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PR" sheetId="1" r:id="rId4"/>
    <sheet state="visible" name="Sheet6" sheetId="2" r:id="rId5"/>
    <sheet state="visible" name="Sheet4" sheetId="3" r:id="rId6"/>
    <sheet state="visible" name="Maintenance" sheetId="4" r:id="rId7"/>
    <sheet state="visible" name="Operation &amp; DC" sheetId="5" r:id="rId8"/>
  </sheets>
  <definedNames>
    <definedName hidden="1" localSheetId="1" name="_xlnm._FilterDatabase">Sheet6!$A$1:$K$190</definedName>
    <definedName hidden="1" localSheetId="0" name="Z_33731385_8141_4DFB_B2BD_E1BC165526F1_.wvu.FilterData">'Master PR'!$A$4:$K$1312</definedName>
    <definedName hidden="1" localSheetId="3" name="Z_33731385_8141_4DFB_B2BD_E1BC165526F1_.wvu.FilterData">Maintenance!$A$3:$AM$1012</definedName>
    <definedName hidden="1" localSheetId="0" name="Z_E98BD86F_7AE8_40F9_AC6C_79ADFAE9233E_.wvu.FilterData">'Master PR'!$A$4:$T$1312</definedName>
    <definedName hidden="1" localSheetId="3" name="Z_E98BD86F_7AE8_40F9_AC6C_79ADFAE9233E_.wvu.FilterData">Maintenance!$A$3:$AM$1012</definedName>
    <definedName hidden="1" localSheetId="0" name="Z_562020D9_3872_4585_9A58_8FE1D901C208_.wvu.FilterData">'Master PR'!$A$4:$T$1312</definedName>
    <definedName hidden="1" localSheetId="3" name="Z_562020D9_3872_4585_9A58_8FE1D901C208_.wvu.FilterData">Maintenance!$A$3:$AM$1012</definedName>
  </definedNames>
  <calcPr/>
  <customWorkbookViews>
    <customWorkbookView activeSheetId="0" maximized="1" windowHeight="0" windowWidth="0" guid="{33731385-8141-4DFB-B2BD-E1BC165526F1}" name="Filter 2"/>
    <customWorkbookView activeSheetId="0" maximized="1" windowHeight="0" windowWidth="0" guid="{562020D9-3872-4585-9A58-8FE1D901C208}" name="Filter 3"/>
    <customWorkbookView activeSheetId="0" maximized="1" windowHeight="0" windowWidth="0" guid="{E98BD86F-7AE8-40F9-AC6C-79ADFAE9233E}" name="Filter 1"/>
  </customWorkbookViews>
</workbook>
</file>

<file path=xl/sharedStrings.xml><?xml version="1.0" encoding="utf-8"?>
<sst xmlns="http://schemas.openxmlformats.org/spreadsheetml/2006/main" count="9503" uniqueCount="3547">
  <si>
    <t>NO. URUT
  &amp; 
 TANGGAL</t>
  </si>
  <si>
    <t>WARKAT</t>
  </si>
  <si>
    <t>PERIHAL</t>
  </si>
  <si>
    <t>DARI / KEPADA</t>
  </si>
  <si>
    <t>NO. PR</t>
  </si>
  <si>
    <t>DITERUSKAN KEPADA</t>
  </si>
  <si>
    <t>FILE / TANGGAL &amp; PETUNJUK SILANG / TANGGAL</t>
  </si>
  <si>
    <t>Collective No.</t>
  </si>
  <si>
    <t>Jenis PR</t>
  </si>
  <si>
    <t>Deskripsi</t>
  </si>
  <si>
    <t>Jml. Line Item</t>
  </si>
  <si>
    <t>PGR</t>
  </si>
  <si>
    <t>Asst. Buyer</t>
  </si>
  <si>
    <t>TKDN (Ada/Tidak)</t>
  </si>
  <si>
    <t xml:space="preserve"> Buyer Terima Dokumen</t>
  </si>
  <si>
    <t>NOMOR &amp; TANGGAL</t>
  </si>
  <si>
    <t>BENTUK</t>
  </si>
  <si>
    <t>SPV</t>
  </si>
  <si>
    <t>Tgl SPV</t>
  </si>
  <si>
    <t>Buyer</t>
  </si>
  <si>
    <t>Tgl Buyer</t>
  </si>
  <si>
    <t>Buyer Group</t>
  </si>
  <si>
    <t>3 Jan' 2022</t>
  </si>
  <si>
    <t xml:space="preserve"> </t>
  </si>
  <si>
    <t>573/KPI49610/2021-S7
 24 Desember 2021</t>
  </si>
  <si>
    <t>Memo + PR Asli</t>
  </si>
  <si>
    <t>Permintaan Penerbitan Release Order (RO) Chemical Liquid Nitrogen ref OA 4650001226 (K69)</t>
  </si>
  <si>
    <t>SH Inventory Control</t>
  </si>
  <si>
    <t>Bunyamin</t>
  </si>
  <si>
    <t>605/KPI49610/2021-S7
 30 Desember 2021</t>
  </si>
  <si>
    <t>Usulan Pengadaan Material Anchor Kebutuhan TA-2022 (K65)</t>
  </si>
  <si>
    <t>Slamet R</t>
  </si>
  <si>
    <t>Topan</t>
  </si>
  <si>
    <t>RA 5</t>
  </si>
  <si>
    <t>606/KPI49610/2021-S7
 30 Desember 2021</t>
  </si>
  <si>
    <t>Usulan Pengadaan Material Electrode Kebutuhan TA-2022 (K65)</t>
  </si>
  <si>
    <t>Andani</t>
  </si>
  <si>
    <t>RA 8</t>
  </si>
  <si>
    <t>607/KPI49610/2021-S7
 30 Desember 2021</t>
  </si>
  <si>
    <t>Usulan Pengadaan Material Chil-Plastic Kebutuhan TA 2022 (K65)</t>
  </si>
  <si>
    <t>608/KPI49610/2021-S7
 30 Desember 2021</t>
  </si>
  <si>
    <t>Usulan Pengadaan Material Ceramic Fiber Kebutuhan TA-2022 (K65)</t>
  </si>
  <si>
    <t>609/KPI49610/2021-S7
 31 Desember 2021</t>
  </si>
  <si>
    <t>Usulan Pengadaan Material Consumable Kebutuhan TA-2022 (K65)</t>
  </si>
  <si>
    <t>610/KPI49610/2021-S7
 31 Desember 2021</t>
  </si>
  <si>
    <t>Usulan Pengadaan Material Plug Kebutuhan TA-2022 (K65)</t>
  </si>
  <si>
    <t>611/KPI49610/2021-S7
 31 Desember 2021</t>
  </si>
  <si>
    <t>Usulan Pengadaan Material Fitting Kebutuhan TA-2022 (K65)</t>
  </si>
  <si>
    <t>001/KPI49610/2022-S7
 3 Januari 2022</t>
  </si>
  <si>
    <t>Usulan Pengadaan General Material Consumable (K68)</t>
  </si>
  <si>
    <t>002/KPI49610/2022-S7
 3 Januari 2022</t>
  </si>
  <si>
    <t>Usulan Pengadaan General Material 42-T-101E (K68)</t>
  </si>
  <si>
    <t>003/KPI49610/2022-S7
 3 Januari 2022</t>
  </si>
  <si>
    <t>Permintaan Penerbitan Release Order (RO) Gasket SW ref OA 4600000594 (K65)</t>
  </si>
  <si>
    <t>004/KPI49610/2022-S7
 3 Januari 2022</t>
  </si>
  <si>
    <t>Permintaan Pengadaan Chemical Lubricity Improver (K69)</t>
  </si>
  <si>
    <t>005/KPI49610/2022-S7
 3 Januari 2022</t>
  </si>
  <si>
    <t>Usulan Pengadaan Material Stud Bolt Kebutuhan TA-2022 (K65)</t>
  </si>
  <si>
    <t>Reza</t>
  </si>
  <si>
    <t>Dikembalikan ke Inventory 19.1.2022 Memo No. 044/KPI49620/2022-S7 tgl. 18.1.2022 kaena td bs dipsg Onstream</t>
  </si>
  <si>
    <t>006/KPI49610/2022-S7
 3 Januari 2022</t>
  </si>
  <si>
    <t>Usulan Pengadaan Material Clip Speed Kebutuhan TA-2022 (K65)</t>
  </si>
  <si>
    <t>007/KPI49610/2022-S7
 3 Januari 2022</t>
  </si>
  <si>
    <t>Pengadaan Material Pipe (K68)</t>
  </si>
  <si>
    <t>5 Jan' 2022</t>
  </si>
  <si>
    <t>008/KPI49610/2022-S7
 4 Januari 2022</t>
  </si>
  <si>
    <t>Pengadaan Material Accessories SPM dan MSL 17.500 DWT, 35.000 DWT, 150.000 DWT dan 165.000 DWT (K68)</t>
  </si>
  <si>
    <t>009/KPI49610/2022-S7
 5 Januari 2022</t>
  </si>
  <si>
    <t>Usulan Pengadaan Material Regulator Filter (Mfg. SMC) K63</t>
  </si>
  <si>
    <t>Irvan</t>
  </si>
  <si>
    <t>RA 3</t>
  </si>
  <si>
    <t>010/KPI49610/2022-S7
 5 Januari 2022</t>
  </si>
  <si>
    <t>Usulan Pengadaan Material Filter Air 2nd Stage untuk memenuhi kebutuhan MSL Mfr. Universal (K64)</t>
  </si>
  <si>
    <t>RA 4</t>
  </si>
  <si>
    <t>011/KPI49610/2022-S7
 5 Januari 2022</t>
  </si>
  <si>
    <t>Usulan Pengadaan Basic Seal Tag No. 42-P-301A Mfr. Eagle Burgman (K64)</t>
  </si>
  <si>
    <t>012/KPI49610/2022-S7
 5 Januari 2022</t>
  </si>
  <si>
    <t>Usulan Pengadaan Gauge Hatch Cover 24-T-101 &amp; 53-T-301A Mfr. Varec or Equivalen (K65)</t>
  </si>
  <si>
    <t>013/KPI49610/2022-S7
 5 Januari 2022</t>
  </si>
  <si>
    <t>Usulan Pengadaan Refractory Kast O-Lite 20LI 52-B-101AB Mfr. Harbison Walker Indonesia (K65)</t>
  </si>
  <si>
    <t>014/KPI49610/2022-S7
 5 Januari 2022</t>
  </si>
  <si>
    <t>Usulan Pengadaan Element Filter Tag No. 32-A-116A Mfr. Dollinger (K64)</t>
  </si>
  <si>
    <t>015/KPI49610/2022-S7
 5 Januari 2022</t>
  </si>
  <si>
    <t>Usulan Pengadaan Gasket Inlet TB SHT 19-K-101-E3B/A untuk kebutuhan TA 2022 (K65)</t>
  </si>
  <si>
    <t>016/KPI49610/2022-S7
 5 Januari 2022</t>
  </si>
  <si>
    <t>Usulan Pengadaan Material Pressure Gauge (K63)</t>
  </si>
  <si>
    <t>017/KPI49610/2022-S7
 5 Januari 2022</t>
  </si>
  <si>
    <t>Usulan Pengadaan Material Sphere Ball (Mfg. Maloney Technical) K63</t>
  </si>
  <si>
    <t>018/KPI49610/2022-S7
 5 Januari 2022</t>
  </si>
  <si>
    <t>Usulan Pengadaan Material Male Connector (Mfr. Swagelok) Kebutuhan TA 2022 (K65)</t>
  </si>
  <si>
    <t>019/KPI49610/2022-S7
 5 Januari 2022</t>
  </si>
  <si>
    <t>Usulan Pengadaan Material Measuring Wire (K63)</t>
  </si>
  <si>
    <t>020/KPI49610/2022-S7
 5 Januari 2022</t>
  </si>
  <si>
    <t>Usulan Pengadaan Material Solenoid Valve (Mfg. Nakakita Seisakusho) K63</t>
  </si>
  <si>
    <t>021/KPI49610/2022-S7
 5 Januari 2022</t>
  </si>
  <si>
    <t>Usulan Pengadaan Material Transmitter (K63)</t>
  </si>
  <si>
    <t>022/KPI49610/2022-S7
 5 Januari 2022</t>
  </si>
  <si>
    <t>Usulan Pengadaan Material Check Valve (Mfg. SMC or Eqv) K63</t>
  </si>
  <si>
    <t>023/KPI49610/2022-S7
 5 Januari 2022</t>
  </si>
  <si>
    <t>Usulan Pengadaan Material Pressure Gauge (Mfg. Aschroft) K63</t>
  </si>
  <si>
    <t>024/KPI49610/2022-S7
 5 Januari 2022</t>
  </si>
  <si>
    <t>Usulan Pengadaan Material Regulator (Mfg. Cat Pump) K63</t>
  </si>
  <si>
    <t>025/KPI49610/2022-S7
 5 Januari 2022</t>
  </si>
  <si>
    <t>Permintaan Penerbitan RO Studbolt TA-2022 ref OA No. 4600000612 (K65)</t>
  </si>
  <si>
    <t>6 Jan'2021</t>
  </si>
  <si>
    <t>026/KPI49610/2022-S7
 5 Januari 2022</t>
  </si>
  <si>
    <t>Revisi Usulan Pengadaan Material Overhaul 42-T-102B/205B/301C, 52-B-101D</t>
  </si>
  <si>
    <t>027/KPI49610/2022-S7
 5 Januari 2022</t>
  </si>
  <si>
    <t>028/KPI49610/2022-S7
 5 Januari 2022</t>
  </si>
  <si>
    <t>Memo + PR Asli + dosir putih</t>
  </si>
  <si>
    <t>Revisi Usulan Pengadaan Material Overhaul 52-B-101D</t>
  </si>
  <si>
    <t>029/KPI49610/2022-S7
 5 Januari 2022</t>
  </si>
  <si>
    <t>030/KPI49610/2022-S7
 5 Januari 2022</t>
  </si>
  <si>
    <t>Usulan Pengadaan Material Swing Joint Kebutuhan TA-2022 (K65)</t>
  </si>
  <si>
    <t>031/KPI49610/2022-S7
 5 Januari 2022</t>
  </si>
  <si>
    <t>032/KPI49610/2022-S7
 5 Januari 2022</t>
  </si>
  <si>
    <t>Usulan Pengadaan Material Overhaul 32-K-102C (K66)</t>
  </si>
  <si>
    <t>033/KPI49610/2022-S7
 5 Januari 2022</t>
  </si>
  <si>
    <t>Usulan Pengadaan Material Basic Seal Tag No. 13-P-101dan 12-P-101 Mfr. Flowserve untuk memenuhi kebutuhan MSL (K64)</t>
  </si>
  <si>
    <t>034/KPI49610/2022-S7
 5 Januari 2022</t>
  </si>
  <si>
    <t>Usulan Pengadaan Pilo Gun Mix LWI 24 Tag No. 15-V-110 untuk TA 2022 Mfr. Plibrico Company Co (K65)</t>
  </si>
  <si>
    <t>043/KPI49610/2022-S7
 5 Januari 2022</t>
  </si>
  <si>
    <t>Usulan Pengadaan Material Thermocouple (Mfg. Okazaki) Kebutuhan TA Major 2022 (K65)</t>
  </si>
  <si>
    <t>006/DTMK/I/2022
 5 Januari 2022</t>
  </si>
  <si>
    <t>Surat copy</t>
  </si>
  <si>
    <t>Permohonan Revisi Quantity PO 4500051594</t>
  </si>
  <si>
    <t>PT Dwi Tunggal Mulia Kimia</t>
  </si>
  <si>
    <t>035/KPI49610/2022-S7
 6 Januari 2021</t>
  </si>
  <si>
    <t>036/KPI49610/2022-S7
 6 Januari 2021</t>
  </si>
  <si>
    <t>Usulan Pengadaan General Material 31-R-101 (K68)</t>
  </si>
  <si>
    <t>037/KPI49610/2022-S7
 6 Januari 2021</t>
  </si>
  <si>
    <t>Usulan Pengadaan Material Control Valve (Mfg. Swagelok) K65</t>
  </si>
  <si>
    <t>007/KPI49161/2022-S7
 5 Januari 2022</t>
  </si>
  <si>
    <t>Memo + PR Asli + Form DC + Amplop</t>
  </si>
  <si>
    <t>Pengadaan Drum Bekas untuk pekerjaan internal cleaning sludge Area HSC, UTL dan Unit 63 TA 2022</t>
  </si>
  <si>
    <t>SH Turn Around</t>
  </si>
  <si>
    <t>Pengadaan Drum Bekas untuk pekerjaan internal cleaning Change Out Absorbent TA 2022</t>
  </si>
  <si>
    <t>038/KPI49610/2022-S7
 6 Januari 2021</t>
  </si>
  <si>
    <t>Usulan Pengadaan Material Catridge (Mfg. Ziegler) K63</t>
  </si>
  <si>
    <t>039/KPI49610/2022-S7
 6 Januari 2021</t>
  </si>
  <si>
    <t>Usulan Pengadaan Material Solenoid Valve (K63)</t>
  </si>
  <si>
    <t>040/KPI49610/2022-S7
 6 Januari 2021</t>
  </si>
  <si>
    <t>Usulan Pengadaan Material Cable (K63)</t>
  </si>
  <si>
    <t>041/KPI49610/2022-S7
 6 Januari 2021</t>
  </si>
  <si>
    <t>Usulan Pengadaan Material Limit Switch (K63)</t>
  </si>
  <si>
    <t>042/KPI49610/2022-S7
 6 Januari 2021</t>
  </si>
  <si>
    <t>Usulan Pengadaan Material Bimetal Thermometer (K63)</t>
  </si>
  <si>
    <t>043/KPI49610/2022-S7
 6 Januari 2021</t>
  </si>
  <si>
    <t>Usulan Pengadaan Material Kebutuhan COC 12-22 Tag No. 12-R-101 (K65)</t>
  </si>
  <si>
    <t>044/KPI49610/2022-S7
 6 Januari 2021</t>
  </si>
  <si>
    <t>Usulan Pengadaan Material Kebutuhan MSL untuk Tag No. 12-K-101 P1AT, 13-K-101 P1AT, 14-K-101 P1AT Mfr. Woodward (K64)</t>
  </si>
  <si>
    <t>045/KPI49610/2022-S7
 6 Januari 2021</t>
  </si>
  <si>
    <t>Usulan Pengadaan Material Kebutuhan MSL untuk Tag No. 42-P-102A/103B/104B; 42-P-502B-T Mfr. John Crane (K65)</t>
  </si>
  <si>
    <t>046/KPI49610/2022-S7
 6 Januari 2021</t>
  </si>
  <si>
    <t>Usulan Pengadaan Sparepart Reciprocating Compressor Tag No. 22-K-101 A/B/C (K64)</t>
  </si>
  <si>
    <t>047/KPI49610/2022-S7
 6 Januari 2021</t>
  </si>
  <si>
    <t>Usulan Pengadaan Sparepart Reciprocating Compressor Tag No. 31-K-101 A/B/C (K64)</t>
  </si>
  <si>
    <t>7 Jan'2022</t>
  </si>
  <si>
    <t>048/KPI49610/2022-S7
 6 Januari 2021</t>
  </si>
  <si>
    <t>Memo + PR Asli + Dosir merah</t>
  </si>
  <si>
    <t>Revisi PR No. 100039236 ex PR 100036607 untuk pengadan Spare Part Mech Seal 15-P-105B Mfr. John Crane (K64)</t>
  </si>
  <si>
    <t>Dikembalikan ke Inventory C tgl. 7.6.2022 memo 357/KPI4920/2022-S7 tgl. 6 Juni 2022</t>
  </si>
  <si>
    <t>049/KPI49610/2022-S7
 6 Januari 2021</t>
  </si>
  <si>
    <t>Memo + PR Asli + Dosir Kuning</t>
  </si>
  <si>
    <t>Revisi Pengadaan Material Electrical Kebutuhan General Maintenance (K63)</t>
  </si>
  <si>
    <t>050/KPI49610/2022-S7
 6 Januari 2021</t>
  </si>
  <si>
    <t>Usulan Pengadaan Material Fuse (Mfg. Schurter) K63</t>
  </si>
  <si>
    <t>051/KPI49610/2022-S7
 6 Januari 2021</t>
  </si>
  <si>
    <t>Usulan Pengadaan Material Pilot Valve (Mfg. MAC Valves) K63</t>
  </si>
  <si>
    <t>052/KPI49610/2022-S7
 6 Januari 2021</t>
  </si>
  <si>
    <t>Usulan Pengadaan Material Regulator Filter (K65)</t>
  </si>
  <si>
    <t>053/KPI49610/2022-S7
 6 Januari 2021</t>
  </si>
  <si>
    <t>054/KPI49610/2022-S7
 6 Januari 2021</t>
  </si>
  <si>
    <t>006/KPI49161/2022-S7
 5 Januari 2022</t>
  </si>
  <si>
    <t>Permohonan Pengadaan Drum Bekas untuk pekerjaan Change Out Absorbent 22-V-109 A-M</t>
  </si>
  <si>
    <t>014/KPI49141/2022-S7
 7 Januari 2022</t>
  </si>
  <si>
    <t>Pengadaan Material (Direct Charge / DC) Tindak Lanjut LTSA CEMS di Unit RCC RU VI Balongan</t>
  </si>
  <si>
    <t>SH Planning &amp; Scheduling</t>
  </si>
  <si>
    <t>10 Jan' 2021</t>
  </si>
  <si>
    <t>056/KPI49610/2022-S7
 7 Januari 2021</t>
  </si>
  <si>
    <t>Usulan Pengadaan Material Valve Kebutuhan TA-2022 (K65)</t>
  </si>
  <si>
    <t>057/KPI49610/2022-S7
 7 Januari 2021</t>
  </si>
  <si>
    <t>Usulan Penerbitan RO Ref. OA 4600000612 (K65)</t>
  </si>
  <si>
    <t>059/KPI49610/2022-S7
 7 Januari 2021</t>
  </si>
  <si>
    <t>Permintaan Penerbitan RO Gasket SW Kebutuhan TA 2022 ref. OA No. 4600000594 (K65)</t>
  </si>
  <si>
    <t>058/KPI49610/2022-S7
 7 Januari 2021</t>
  </si>
  <si>
    <t>11 Jan'2022</t>
  </si>
  <si>
    <t>Nota + PR asli</t>
  </si>
  <si>
    <t>Permintaan Pengadaan Buffer Stock Chemical Boiler Water Utilities (K69)</t>
  </si>
  <si>
    <t>060/KPI49610/2022-S7
 10 Januari 2021</t>
  </si>
  <si>
    <t>Pengadaan Material Gasket HE Kebutuhan TA-2022 (K65)</t>
  </si>
  <si>
    <t>023/KPI49161/2022-S7
 11 Januari 2022</t>
  </si>
  <si>
    <t>Memo + dok</t>
  </si>
  <si>
    <t>Permohonan Proses Addendum Waktu Fabrikasi 1 Unit Tube Bundle 33-E-105, 1 Unit Tube Bundle + Shell 32-A-101-E4, 2 Unit Heat Exchager Assy Isomerate Cooler 33-E-119A dan 33-E-119B</t>
  </si>
  <si>
    <t>13 Jan'2022</t>
  </si>
  <si>
    <t>061/KPI49610/2022-S7
 13 Januari 2021</t>
  </si>
  <si>
    <t>062/KPI49610/2022-S7
 13 Januari 2021</t>
  </si>
  <si>
    <t>Usulan Pengadaan Material Kebutuhan COC 12-R-101 (K65)</t>
  </si>
  <si>
    <t>063/KPI49610/2022-S7
 13 Januari 2021</t>
  </si>
  <si>
    <t>064/KPI49610/2022-S7
 13 Januari 2021</t>
  </si>
  <si>
    <t>Usulan Pengadaan Material Module Trusted Digital Input (K63)</t>
  </si>
  <si>
    <t>065/KPI49610/2022-S7
 13 Januari 2021</t>
  </si>
  <si>
    <t>Usulan Pengadaan Material Air Set Regulator (Mfg. Koso) K63</t>
  </si>
  <si>
    <t>14 Jan'2022</t>
  </si>
  <si>
    <t>013/KPI49630/2021-S7
 11 Januari 2022</t>
  </si>
  <si>
    <t>Memo + PR asli</t>
  </si>
  <si>
    <t>Pembelian Jumbo Bag Kebutuhan Turn Around (TA) 2022</t>
  </si>
  <si>
    <t>SH Warehousing</t>
  </si>
  <si>
    <t>017/KPI49630/2021-S7
 11 Januari 2022</t>
  </si>
  <si>
    <t>Pembelian Terpaulin Kebutuhan Turn Around (TA) 2022</t>
  </si>
  <si>
    <t>17 Jan'2022</t>
  </si>
  <si>
    <t>066/KPI49610/2022-S7
 13 Januari 2021</t>
  </si>
  <si>
    <t>Revisi PR No. 100044116 untuk pengadaan material spare parts 19-E-108 untuk kebutuhan TA 2022 Mfr. Koch Heat Transfer (K65)</t>
  </si>
  <si>
    <t>068/KPI49610/2022-S7
 14 Januari 2021</t>
  </si>
  <si>
    <t>Usulan Pengadaan General Material Line Nitrogen to Laboratorium (K68)</t>
  </si>
  <si>
    <t>069/KPI49610/2022-S7
 14 Januari 2021</t>
  </si>
  <si>
    <t>070/KPI49610/2022-S7
 14 Januari 2021</t>
  </si>
  <si>
    <t>Usulan Pengadaan Material Line Nitrogen to Laboratorium (K68)</t>
  </si>
  <si>
    <t>071/KPI49610/2022-S7
 14 Januari 2021</t>
  </si>
  <si>
    <t>072/KPI49610/2022-S7
 14 Januari 2021</t>
  </si>
  <si>
    <t>Usulan Pengadaan Material Overhaul 51-G-101B (K66)</t>
  </si>
  <si>
    <t>RA 6</t>
  </si>
  <si>
    <t>18 Jan' 2022</t>
  </si>
  <si>
    <t>031/KPI49141/2022-S5
 18 Januari 2022</t>
  </si>
  <si>
    <t>Memo + Amplop</t>
  </si>
  <si>
    <t>Permintaan Pengadaan Microfilter dan Water Separator beserta Akesories</t>
  </si>
  <si>
    <t>028/KPI49141/2022-S7
 17 Januari 2022</t>
  </si>
  <si>
    <t>Memo + Form DC + PR asli</t>
  </si>
  <si>
    <t>Pengadaan Drum Bekas untuk kebutuhan Pekerjaan Cleaning 15-OS-901 Area RCC</t>
  </si>
  <si>
    <t>075/KPI49610/2022-S7
 17 Januari 2022</t>
  </si>
  <si>
    <t>Usulan Pengadaan Sparepart Reciprocating Copressor 12-K-501 A/B dan 12-K-502 A/B (K64)</t>
  </si>
  <si>
    <t>076/KPI49610/2022-S7
 17 Januari 2022</t>
  </si>
  <si>
    <t>Usulan Pengadaan Material Kebutuhan MSL dan Insurance Tag No. 12-P-501 AB (K64)</t>
  </si>
  <si>
    <t>077/KPI49610/2022-S7
 17 Januari 2022</t>
  </si>
  <si>
    <t>Usulan Pengadaan Material Refractory Kebutuhan TA-2022 Tag No. 15-B-101 (K65)</t>
  </si>
  <si>
    <t>078/KPI49610/2022-S7
 17 Januari 2022</t>
  </si>
  <si>
    <t>Revisi Pengadaan Material Electrical Kebutuhan Rutin (K63)</t>
  </si>
  <si>
    <t>079/KPI49610/2022-S7
 17 Januari 2022</t>
  </si>
  <si>
    <t>Usulan Pengadaan Material Sparepart Reciprocating Compressor 14-K-102 A/B dan 21-K-101 A/B (K64)</t>
  </si>
  <si>
    <t>080/KPI49610/2022-S7
 17 Januari 2022</t>
  </si>
  <si>
    <t>Usulan Pengadaan Material Insurance 11-P-104A / 00 (K64)</t>
  </si>
  <si>
    <t>081/KPI49610/2022-S7
 17 Januari 2022</t>
  </si>
  <si>
    <t>Usulan Pengadaan Material Driven Pulley Kebutuhan Insurance (K64)</t>
  </si>
  <si>
    <t>082/KPI49610/2022-S7
 18 Januari 2022</t>
  </si>
  <si>
    <t>Permintaan Penerbitan RO Gasket SW ref OA No 4600000594 (K65)</t>
  </si>
  <si>
    <t>083/KPI49610/2022-S7
 18 Januari 2022</t>
  </si>
  <si>
    <t>Revisi Pengadaan Material Stud Twist and Lock Washer (K65)</t>
  </si>
  <si>
    <t>063/KPI49640/2022-S7
 13 Januari 2022</t>
  </si>
  <si>
    <t>Memo</t>
  </si>
  <si>
    <t>Hasil Evaluasi Teknis Pekerjaan Penyedia Jasa Administrasi Penyiapan Data Material TA di Bagian Purchasing</t>
  </si>
  <si>
    <t>SH Contract Office</t>
  </si>
  <si>
    <t>19 Jan' 2022</t>
  </si>
  <si>
    <t>084/KPI49610/2022-S7
 19 Januari 2022</t>
  </si>
  <si>
    <t>Permintaan Pengadaan Material Glass Transparent Tag No. 15-V-101 (K68)</t>
  </si>
  <si>
    <t>085/KPI49610/2022-S7
 19 Januari 2022</t>
  </si>
  <si>
    <t>Permintaan Pengadaan Material Bearing Tag No. 12-A-501-P1B dan MSL (K64)</t>
  </si>
  <si>
    <t>21 Jan' 2022</t>
  </si>
  <si>
    <t>088/KPI49610/2022-S7
 21 Januari 2022</t>
  </si>
  <si>
    <t>Permintaan Buffer Stock Pengadaan Chemical Corrosion Inhibitor F/DTU (RA 9)</t>
  </si>
  <si>
    <t>089/KPI49610/2022-S7
 21 Januari 2022</t>
  </si>
  <si>
    <t>Gasket SW</t>
  </si>
  <si>
    <t xml:space="preserve">Andani </t>
  </si>
  <si>
    <t>Buffer Gasket</t>
  </si>
  <si>
    <t>091KPI49610/2022-S7
 21 Januari 2022</t>
  </si>
  <si>
    <t>Permintaan Pengadaan Buffer Gasket</t>
  </si>
  <si>
    <t>092/KPI49610/2022-S7
 21 Januari 2022</t>
  </si>
  <si>
    <t>Material Stud Bolt</t>
  </si>
  <si>
    <t>093/KPI49610/2022-S7
 21 Januari 2022</t>
  </si>
  <si>
    <t>Wiremesh</t>
  </si>
  <si>
    <t>094/KPI49610/2022-S7
 21 Januari 2022</t>
  </si>
  <si>
    <t>095/KPI49610/2022-S7
 21 Januari 2022</t>
  </si>
  <si>
    <t>Pipe Kebutuhan TA</t>
  </si>
  <si>
    <t>24 Jan' 2022</t>
  </si>
  <si>
    <t>053/KPI49161/2022-S7
 21 Januari 2022</t>
  </si>
  <si>
    <t>Memo + Form DC + PR asli + Amplop</t>
  </si>
  <si>
    <t>Permohonan Proses Pembelian Kontainer untuk kebutuhan Major TA 2022</t>
  </si>
  <si>
    <t>073/KPI49610/2022-S7
 14 Januari 2022</t>
  </si>
  <si>
    <t>Pembatalan Pengadaan Gasket HE ref PR No. 100043215 item 1</t>
  </si>
  <si>
    <t>096/KPI49610/2022-S7
 21 Januari 2022</t>
  </si>
  <si>
    <t>Usulan Pengadaan Material PM DHC 14 (K68)</t>
  </si>
  <si>
    <t>097/KPI49610/2022-S7
 21 Januari 2022</t>
  </si>
  <si>
    <t>Usulan Pengadaan Buffer Stock dan Rutin General Material (K68)</t>
  </si>
  <si>
    <t>098/KPI49610/2022-S7
 21 Januari 2022</t>
  </si>
  <si>
    <t>Usulan Pengadaan Material Overhaul 12-P-101 (K66)</t>
  </si>
  <si>
    <t>099/KPI49610/2022-S7
 21 Januari 2022</t>
  </si>
  <si>
    <t>Usulan Revisi Quantity Pengadaan Material Electrode Kebutuhan TA 2022</t>
  </si>
  <si>
    <t>100/KPI49610/2022-S7
 21 Januari 2022</t>
  </si>
  <si>
    <t>Usulan Pengadaan Material Plate Kebutuhan TA-2022 (K65)</t>
  </si>
  <si>
    <t>101/KPI49610/2022-S7
 21 Januari 2022</t>
  </si>
  <si>
    <t>102/KPI49610/2022-S7
 21 Januari 2022</t>
  </si>
  <si>
    <t>Usulan Pengadaan General Material 15-PSV-022 (K68)</t>
  </si>
  <si>
    <t>103/KPI49610/2022-S7
 21 Januari 2022</t>
  </si>
  <si>
    <t>Usulan Pengadaan Material Bar Flat Kebutuhan TA-2022 (K65)</t>
  </si>
  <si>
    <t>104/KPI49610/2022-S7
 21 Januari 2022</t>
  </si>
  <si>
    <t>Usulan Penerbitan RO Material Studbolt Kebutuhan TA-2022 Ref. OA 4600000612 (K65)</t>
  </si>
  <si>
    <t>105/KPI49610/2022-S7
 21 Januari 2022</t>
  </si>
  <si>
    <t>Permintaan Pengadaan Gasket SW TA-2022 (K65)</t>
  </si>
  <si>
    <t>106/KPI49610/2022-S7
 21 Januari 2022</t>
  </si>
  <si>
    <t>Usulan Pengadaan Material (K68)</t>
  </si>
  <si>
    <t>107/KPI49610/2022-S7
 21 Januari 2022</t>
  </si>
  <si>
    <t>Usulan Pengadaan General Material PM DHC 14 (K68)</t>
  </si>
  <si>
    <t>25 Jan' 2022</t>
  </si>
  <si>
    <t>108/KPI49610/2022-S7
 24 Januari 2022</t>
  </si>
  <si>
    <t>Revisi Pengadaan Buffer Stock Chemical DMDS Kemasan Skid Tank Kebutuhan COC Unit 12 (K69)</t>
  </si>
  <si>
    <t>109/KPI49610/2022-S7
 24 Januari 2022</t>
  </si>
  <si>
    <t>Revisi Usulan Pengadaan Chemical Anti Oxidant (K69)</t>
  </si>
  <si>
    <t>110/KPI49610/2022-S7
 24 Januari 2022</t>
  </si>
  <si>
    <t>Permintaan Pengadaan Chemical Caustic Soda Liquid Kebutuhan Penggantian BAU ke RU III Plaju</t>
  </si>
  <si>
    <t>27 Jan'2022</t>
  </si>
  <si>
    <t>112/KPI49610/2022-S7
 26 Januari 2022</t>
  </si>
  <si>
    <t>Permintaan Penerbitan RO Gasket SW TA-2022 ref. OA 4600000594 (K65)</t>
  </si>
  <si>
    <t>113/KPI49610/2022-S7
 26 Januari 2022</t>
  </si>
  <si>
    <t>Usulan Pengadaan Material Coupling Mfr. John Crane Tag No. 15-P-113B (K64)</t>
  </si>
  <si>
    <t>114/KPI49610/2022-S7
 26 Januari 2022</t>
  </si>
  <si>
    <t>Usulan Pengadaan Material Kebutuhan TA-2022 Tag No. 32-R-102 (K65)</t>
  </si>
  <si>
    <t>115/KPI49610/2022-S7
 26 Januari 2022</t>
  </si>
  <si>
    <t>Usulan Pengadaan Material Kebutuhan Rutin &amp; MSL Tag No. 22-K-101B/102A (K64)</t>
  </si>
  <si>
    <t>116/KPI49610/2022-S7
 26 Januari 2022</t>
  </si>
  <si>
    <t>Usulan Pengadaan Material Kebutuhan Rutin &amp; MSL Tag No. 32-K-102ABC (K64)</t>
  </si>
  <si>
    <t>117/KPI49610/2022-S7
 26 Januari 2022</t>
  </si>
  <si>
    <t>Permintaan Pengadaan OA Jangka Menengah Chemical Molases (K69)</t>
  </si>
  <si>
    <t>119/KPI49610/2022-S7
 26 Januari 2022</t>
  </si>
  <si>
    <t>Usulan Pengadaan Material untuk Pengechekkan Bottom Clearance &amp; Review MSL Tag No. 12-K-501 A/B/C/502 AB (K64)</t>
  </si>
  <si>
    <t>118/KPI49610/2022-S7
 26 Januari 2022</t>
  </si>
  <si>
    <t>Usulan Pengadaan Material Chil-Plastic Kebutuhan TA-2022 (K65)</t>
  </si>
  <si>
    <t>120/KPI49610/2022-S7
 26 Januari 2022</t>
  </si>
  <si>
    <t>Usulan Pengadaan Material Kebutuhan COC12-22Tag No. 12-R-101 (K65)</t>
  </si>
  <si>
    <t>121/KPI49610/2022-S7
 26 Januari 2022</t>
  </si>
  <si>
    <t>Usulan Pengadaan Material Kebutuhan TA-2022 Tag No. 16-K-101-V5 (K65)</t>
  </si>
  <si>
    <t>122/KPI49610/2022-S7
 26 Januari 2022</t>
  </si>
  <si>
    <t>Usulan Pengadaan Material Ceramic Cuplock Kebutuhan TA-2022 (K65)</t>
  </si>
  <si>
    <t>123/KPI49610/2022-S7
 26 Januari 2022</t>
  </si>
  <si>
    <t>Usulan Pengadaan Material Wire Binding Kebutuhan TA 2022 (K65)</t>
  </si>
  <si>
    <t>124/KPI49610/2022-S7
 26 Januari 2022</t>
  </si>
  <si>
    <t>Usulan Pengadaan Material Seal Roof Kebutuhan TA-2022 (K65)</t>
  </si>
  <si>
    <t>125/KPI49610/2022-S7
 26 Januari 2022</t>
  </si>
  <si>
    <t>Usulan Pengadaan Material Ceramic Fiber Blanket Kebutuhan TA-2022</t>
  </si>
  <si>
    <t>126/KPI49610/2022-S7
 26 Januari 2022</t>
  </si>
  <si>
    <t>127/KPI49610/2022-S7
 26 Januari 2022</t>
  </si>
  <si>
    <t>128/KPI49610/2022-S7
 26 Januari 2022</t>
  </si>
  <si>
    <t>Usulan Pengadaan Material Kebutuhan COC 12-2022 Tag No. 12-R-101 (K65)</t>
  </si>
  <si>
    <t>129/KPI49610/2022-S7
 26 Januari 2022</t>
  </si>
  <si>
    <t>Usulan Pengadaan Material O-Ring (Mfg. Rosemount) K63</t>
  </si>
  <si>
    <t>130/KPI49610/2022-S7
 26 Januari 2022</t>
  </si>
  <si>
    <t>Usulan Pengadaan Material Fire Control Card (Mfg. Siger) K63</t>
  </si>
  <si>
    <t>131/KPI49610/2022-S7
 26 Januari 2022</t>
  </si>
  <si>
    <t>Usulan Pengadaan Material Digital Input Module (Mfg. Triconex) K63</t>
  </si>
  <si>
    <t>132/KPI49610/2022-S7
 26 Januari 2022</t>
  </si>
  <si>
    <t>Permintaan Pengadaan Material Gasket SW TA-2022 (K65)</t>
  </si>
  <si>
    <t>133/KPI49610/2022-S7
 26 Januari 2022</t>
  </si>
  <si>
    <t>Permintaan Pengadaan Gasket HE Kebutuhan TA-2022 (K65)</t>
  </si>
  <si>
    <t>134/KPI49610/2022-S7
 26 Januari 2022</t>
  </si>
  <si>
    <t>Permintaan Pengadaan Material Washer Kebutuhan TA-2022 (K65)</t>
  </si>
  <si>
    <t>136/KPI49610/2022-S7
 27 Januari 2022</t>
  </si>
  <si>
    <t>Usulan Pengadaan Material Booster Volume (Mfg. Fisher) K65</t>
  </si>
  <si>
    <t>137/KPI49610/2022-S7
 27 Januari 2022</t>
  </si>
  <si>
    <t>Usulan Pengadaan Material Card Control (Mfg. General Monitor) K63</t>
  </si>
  <si>
    <t>138/KPI49610/2022-S7
 26 Januari 2022</t>
  </si>
  <si>
    <t>Usulan Pengadaan Material Solenoid Valve (Mfg. CKD) K63</t>
  </si>
  <si>
    <t>139/KPI49610/2022-S7
 27 Januari 2022</t>
  </si>
  <si>
    <t>Usulan Pengadaan Material Servo Valve (Mfg. Moog Japan) K63</t>
  </si>
  <si>
    <t>140/KPI49610/2022-S7
 27 Januari 2022</t>
  </si>
  <si>
    <t>Usulan Pengadaan Material Kebutuhan Basic Seal Tag No. 52-P-101 ABC (K64)</t>
  </si>
  <si>
    <t>141/KPI49610/2022-S7
 27 Januari 2022</t>
  </si>
  <si>
    <t>Usulan Pengadaan Sparepart Mech Seal Kebutuhan MSL &amp; Insurance (K64)</t>
  </si>
  <si>
    <t>142/KPI49610/2022-S7
 27 Januari 2022</t>
  </si>
  <si>
    <t>Usulan Pengadaan Material Kebutuhan TA-2022 Tag No. 12-K-101-P1AT/00 (K65)</t>
  </si>
  <si>
    <t>143/KPI49610/2022-S7
 27 Januari 2022</t>
  </si>
  <si>
    <t>Usulan Pengadaan Material Governor-TG Kebutuhan Insurance (K64)</t>
  </si>
  <si>
    <t>144/KPI49610/2022-S7
 27 Januari 2022</t>
  </si>
  <si>
    <t>Usulan Pengadaan Material Filter Kebutuhan MSL Tag No. 11-P-101 (K64)</t>
  </si>
  <si>
    <t>145/KPI49610/2022-S7
 27 Januari 2022</t>
  </si>
  <si>
    <t>Usulan Pengadaan Material Bearing Flange Kebutuhan MSL (K64)</t>
  </si>
  <si>
    <t>146/KPI49610/2022-S7
 27 Januari 2022</t>
  </si>
  <si>
    <t>147/KPI49610/2022-S7
 27 Januari 2022</t>
  </si>
  <si>
    <t>Usulan Pengadaan Material Filter Element Kebutuhan MSL Tag No. 24-S-201 (K64)</t>
  </si>
  <si>
    <t>148/KPI49610/2022-S7
 27 Januari 2022</t>
  </si>
  <si>
    <t>Usulan Pengadaan Material Metering Pump Tag No. 20-P-105/108 (K64)</t>
  </si>
  <si>
    <t>149/KPI49610/2022-S7
 27 Januari 2022</t>
  </si>
  <si>
    <t>Usulan Pengadaan Material Kebutuhan MSL Tag No. 059-A-101 AB-K1 (K64)</t>
  </si>
  <si>
    <t>150/KPI49610/2022-S7
 27 Januari 2022</t>
  </si>
  <si>
    <t>Usulan Pengadaan Stud Twist Kebutuhan TA-2022 (K65)</t>
  </si>
  <si>
    <t>151/KPI49610/2022-S7
 27 Januari 2022</t>
  </si>
  <si>
    <t>Usulan Pengadaan Material Kebutuhan MSL Tag No. 53-P-102 ABC-EN (K64)</t>
  </si>
  <si>
    <t>152/KPI49610/2022-S7
 27 Januari 2022</t>
  </si>
  <si>
    <t>Usulan Pengadaan Material Kebutuhan Insurance Tag No. 33-A-104 V6 &amp; V7 (K64)</t>
  </si>
  <si>
    <t>153/KPI49610/2022-S7
 27 Januari 2022</t>
  </si>
  <si>
    <t>Usulan Pengadaan Material untuk Penggantian Housing Bearing Tag No. 56-P-101A (K64)</t>
  </si>
  <si>
    <t>28 Jan'2022</t>
  </si>
  <si>
    <t>155/KPI49610/2022-S7
 28 Januari 2022</t>
  </si>
  <si>
    <t>156/KPI49610/2022-S7
 28 Januari 2022</t>
  </si>
  <si>
    <t>Permintaan Pengadaan Material Gasket Sheet Kebutuhan TA-2022 (K65)</t>
  </si>
  <si>
    <t>157/KPI49610/2022-S7
 28 Januari 2022</t>
  </si>
  <si>
    <t>158/KPI49610/2022-S7
 28 Januari 2022</t>
  </si>
  <si>
    <t>Usulan Pengadaan Material O-Ring Kebutuhan TA-2022 (K65)</t>
  </si>
  <si>
    <t>159/KPI49610/2022-S7
 28 Januari 2022</t>
  </si>
  <si>
    <t>Usulan Pengadaan Material Consumable KebutuhanTA-2022 (K65)</t>
  </si>
  <si>
    <t>2 Feb' 2022</t>
  </si>
  <si>
    <t>162/KPI49610/2022-S7
 28 Januari 2022</t>
  </si>
  <si>
    <t>Permintaan Pengadaan Material Pipe Rutin (K68)</t>
  </si>
  <si>
    <t>163/KPI49610/2022-S7
 31 Januari 2022</t>
  </si>
  <si>
    <t>Permintaan Penerbitan RO Gasket SW re OA No. 4600000594 (K68)</t>
  </si>
  <si>
    <t>164/KPI49610/2022-S7
 31 Januari 2022</t>
  </si>
  <si>
    <t>Permintaan Pengadaan Material Round Bar Rutin (K68)</t>
  </si>
  <si>
    <t>165/KPI49610/2022-S7
 31 Januari 2022</t>
  </si>
  <si>
    <t>Usulan Pengadaan Material Castable Refractory Kebutuhan TA-2022 (K65)</t>
  </si>
  <si>
    <t>167/KPI49610/2022-S7
 31 Januari 2022</t>
  </si>
  <si>
    <t>Usulan Pengadaan Material untuk kerusakan Pompa 66-P-101B (K64)</t>
  </si>
  <si>
    <t>168/KPI49610/2022-S7
 31 Januari 2022</t>
  </si>
  <si>
    <t>Usulan Pengadaan Material TA-2022 Tag No. 22-V-109A (K65)</t>
  </si>
  <si>
    <t>169/KPI49610/2022-S7
 31 Januari 2022</t>
  </si>
  <si>
    <t>Usulan Pengadaan Material Electrical Kebutuhan General Maintenance (K63)</t>
  </si>
  <si>
    <t>170/KPI49610/2022-S7
 31 Januari 2022</t>
  </si>
  <si>
    <t>Usulan Pengadaan Material Drive Variable Speed (Mfg. ABB or Eqv) K63</t>
  </si>
  <si>
    <t>171/KPI49610/2022-S7
 31 Januari 2022</t>
  </si>
  <si>
    <t>Usulan Pengadaan Material Connector Male (Mfg. Swagelok) K63</t>
  </si>
  <si>
    <t>172/KPI49610/2022-S7
 31 Januari 2022</t>
  </si>
  <si>
    <t>Usulan Pengadaan Material Circuit Breaker (Mfg. Cutler Hummer) K63</t>
  </si>
  <si>
    <t>173/KPI49610/2022-S7
 31 Januari 2022</t>
  </si>
  <si>
    <t>Usulan Pengadaan Material Cable Ribbon (K63)</t>
  </si>
  <si>
    <t>174/KPI49610/2022-S7
 31 Januari 2022</t>
  </si>
  <si>
    <t>Usulan Pengadaan Material Control Remote (Mfg. Pneumix) K63</t>
  </si>
  <si>
    <t>175/KPI49610/2022-S7
 31 Januari 2022</t>
  </si>
  <si>
    <t>Usulan Pengadaan Material Switch Limit (Mfg. Honeywell) K63</t>
  </si>
  <si>
    <t>176/KPI49610/2022-S7
 31 Januari 2022</t>
  </si>
  <si>
    <t>Usulan Pengadaan Material I/P Tranducer (Mfg. Moore) K63</t>
  </si>
  <si>
    <t>177/KPI49610/2022-S7
 31 Januari 2022</t>
  </si>
  <si>
    <t>Usulan Pengadaan Material Winding Wire (K63)</t>
  </si>
  <si>
    <t>178/KPI49610/2022-S7
 31 Januari 2022</t>
  </si>
  <si>
    <t>Usulan Pengadaan Material Instrument (Mfg. Ametek) K63</t>
  </si>
  <si>
    <t>179/KPI49610/2022-S7
 31 Januari 2022</t>
  </si>
  <si>
    <t>Usulan Pengadaan Material Battery Dry Cell (K63)</t>
  </si>
  <si>
    <t>180/KPI49610/2022-S7
 31 Januari 2022</t>
  </si>
  <si>
    <t>Usulan Pengadaan Material Gasket (K63)</t>
  </si>
  <si>
    <t>181/KPI49610/2022-S7
 31 Januari 2022</t>
  </si>
  <si>
    <t>Usulan Pengadaan Material Air Regulator (Mfg. Fisher) K63</t>
  </si>
  <si>
    <t>182/KPI49610/2022-S7
 31 Januari 2022</t>
  </si>
  <si>
    <t>Usulan Pengadaan Material Regulator Air Filter (Masoneilan) K63</t>
  </si>
  <si>
    <t>183/KPI49610/2022-S7
 31 Januari 2022</t>
  </si>
  <si>
    <t>Usulan Pengadaan Material Mechanical Seal Kebutuhan TA 2022 (K65)</t>
  </si>
  <si>
    <t>184/KPI49610/2022-S7
 31 Januari 2022</t>
  </si>
  <si>
    <t>Usulan Pengadaan Material Kebutuhan TA-2022 Tag No. 25-F-102, 25-SK-101, 61-SK-101 (K65)</t>
  </si>
  <si>
    <t>185/KPI49610/2022-S7
 31 Januari 2022</t>
  </si>
  <si>
    <t>Usulan Pengadaan Material Plistix Mix &amp; Sairset Bonding Mortar Kebutuhan TA 2022 (K65)</t>
  </si>
  <si>
    <t>186/KPI49610/2022-S7
 31 Januari 2022</t>
  </si>
  <si>
    <t>Usulan Pengadaan Material Kebutuhan TA 2022 Tag No. 32-K-101-E1A/B (K65)</t>
  </si>
  <si>
    <t>4 Feb' 2022</t>
  </si>
  <si>
    <t>190/KPI49610/2022-S7
 3 Februari 2022</t>
  </si>
  <si>
    <t>Usulan Pengadaan Overhaul 42-T-205B/301C (K66)</t>
  </si>
  <si>
    <t>189/KPI49610/2022-S7
 3 Februari 2022</t>
  </si>
  <si>
    <t>Usulan Pengadaan Material Speed Clip Kebutuhan TA-2022 (K65)</t>
  </si>
  <si>
    <t>188/KPI49610/2022-S7
 3 Februari 2022</t>
  </si>
  <si>
    <t>Usulan Penerbitan RO Material Stud Bolt ref OA 4600000612 (K65)</t>
  </si>
  <si>
    <t>187/KPI49610/2022-S7
 3 Februari 2022</t>
  </si>
  <si>
    <t>Usulan Pengadaan Material Overhaul 42-T-102B/205B/301C (K66)</t>
  </si>
  <si>
    <t>7 Feb' 2022</t>
  </si>
  <si>
    <t>191/KPI49610/2022-S7
 4 Februari 2022</t>
  </si>
  <si>
    <t>Usulan Pengadaan Material Kebutuhan Perbaikan 14-K-102B &amp; 21-K-101A &amp; MSL (K64)</t>
  </si>
  <si>
    <t>192/KPI49610/2022-S7
 4 Februari 2022</t>
  </si>
  <si>
    <t>193/KPI49610/2022-S7
 4 Februari 2022</t>
  </si>
  <si>
    <t>Usulan Pengadaan Material Overhaul 42-T-205B/301C (K66)</t>
  </si>
  <si>
    <t>194/KPI49610/2022-S7
 4 Februari 2022</t>
  </si>
  <si>
    <t>Usulan Pengadaan Buffer Material Consumable (K68)</t>
  </si>
  <si>
    <t>195/KPI49610/2022-S7
 4 Februari 2022</t>
  </si>
  <si>
    <t>Usulan Pengadaan Material Studbolt Kebutuhan TA-2022 (K65)</t>
  </si>
  <si>
    <t>196/KPI49610/2022-S7
 4 Februari 2022</t>
  </si>
  <si>
    <t>Usulan Pengadaan Material Overhaul 42-T-301C (K66)</t>
  </si>
  <si>
    <t>197/KPI49610/2022-S7
 4 Februari 2022</t>
  </si>
  <si>
    <t>Permintaan Penerbitan RO Gasket SW Tag No. 21-PT-007 ref. OA No. 4600000594 (K65)</t>
  </si>
  <si>
    <t>198/KPI49610/2022-S7
 4 Februari 2022</t>
  </si>
  <si>
    <t>Permintaan Pengadaan Gas Spesial Laboratorium (K69)</t>
  </si>
  <si>
    <t>200/KPI49610/2022-S7
 4 Februari 2022</t>
  </si>
  <si>
    <t>Usulan Pengadaan General Material 15-R-101 (K68)</t>
  </si>
  <si>
    <t>201/KPI49610/2022-S7
 4 Februari 2022</t>
  </si>
  <si>
    <t>Usulan Pengadaan Material Overhaul 42-T-102B/107A/104B/205B/301C</t>
  </si>
  <si>
    <t>202/KPI49610/2022-S7
 4 Februari 2022</t>
  </si>
  <si>
    <t>Usulan Pengadaan Material Overhaul 42-T-102B (K66)</t>
  </si>
  <si>
    <t>203/KPI49610/2022-S7
 4 Februari 2022</t>
  </si>
  <si>
    <t>Usulan Pengadaan Material Overhaul 42-T-205B (K66)</t>
  </si>
  <si>
    <t>8 Feb'2022</t>
  </si>
  <si>
    <t>204/KPI49610/2022-S7
 7 Februari 2022</t>
  </si>
  <si>
    <t>Usulan Pengadaan Material Selector Switch (Mfg. Stahl or Eqv) K65</t>
  </si>
  <si>
    <t>205/KPI49610/2022-S7
 7 Februari 2022</t>
  </si>
  <si>
    <t>Usulan Pengadaan Material Pressure Gauge Kebutuhan TA Major 2022 (K65)</t>
  </si>
  <si>
    <t>206/KPI49610/2022-S7
 7 Februari 2022</t>
  </si>
  <si>
    <t>Usulan Pengadaan Material Lamp Annuciator Kebutuhan TA Major 2022 (K65)</t>
  </si>
  <si>
    <t>207/KPI49610/2022-S7
 7 Februari 2022</t>
  </si>
  <si>
    <t>Usulan Pengadaan Material Pressure Transmitter (K63)</t>
  </si>
  <si>
    <t>208/KPI49610/2022-S7
 7 Februari 2022</t>
  </si>
  <si>
    <t>Usulan Pengadaan Material Instrument (Mfg. Leeden) K65</t>
  </si>
  <si>
    <t>209/KPI49610/2022-S7
 7 Februari 2022</t>
  </si>
  <si>
    <t>Usulan Pengadaan Material Gauge Draft (Mfg. Rueger) K63</t>
  </si>
  <si>
    <t>10 Feb'2022</t>
  </si>
  <si>
    <t>Nota + Dosir kuning</t>
  </si>
  <si>
    <t>Revisi PR Pengadaan Material Converter Isolator (Mfg. M-System) PR No. 100040616 (ex migrasi PR 100038623)</t>
  </si>
  <si>
    <t>068/KPI49141/2022-S7
 10 Februari</t>
  </si>
  <si>
    <t>Memo + PR Asli + Amplop</t>
  </si>
  <si>
    <t>Pengadaan Air Cooler Heat Exchanger 33-E-109</t>
  </si>
  <si>
    <t>Revisi Usulan Pengadaan Material Filter Catridge Kebutuhan TA-2022 Tag No. 12-K-101-S1A/00, 12-K-101-S1B/00, 12-K-101/00 Mfr. Taiyo Techno PR No. 100036905 (PR Migrasi No. 100039967)</t>
  </si>
  <si>
    <t>213/KPI49610/2022-S7
 10 Februari 2022</t>
  </si>
  <si>
    <t>Usulan Pengadaan Material Kebutuhan TA-2022 Tag No. 14/24-C-201 (K65)</t>
  </si>
  <si>
    <t>214/KPI49610/2022-S7
 10 Februari 2022</t>
  </si>
  <si>
    <t>Revisi Permintaan Pengadaan Buffer Stock Chemical Corrosion Inhibitor CDU (K69)</t>
  </si>
  <si>
    <t>215/KPI49610/2022-S7
 10 Februari 2022</t>
  </si>
  <si>
    <t>Permintaan Pengadaan Material Bearing Tag No. 12-P-902 (K64)</t>
  </si>
  <si>
    <t>11 Feb'2022</t>
  </si>
  <si>
    <t>217/KPI49610/2022-S7
 11 Februari 2022</t>
  </si>
  <si>
    <t>Usulan Pengadaan Material ref. Memo No. 035/KPI49155/2022-S9 sesuai PR No. 100045138 (K63)</t>
  </si>
  <si>
    <t>218/KPI49610/2022-S7
 14 Februari 2022</t>
  </si>
  <si>
    <t>Permintaan Pengadaan Material MSL Electric Lantern SPM 17.500 DWT, 35.000 DWT, 150.000 DWT (K68)</t>
  </si>
  <si>
    <t>219/KPI49610/2022-S7
 14 Februari 2022</t>
  </si>
  <si>
    <t>Permintaan Pengadaan Gasket Rubber Sheet TA-2022 (K65)</t>
  </si>
  <si>
    <t>220/KPI49610/2022-S7
 14 Februari 2022</t>
  </si>
  <si>
    <t>Permintaan Pengadaan Gasket RJ TA-2022 (K65)</t>
  </si>
  <si>
    <t>221/KPI49610/2022-S7
 14 Februari 2022</t>
  </si>
  <si>
    <t>Permintaan Pengadaan Material MSL Mooring Rope SPM 17.500 DWT, 35.000 DWT, 150.000 DWT dan 165.000 DWT (K68)</t>
  </si>
  <si>
    <t>222/KPI49610/2022-S7
 14 Februari 2022</t>
  </si>
  <si>
    <t>Permintaan Pengadaan Material Gasket Sheet Rutin (K68)</t>
  </si>
  <si>
    <t>223/KPI49610/2022-S7
 14 Februari 2022</t>
  </si>
  <si>
    <t>224/KPI49610/2022-S7
 14 Februari 2022</t>
  </si>
  <si>
    <t>Usulan Migrasi PR Breather Valve Tag No. 42-T-105B PR 100045160 Migrasi PR No. 100026229 (K66)</t>
  </si>
  <si>
    <t>Gari</t>
  </si>
  <si>
    <t>225/KPI49610/2022-S7
 14 Februari 2022</t>
  </si>
  <si>
    <t>Usulan Migrasi PR Gate Valve Tag No. 42-T-105B PR 100045150 Migrasi PR 100026234 (K66)</t>
  </si>
  <si>
    <t>226/KPI49610/2022-S7
 14 Februari 2022</t>
  </si>
  <si>
    <t>Usulan Pengadaan Material Kebutuhan Perbaikan Tag No. 52-B-101D (K64)</t>
  </si>
  <si>
    <t>227/KPI49610/2022-S7
 14 Februari 2022</t>
  </si>
  <si>
    <t>Usulan Pengadaan Material Kebutuhan OH-2022 Tag No. 21-K-101B/00 (K66)</t>
  </si>
  <si>
    <t>228/KPI49610/2022-S7
 14 Februari 2022</t>
  </si>
  <si>
    <t>Usulan Penerbitan RO Studbolt ref. OA 4600000612 (K65)</t>
  </si>
  <si>
    <t>229/KPI49610/2022-S7
 14 Februari 2022</t>
  </si>
  <si>
    <t>Usulan Pengadaan Buffer Stock General Material Consumable (K68)</t>
  </si>
  <si>
    <t>230/KPI49610/2022-S7
 14 Februari 2022</t>
  </si>
  <si>
    <t>Usulan Pengadaan Buffer Stock General Material Valve (K68)</t>
  </si>
  <si>
    <t>231/KPI49610/2022-S7
 14 Februari 2022</t>
  </si>
  <si>
    <t>Usulan Perbaikan VSD Motor 70-P-101AB (K63)</t>
  </si>
  <si>
    <t>232/KPI49610/2022-S7
 14 Februari 2022</t>
  </si>
  <si>
    <t>233/KPI49610/2022-S7
 14 Februari 2022</t>
  </si>
  <si>
    <t>Usulan Kebutuhan Overhaul Material Instrumentasi STG 51-G-101B (K63)</t>
  </si>
  <si>
    <t>234/KPI49610/2022-S7
 14 Februari 2022</t>
  </si>
  <si>
    <t>Usulan Revisi Quantity &amp; Delete Item Pengadaan Material Instrument (Mfg. OMB (K63)</t>
  </si>
  <si>
    <t>238/KPI49610/2022-S7
 14 Februari 2022</t>
  </si>
  <si>
    <t>Usulan Pengadaan Material Kebutuhan Perbaikan Tag No. 42-P-501C/00 (K64)</t>
  </si>
  <si>
    <t>239/KPI49610/2022-S7
 14 Februari 2022</t>
  </si>
  <si>
    <t>Usulan Pengadaan Material Kebutuhan MSL Tag No. 14-P-105AB (K64)</t>
  </si>
  <si>
    <t>235/KPI49610/2022-S7
 14 Februari 2022</t>
  </si>
  <si>
    <t>Konfirmasi Permintaan Evaluasi Ulang Usulan Pengadaan Spare Part Reciprocating Compressor Tag No. 31-K-101 A/B/C dan 32-K-101 A/B/C</t>
  </si>
  <si>
    <t>236/KPI49610/2022-S7
 14 Februari 2022</t>
  </si>
  <si>
    <t>Memo + PR Asli + Dosir Merah</t>
  </si>
  <si>
    <t>Konfirmasi Permintaan Evaluasi Ulang Usulan Pengadaan Spare Part Reciprocating Compressor Tag No. 14-K-101 A/B dan 21-K-101 A/B</t>
  </si>
  <si>
    <t>237/KPI49610/2022-S7
 14 Februari 2022</t>
  </si>
  <si>
    <t>Konfirmasi Permintaan Evaluasi Ulang Usulan Pengadaan Piston Ring &amp; O-Ring untuk Tag No. 32-K-102 ABC ref PR 100044848</t>
  </si>
  <si>
    <t>15 Feb'2022</t>
  </si>
  <si>
    <t>240/KPI49610/2022-S7
 14 Februari 2022</t>
  </si>
  <si>
    <t>Usulan untuk Penggantian Pressure Gauge Unit POC Tag No. 37-C-101/00 (K63)</t>
  </si>
  <si>
    <t>241/KPI49610/2022-S7
 14 Februari 2022</t>
  </si>
  <si>
    <t>Usulan Pengadaan Material Kebutuhan 14-E-105B/00; 16-E-117/120A; 20-E-108A/00 (K64)</t>
  </si>
  <si>
    <t>242/KPI49610/2022-S7
 14 Februari 2022</t>
  </si>
  <si>
    <t>Memo + PR Asli + Dosir Hijau</t>
  </si>
  <si>
    <t>Usulan untuk perbaikan 37-XV-033A (K63)</t>
  </si>
  <si>
    <t>028/KPI49240/2022-S2
 14 Februari 2022</t>
  </si>
  <si>
    <t>Memo + PR asli + Amplop</t>
  </si>
  <si>
    <t>Permohonan Pengadaan Material Laboratory Chemical Standard</t>
  </si>
  <si>
    <t>SH Laboratory</t>
  </si>
  <si>
    <t>Permohonan Pengadaan Material Laboratory Multi Test Verification Material</t>
  </si>
  <si>
    <t>17 Feb'2022</t>
  </si>
  <si>
    <t>243/KPI49610/2022-S7
 15 Februari 2022</t>
  </si>
  <si>
    <t>Permintaan Penerbitan Release Order (RO) Gasket SW OH-2022 ref. OA No. 4600000594 (K66)</t>
  </si>
  <si>
    <t>245/KPI49610/2022-S7
 16 Februari 2022</t>
  </si>
  <si>
    <t>Usulan Pengadaan Material Kebutuhan TA-2022 Tag No. 62-T-201B (K65)</t>
  </si>
  <si>
    <t>246/KPI49610/2022-S7
 16 Februari 2022</t>
  </si>
  <si>
    <t>Usulan Pengadaan Material Kebutuhan 21-S-103A/00: 14H20802B4A 1M2/00 &amp; Kebutuhan MSL (K64)</t>
  </si>
  <si>
    <t>247/KPI49610/2022-S7
 16 Februari 2022</t>
  </si>
  <si>
    <t>Permintaan Penerbitan RO Gasket SW TA-2022 ref OA No. 4600000594 (K65)</t>
  </si>
  <si>
    <t>248/KPI49610/2022-S7
 16 Februari 2022</t>
  </si>
  <si>
    <t>Permintaan Pengadaan MSL Supporting Buoy SPM 165.000 DWT (K68)</t>
  </si>
  <si>
    <t>244/KPI49610/2022-S7
 16 Februari 2022</t>
  </si>
  <si>
    <t>Konfirmasi Permintaan Evaluasi Ulang PR No. 100044853 dan 100044616</t>
  </si>
  <si>
    <t>100044853, 100044616</t>
  </si>
  <si>
    <t>18 Feb'2022</t>
  </si>
  <si>
    <t>249/KPI49610/2022-S7
 17 Februari 2022</t>
  </si>
  <si>
    <t>Usulan Pengadaan Kabel Instrument Tag No. 32-PV-090/00 (K63)</t>
  </si>
  <si>
    <t>250/KPI49610/2022-S7
 17 Februari 2022</t>
  </si>
  <si>
    <t>Usulan Perbaikan Kabel Control 32-AIT-012 Tag No. 32-C-103/00 (K63)</t>
  </si>
  <si>
    <t>251/KPI49610/2022-S7
 17 Februari 2022</t>
  </si>
  <si>
    <t>Usulan Perbaikan Junction Box Area OM Tag No. 42-T-101A/00 (K63)</t>
  </si>
  <si>
    <t>252/KPI49610/2022-S7
 17 Februari 2022</t>
  </si>
  <si>
    <t>Usulan Pengadaan Material Basic Seal Tag No. 61-P-301A</t>
  </si>
  <si>
    <t>253/KPI49610/2022-S7
 17 Februari 2022</t>
  </si>
  <si>
    <t>Usulan Pengadaan Material untuk perbaikan 32-P-108D dan 34-A-103-P-102B (K64)</t>
  </si>
  <si>
    <t>254/KPI49610/2022-S7
 17 Februari 2022</t>
  </si>
  <si>
    <t>Usulan Pengadaan Material Kebutuhan TA 2022 Tag No. 22-F-101/00 (K65)</t>
  </si>
  <si>
    <t>255/KPI49610/2022-S7
 17 Februari 2022</t>
  </si>
  <si>
    <t>Usulan Pengadaan General Material 12-J-501C (K68)</t>
  </si>
  <si>
    <t>256/KPI49610/2022-S7
 17 Februari 2022</t>
  </si>
  <si>
    <t>Permintaan Pengadaan Material Bearing Tag No. 61-P-301A (K64)</t>
  </si>
  <si>
    <t>257/KPI49610/2022-S7
 17 Februari 2022</t>
  </si>
  <si>
    <t>Permintaan Pengadaan Material Bearing Kebutuhan OH-2022 (K66)</t>
  </si>
  <si>
    <t>258/KPI49610/2022-S7
 17 Februari 2022</t>
  </si>
  <si>
    <t>Pengadaan Material Expansion Bellows Joint (K68)</t>
  </si>
  <si>
    <t>23 Feb' 2022</t>
  </si>
  <si>
    <t>276/KPI49610/2022-S7
 22 Februari 2022</t>
  </si>
  <si>
    <t>Usulan Pengadaan Material Perbaikan Mech Seal Tag No. 32-P-104B, 23-P-102AB, 23-P-103, 24-P-104, 24-P-204 dan 15-P-118 (K64)</t>
  </si>
  <si>
    <t>278/KPI49610/2022-S7
 22 Februari 2022</t>
  </si>
  <si>
    <t>279/KPI49610/2022-S7
 22 Februari 2022</t>
  </si>
  <si>
    <t>Permintaan Pengadaan Tambahan Chemical Nitrogen (N2) Liquid Kebutuhan Major TA 2022 (K65)</t>
  </si>
  <si>
    <t>280/KPI49610/2022-S7
 22 Februari 2022</t>
  </si>
  <si>
    <t>Usulan Penerbitan RO Material Stud Bolt ref OA 4600000612 Kebutuhan TA-2022 (K65)</t>
  </si>
  <si>
    <t>281/KPI49610/2022-S7
 23 Februari 2022</t>
  </si>
  <si>
    <t>Usulan Pengadaan Material Kebutuhan OH 2022 Tag No. 42-T-101A/00 (K66)</t>
  </si>
  <si>
    <t>282/KPI49610/2022-S7
 23 Februari 2022</t>
  </si>
  <si>
    <t>Permintaan Penerbitan RO Gasket SW ref. OA No. 4600000594 (K68)</t>
  </si>
  <si>
    <t>260/KPI49610/2022-S7
 21 Februari 2022</t>
  </si>
  <si>
    <t>Usulan Pengadaan Material Element Filter untuk OH 16-K-102 A Mfr. Hilco (K66)</t>
  </si>
  <si>
    <t>261/KPI49610/2022-S7
 21 Februari 2022</t>
  </si>
  <si>
    <t>Usulan Pengadaan General Material 15-P-102A (K66)</t>
  </si>
  <si>
    <t>262/KPI49610/2022-S7
 21 Februari 2022</t>
  </si>
  <si>
    <t>Permintaan Pengadaan Bearing Tag No. 22-P-101B dan MSL (K64)</t>
  </si>
  <si>
    <t>263/KPI49610/2022-S7
 21 Februari 2022</t>
  </si>
  <si>
    <t>Permintaan Pengadaan Material MSL Chain SPM 17.500 DWT, 35.000 DWT, 150.000 DWT dan 165.000 DWT (K68)</t>
  </si>
  <si>
    <t>264/KPI49610/2022-S7
 21 Februari 2022</t>
  </si>
  <si>
    <t>265/KPI49610/2022-S7
 21 Februari 2022</t>
  </si>
  <si>
    <t>Permintaan Pengadaan Stud Bolt SPM 165.000 DWT (K68)</t>
  </si>
  <si>
    <t>266/KPI49610/2022-S7
 21 Februari 2022</t>
  </si>
  <si>
    <t>Usulan Pengadaan General Material 15-PSV-511A (K68)</t>
  </si>
  <si>
    <t>267/KPI49610/2022-S7
 21 Februari 2022</t>
  </si>
  <si>
    <t>Usulan Pengadaan Material Kebutuhan OH 2022 Tag No. 58-K-101C/00 (K66)</t>
  </si>
  <si>
    <t>268/KPI49610/2022-S7
 21 Februari 2022</t>
  </si>
  <si>
    <t>269/KPI49610/2022-S7
 21 Februari 2022</t>
  </si>
  <si>
    <t>270/KPI49610/2022-S7
 21 Februari 2022</t>
  </si>
  <si>
    <t>Usulan Pengadaan Material Kebutuhan OH 2022 Tag No. 42-T-301C/00; 42-T-205B/00; 42-T-101D/00; 42-T-102B/00 (K66)</t>
  </si>
  <si>
    <t>273/KPI49610/2022-S7
 22 Februari 2022</t>
  </si>
  <si>
    <t>Permintaan Pengadaan Material Gasket HE Kebutuhan TA-2022 dan MSL</t>
  </si>
  <si>
    <t>274/KPI49610/2022-S7
 22 Februari 2022</t>
  </si>
  <si>
    <t>Usulan Pengadaan Material Overhaul 42-T-101/102B (K66)</t>
  </si>
  <si>
    <t>125/KPI49161/2022-S7
 23 Februari 2022</t>
  </si>
  <si>
    <t>Evaluasi Spesifikasi Drum dan Pallet PO 4500052066, 450005207 &amp; 4500052069</t>
  </si>
  <si>
    <t>24 Feb' 2022</t>
  </si>
  <si>
    <t>259/KPI49610/2022-S7
 18 Februari 2022</t>
  </si>
  <si>
    <t>Usulan Pengadaan General Material 52-B-101A (K68)</t>
  </si>
  <si>
    <t>283/KPI49610/2022-S7
 24 Februari 2022</t>
  </si>
  <si>
    <t>Usulan Pengadaan Material Kebutuhan OH 2022 Tag No. 32-K-102C (K66)</t>
  </si>
  <si>
    <t>284/KPI49610/2022-S7
 24 Februari 2022</t>
  </si>
  <si>
    <t>Permintaan Penerbitan RO O2 UHP re OA No 4650001042 (OA Migrasi : 4650001423) (K69)</t>
  </si>
  <si>
    <t>25 Feb'2022</t>
  </si>
  <si>
    <t>285/KPI49610/2022-S7
 25 Februari 2022</t>
  </si>
  <si>
    <t>Usulan Pengadaan Material Kebutuhan MSL Tag No. 15-C-101 (K64)</t>
  </si>
  <si>
    <t>286/KPI49610/2022-S7
 25 Februari 2022</t>
  </si>
  <si>
    <t>Usulan Pengadaan Material DST Speed Transmitter untuk Perbaikan DST 58-K-101C (K63)</t>
  </si>
  <si>
    <t>287/KPI49610/2022-S7
 25 Februari 2022</t>
  </si>
  <si>
    <t>Permintaan Penerbitan RO Gasket SW TA-2022 ref. OA No. 4600000594 (K65)</t>
  </si>
  <si>
    <t>288/KPI49610/2022-S7
 25 Februari 2022</t>
  </si>
  <si>
    <t>Revisi Quantity Pengadaan Material Electrode Kebutuhan COC AHU #12</t>
  </si>
  <si>
    <t>289/KPI49610/2022-S7
 25 Februari 2022</t>
  </si>
  <si>
    <t>Usulan Pengadaan RO Material Studbolt Kebutuhan TA-2022 ref OA 4600000612 (K65)</t>
  </si>
  <si>
    <t>PDT-015/KI/02/22
 25 Februari 2022</t>
  </si>
  <si>
    <t>Permohonan Perpanjangan Delivery Time Pengadaan Kontainer Kebutuhan SSIE, PO No. 4500052301 / 24.02.2022</t>
  </si>
  <si>
    <t>CV Kusuma Indah</t>
  </si>
  <si>
    <t>Permohonan Perpanjangan Delivery Time Pengadaan Kontainer Kebutuhan TA, PO No. 4500052312 / 24.02.2022</t>
  </si>
  <si>
    <t>290/KPI49610/2022-S7
 25 Februari 2022</t>
  </si>
  <si>
    <t>Permintaan Penerbitan RO Gasket SW rutin dan MSL OA No. 4600000594 (K68)</t>
  </si>
  <si>
    <t>033/KPI49240/2022-S2
 21 Februari 2022</t>
  </si>
  <si>
    <t>Memo + Form DC + Amplop</t>
  </si>
  <si>
    <t>Permohonan Pengadaan Alat Laboratory</t>
  </si>
  <si>
    <t>291/KPI49610/2022-S7
 1 Maret 2022</t>
  </si>
  <si>
    <t>292/KPI49610/2022-S7
 2 Maret 2022</t>
  </si>
  <si>
    <t>Permintaan Pengadaan Chemical Boiler Water (K69)</t>
  </si>
  <si>
    <t>291/KPI49610/2022-S7
 2 Maret 2022</t>
  </si>
  <si>
    <t>Permintaan Pengadaan Material Gasket SW Tag No. 15-PSV-511A dan 52-PSV-201A (K68)</t>
  </si>
  <si>
    <t>295/KPI49610/2022-S7
 2 Maret 2022</t>
  </si>
  <si>
    <t>Permintaan Pengadaan Material Gasket Head Tag No. 24-P-203B, 24-P-103A dan 42-P-503B (K68)</t>
  </si>
  <si>
    <t>293/KPI49610/2022-S7
 2 Maret 2022</t>
  </si>
  <si>
    <t>296/KPI49610/2022-S7
 2 Maret 2022</t>
  </si>
  <si>
    <t>Usulan Pengadaan Material Kebutuhan OH 2022 Tag No 13-P-101/00 (K66)</t>
  </si>
  <si>
    <t>297/KPI49610/2022-S7
 2 Maret 2022</t>
  </si>
  <si>
    <t>298/KPI49610/2022-S7
 2 Maret 2022</t>
  </si>
  <si>
    <t>Usulan Pengadaan Material Kebutuhan OH 2022 Tag No 54-P-101B/00; 54-P-101C/00 (K66)</t>
  </si>
  <si>
    <t>299/KPI49610/2022-S7
 2 Maret 2022</t>
  </si>
  <si>
    <t>Usulan Pengadaan Material Kebutuhan OH 2022 Tag No 58-K-101C/00 (K66)</t>
  </si>
  <si>
    <t>300/KPI49610/2022-S7
 2 Maret 2022</t>
  </si>
  <si>
    <t>301/KPI49610/2022-S7
 2 Maret 2022</t>
  </si>
  <si>
    <t>Permintaan Pengadaan Expansion Bellows Joint Kebutuhan Overhaul 2022 (K66)</t>
  </si>
  <si>
    <t>302/KPI49610/2022-S7
 2 Maret 2022</t>
  </si>
  <si>
    <t>139/KPI49161/2022-S5
 3 Maret 2022</t>
  </si>
  <si>
    <t>Addendum PO No 4500046524 Pengadaan 1 Unit Tube Bundle Lean Amine Cooler 23-E-101 &amp; 1 Unit Tube Bundle Regenerator Reboiler 23-E-103 dalam Rangka Major TA 2022</t>
  </si>
  <si>
    <t>303/KPI49610/2022-S7
 2 Maret 2022</t>
  </si>
  <si>
    <t>Revisi Quantity Pengadaan Material Electrode Kebutuhan COC AHU # 12</t>
  </si>
  <si>
    <t>304/KPI49610/2022-S7
 4 Maret 2022</t>
  </si>
  <si>
    <t>Usulan Pengadaan Material Kebutuhan OH-2022 Tag No. 54-P-101 B/C (K66)</t>
  </si>
  <si>
    <t>305/KPI49610/2022-S7
 4 Maret 2022</t>
  </si>
  <si>
    <t>Usulan Pengadaan Material Measuring Wire (Mfg. Tokyo Kesho) K63</t>
  </si>
  <si>
    <t>306/KPI49610/2022-S7
 2 Maret 2022</t>
  </si>
  <si>
    <t>Usulan Penerbitan RO Material StudBolt Kebutuhan TA-2022 ref. OA 4600000612 (K65)</t>
  </si>
  <si>
    <t>307/KPI49610/2022-S7
 2 Maret 2022</t>
  </si>
  <si>
    <t>Permintaan Penerbitan RO Acetylene ref OA No. 4650001539 (K69)</t>
  </si>
  <si>
    <t>308/KPI49610/2022-S7
 2 Maret 2022</t>
  </si>
  <si>
    <t>Usulan Pengadaan Material Gasket Ring Kebutuhan TA-2022 (K65)</t>
  </si>
  <si>
    <t>309/KPI49610/2022-S7
 2 Maret 2022</t>
  </si>
  <si>
    <t>Usulan Pengadaan Material Studbolt Kebutuhan COC 12-R-101 (K65)</t>
  </si>
  <si>
    <t>310/KPI49610/2022-S7
 7 Maret 2022</t>
  </si>
  <si>
    <t>Usulan Pengadaan Material OH 2022 Tag No. 51-G-101C/00 (K66)</t>
  </si>
  <si>
    <t>311/KPI49610/2022-S7
 7 Maret 2022</t>
  </si>
  <si>
    <t>312/KPI49610/2022-S7
 7 Maret 2022</t>
  </si>
  <si>
    <t>Usulan Pengadaan Material Kebutuhan Insurance Tag No 12/13-P-101 (K64)</t>
  </si>
  <si>
    <t>313/KPI49610/2022-S7
 7 Maret 2022</t>
  </si>
  <si>
    <t>Revisi PR Pengadaan Material DP Transmitter (Mfg. Yokogawa, Rosemount, Foxboro, Honeywell) K63</t>
  </si>
  <si>
    <t>314/KPI49610/2022-S7
 7 Maret 2022</t>
  </si>
  <si>
    <t>Usulan Pengadaan Material Level Gauge Magnetic (Mfg. Nihon Klingage) K63</t>
  </si>
  <si>
    <t>315/KPI49610/2022-S7
 7 Maret 2022</t>
  </si>
  <si>
    <t>Usulan Pengadaan Material Flow Fitting (Mfg. Yokogawa or Eqv) K63</t>
  </si>
  <si>
    <t>316/KPI49610/2022-S7
 7 Maret 2022</t>
  </si>
  <si>
    <t>317/KPI49610/2022-S7
 7 Maret 2022</t>
  </si>
  <si>
    <t>Permintaan Penerbitan RO Gasket SW TA 2022 ref OA No. 4600000594 (K65)</t>
  </si>
  <si>
    <t>318/KPI49610/2022-S7
 7 Maret 2022</t>
  </si>
  <si>
    <t>319/KPI49610/2022-S7
 7 Maret 2022</t>
  </si>
  <si>
    <t>Usulan Pengadaan Material Instrument (Mfg. Mitsui Eng &amp; Shipbuild (K66)</t>
  </si>
  <si>
    <t>320/KPI49610/2022-S7
 7 Maret 2022</t>
  </si>
  <si>
    <t>Usulan Pengadaan Material Potentiometer (Mfg. Japan Servo) K66</t>
  </si>
  <si>
    <t>321/KPI49610/2022-S7
 7 Maret 2022</t>
  </si>
  <si>
    <t>Usulan Pengadaan Material Temperatur Switch (Mfg. Nagano Keiki) K66</t>
  </si>
  <si>
    <t>322/KPI49610/2022-S7
 7 Maret 2022</t>
  </si>
  <si>
    <t>Usulan Pengadaan Material Temperatur Solenoid Valve (Mfg. Konan) K66</t>
  </si>
  <si>
    <t>323/KPI49610/2022-S7
 7 Maret 2022</t>
  </si>
  <si>
    <t>Usulan Pengadaan Material Switch Limit (Mfg. Azbil Yamatake) K66</t>
  </si>
  <si>
    <t>325/KPI49610/2022-S7
 7 Maret 2022</t>
  </si>
  <si>
    <t>Usulan Pengadaan Material Instrument (Mfg. Yokogawa) K66</t>
  </si>
  <si>
    <t>324/KPI49610/2022-S7
 7 Maret 2022</t>
  </si>
  <si>
    <t>Usulan Pengadaan Material Instrument (Mfg. Bently Nevada) K66</t>
  </si>
  <si>
    <t>326/KPI49610/2022-S7
 7 Maret 2022</t>
  </si>
  <si>
    <t>Revisi Pengadaan Material DP Transmitter (Mfg. Yokogawa) K63</t>
  </si>
  <si>
    <t>327/KPI49610/2022-S7
 7 Maret 2022</t>
  </si>
  <si>
    <t>Revisi Pengadaan Material Transmitter (Mfg. Yokogawa, Rosemount, Foxboro, Honeywell) K63</t>
  </si>
  <si>
    <t>328/KPI49610/2022-S7
 7 Maret 2022</t>
  </si>
  <si>
    <t>Usulan Pengadaan Material Multipoint Temperature Detector (K63)</t>
  </si>
  <si>
    <t>329/KPI49610/2022-S7
 7 Maret 2022</t>
  </si>
  <si>
    <t>330/KPI49610/2022-S7
 7 Maret 2022</t>
  </si>
  <si>
    <t>Usulan Pengadaan Material Pressure Gauge Kebutuhan Overhaul (K66)</t>
  </si>
  <si>
    <t>333/KPI49610/2022-S7
 7 Maret 2022</t>
  </si>
  <si>
    <t>Usulan Pengadaan Material Perbaikan Pompa dan MSL Tag No 23-P-101A (K64)</t>
  </si>
  <si>
    <t>334/KPI49610/2022-S7
 7 Maret 2022</t>
  </si>
  <si>
    <t>Usulan Pengadaan Material MSL Tag No 23-S-101 &amp; Penggantian Ctaridge Filter Tag No 23-S-103 (K64)</t>
  </si>
  <si>
    <t>335/KPI49610/2022-S7
 7 Maret 2022</t>
  </si>
  <si>
    <t>Usulan Pengadaan Material Kebutuhan Insurance Tag No 15-P-105 A/B &amp; Perbaikan Pompa 42-P-503B/00 (K64)</t>
  </si>
  <si>
    <t>336/KPI49610/2022-S7
 7 Maret 2022</t>
  </si>
  <si>
    <t>Usulan Pengadaan Material Kebutuhan Insurance &amp; Rutin Tag No 24-P-103A; 11-P-114A/C (K64)</t>
  </si>
  <si>
    <t>Usulan Pengadaan Material Kebutuhan OH 2022 Tag No 51-G-101C/00 (K66)</t>
  </si>
  <si>
    <t>338/KPI49610/2022-S7
 7 Maret 2022</t>
  </si>
  <si>
    <t>339/KPI49610/2022-S7
 7 Maret 2022</t>
  </si>
  <si>
    <t>342/KPI49610/2022-S7
 7 Maret 2022</t>
  </si>
  <si>
    <t>Permintaan Pengadaan Material Gasket RJ Tag No 22-PSV-002A (K68)</t>
  </si>
  <si>
    <t>343/KPI49610/2022-S7
 7 Maret 2022</t>
  </si>
  <si>
    <t>Usulan Rencana Kontrak Outline Agreement Studbolt selama 2 tahun (K68)</t>
  </si>
  <si>
    <t>344/KPI49610/2022-S7
 7 Maret 2022</t>
  </si>
  <si>
    <t>Permintaan Pengadaan Outline Agreement (OA) Jangka menengah Chemical Methanol</t>
  </si>
  <si>
    <t>089/KPI9141/2022-S7
 8 Maret 2022</t>
  </si>
  <si>
    <t>Memo + PR asli + Amplop + Dosir biru</t>
  </si>
  <si>
    <t>Penyampaian Penyesuaian HPS/OE Pekerjaan Pengadaan Drum Bekas untuk Kebutuhan Pekerjaan Cleaning 15-OS-901 Area RCC</t>
  </si>
  <si>
    <t>345/KPI49610/2022-S7
 8 Maret 2022</t>
  </si>
  <si>
    <t>Usulan Pengadaan Material Pressure Switch Kebutuhan Overhaul 51-G-101C (K66)</t>
  </si>
  <si>
    <t>346/KPI49610/2022-S7
 8 Maret 2022</t>
  </si>
  <si>
    <t>Usulan Pengadaan Material untuk perbaikan 12-A-501-P1A (K64)</t>
  </si>
  <si>
    <t>347/KPI49610/2022-S7
 8 Maret 2022</t>
  </si>
  <si>
    <t>Usulan Pengadaan Material untuk perbaikan 51-G-101E-P2A &amp; 15-P-118A-T (K64)</t>
  </si>
  <si>
    <t>348/KPI49610/2022-S7
 8 Maret 2022</t>
  </si>
  <si>
    <t>Usulan Pengadaan Material Kebutuhan TA 2022 Tag No. 39-KT-101 (K65)</t>
  </si>
  <si>
    <t>351/KPI49610/2022-S7
 9 Maret 2022</t>
  </si>
  <si>
    <t>Permintaan Penerbitan RO Chemical Sulphuric Acid ref OA No. 4650001496 (K69)</t>
  </si>
  <si>
    <t>354/KPI49610/2022-S7
 9 Maret 2022</t>
  </si>
  <si>
    <t>Permintaan Pengadaan Material Bearing TA-2022 PR No 100039641 (PR sebelum Migrasi 100038110)</t>
  </si>
  <si>
    <t>146/KPI49161/2022-S7
 10 Maret 2022</t>
  </si>
  <si>
    <t>Perpanjangan Waktu Pekerjaan Penyediaan 3 Unit Kontainer Dalam Rangka TA Major 2022 rev PO 4500052312</t>
  </si>
  <si>
    <t>356/KPI49610/2022-S7
 10 Maret 2022</t>
  </si>
  <si>
    <t>Usulan Pengadaan Material Electrical untuk Kebutuhan General Maintenance (K67)</t>
  </si>
  <si>
    <t>357/KPI49610/2022-S7
 10 Maret 2022</t>
  </si>
  <si>
    <t>Permintaan Penerbitan RO Gasket SW TA-2022 ref OA No 4600000594</t>
  </si>
  <si>
    <t>359/KPI49610/2022-S7
 10 Maret 2022</t>
  </si>
  <si>
    <t>Permintaan Penerbitan RO Gasket SW ref OA 4600000594 (K65)</t>
  </si>
  <si>
    <t>360/KPI49610/2022-S7
 10 Maret 2022</t>
  </si>
  <si>
    <t>Usulan Pengadaan Control OLC System Material TA 2022 (K65)</t>
  </si>
  <si>
    <t>371/KPI49610/2022-S7
 10 Maret 2022</t>
  </si>
  <si>
    <t>372/KPI49610/2022-S7
 10 Maret 2022</t>
  </si>
  <si>
    <t>373/KPI49610/2022-S7
 10 Maret 2022</t>
  </si>
  <si>
    <t>Revisi Usulan Pengadaan Material Studbolt Kebutuhan TA-2022</t>
  </si>
  <si>
    <t>374/KPI49610/2022-S7
 10 Maret 2022</t>
  </si>
  <si>
    <t>Usulan Penerbitan RO Material Studbolt Kebutuhan TA-2022 ref. OA 4600000612 (K65)</t>
  </si>
  <si>
    <t>375/KPI49610/2022-S7
 10 Maret 2022</t>
  </si>
  <si>
    <t>Usulan Pengadaan Gasket Plug Kebutuhan Pengembalian Material BAU RU IV Cilacap (K65)</t>
  </si>
  <si>
    <t>11 Mar'2022</t>
  </si>
  <si>
    <t>362/KPI49610/2022-S7
 10 Maret 2022</t>
  </si>
  <si>
    <t>Usulan Pengadaan Material Consumable Electrical (K63)</t>
  </si>
  <si>
    <t>363/KPI49610/2022-S7
 10 Maret 2022</t>
  </si>
  <si>
    <t>Usulan Pengadaan Material Bearing TA-2022 (K65)</t>
  </si>
  <si>
    <t>364/KPI49610/2022-S7
 10 Maret 2022</t>
  </si>
  <si>
    <t>Usulan Pengadaan Material Pressure Gauge Kebutuhan Overhaul 51-G-101C/00 (K66)</t>
  </si>
  <si>
    <t>365/KPI49610/2022-S7
 10 Maret 2022</t>
  </si>
  <si>
    <t>Usulan Pengadaan Material Pump Assy Tag No. 63-P-301 A/B Mfr. Shinmaywa (K64)</t>
  </si>
  <si>
    <t>366/KPI49610/2022-S7
 10 Maret 2022</t>
  </si>
  <si>
    <t>Permintaan Penerbitan RO Gasket SW ref OA 4600000594 (K68)</t>
  </si>
  <si>
    <t>367/KPI49610/2022-S7
 10 Maret 2022</t>
  </si>
  <si>
    <t>Usulan Pengadaan Material Kebutuhan OH 2022 Tag No 54-P-101D/00 (K66)</t>
  </si>
  <si>
    <t>368/KPI49610/2022-S7
 10 Maret 2022</t>
  </si>
  <si>
    <t>Usulan Pengadaan Material Kebutuhan OH 2022 Tag No. 54-P-101D/00 (K66)</t>
  </si>
  <si>
    <t>369/KPI49610/2022-S7
 10 Maret 2022</t>
  </si>
  <si>
    <t>Usulan Pengadaan Material Kebutuhan MSL Tag No. 22-P-101AB (K64)</t>
  </si>
  <si>
    <t>370/KPI49610/2022-S7
 10 Maret 2022</t>
  </si>
  <si>
    <t>Permintaan Pengadaan OA Jangka Menengah Chemical Sodium Chloride (K69)</t>
  </si>
  <si>
    <t>377/KPI49610/2022-S7
 11 Maret 2022</t>
  </si>
  <si>
    <t>Permintaan Pengadaan Material Gasket RJ Kebutuhan COC 12-HV-049 (K65)</t>
  </si>
  <si>
    <t>378/KPI49610/2022-S7
 11 Maret 2022</t>
  </si>
  <si>
    <t>Usulan Pengadaan Material Kabel Power NYYHY untuk Support Pekerjaan Major TA Area MA3 ref Memo SH TA No. 147/KPI1149161/2022-S7 tanggal 10 Maret 2022</t>
  </si>
  <si>
    <t>379/KPI49610/2022-S7
 11 Maret 2022</t>
  </si>
  <si>
    <t>Revisi Permintaan Pengadaan Gasket Corrugated (K65)</t>
  </si>
  <si>
    <t>099/KPI49630/2022-S7
 11 Maret 2022</t>
  </si>
  <si>
    <t>Memo + PR</t>
  </si>
  <si>
    <t>Pembelian Pallet Warehousing untuk TA Major via Plaform PaDi</t>
  </si>
  <si>
    <t>383/KPI49610/2022-S7
 11 Maret 2022</t>
  </si>
  <si>
    <t>380/KPI49610/2022-S7
 11 Maret 2022</t>
  </si>
  <si>
    <t>381/KPI49610/2022-S7
 11 Maret 2022</t>
  </si>
  <si>
    <t>Permintaan Pengadaan Material Gasket Sheet Review Rutin (K68)</t>
  </si>
  <si>
    <t>382/KPI49610/2022-S7
 14 Maret 2022</t>
  </si>
  <si>
    <t>Permintaan Pengadaan Material Gasket SW TA 2022 (k65)</t>
  </si>
  <si>
    <t>393/KPI49610/2022-S7
 14 Maret 2022</t>
  </si>
  <si>
    <t>Memo + PR Asli + Dosir putih</t>
  </si>
  <si>
    <t>Revisi Pengadaan Material Control Valve Kebutuhan Rutin (K63)</t>
  </si>
  <si>
    <t>394/KPI49610/2022-S7
 14 Maret 2022</t>
  </si>
  <si>
    <t>Revisi Pengadaan Material Gate Valve MOV PR 100026234 dan 100029084 (migrasi ke PR 100040040 dan 100045150)</t>
  </si>
  <si>
    <t>100040040, 100045150</t>
  </si>
  <si>
    <t>384/KPI49610/2022-S7
 14 Maret 2022</t>
  </si>
  <si>
    <t>Usulan Pengadaan Material TA 2022 Tag No 12-K-501A/00 (K65)</t>
  </si>
  <si>
    <t>385/KPI49610/2022-S7
 14 Maret 2022</t>
  </si>
  <si>
    <t>Usulan Pengadaan Material TA 2022 Tag No. 12-K-501A/00 (K65)</t>
  </si>
  <si>
    <t>386/KPI49610/2022-S7
 14 Maret 2022</t>
  </si>
  <si>
    <t>Usulan Pemenuhan Stock Kebutuhan Rutin Tag No. 11-F-101/00, Laboratorium/00, SS-01/00, SS-13/00, SS-11/00, 42-T-303B/00, SS-17/00, 15-K-101 (K63)</t>
  </si>
  <si>
    <t>387/KPI49610/2022-S7
 14 Maret 2022</t>
  </si>
  <si>
    <t>388/KPI49610/2022-S7
 14 Maret 2022</t>
  </si>
  <si>
    <t>Usulan Pengadaan Material Kebutuhan Consumable Packing Gasket dan Kawat Winding dalam rangka TA Major Tahun 2022 ref Memo SH TA No. 148/KPI49161/2022-S7(K65)</t>
  </si>
  <si>
    <t>Usulan Pengadaan Material Kebutuhan OH 2022 Tag No 51-G-101C (K66)</t>
  </si>
  <si>
    <t>392/KPI49610/2022-S7
 14 Maret 2022</t>
  </si>
  <si>
    <t>Permintaan Pengadaan Material Wiremesh Tag No 22-R-101 (K65)</t>
  </si>
  <si>
    <t>395/KPI49610/2022-S7
 14 Maret 2022</t>
  </si>
  <si>
    <t>Usulan Pengadaan Material StudBolt Kebutuhan TA 2022 (K65)</t>
  </si>
  <si>
    <t>396/KPI49610/2022-S7
 14 Maret 2022</t>
  </si>
  <si>
    <t>16 Mar'2022</t>
  </si>
  <si>
    <t>399/KPI49610/2022-S7
 15 Maret 2022</t>
  </si>
  <si>
    <t>Usulan Pengadaan Consumable Antisipasi Kebutuhan TA-2022 (K68)</t>
  </si>
  <si>
    <t>400/KPI49610/2022-S7
 15 Maret 2022</t>
  </si>
  <si>
    <t>401/KPI49610/2022-S7
 15 Maret 2022</t>
  </si>
  <si>
    <t>Usulan Kebutuhan Penyehatan Motor Lubricator Tag No. 12-K-501A-P2-M/00 (K63)</t>
  </si>
  <si>
    <t>402/KPI49610/2022-S7
 15 Maret 2022</t>
  </si>
  <si>
    <t>Permintaan Pengadaan Material Gasket SW Tag No. 32-V-101 (K68)</t>
  </si>
  <si>
    <t>404/KPI49610/2022-S7
 15 Maret 2022</t>
  </si>
  <si>
    <t>Permintaan Pengadaan Chemical Inhibitor Unicor LHS (K69)</t>
  </si>
  <si>
    <t>405/KPI49610/2022-S7
 15 Maret 2022</t>
  </si>
  <si>
    <t>Permintaan Pengadaan Material Bearing Kebutuhan TA-2022, Overhaul, dan Review rutin</t>
  </si>
  <si>
    <t>RA 4,5,6</t>
  </si>
  <si>
    <t>403/KPI49610/2022-S7
 15 Maret 2022</t>
  </si>
  <si>
    <t>Permintaan Pengadaan Material Bearing Tag No. No. 11-P-102A-M Kebutuhan TA 2022 dan review rutin</t>
  </si>
  <si>
    <t>RA 4,5</t>
  </si>
  <si>
    <t>17 Mar'2022</t>
  </si>
  <si>
    <t>084/RPT-INSP/DDIE-MPS/TURN AROUND/2022</t>
  </si>
  <si>
    <t>MPS Inspection Rapat</t>
  </si>
  <si>
    <t>Rekomendasi Perbaikan / Penggantian Bed Limiter 34-C-102</t>
  </si>
  <si>
    <t>Led of SSIE</t>
  </si>
  <si>
    <t>117/KPI49141/2022-S5
 17 Maret 2022</t>
  </si>
  <si>
    <t>Permintaan Pengadaan Convolution Belows 42-EBJ-117A</t>
  </si>
  <si>
    <t>0040/AGI-Jabar/FIN/III/2022
 14 Maret 2022</t>
  </si>
  <si>
    <t>Perubahan Tarif PPn 11% yang berlaku mulai 1 April 2022</t>
  </si>
  <si>
    <t>PT Aneka Gas Industri Tbk</t>
  </si>
  <si>
    <t>409/KPI49610/2022-S7
 16 Maret 2022</t>
  </si>
  <si>
    <t>Revisi Pengadaan Material Pressure Switch Tag No 13-K-101-LP/00 (K63)</t>
  </si>
  <si>
    <t>410/KPI49610/2022-S7
 16 Maret 2022</t>
  </si>
  <si>
    <t>Usulan Pengadaan Material Kebutuhan TA-2022 Tag No. 15-P-112B</t>
  </si>
  <si>
    <t>412/KPI49610/2022-S7
 16 Maret 2022</t>
  </si>
  <si>
    <t>Permintaan Pengadaan Material Gasket SW Tag No 22-F-101 TA-2022 (K65)</t>
  </si>
  <si>
    <t>413/KPI49610/2022-S7
 16 Maret 2022</t>
  </si>
  <si>
    <t>Permintaan Penerbitan RO Gasket SW Ref OA No 4600000594 (K65)</t>
  </si>
  <si>
    <t>415/KPI49610/2022-S7
 17 Maret 2022</t>
  </si>
  <si>
    <t>Usulan Pengadaan Penggantian Material Fin Tube BAU RU IV untuk kebutuhan TA 2022 Tag No 15-E-110/00 (K65)</t>
  </si>
  <si>
    <t>416/KPI49610/2022-S7
 17 Maret 2022</t>
  </si>
  <si>
    <t>417/KPI49610/2022-S7
 17 Maret 2022</t>
  </si>
  <si>
    <t>Revisi Pengadaan Material O-Ring Kebutuhan TA-2022 Tag No 39-K-101-E1A/B PR 100040376 (migrasi PR 100038477</t>
  </si>
  <si>
    <t>418/KPI49610/2022-S7
 17 Maret 2022</t>
  </si>
  <si>
    <t>419/KPI49610/2022-S7
 17 Maret 2022</t>
  </si>
  <si>
    <t>Permintaan Pengadaan General Material Tag No. 24-C-102/00 (K68)</t>
  </si>
  <si>
    <t>420/KPI49610/2022-S7
 17 Maret 2022</t>
  </si>
  <si>
    <t>Permintaan Penerbitan RO Chemical Blue Dyes ref OA No 4650001661</t>
  </si>
  <si>
    <t>421/KPI49610/2022-S7
 17 Maret 2022</t>
  </si>
  <si>
    <t>Permintaan Penerbitan RO Chemical Caustic Soda Liquid ref OA No 4650001532 (K69)</t>
  </si>
  <si>
    <t>422/KPI49610/2022-S7
 17 Maret 2022</t>
  </si>
  <si>
    <t>Permintaan Pengadaan General Material (K68)</t>
  </si>
  <si>
    <t>18 Mar'2022</t>
  </si>
  <si>
    <t>Nota + Dosir Biru</t>
  </si>
  <si>
    <t>Revisi Spec Tools dan Peralatan Kantor MA 2 PO No. 4500051795 / 14.01.2022</t>
  </si>
  <si>
    <t>Manager ME</t>
  </si>
  <si>
    <t>424/KPI49610/2022-S7
 17 Maret 2022</t>
  </si>
  <si>
    <t>423/KPI49610/2022-S7
 17 Maret 2022</t>
  </si>
  <si>
    <t>Usulan Pengadaan Studbolt Kebutuhan TA-2022 (K65)</t>
  </si>
  <si>
    <t>21 Mar' 2022</t>
  </si>
  <si>
    <t>053/KPI49240/2022-S7
 16 Maret 2022</t>
  </si>
  <si>
    <t>Permohonan Pengadaan Material Laboratory HFFR Standard Speciment Pack</t>
  </si>
  <si>
    <t>Permohonan Pengadaan Material Laboratory Reference Fuel Octane</t>
  </si>
  <si>
    <t>052/RPT-INSP/SSIE-MPS/TURN AROUND/2022</t>
  </si>
  <si>
    <t>Shortage Material Sour Crude</t>
  </si>
  <si>
    <t>Lead of SSIE</t>
  </si>
  <si>
    <t>434/KPI49610/2022-S7
 21 Maret 2022</t>
  </si>
  <si>
    <t>Usulan Pengadaan Material Positioner (Mfg. Foxboro) Kebutuhan MSL (K63)</t>
  </si>
  <si>
    <t>435/KPI49610/2022-S7
 21 Maret 2022</t>
  </si>
  <si>
    <t>Usulan Pengadaan Material Consumable Kebutuhan dan Antisipasi TA Major 2022 (K65)</t>
  </si>
  <si>
    <t>436/KPI49610/2022-S7
 21 Maret 2022</t>
  </si>
  <si>
    <t>Usulan Pengadaan Tambahan Material Instrument 22-A-101 Kebutuhan TA Major 2022 (K65)</t>
  </si>
  <si>
    <t>22 Mar'2022</t>
  </si>
  <si>
    <t>438/KPI49610/2022-S7
 22 Maret 2022</t>
  </si>
  <si>
    <t>Revisi Pengadaan Material Mechanical Seal Consumable Parts Tag No 16-K-102A (K64)</t>
  </si>
  <si>
    <t>439/KPI49610/2022-S7
 22 Maret 2022</t>
  </si>
  <si>
    <t>440/KPI49610/2022-S7
 22 Maret 2022</t>
  </si>
  <si>
    <t>Revisi Pengadaan Material Kebutuhan Insurance Tag No 12-K-101-P2A-T/00 (K64)</t>
  </si>
  <si>
    <t>441/KPI49610/2022-S7
 22 Maret 2022</t>
  </si>
  <si>
    <t>442/KPI49610/2022-S7
 22 Maret 2022</t>
  </si>
  <si>
    <t>Revisi Pengadaan Material Kebutuhan Insurance Tag No 12-P-501AB (K64)</t>
  </si>
  <si>
    <t>444/KPI49610/2022-S7
 22 Maret 2022</t>
  </si>
  <si>
    <t>Permintaan Pengadaan Material Test Ring Tag No. 33-E-104A dan 32-A-101-E3 TA 2022</t>
  </si>
  <si>
    <t>445/KPI49610/2022-S7
 22 Maret 2022</t>
  </si>
  <si>
    <t>Permintaan Pengadaan Material Wiremesh Review Rutin (K68)</t>
  </si>
  <si>
    <t>432/KPI49610/2022-S7
 21 Maret 2022</t>
  </si>
  <si>
    <t>Usulan Pengadaan Material Kebutuhan TA-2022 Tag No. 13-K-101-P1A (K65)</t>
  </si>
  <si>
    <t>443/KPI49610/2022-S7
 21 Maret 2022</t>
  </si>
  <si>
    <t>Permintaan Penerbitan RO Gas Nitrogen UHP ref OA No. 4650001294 (K69)</t>
  </si>
  <si>
    <t>448/KPI49610/2022-S7
 22 Maret 2022</t>
  </si>
  <si>
    <t>Usulan Pengadaan Material Thermocouple (Mfg. Yamari) Kebutuhan TA Major 202 (K65)</t>
  </si>
  <si>
    <t>449/KPI49610/2022-S7
 22 Maret 2022</t>
  </si>
  <si>
    <t>Usulan Pengadaan Material Tambahan Kebutuhan TA Major 2022 Tag No. 33-A-104-K1M (K65)</t>
  </si>
  <si>
    <t>450/KPI49610/2022-S7
 22 Maret 2022</t>
  </si>
  <si>
    <t>Usulan Pengadaan Material Booster Volume kebutuhan MSL &amp; routine (K63)</t>
  </si>
  <si>
    <t>451/KPI49610/2022-S7
 22 Maret 2022</t>
  </si>
  <si>
    <t>Usulan Pengadaan Material Consumable Electrical &amp; Instrument Kebutuhan Routine Tag No. 42-M-101C2 (K63)</t>
  </si>
  <si>
    <t>452/KPI49610/2022-S7
 22 Maret 2022</t>
  </si>
  <si>
    <t>Usulan Pengadaan Material O-Ring Kebutuhan Insurance Tag No 22-XV-6414, 6524 (K63)</t>
  </si>
  <si>
    <t>453/KPI49610/2022-S7
 22 Maret 2022</t>
  </si>
  <si>
    <t>454/KPI49610/2022-S7
 22 Maret 2022</t>
  </si>
  <si>
    <t>Usulan Pengadaan General Material 12-K-501B/C-P2M (K68)</t>
  </si>
  <si>
    <t>455/KPI49610/2022-S7
 22 Maret 2022</t>
  </si>
  <si>
    <t>Usulan Pengadaan Material Kebutuhan Studbolt TA-2022 Tag No. 16-PSV-001A/00 (K65)</t>
  </si>
  <si>
    <t>456/KPI49610/2022-S7
 22 Maret 2022</t>
  </si>
  <si>
    <t>Usulan Pengadaan Kebutuhan Consumable Antisipasi TA 2022 (K68)</t>
  </si>
  <si>
    <t>23 Mar' 2022</t>
  </si>
  <si>
    <t>458/KPI49610/2022-S7
 22 Maret 2022</t>
  </si>
  <si>
    <t>Permintaan Pengadaan Material Gasket SW 1/4IN Kebutuhan TA-2022 (K65)</t>
  </si>
  <si>
    <t>459/KPI49610/2022-S7
 22 Maret 2022</t>
  </si>
  <si>
    <t>Permintaan Pengadaan Flexible Hose Metal Kebutuhan Overhaul 2022 (K66)</t>
  </si>
  <si>
    <t>461/KPI49610/2022-S7
 22 Maret 2022</t>
  </si>
  <si>
    <t>Usulan Pengadaan Material Tambahan Kebutuhan TA 2022 Tag No 15-V-110 (K65)</t>
  </si>
  <si>
    <t>460/KPI49610/2022-S7
 22 Maret 2022</t>
  </si>
  <si>
    <t>Permintaan Pengadaan Material Elbow Tambahan Kebutuhan Major TA-2022 (K65)</t>
  </si>
  <si>
    <t>462/KPI49610/2022-S7
 22 Maret 2022</t>
  </si>
  <si>
    <t>Usulan Pengadaan Material Tambahan Kebutuhan TA-2022 Tag No 13-K-101 (K64)</t>
  </si>
  <si>
    <t>463/KPI49610/2022-S7
 22 Maret 2022</t>
  </si>
  <si>
    <t>Usulan Pengadaan Material Kebutuhan OH 2022 Tag No 42-T-102B/00 (K66)</t>
  </si>
  <si>
    <t>465/KPI49610/2022-S7
 22 Maret 2022</t>
  </si>
  <si>
    <t>Usulan Pengadaan Material Tube Kebutuhan TA-2022 (K65)</t>
  </si>
  <si>
    <t>466/KPI49610/2022-S7
 22 Maret 2022</t>
  </si>
  <si>
    <t>Usulan Pengadaan Material untuk kebutuhan rutin, MSL dan Insurance Tag No 42-P-101AB; 15-P-111DEF, 16-K-102A; 34-P-105AB (K64)</t>
  </si>
  <si>
    <t>468/KPI49610/2022-S7
 22 Maret 2022</t>
  </si>
  <si>
    <t>Revisi Item Pengadaan Material untuk perbaikan 14-P-102/104AB (K64)</t>
  </si>
  <si>
    <t>467/KPI49610/2022-S7
 22 Maret 2022</t>
  </si>
  <si>
    <t>Usulan Pengadaan Material Kebutuhan TA 2022 Tag No. 11-P-114A (K65)</t>
  </si>
  <si>
    <t>469/KPI49610/2022-S7
 22 Maret 2022</t>
  </si>
  <si>
    <t>Usulan Penggantian Flame Scanner (Mfg. Hamworthy) Tag No 15-B-101/00 (K63)</t>
  </si>
  <si>
    <t>056/KPI49140/2022-S5
 14 Maret 2022</t>
  </si>
  <si>
    <t>Memo + Dosir biru</t>
  </si>
  <si>
    <t>Perpanjangan Waktu Delivery Time Pengadaan Kontainer Kebutuhan SSIE PO No. 4500052301</t>
  </si>
  <si>
    <t>Manager MPS</t>
  </si>
  <si>
    <t>24 Mar' 2022</t>
  </si>
  <si>
    <t>113/KPI49800/2022-S8
 23 Maret 2022</t>
  </si>
  <si>
    <t>Permohonan Pengajuan Perpanjangan Delivery Date Pengadaan Jas Hujan</t>
  </si>
  <si>
    <t>Pjs. Manager HC RU VI</t>
  </si>
  <si>
    <t>472/KPI49610/2022-S7
 24 Maret 2022</t>
  </si>
  <si>
    <t>Usulan Pengadaan Material Overhaul 42-T-107B (K66)</t>
  </si>
  <si>
    <t>475/KPI49610/2022-S7
 24 Maret 2022</t>
  </si>
  <si>
    <t>Revisi Pengadaan Material Electrode Kebutuhan TA 2022 Tag No 22-F-101</t>
  </si>
  <si>
    <t>476/KPI49610/2022-S7
 24 Maret 2022</t>
  </si>
  <si>
    <t>478/KPI49610/2022-S7
 24 Maret 2022</t>
  </si>
  <si>
    <t>Usulan Pengadaan Material Tambahan Kebutuhan TA Major 2022 Tag No 61-SK-101 (K65)</t>
  </si>
  <si>
    <t>479/KPI49610/2022-S7
 24 Maret 2022</t>
  </si>
  <si>
    <t>Usulan Pengadaan Material Isolator Busbar Tag No 01-PMC3-03B untuk kebutuhan material TA Major 2022 (K65)</t>
  </si>
  <si>
    <t>25 Mar' 2022</t>
  </si>
  <si>
    <t>DTMK/2022/III/018</t>
  </si>
  <si>
    <t>Informasi Biaya Isotank</t>
  </si>
  <si>
    <t>PT Dwi Tunggal MK</t>
  </si>
  <si>
    <t>480/KPI49610/2022-S7
 24 Maret 2022</t>
  </si>
  <si>
    <t>Usulan Pengadaan Material Electrode TA 2022 Tag No 15-F-102 (K65)</t>
  </si>
  <si>
    <t>486/KPI49610/2022-S7
 24 Maret 2022</t>
  </si>
  <si>
    <t>Usulan Review Pengadaan Winding Wire (Consumable Electrical) K63</t>
  </si>
  <si>
    <t>484/KPI49610/2022-S7
 24 Maret 2022</t>
  </si>
  <si>
    <t>483/KPI49610/2022-S7
 24 Maret 2022</t>
  </si>
  <si>
    <t>482/KPI49610/2022-S7
 24 Maret 2022</t>
  </si>
  <si>
    <t>474/KPI49610/2022-S7
 23 Maret 2022</t>
  </si>
  <si>
    <t>Permintaan Pengadaan Material Flange Tambahan Kebutuhan Major TA RU VI Balongan 2022 (K65)</t>
  </si>
  <si>
    <t>487/KPI49610/2022-S7
 25 Maret 2022</t>
  </si>
  <si>
    <t>Permintaan Penerbitan RO Gasket SW Review rutin ref OA No 4600000594 (K68)</t>
  </si>
  <si>
    <t>488/KPI49610/2022-S7
 25 Maret 2022</t>
  </si>
  <si>
    <t>Usulan Pengadaan Kebutuhan Studbolt TA 2022 (K65)</t>
  </si>
  <si>
    <t>28 Mar' 2022</t>
  </si>
  <si>
    <t>490/KPI49610/2022-S7
 25 Maret 2022</t>
  </si>
  <si>
    <t>Permintaan Pengadaan Material Bearing Review Rutin (K64)</t>
  </si>
  <si>
    <t>492/KPI49610/2022-S7
 25 Maret 2022</t>
  </si>
  <si>
    <t>Permintaan Pengadaan Material Wiremesh Tag No. 61-SK-101 TA-2022 (K65)</t>
  </si>
  <si>
    <t>494/KPI49610/2022-S7
 25 Maret 2022</t>
  </si>
  <si>
    <t>Usulan Pengadaan Material Valve Butterfly Kebutuhan TA-2022 (K65)</t>
  </si>
  <si>
    <t>498/KPI49610/2022-S7
 25 Maret 2022</t>
  </si>
  <si>
    <t>Usulan Perbaikan Transmitter Tag No 24-FT-020 &amp; Replenishment MSL Tag No ES-B11-01/00 (K63)</t>
  </si>
  <si>
    <t>29 Mar'2022</t>
  </si>
  <si>
    <t>TBWES/R&amp;M -PROJ/PT4641/17</t>
  </si>
  <si>
    <t>Surat + email</t>
  </si>
  <si>
    <t>Withdrawall of BG Disbursement Clain against you PO No 4460000946 22end December 2020</t>
  </si>
  <si>
    <t>Thermax Babcock &amp; Wilcox Energy Solution Limited</t>
  </si>
  <si>
    <t>197/RPT-INSP/SSIE-MPS/TURN AROUND/2022</t>
  </si>
  <si>
    <t>Rekomendasi Penggantian Mechanical Seal</t>
  </si>
  <si>
    <t>213/RPT-INSP/SSIE-MPS/TURN AROUND/2022</t>
  </si>
  <si>
    <t>Rekomendasi Penggantian Isolation Gasket BAHX HE-34-E-109, 34-E-110, 34-E-111, 34-E-113 dan 37-E-104</t>
  </si>
  <si>
    <t>R-001/KPI49220/2022-S2
 28 Maret 2022</t>
  </si>
  <si>
    <t>Permintaan Pengadaan Barang 3 (tiga) Alat Laboratorium melalui ABI Tahun 2022</t>
  </si>
  <si>
    <t>SH Project Engineering</t>
  </si>
  <si>
    <t>499/KPI49610/2022-S7
 28 Maret 2022</t>
  </si>
  <si>
    <t>500/KPI49610/2022-S7
 28 Maret 2022</t>
  </si>
  <si>
    <t>Usulan Pengadaan Material Kebutuhan OH 2022 Tag No 42-T-101C (K66)</t>
  </si>
  <si>
    <t>30 Mar'2022</t>
  </si>
  <si>
    <t>053/KPI49520/2022-S0
 29 Maret 2022</t>
  </si>
  <si>
    <t>Permohonan Tindak Lanjut Pengadaan Portable Fire Pump</t>
  </si>
  <si>
    <t>SH Emergency &amp; Insurance</t>
  </si>
  <si>
    <t>503/KPI49610/2022-S7
 29 Maret 2022</t>
  </si>
  <si>
    <t>504/KPI49610/2022-S7
 29 Maret 2022</t>
  </si>
  <si>
    <t>Permintaan Pengadaan Material MSL Photoelectric Cell (K63)</t>
  </si>
  <si>
    <t>506/KPI49610/2022-S7
 29 Maret 2022</t>
  </si>
  <si>
    <t>Permintaan Pengadaan Buffer Material Gasket HE TA-2022 Tag No 11-E-101A (K65)</t>
  </si>
  <si>
    <t>507/KPI49610/2022-S7
 29 Maret 2022</t>
  </si>
  <si>
    <t>Permintaan Pengadaan Material Gasket HE MSL dan Review Rutin (K68)</t>
  </si>
  <si>
    <t>509/KPI49610/2022-S7
 30 Maret 2022</t>
  </si>
  <si>
    <t>Usulan Pengadaan Material Kebutuhan MSL Tag No 12-P-601AB; 14-P-601AB; 14-P-903AB dan 23-P-601AB (K64)</t>
  </si>
  <si>
    <t>510/KPI49610/2022-S7
 30 Maret 2022</t>
  </si>
  <si>
    <t>Usulan Pengadaan Material Kebutuhan MSL Tag No 51-G-101 (K64)</t>
  </si>
  <si>
    <t>511/KPI49610/2022-S7
 30 Maret 2022</t>
  </si>
  <si>
    <t>Revisi Quantity Pengadaan Material Refractory HPV Gun Mix Mfr. Harbison Walker Indonesia Tag No 15-V-110 (K65)</t>
  </si>
  <si>
    <t>323/AGI-WIL3JBR/III/2022
 30 Maret 2022</t>
  </si>
  <si>
    <t>Surat copy + Dosir Hijau</t>
  </si>
  <si>
    <t>Amandemen Jangka Waktu PO No 4500049310 Pengadaan Chemical Nitrogen Liquid</t>
  </si>
  <si>
    <t>31 Mar'2022</t>
  </si>
  <si>
    <t>213/KPI49500/2022-S7
 31 Maret 2022</t>
  </si>
  <si>
    <t>Perpanjangan Waktu Pekerjaan Pengadaan Peralatan Pemadam untuk Persiapan Kegiatan Turn Around tahun 2022 RU VI Balongan rev PO 4500052449</t>
  </si>
  <si>
    <t>Manager HSSE</t>
  </si>
  <si>
    <t>516/KPI49610/2022-S7
 30 Maret 2022</t>
  </si>
  <si>
    <t>Permintaan Pengadaan Material Pipe Tambahan Kebutuhan Major TA RU VI Balongan 2022 (K65)</t>
  </si>
  <si>
    <t>517/KPI49610/2022-S7
 30 Maret 2022</t>
  </si>
  <si>
    <t>Permintaan Pengadaan Material Fitting Tambahan Kebutuhan Major TA RU VI Balongan 2022 (K65</t>
  </si>
  <si>
    <t>64/KPI49240/2022-S7
 30 Maret 2022</t>
  </si>
  <si>
    <t>Permohonan Pengadaan Material Laboratory (COD Cell Test)</t>
  </si>
  <si>
    <t>519/KPI49610/2022-S7
 31 Maret 2022</t>
  </si>
  <si>
    <t>Revisi Quantity Filter Oil Element Tag No 32-A-116A dan 33-A-104-V6 (K64)</t>
  </si>
  <si>
    <t>520/KPI49610/2022-S7
 31 Maret 2022</t>
  </si>
  <si>
    <t>Usulan Pengadaan Material Pressure Gauge Kebutuhan Pemenuhan Stock Routine (K63)</t>
  </si>
  <si>
    <t>525/KPI49610/2022-S7
 1 April 2022</t>
  </si>
  <si>
    <t>Permintaan Pengadaan Chemical Floculant Aid (K69)</t>
  </si>
  <si>
    <t>527/KPI49610/2022-S7
 1 April 2022</t>
  </si>
  <si>
    <t>Permintaan Pengadaan Material Wiremesh Tambahan Kebutuhan COB TA-2022 (K65)</t>
  </si>
  <si>
    <t>Nota asli</t>
  </si>
  <si>
    <t>Permintaan Pengadaan Material Tambahan Washer Kebutuhan Major TA RU VI Balongan 2022 Area DHC</t>
  </si>
  <si>
    <t>Revisi Usulan PR untuk penerbitan RO Chemical Blue Dyes ref OA No 4650001661</t>
  </si>
  <si>
    <t>523/KPI49610/2022-S7
 1 April 2022</t>
  </si>
  <si>
    <t>524/KPI49610/2022-S7
 1 April 2022</t>
  </si>
  <si>
    <t>Permintaan Pengadaan Material Electrode Kebutuhan MSL All Tag (K68)</t>
  </si>
  <si>
    <t>529/KPI49610/2022-S7
 4 April 2022</t>
  </si>
  <si>
    <t>Usulan Pengadaan Material Kebutuhan MSL 15-FV-007 dan Penggantian Control Valve 11-F-016 (K63)</t>
  </si>
  <si>
    <t>530/KPI49610/2022-S7
 4 April 2022</t>
  </si>
  <si>
    <t>Usulan Pengadaan Material Kebutuhan Insurance dan MSL 12-P-501 AB (K64)</t>
  </si>
  <si>
    <t>531/KPI49610/2022-S7
 4 April 2022</t>
  </si>
  <si>
    <t>Usulan Pengadaan Material Kebutuhan MSL 13-FV-219 (K63)</t>
  </si>
  <si>
    <t>532/KPI49610/2022-S7
 4 April 2022</t>
  </si>
  <si>
    <t>Usulan Pengadaan Material Kebutuhan SCE 52-B-101D (K63)</t>
  </si>
  <si>
    <t>533/KPI49610/2022-S7
 4 April 2022</t>
  </si>
  <si>
    <t>Usulan Pengadaan Material Kebutuhan MSL Tag No 22-P-102AB (K64)</t>
  </si>
  <si>
    <t>069/KPI49240/2022-S7
 5 April 2022</t>
  </si>
  <si>
    <t>Permohonan Pengadaan Material Laboratory Standar Fuel Non Fuel</t>
  </si>
  <si>
    <t>Permohonan Pengadaan Material Laboratory Cup X-Ray</t>
  </si>
  <si>
    <t>535/KPI49610/2022-S7
 6 April 2022</t>
  </si>
  <si>
    <t>Usulan Pengadaan Material Consumable Electrical &amp; Instrument (K63)</t>
  </si>
  <si>
    <t>536/KPI49610/2022-S7
 7 April 2022</t>
  </si>
  <si>
    <t>Usulan Pengadaan Material Elektrikal Kebutuhan General Maintenance (K63)</t>
  </si>
  <si>
    <t>537/KPI49610/2022-S7
 7 April 2022</t>
  </si>
  <si>
    <t>Usulan Pengadaan Material MCB Kebutuhan General Maintenance (K63)</t>
  </si>
  <si>
    <t>538/KPI49610/2022-S7
 7 April 2022</t>
  </si>
  <si>
    <t>Permintaan Pengadaan Material Gasket Sheet TA-2022 (K65)</t>
  </si>
  <si>
    <t>539/KPI49610/2022-S7
 7 April 2022</t>
  </si>
  <si>
    <t>540/KPI49610/2022-S7
 7 April 2022</t>
  </si>
  <si>
    <t>Permintaan Pengadaan Material Stud Bolt Tambahan Kebutuhan Major TA RU VI (K65)</t>
  </si>
  <si>
    <t>541/KPI49610/2022-S7
 7 April 2022</t>
  </si>
  <si>
    <t>Permintaan Pengadaan Material Bearing Tag No. 11-P-122 dan Review Rutin (K64)</t>
  </si>
  <si>
    <t>543/KPI49610/2022-S7
 7 April 2022</t>
  </si>
  <si>
    <t>Usulan Pengadaan Material Gasket Tambahan Kebutuhan Piping Sour Crude TA Major 2022 (K65)</t>
  </si>
  <si>
    <t>Andani Dinas dok diserahkan ke Tri berdasarkan disposisi Pjs. SH Purchasing</t>
  </si>
  <si>
    <t>544/KPI49610/2022-S7
 7 April 2022</t>
  </si>
  <si>
    <t>Usulan Price Agreement V-Belt dan Timing Belt Periode 2022-2025 (K64)</t>
  </si>
  <si>
    <t>545/KPI49610/2022-S7
 7 April 2022</t>
  </si>
  <si>
    <t>Usulan Pengadaan Material Kebutuhan Perbaikan Tag No. 11-P-122 dan 11-P-123 (K64)</t>
  </si>
  <si>
    <t>546/KPI49610/2022-S7
 7 April 2022</t>
  </si>
  <si>
    <t>Usulan Penggantian Temperature Indicator (ATS) Tag No. 42-T-301A/00 (K63)</t>
  </si>
  <si>
    <t>554/KPI49610/2022-S7
 8 April 2022</t>
  </si>
  <si>
    <t>Usulan Pengadaan Material Tambahan Refractory Perbaikan COB TA Major 2022 (K65)</t>
  </si>
  <si>
    <t>547/KPI49610/2022-S7
 8 April 2022</t>
  </si>
  <si>
    <t>Usulan Pemenuhan Kebutuhan TA Major 2022 Tag No Sour Crude (K65)</t>
  </si>
  <si>
    <t>548/KPI49610/2022-S7
 8 April 2022</t>
  </si>
  <si>
    <t>Usulan Pengadaan Material Tambahan Packing Asbestos Major TA</t>
  </si>
  <si>
    <t>549/KPI49610/2022-S7
 8 April 2022</t>
  </si>
  <si>
    <t>551/KPI49610/2022-S7
 8 April 2022</t>
  </si>
  <si>
    <t>Usulan Pengadaan Material Tambahan Studbolt Major TA-2022 (K65)</t>
  </si>
  <si>
    <t>553/KPI49610/2022-S7
 8 April 2022</t>
  </si>
  <si>
    <t>Usulan Pengadaan Material Tambahan Anchor Major TA-2022 sebagai Pengganti BAU RU IV Cilacap (K65)</t>
  </si>
  <si>
    <t>555/KPI49610/2022-S7
 8 April 2022</t>
  </si>
  <si>
    <t>Usulan Buffer Stock Gasket HE sebagai Pengganti PO 4500050665 IT 1,2,3,8,11,12 untuk pemenuhan Kebutuhan TA Major 2022</t>
  </si>
  <si>
    <t>559/KPI49610/2022-S7
 11 April 2022</t>
  </si>
  <si>
    <t>Usulan Pengadaan Material tambahan Refractory TA Major 2022 Tag No 25-F-101; 25-SK-101 (K65)</t>
  </si>
  <si>
    <t>Pengadaan Material Tambahan Studbolt Major TA-2022 (K65)</t>
  </si>
  <si>
    <t>066/KPI49520/2022-S7
 12 April 2022</t>
  </si>
  <si>
    <t>Permohonan Proses Pengadaan Perlengkapan TBKD RU VI Balongan Periode 2022-2023 dan Apresiasi Masa Bakti TBKD RU VI Balongan Periode 2021 - 2022</t>
  </si>
  <si>
    <t>560/KPI49610/2022-S7
 11 April 2022</t>
  </si>
  <si>
    <t>Usulan Buffer Stock Gasket HE sebagai Pengganti PO 4500050665 IT.14 untuk pemenuhan Kebutuhan TA Major 2022</t>
  </si>
  <si>
    <t>Pengadaan Material Gasket HE TA-2022 Tag No. 14-K-101E1A (K65)</t>
  </si>
  <si>
    <t>Pengadaan Material Gasket RJ TA-2022 Tag No. 12-V-515 (K65)</t>
  </si>
  <si>
    <t>562/KPI49610/2022-S7
 12 April 2022</t>
  </si>
  <si>
    <t>Permintaan Pengadaan OA Jangka Menengah Chemical Alumunium Sulfat (K69)</t>
  </si>
  <si>
    <t>563/KPI49610/2022-S7
 12 April 2022</t>
  </si>
  <si>
    <t>Usulan Pengadaan Kebutuhan Material Tambahan Major TA 2022 Unit 32-F-101/102/103 (K65)</t>
  </si>
  <si>
    <t>564/KPI49610/2022-S7
 12 April 2022</t>
  </si>
  <si>
    <t>Usulan Pengadaan Material Proximitor (Mfg. Bentley Nevada) K63</t>
  </si>
  <si>
    <t>565/KPI49610/2022-S7
 12 April 2022</t>
  </si>
  <si>
    <t>Usulan Pengadaan Material Control Valve Tag No 37-V-108B/00 (K63)</t>
  </si>
  <si>
    <t>566/KPI49610/2022-S7
 12 April 2022</t>
  </si>
  <si>
    <t>Usulan Pengadaan Material Consumable Lamp (K63)</t>
  </si>
  <si>
    <t>567/KPI49610/2022-S7
 12 April 2022</t>
  </si>
  <si>
    <t>Revisi Usulan Pengadaan Material Kebutuhan TA-2022 Mfr. Ingersoll Rand Tag No. 11-P-114A PR No 100036911 (PR Migrasi No 100039968</t>
  </si>
  <si>
    <t>568/KPI49610/2022-S7
 12 April 2022</t>
  </si>
  <si>
    <t>Usulan Pengadaan Material Tambahan Consumable Major TA-2022 (K65)</t>
  </si>
  <si>
    <t>569/KPI49610/2022-S7
 12 April 2022</t>
  </si>
  <si>
    <t>Usulan Pengadaan Material Tambahan Washer Major TA-2022 (K65)</t>
  </si>
  <si>
    <t>570/KPI49610/2022-S7
 12 April 2022</t>
  </si>
  <si>
    <t>Usulan Pengadaan Material Tube Cooper Kebutuhan TA 2022 (K65)</t>
  </si>
  <si>
    <t>Usulan Buffer Stock Gasket Plug sebagai Pengganti PO 4500051337 item 2 untuk pemenuhan kebutuhan TA Major 2022</t>
  </si>
  <si>
    <t>573/KPI49610/2022-S7
 14 April 2022</t>
  </si>
  <si>
    <t>Revisi Quantity Pengadaan Material Instrument Kebutuhan TA 2022 (K65)</t>
  </si>
  <si>
    <t>574/KPI49610/2022-S7
 14 April 2022</t>
  </si>
  <si>
    <t>Revisi Penambahan Item PR No 100039236 untuk kebutuhan Repair Mech Seal Pompa 15-P-105 AB Mfr. John Crane</t>
  </si>
  <si>
    <t>575/KPI49610/2022-S7
 14 April 2022</t>
  </si>
  <si>
    <t>Usulan Penggantian CB Bus Tie Tag No SS-15/00 (K63)</t>
  </si>
  <si>
    <t>577/KPI49610/2022-S7
 14 April 2022</t>
  </si>
  <si>
    <t>Revisi Pengadaan Material Digital Smart Positioner (Mfg. Masoneilan) Kebutuhan TA 2022 PR 100040217 (eks Migrasi PR 100038364) K65</t>
  </si>
  <si>
    <t>Pengadaan Material Tambahan Electrode Major TA-2022 (K65)</t>
  </si>
  <si>
    <t>Pengadaan Material Tambahan Globe Valve Major TA-2022 (K65)</t>
  </si>
  <si>
    <t>Pengadaan Material Grease Omega 85 Tambahan Major TA 2022 (K65)</t>
  </si>
  <si>
    <t>Permintaan Pengadaan Material Bearing Gearbox Damper 15-F-101 TA-2022 (PR 100046512) &amp; Tambahan Material</t>
  </si>
  <si>
    <t>578/KPI49610/2022-S7
 14 April 2022</t>
  </si>
  <si>
    <t>Usulan Material Tambahan TA 2022 Consumable Part untuk Area RCC dan DTU (K65)</t>
  </si>
  <si>
    <t>581/KPI49610/2022-S7
 14 April 2022</t>
  </si>
  <si>
    <t>Usulan Pengadaan Material Tambahan Channel U-Major TA 2022</t>
  </si>
  <si>
    <t>582/KPI49610/2022-S7
 18 April 2022</t>
  </si>
  <si>
    <t>Usulan Pengadaan Material Tambahan Washer Major TA 2022 (K65</t>
  </si>
  <si>
    <t>Permintaan Pengadaan Buffer Material Gasket HE TA-2022 Tag No. 19-E-102 ABCDE, 12-E-509, 21-E-101AB, 64-E-101, 15-E-106AB, 12-E-527, 15-E-114 dan 19-E-107 Outstanding PO 4500050977, 4500050107, 4500052247, 4500050663 dan 4500050960</t>
  </si>
  <si>
    <t>Permintaan Pengadaan Buffer Material Gasket HE TA-2022 Tag No. 14-E-103 Outstanding PO 4500052161</t>
  </si>
  <si>
    <t>583/KPI49610/2022-S7
 18 April 2022</t>
  </si>
  <si>
    <t>Usulan Pengadaan Material Plug Tambahan Major TA 2022 (K65)</t>
  </si>
  <si>
    <t>584/KPI49610/2022-S7
 18 April 2022</t>
  </si>
  <si>
    <t>Permintaan Pengadaan Catalyst ARI (K69)</t>
  </si>
  <si>
    <t>588/KPI49610/2022-S7
 18 April 2022</t>
  </si>
  <si>
    <t>Revisi Pengadaan Material Consumable Electrical dan Instrument (K63)</t>
  </si>
  <si>
    <t>586/KPI49610/2022-S7
 18 April 2022</t>
  </si>
  <si>
    <t>R-002/KPI49220/2022-S2
 19 April 2022</t>
  </si>
  <si>
    <t>Memo + Amplop + dosir biru</t>
  </si>
  <si>
    <t>Dokumen Penyesuaian HPS/OE Pekerjaan Pengadaan 1 Unit Manual Lathe Machine Coll. No. M21PA1026C</t>
  </si>
  <si>
    <t>SH Project Eng.</t>
  </si>
  <si>
    <t>Ápril 2022</t>
  </si>
  <si>
    <t>Permintaan Pengadaan Buffer Material Gasket HE TA-2022 Tag No 19-E-102 ABCDE, 12-E-509, 21-E-101AB, 64-E-101, 15-E-106AB, 12-E-527, 15-E-114 dan 19-E-107 Outstanding PO 4500050977, 4500050107, 4500052247, 4500050663 dan 4500050960</t>
  </si>
  <si>
    <t>Permintaan Pengadaan Buffer Material Gasket HE TA-2022 Tag No 14-E-103 Outstanding PO 4500052161</t>
  </si>
  <si>
    <t>590/KPI49610/2022-S7
 19 April 2022</t>
  </si>
  <si>
    <t>Usulan Pengadaan Material Kebutuhan Insurance Tag No 12-P-101, 12-P-101A, 13-P-101 Mfr. Lufkin Industries Inc Texas (K64)</t>
  </si>
  <si>
    <t>591/KPI49610/2022-S7
 19 April 2022</t>
  </si>
  <si>
    <t>Usulan Pengadaan Material untuk kebutuhan rutin dan Insurance Pompa 52-P-101A dan 52-P-101D (K64)</t>
  </si>
  <si>
    <t>592/KPI49610/2022-S7
 19 April 2022</t>
  </si>
  <si>
    <t>Usulan Pengadaan Material Digital Smart Positioner (Mfg. Masoneilan) Kebutuhan Overhaul (K66)</t>
  </si>
  <si>
    <t>593/KPI49610/2022-S7
 19 April 2022</t>
  </si>
  <si>
    <t>Usulan Pengadaan Material Tambahan TA 2022 untuk Steam Trace Sour Crude (K65)</t>
  </si>
  <si>
    <t>594/KPI49610/2022-S7
 20 April 2022</t>
  </si>
  <si>
    <t>Revisi Usulan Pengadaan Material Studbolt Tambahan Major TA 2022 (K65)</t>
  </si>
  <si>
    <t>Usulan Pengadaan Material Kebutuhan MSL dan Perbaikan Pompa Tag No 15-P-102A/B/C Mfr. John Crane (K64)</t>
  </si>
  <si>
    <t>598/KPI49610/2022-S7
 21 April 2022</t>
  </si>
  <si>
    <t>Revisi Pengadaan Material Electrode Kebutuhan TA-2022</t>
  </si>
  <si>
    <t>599/KPI49610/2022-S7
 21 April 2022</t>
  </si>
  <si>
    <t>Usulan Pengadaan Gate Valve Material Tambahan Major TA-2022 (K65)</t>
  </si>
  <si>
    <t>601/KPI49610/2022-S7
 22 April 2022</t>
  </si>
  <si>
    <t>Usulan Pengadaan Material Buoy Kebutuhan SPM 165.000 DWT (K68)</t>
  </si>
  <si>
    <t>602/KPI49610/2022-S7
 21 April 2022</t>
  </si>
  <si>
    <t>Usulan Pengadaan Material Fitting Kebutuhan Tambahan TA Major 2022</t>
  </si>
  <si>
    <t>124/KPI49200/2022-S2
 20 April 2022</t>
  </si>
  <si>
    <t>Memo + Amplop + Lpnrs Man. Proc no. 020 tgl. 20.4.2022</t>
  </si>
  <si>
    <t>Permintaan Pengadaan Barang 2 (dua) alat Laboratorium melalui ABI Tahun 2022</t>
  </si>
  <si>
    <t>Manager Engineering &amp; Development</t>
  </si>
  <si>
    <t>603/KPI49610/2022-S7
 24 April 2022</t>
  </si>
  <si>
    <t>Revisi Pengadaan Material Kebutuhan Substitusi Refractory Tag No. 25-F-102 (K65)</t>
  </si>
  <si>
    <t>604/KPI49610/2022-S7
 24 April 2022</t>
  </si>
  <si>
    <t>Permintaan Pengadaan Material Gasket SW Kebutuhan TA Tambahan 2022 Area DHC (K65)</t>
  </si>
  <si>
    <t>605/KPI49610/2022-S7
 24 April 2022</t>
  </si>
  <si>
    <t>Permintaan Pengadaan Material Gasket Shell Cover Tag No. 19-E-105 TA-2022 (K65)</t>
  </si>
  <si>
    <t>606/KPI49610/2022-S7
 24 April 2022</t>
  </si>
  <si>
    <t>Permintaan Penerbitan RO Chemical Blue Dyes ref OA No 4650001661 (K69)</t>
  </si>
  <si>
    <t>607/KPI49610/2022-S7
 24 April 2022</t>
  </si>
  <si>
    <t>Permintaan Penerbitan RO Gas Acetylene ref OA No 4650001539 (K69)</t>
  </si>
  <si>
    <t>608/KPI49610/2022-S7
 24 April 2022</t>
  </si>
  <si>
    <t>Permintaan Pengadaan Material Flange Tambahan Kebutuhan Major TA RU VI (K65)</t>
  </si>
  <si>
    <t>E-004/KPI49000/2022-S0
 22 April 2022</t>
  </si>
  <si>
    <t>S Edaran + Lpnrs Man. Proc 021 tgl. 22-4-2022</t>
  </si>
  <si>
    <t>Cuti Bersama Idul Fitri 1443 H</t>
  </si>
  <si>
    <t>General Manager</t>
  </si>
  <si>
    <t>All Pekerja</t>
  </si>
  <si>
    <t>S053-cu/EII/IV-22/pbal
 11 April 2022</t>
  </si>
  <si>
    <t>Surat + LPnrs Man. Proc no. 022 tgl. 11-4-2022</t>
  </si>
  <si>
    <t>Permohonan Kenaikan Harga TSA Cooling Water System 2020-2022</t>
  </si>
  <si>
    <t>PT Ecolab International I</t>
  </si>
  <si>
    <t>077/KPI49520/2022-S7
 25 April 2022</t>
  </si>
  <si>
    <t>Memo + Form DC + TKDN + Amplop</t>
  </si>
  <si>
    <t>Permohonan Proses Pengadaan Perlengkapan TBKD RU VI Balongan Periode 2022-2023 dan Apresiasi Masa Bakti TBKD RU VI Balongan Periode 2021 - 2022 (HP Samsung)</t>
  </si>
  <si>
    <t>610/KPI49610/2022-S7
 25 April 2022</t>
  </si>
  <si>
    <t>Permintaan Pengadaan Material Part Level Glass Tambahan Kebutuhan Major TA RU VI Balongan 2022 (K65)</t>
  </si>
  <si>
    <t>612/KPI49610/2022-S7
 26 April 2022</t>
  </si>
  <si>
    <t>Permintaan Pengadaan Material Valve Tambahan Major TA-2022 (K65)</t>
  </si>
  <si>
    <t>614/KPI49610/2022-S7
 25 April 2022</t>
  </si>
  <si>
    <t>Revisi Quantity dan Tag No Pengadaan Element Filter (K64)</t>
  </si>
  <si>
    <t>615/KPI49610/2022-S7
 26 April 2022</t>
  </si>
  <si>
    <t>Usulan Perbaikan Baterry Pompa Tag No 53-P-102D/00, 42-P-503C, 42-P-503D (K63)</t>
  </si>
  <si>
    <t>616/KPI49610/2022-S7
 26 April 2022</t>
  </si>
  <si>
    <t>Usulan Pengadaan Material Pressure Gauge untuk Pemenuhan Stock MSL (K63)</t>
  </si>
  <si>
    <t>618/KPI49610/2022-S7
 27 April 2022</t>
  </si>
  <si>
    <t>Pengadaan Material Usulan Baru Kebutuhan MSL Tag No 12/13-K-101 S1 A/B (K64)</t>
  </si>
  <si>
    <t>620/KPI49610/2022-S7
 27 April 2022</t>
  </si>
  <si>
    <t>Usulan Pengadaan Material Tambahan Micro Limit Switch Kebutuhan TA 2022 untuk Start Up Unit NPU (K65)</t>
  </si>
  <si>
    <t>621/KPI49610/2022-S7
 27 April 2022</t>
  </si>
  <si>
    <t>Permintaan Pengadaan Material Gasket Sheet Teflon Tambahan Kebutuhan Major TA RU VI Balongan 2022 Area POC (K65)</t>
  </si>
  <si>
    <t>619/KPI49610/2022-S7
 27 April 2022</t>
  </si>
  <si>
    <t>Pengadaan Material untuk kebutuhan Perbaikan Pompa Tag No. 52-P-101B (K64)</t>
  </si>
  <si>
    <t>622/KPI49610/2022-S7
 27 April 2022</t>
  </si>
  <si>
    <t>Usulan Pengadaan Material Tambahan Connector &amp; Tubing untuk Area RCC &amp; DTU Kebutuhan TA 2022 (K65)</t>
  </si>
  <si>
    <t>Permintaan Penerbitan Release Order Pengadaan Material Gasket Tambahan Kebutuhan TA 2022 (K65)</t>
  </si>
  <si>
    <t>Permintaan Pengadaan Blue Dye (K69)</t>
  </si>
  <si>
    <t>210/KPI49141/2022-S5
 28 April 2022</t>
  </si>
  <si>
    <t>Pengadaan Pallet untuk pekerjaan COA 22-V-109 A-J Tahun 2022</t>
  </si>
  <si>
    <t>SH Planning &amp; Schedulling</t>
  </si>
  <si>
    <t>625/KPI49610/2022-S7
 28 April 2022</t>
  </si>
  <si>
    <t>Usulan Pengadaan Material Studbolt Tambahan Major TA 2022 (K65)</t>
  </si>
  <si>
    <t>626/KPI49610/2022-S7
 28 April 2022</t>
  </si>
  <si>
    <t>Revisi Usulan Pengadaan Kontrak Outline Agreement Mechanical Seal dan Accessories Mfr. John Crane (52 Tag No) selama 2 tahun (K64)</t>
  </si>
  <si>
    <t>627/KPI49610/2022-S7
 28 April 2022</t>
  </si>
  <si>
    <t>Permintaan Pengadaan Outline Agreement (OA) Jangka Menengah Chemical Mono Ethanol (MEA) K69</t>
  </si>
  <si>
    <t>273/KPI49161/2022-S7
 29 April 2022</t>
  </si>
  <si>
    <t>Permohonan Proses Amandemen Pengadaan Phase Separator 17-V-101 ref PO No 4500049868 tanggal 9 Oktober 2021</t>
  </si>
  <si>
    <t>Diambil Pa Yoshua Planner TA tgl. 10-5-2022</t>
  </si>
  <si>
    <t>628/KPI49610/2022-S7
 28 April 2022</t>
  </si>
  <si>
    <t>Permintaan Pengadaan Material Stud Bolt dan Sleve Isplation Tambahan Kebutuhan Major TA RU VI Balongan 2022</t>
  </si>
  <si>
    <t>629/KPI49610/2022-S7
 28 April 2022</t>
  </si>
  <si>
    <t>Usulan Pengadaan Material Tambahan TA 2022 Kebutuhan Consumable Unit RCC (K65)</t>
  </si>
  <si>
    <t>630/KPI49610/2022-S7
 28 April 2022</t>
  </si>
  <si>
    <t>Permintaan Pengadaan Material Gate Valve Tambahan Kebutuhan Major TA RU VI Balongan 2022 (K65)</t>
  </si>
  <si>
    <t>632/KPI49610/2022-S7
 11 Mei 2022</t>
  </si>
  <si>
    <t>Permintaan Penerbitan RO Gas Argon ref OA No 4650001295</t>
  </si>
  <si>
    <t>633/KPI49610/2022-S7
 11 Mei 2022</t>
  </si>
  <si>
    <t>Revisi Usulan Pengadaan Kontrak Outline Agreement Mechanical Seal dan Accessoriesnya Mfr. Flowserve (64 Tag No.) selama 2 Tahun (K64)</t>
  </si>
  <si>
    <t>634/KPI49610/2022-S7
 11 Mei 2022</t>
  </si>
  <si>
    <t>Revisi Usulan Pengadaan Kontrak Outline Agreement Mechanical Seal dan Accessoriesnya Mfr. Eagle (118 Tag No.) selama 2 Tahun (K64)</t>
  </si>
  <si>
    <t>635/KPI49610/2022-S7
 11 Mei 2022</t>
  </si>
  <si>
    <t>Usulan Pengadaan Material Kebutuhan LTSA CAT-Knocking Tag No. 53-P-102B-EN/01 (K64)</t>
  </si>
  <si>
    <t>636/KPI49610/2022-S7
 11 Mei 2022</t>
  </si>
  <si>
    <t>Usulan Pengadaan Material Tambahan Thermocouple &amp; Thermowell di Unit 32-CCR-Regenerator TA Major 2022 (K65)</t>
  </si>
  <si>
    <t>Memo belum diapprove</t>
  </si>
  <si>
    <t>Memo + Map biru</t>
  </si>
  <si>
    <t>Pembelian Crankshaft Kompresor Bulk Lorry Catalyst-03 via Platform PaDi</t>
  </si>
  <si>
    <t>Permintaan Pengadaan Buffer Material Gasket HE TA-2022 Tag No. 16-E-106, 16-E-114, 16-E-128AB, dan 16-E-116AB Outstanding PO 4500050977 dan 4500052112</t>
  </si>
  <si>
    <t>Pembelian Jumbo Bag 400 Pcs Support Unit RCC</t>
  </si>
  <si>
    <t>638/KPI49610/2022-S7
 12 Mei 2022</t>
  </si>
  <si>
    <t>Usulan Pengadaan Material Tambahan TA 2022 Kebutuhan Steam Trace Piping Sour Crude (K65)</t>
  </si>
  <si>
    <t>639/KPI49610/2022-S7
 13 Mei 2022</t>
  </si>
  <si>
    <t>Permintaan Pengadaan Material Fitting Tambahan Kebutuhan Major TA RU VI (K65)</t>
  </si>
  <si>
    <t>Dokumen diserahkan ke Dita</t>
  </si>
  <si>
    <t>640/KPI49610/2022-S7
 13 Mei 2022</t>
  </si>
  <si>
    <t>Revisi Usulan Pengadaan Chemical Lubricity Improver (K69)</t>
  </si>
  <si>
    <t>644/KPI49610/2022-S7
 19 Mei 2022</t>
  </si>
  <si>
    <t>Memo + PR asli + Dosir kuning</t>
  </si>
  <si>
    <t>Revisi Usulan Pengadaan Material Kebutuhan OH Tag No. 42-P-502B-T (K66)</t>
  </si>
  <si>
    <t>643/KPI49610/2022-S7
 19 Mei 2022</t>
  </si>
  <si>
    <t>Usulan Pengadaan Material Kebutuhan Rutin Tag No. 42-PIPE/00:42-T-205A/00;24-C-201/00 (K68)</t>
  </si>
  <si>
    <t>645KPI49610/2022-S7
 19 Mei 2022</t>
  </si>
  <si>
    <t>Revisi Usulan Pengadaan Material Kebutuhan OH Tag No. 51-P-101 A-T (K66)</t>
  </si>
  <si>
    <t>646KPI49610/2022-S7
 19 Mei 2022</t>
  </si>
  <si>
    <t>Usulan Pengadaan Material Kebutuhan OH Tag No. 51-P-101 A-T dan 42-P-502 B-T (K66)</t>
  </si>
  <si>
    <t>647KPI49610/2022-S7
 19 Mei 2022</t>
  </si>
  <si>
    <t>Usulan Pengadaan Material Kebutuhan Rutin dan Insurance Tag No 42-M-301A (K64)</t>
  </si>
  <si>
    <t>648KPI49610/2022-S7
 19 Mei 2022</t>
  </si>
  <si>
    <t>Usulan Pengadaan Material Kebutuhan Rutin dan Insurance Tag No 62-P-201B (K64)</t>
  </si>
  <si>
    <t>049/TSON-HO/LTR-BD/V/2022 
 10 Mei 2022</t>
  </si>
  <si>
    <t>Surat copy + Lpnrs asli Man. Proc. No. 027 tgl. 19.5.2022</t>
  </si>
  <si>
    <t>Input Score Point MYSAP - PT Timas Supplindo Periode Tender 2021-2022</t>
  </si>
  <si>
    <t>PT Timas Supplindo</t>
  </si>
  <si>
    <t>113/KPI49240/2022-S7
 19 Mei 2022</t>
  </si>
  <si>
    <t>Memo + Form DC + TKDN + PR asli + Amplop</t>
  </si>
  <si>
    <t>Pemohonan Pengadaan Material Laboratory (Probe Panametric)</t>
  </si>
  <si>
    <t>Fenny</t>
  </si>
  <si>
    <t>RA 2</t>
  </si>
  <si>
    <t>649/KPI49610/2022-S7
 21 Mei 2022</t>
  </si>
  <si>
    <t>Usulan Pengadaan Material untuk Insurance Gear Box 13-P-101 (K64)</t>
  </si>
  <si>
    <t>Diserahkan ke Santoso</t>
  </si>
  <si>
    <t>650/KPI49610/2022-S7
 21 Mei 2022</t>
  </si>
  <si>
    <t>Usulan Pengadaan Material untuk kebutuhan OH-2022 Tag No 12-P-101 (K66)</t>
  </si>
  <si>
    <t>Diserahkan ke Ade</t>
  </si>
  <si>
    <t>Usulan Perbaikan Motor Kompressor Tag No 32-K-102C/00 (K63)</t>
  </si>
  <si>
    <t>651/KPI49610/2022-S7
 21 Mei 2022</t>
  </si>
  <si>
    <t>Usulan Pengadaan Material untuk Penggantian Grounding Device 51-G-101C (K64)</t>
  </si>
  <si>
    <t>653/KPI49610/2022-S7
 21 Mei 2022</t>
  </si>
  <si>
    <t>Revisi Usulan Pengadaan Review rutin dan MSL Material Gasket HE (K68)</t>
  </si>
  <si>
    <t>654/KPI49610/2022-S7
 21 Mei 2022</t>
  </si>
  <si>
    <t>Permintaan Pengadaan Kontrak Jangka Panjang MDEA (K69)</t>
  </si>
  <si>
    <t>306/KPI49161/2022-S5
 23 Mei 2022</t>
  </si>
  <si>
    <t>Permohonan Adendum Waktu &amp; Biaya PO No 4500046785 Pengadaan 2 Unit Crude/1st Hot Residu Exchanger Upgrade Assy 11-E-111 A&amp;B dalam rangka Major TA RU VI Balongan</t>
  </si>
  <si>
    <t>307/KPI49161/2022-S5
 23 Mei 2022</t>
  </si>
  <si>
    <t>Permohonan Usulan Adendum PO No 4500046786 Pengadaan 2 Unit Crude/1st Hot Residu Exchanger Upgrade Assy 11-E-111 A&amp;B dalam rangka Major TA RU VI Balongan</t>
  </si>
  <si>
    <t>656/KPI49610/2022-S7
 23 Mei 2022</t>
  </si>
  <si>
    <t>Usulan Pengadaan Material Kebutuhan Rutin Tag No. 41-LA-101/00 (K68)</t>
  </si>
  <si>
    <t>657/KPI49610/2022-S7
 23 Mei 2022</t>
  </si>
  <si>
    <t>Usulan Pengadaan Material Kebutuhan Rutin Tag No. 42-PIPE/00 (K68)</t>
  </si>
  <si>
    <t>658/KPI49610/2022-S7
 23 Mei 2022</t>
  </si>
  <si>
    <t>659/KPI49610/2022-S7
 23 Mei 2022</t>
  </si>
  <si>
    <t>Usulan Pengadaan Material Tambahan Gasket HE Tag No. 15-E-103C dan 19-E-106B Kebutuhan Major TA RU VI Balongan 2022</t>
  </si>
  <si>
    <t>660/KPI49610/2022-S7
 24 Mei 2022</t>
  </si>
  <si>
    <t>Usulan Pengadaan Material untuk kebutuhan Insurance Tag No 15-K-101P1 AB (K64)</t>
  </si>
  <si>
    <t>Dokumen diserahkan ke Santoso</t>
  </si>
  <si>
    <t>Usulan Pengadaan Material Hose Flexible Kebutuhan TA-2022</t>
  </si>
  <si>
    <t>661/KPI49610/2022-S7
 24 Mei 2022</t>
  </si>
  <si>
    <t>Permintaan Pengadaan Material Hose Tambahan Kebutuhan Major TA RU VI (K65)</t>
  </si>
  <si>
    <t>Dokumen diserahkan ke Septian</t>
  </si>
  <si>
    <t>074/KPI43000/2022-S0
 25 April 2022</t>
  </si>
  <si>
    <t>Memo + Lpnrs Man Proc copy no. 029 tgl. 25-5-2022</t>
  </si>
  <si>
    <t>Pengaturan Tambahan atas Pedoman Pengelolaan Penggunaan Produk Dalam Negeri No. A5-001/R00000/2020-S9 untuk Support Proses Pengadaan Barang dan Jasa di Direktorat Operasi</t>
  </si>
  <si>
    <t>Pjs. VP Reliability</t>
  </si>
  <si>
    <t>663/KPI49610/2022-S7
 25 Mei 2022</t>
  </si>
  <si>
    <t>665/KPI49610/2022-S7
 27 Mei 2022</t>
  </si>
  <si>
    <t>Permintaan Pengadaan Chemical Dimethyl Disulfide (DMDS) Kemasan Drum Kebutuhan rutin (K69)</t>
  </si>
  <si>
    <t>Arini</t>
  </si>
  <si>
    <t>RA 9</t>
  </si>
  <si>
    <t>341/KPI49500/2022-S0
 2 Juni 2022</t>
  </si>
  <si>
    <t>Memo + Lpnrs copy no. 031 tgl. 2.6.2022</t>
  </si>
  <si>
    <t>Undangan Konsinyering Penyusunan Workplan Tindak Lanjut Rekomendasi ISRS9 RU VI Balongan</t>
  </si>
  <si>
    <t>Asep Sisnadi</t>
  </si>
  <si>
    <t>666/KPI49610/2022-S7
 31 Mei 2022</t>
  </si>
  <si>
    <t>Usulan Pengadaan Material Kebutuhan Rutin Consumable Tag No. 24-M-107B-M/00 (K68)</t>
  </si>
  <si>
    <t>667/KPI49610/2022-S7
 31 Mei 2022</t>
  </si>
  <si>
    <t>Revisi Usulan Pengadaan Material MSL Mfr. Nuovo Pignone Tag No. 12-K-501 ABC (K64)</t>
  </si>
  <si>
    <t>668/KPI49610/2022-S7
 31 Mei 2022</t>
  </si>
  <si>
    <t>Usulan Pengadaan Material Kebutuhan Insurance Tag No 51-G-101E-P1A (K64)</t>
  </si>
  <si>
    <t>669/KPI49610/2022-S7
 3 Juni 2022</t>
  </si>
  <si>
    <t>Usulan Pengadaan Basic Seal untuk kebutuhan MSL Tag No 23-P-102AB, 23-P-103, 24-P-104, 24-P-204, 24-P-101AB, 24-P-102AB, 24-P-201AB dan 13-P-101 Mfr. Flowserve (K64)</t>
  </si>
  <si>
    <t>670/KPI49610/2022-S7
 3 Juni 2022</t>
  </si>
  <si>
    <t>Usulan Pengadaan Material Transmitter untuk pemenuhan stock MSL Tag No. 12-FT-030/00 (Mfg. Yokogawa) K63</t>
  </si>
  <si>
    <t>671/KPI49610/2022-S7
 3 Juni 2022</t>
  </si>
  <si>
    <t>Usulan Perbaikan Modul RTD Tag No. 32-K-102A/00 (K63)</t>
  </si>
  <si>
    <t>672/KPI49610/2022-S7
 3 Juni 2022</t>
  </si>
  <si>
    <t>Usulan Pengadaan Basic Seal, Sleeve dan Gland untuk perbaikan Pompa Tag No. 11-P-105A (K64)</t>
  </si>
  <si>
    <t>673/KPI49610/2022-S7
 3 Juni 2022</t>
  </si>
  <si>
    <t>Usulan Pengadaan Mechanical Seal Assy untuk kebutuhan Perbaikan Pompa Tag No. 11-P-105A (K64)</t>
  </si>
  <si>
    <t>674/KPI49610/2022-S7
 3 Juni 2022</t>
  </si>
  <si>
    <t>Usulan Pengadaan Gland untuk perbaikan Mech Seal Tag No 15-P-107B Mfr. John Crane (K64)</t>
  </si>
  <si>
    <t>675/KPI49610/2022-S7
 7 Juni 2022</t>
  </si>
  <si>
    <t>Permintaan Pengadaan Material Part Level Glass TA 2022 Area RCU dan LEU (K65)</t>
  </si>
  <si>
    <t>676/KPI49610/2022-S7
 8 Juni 2022</t>
  </si>
  <si>
    <t>Usulan Pengadaan Material untuk Kebutuhan Insurance Lube Oil Pump Mfr. Kosaka Laboratory (K64)</t>
  </si>
  <si>
    <t>679/KPI49610/2022-S7
 10 Juni 2022</t>
  </si>
  <si>
    <t>Usulan Pengadaan Material untuk kebutuhan Insurance Tag No 53-P-102 ABC Mfr. Ebara Corp. (K64)</t>
  </si>
  <si>
    <t>680/KPI49610/2022-S7
 10 Juni 2022</t>
  </si>
  <si>
    <t>Usulan Pengadaan Material MSL Insurance Breakaway Coupling SPM 165.000 DWT (K68)</t>
  </si>
  <si>
    <t>Surat + Lpnrs GM copy no. 121 tgl 9.6.2022 + Lpnrs Man. Proc no. 033 tgl. 10.6.2022</t>
  </si>
  <si>
    <t>Permohonan Penundaan Proyek Pelaksanaan Tender</t>
  </si>
  <si>
    <t>PT Koalisi Bumi Agung</t>
  </si>
  <si>
    <t>06 June 2022</t>
  </si>
  <si>
    <t>Amplop FedEx + dok 9 lembar Lpnrs Pj. Man. Proc No. 034 tgl. 14.6.2022</t>
  </si>
  <si>
    <t>Advice of Shipment</t>
  </si>
  <si>
    <t>Kokusai Commerce Co. Ltd</t>
  </si>
  <si>
    <t>083/TA-BLG/VI/2022, 084/TA-BLG/VI/2022</t>
  </si>
  <si>
    <t>Surat asli</t>
  </si>
  <si>
    <t>Permohonan Pembuatan ID Card</t>
  </si>
  <si>
    <t>PT Tommy Adji Prasetyo</t>
  </si>
  <si>
    <t>684/KPI49610/2022-S7
 16 Juni 2022</t>
  </si>
  <si>
    <t>Usulan Pengadaan General Material 42-PIPE (K68)</t>
  </si>
  <si>
    <t>685/KPI49610/2022-S7
 16 Juni 2022</t>
  </si>
  <si>
    <t>Usulan Pengadaan Material Overhaul 42-T-101D/301C (K66)</t>
  </si>
  <si>
    <t>686/KPI49610/2022-S7
 16 Juni 2022</t>
  </si>
  <si>
    <t>Usulan Pengadaan Material SPM Tag No. 165.000 DWT (K68)</t>
  </si>
  <si>
    <t>687/KPI49610/2022-S7
 16 Juni 2022</t>
  </si>
  <si>
    <t>Permintaan Penerbitan RO Chemical Liquid Nitrogen ref. OA No. 4650001747 (K69)</t>
  </si>
  <si>
    <t>318/DIT.KOM-KPI/VI/2022
 14 Juni 2022</t>
  </si>
  <si>
    <t>Surat +Lpnrs GM copy no. 132 tgl. 29.6.2022 &amp; Lpnrs Man. Proc copy no. 035 tgl. 20.6.2022</t>
  </si>
  <si>
    <t>Pengajuan Perubahan Nama PT KHI Pipe Industries sebagai Approved Brand List (ABL) di PT Kilang Pertamina International RU VI Balongan</t>
  </si>
  <si>
    <t>PT Krakatau Pipe Industries</t>
  </si>
  <si>
    <t>426/I04171/2021-S7
 24 Agustus 2021</t>
  </si>
  <si>
    <t>Usulan Pengadaan Material Electric Heater (RA 3)</t>
  </si>
  <si>
    <t>171/KPI49200/2022-S2
 20 Juni 2022</t>
  </si>
  <si>
    <t>Surat +Lpnrs Man. Proc copy no. 036 tgl. 21.6.2022</t>
  </si>
  <si>
    <t>Undangan Konsinyering Strategi Pengadaan Katalis RCC RU VI Balongan</t>
  </si>
  <si>
    <t>Manager Eng. &amp; Dev.</t>
  </si>
  <si>
    <t>690/KPI49610/2022-S7
 22 Juni 2022</t>
  </si>
  <si>
    <t>Usulan Pengadaan Material MSL Insurance SPM Tag No. 165.000 DWT (K68)</t>
  </si>
  <si>
    <t>Dikembalikan Ke Inventory (Farid) tgl. 24/6/2022 PR belum disetujui Pejabat Otorisasi (GM)</t>
  </si>
  <si>
    <t>267/KPI49800/2022-S8
 24 Juni 2022</t>
  </si>
  <si>
    <t>Izin Meninggalkan Pekerjaan : Town Hall Meeting</t>
  </si>
  <si>
    <t>Manager HC RU VI</t>
  </si>
  <si>
    <t>463/KPI49640/2022-S7
 24 Juni 2022</t>
  </si>
  <si>
    <t>Permintaan Pengadaan Office Supplies via Platform PaDi</t>
  </si>
  <si>
    <t>086/KPI49122/2022-S7
 24 Juni 2022</t>
  </si>
  <si>
    <t>Permohonan Penerbitan Release Order Penyediaan Segel Kawat Twister POS di RU VI Balongan</t>
  </si>
  <si>
    <t>SH Oil Movement</t>
  </si>
  <si>
    <t>287/KPI49141/2022-S7
 28 Juni 2022</t>
  </si>
  <si>
    <t>Memo + Form DC + PR asli + dok</t>
  </si>
  <si>
    <t>Pengadaan Gland Plat Non-OEM 15-P-107B (urgent / SP3U)</t>
  </si>
  <si>
    <t>694/KPI49610/2022-S7
 28 Juni 2022</t>
  </si>
  <si>
    <t>Usulan Pengadaan Material Kebutuhan Rutin Tag No 34-P-109B (K64)</t>
  </si>
  <si>
    <t>695/KPI49610/2022-S7
 28 Juni 2022</t>
  </si>
  <si>
    <t>Usulan Pengadaan Plate Kebutuhan Rutin Tag No. 53-T-101B (K68)</t>
  </si>
  <si>
    <t>Andini</t>
  </si>
  <si>
    <t>696/KPI49610/2022-S7
 28 Juni 2022</t>
  </si>
  <si>
    <t>Usulan Pengadaan Material Gate Valve Kebutuhan Rutin Tag No. 14-V-108 (K68)</t>
  </si>
  <si>
    <t>697/KPI49610/2022-S7
 28 Juni 2022</t>
  </si>
  <si>
    <t>Permintaan Pengadaan Material Plate Kebutuhan Overhaul (K66)</t>
  </si>
  <si>
    <t>698/KPI49610/2022-S7
 28 Juni 2022</t>
  </si>
  <si>
    <t>Usulan Pengadaan Material Gate Valve Kebutuhan Rutin Tag No. 42-PIPE (K68)</t>
  </si>
  <si>
    <t>700/KPI49610/2022-S7
 29 Juni 2022</t>
  </si>
  <si>
    <t>Usulan Pengadaan Material Detector (Mfg. Endress + Hausser) Tag No. 32-V-115/00 (K63)</t>
  </si>
  <si>
    <t>701/KPI49610/2022-S7
 29 Juni 2022</t>
  </si>
  <si>
    <t>Usulan Pengadaan Material Field Service Controller (Mfg. Tokyo Keiso) tag no. 42-T-401B/00 (K63)</t>
  </si>
  <si>
    <t>702/KPI49610/2022-S7
 29 Juni 2022</t>
  </si>
  <si>
    <t>Usulan Pengadaan Material Switch Limit (Mfg. Honeywell) Tag No. 58-K-101C/00 (K63)</t>
  </si>
  <si>
    <t>703/KPI49610/2022-S7
 29 Juni 2022</t>
  </si>
  <si>
    <t>Usulan Pengadaan Material Transmitter Tag No. 11-FT-041/00 &amp; 21-FT-007-A/00 (K63)</t>
  </si>
  <si>
    <t>704/KPI49610/2022-S7
 29 Juni 2022</t>
  </si>
  <si>
    <t>Usulan Pengadaan Material Kebutuhan MSL Tag No. 32-A-101-S2 B (K64)</t>
  </si>
  <si>
    <t>705/KPI49610/2022-S7
 29 Juni 2022</t>
  </si>
  <si>
    <t>Usulan Pengadaan Material Hose Kebutuhan Overhaul 42-T-101C (K66)</t>
  </si>
  <si>
    <t>706/KPI49610/2022-S7
 29 Juni 2022</t>
  </si>
  <si>
    <t>Usulan Pengadaan Material Bearing Kebutuhan 11-P-112A, 16-E-117A/B/D, 16-P-106A, 33-P-108A, 34-A-103-P-102A, 36-P-101B, 62-P-201B, 63-P-201A (K68)</t>
  </si>
  <si>
    <t>707/KPI49610/2022-S7
 29 Juni 2022</t>
  </si>
  <si>
    <t>Usulan Pengadaan Material Bearing Kebutuhan 12-P-504B, 55-A-101AB-P2 (K68)</t>
  </si>
  <si>
    <t>708/KPI49610/2022-S7
 29 Juni 2022</t>
  </si>
  <si>
    <t>Permintaan Pengadaan Chemical Perchloroethylene kebutuhan rutin (K69)</t>
  </si>
  <si>
    <t>709/KPI49610/2022-S7
 29 Juni 2022</t>
  </si>
  <si>
    <t>Usulan Pengadaan Material Valve kebutuhan OH Tag No. 42-T-101C/00 (K68)</t>
  </si>
  <si>
    <t>710/KPI49610/2022-S7
 29 Juni 2022</t>
  </si>
  <si>
    <t>Usulan Pengadaan Material Plug Kebutuhan Rutin Tag No. 42-PIPE/00 (K68)</t>
  </si>
  <si>
    <t>711/KPI49610/2022-S7
 29 Juni 2022</t>
  </si>
  <si>
    <t>Usulan Pengadaan Material Kebutuhan Rutin Bearing Tag No. 56-P-101G-M/00 (K68)</t>
  </si>
  <si>
    <t>2.22.06.028
 27 Juni 2022</t>
  </si>
  <si>
    <t>Surat</t>
  </si>
  <si>
    <t>Permohonan MCU, Safety Induction, ID Card</t>
  </si>
  <si>
    <t>PT EagleBurgmann</t>
  </si>
  <si>
    <t>712/KPI49610/2022-S7
 1 Juli 2022</t>
  </si>
  <si>
    <t>Usulan Pengadaan Material Kebutuhan MSL Electrode (K68)</t>
  </si>
  <si>
    <t>K68</t>
  </si>
  <si>
    <t>713/KPI49610/2022-S7
 4 Juli 2022</t>
  </si>
  <si>
    <t>Usulan Pengadaan Material Pressure Gauge Tag No. 15-P-102C/00 (K63)</t>
  </si>
  <si>
    <t>Jumaidin</t>
  </si>
  <si>
    <t>K63</t>
  </si>
  <si>
    <t>714/KPI49610/2022-S7
 4 Juli 2022</t>
  </si>
  <si>
    <t>K65</t>
  </si>
  <si>
    <t>715/KPI49610/2022-S7
 4 Juli 2022</t>
  </si>
  <si>
    <t>Usulan Pengadaan Material Relay (Mfg. Schneider) untuk Tag No. 15-K-102A/00 (K63)</t>
  </si>
  <si>
    <t>716/KPI49610/2022-S7
 4 Juli 2022</t>
  </si>
  <si>
    <t>Revisi Pengadaan Penggantian Material Fin Tube BAU dari RU IV Cilacap untuk kebutuhan TA 2022 Tag No. 15-E-110/00 (K65)</t>
  </si>
  <si>
    <t>120/KPI49520/2022-S0
 5 Juli 2022</t>
  </si>
  <si>
    <t>Permohonan Proses Pengadaan Foam Concentrate RU VI Balongan</t>
  </si>
  <si>
    <t>717/KPI49610/2022-S7
 6 Juli 2022</t>
  </si>
  <si>
    <t>Usulan Kontrak Jangka Menengah Gas Chlorine (K69)</t>
  </si>
  <si>
    <t>718/KPI49610/2022-S7
 6 Juli 2022</t>
  </si>
  <si>
    <t>Permintaan Pengadaan Material Flange 42-T-205A (K68)</t>
  </si>
  <si>
    <t>719/KPI49610/2022-S7
 6 Juli 2022</t>
  </si>
  <si>
    <t>Revisi Usulan Pengadaan Chemical Trichlorisocyanuric Acid (TCCA) PR No. 100040876 (PR sebelum Migrasi 100037385</t>
  </si>
  <si>
    <t>720/KPI49610/2022-S7
 6 Juli 2022</t>
  </si>
  <si>
    <t>Usulan Pengadaan Material Kebutuhan Rutin Tag No. 11-C-101/00 052-B-101B/00; 14H20802B4AIM2/00; RU06-RCC-RCU;RU06-UTL;32-V-112A/00;25-F-102/00 (K68)</t>
  </si>
  <si>
    <t>091/TAP-BLG/VII/2022
 6 Juli 2022</t>
  </si>
  <si>
    <t>Surat Permohonan Izin Masuk Kendaraan (IMK)</t>
  </si>
  <si>
    <t>044/KPI49320/2022-S7
 6 Juli 2022</t>
  </si>
  <si>
    <t>Memo + PR + dok + Amplop</t>
  </si>
  <si>
    <t>Permintaan Pengadaan Reward Souvenir Major TA Tahun 2022</t>
  </si>
  <si>
    <t>SH Plant Reliability</t>
  </si>
  <si>
    <t>392/KPI49500/2022-S8
 22 Juni 2022</t>
  </si>
  <si>
    <t>Undangan Upskilling dan Refreshment Pemadam Kebakaran bagi Pekerja PT Kilang Pertamina Internasional RU VI Balongan</t>
  </si>
  <si>
    <t>0305/GM-PJ PU/S/V/2022
 16 Juni 2022</t>
  </si>
  <si>
    <t>Surat copy + Lpnrs GM no. 139 tgl. 22.6.2022 &amp; Lpnrs Man. Proc No. 041 tgl. 6.7.2022</t>
  </si>
  <si>
    <t>Surat Penawaran Presentasi Apartemen - Patraland Urbano Bekasi</t>
  </si>
  <si>
    <t>PT Patra Jasa</t>
  </si>
  <si>
    <t>Nota + PR Asli</t>
  </si>
  <si>
    <t>Permintaan Pengadaan Buffer Material Gasket HE TA-2022 Tag No. 11-E-110AB dan 11-E-111AB Outstanding PO 4500052352 (PR 100046249) K65</t>
  </si>
  <si>
    <t>Permintaan Pengadaan Buffer Material Gasket HE TA-2022 Tag No. 31-E-104ABCDEFGH Outstanding PO 4500050633 dan 4500050977 (PR 100046473) K65</t>
  </si>
  <si>
    <t>Permintaan Pengadaan Buffer Material Gasket HE TA-2022 Tag No. 11-E-110AB dan 11-E-111AB Outstanding PO 4500052256 (PR 100046205) K65</t>
  </si>
  <si>
    <t>722/KPI49610/2022-S7
 6 Juli 2022</t>
  </si>
  <si>
    <t>Usulan Pengadaan Material untuk kebutuhan Upgrade Coupling Assy Tag No. 55-P-101ABC PR No. 100047861 Mfr. John Crane (K64)</t>
  </si>
  <si>
    <t>K64</t>
  </si>
  <si>
    <t>723/KPI49610/2022-S7
 6 Juli 2022</t>
  </si>
  <si>
    <t>Usulan Pengadaan Material Kebutuhan RKAP 2022 OH Tag No. 15-P-107A PR No. 100047591 Mfr. John Crane (K66)</t>
  </si>
  <si>
    <t>K66</t>
  </si>
  <si>
    <t>724/KPI49610/2022-S7
 6 Juli 2022</t>
  </si>
  <si>
    <t>Usulan Perbaikan Motor Pompa di Tag No. 53-P-101D (K63)</t>
  </si>
  <si>
    <t>725/KPI49610/2022-S7
 6 Juli 2022</t>
  </si>
  <si>
    <t>Usulan Pengadaan Material Winding Wire Tag No. 53-P-101D/00 (K63)</t>
  </si>
  <si>
    <t>726/KPI49610/2022-S7
 6 Juli 2022</t>
  </si>
  <si>
    <t>Usulan Pengadaan Material Kebutuhan Routine Power Supply (Mfg. Schneider) Tag No. 55-A-101C/00 (K63)</t>
  </si>
  <si>
    <t>727/KPI49610/2022-S7
 6 Juli 2022</t>
  </si>
  <si>
    <t>Usulan Pengadaan Material Kebutuhan Penggantian Coupling 34-A-103-P-101B</t>
  </si>
  <si>
    <t>728/KPI49610/2022-S7
 6 Juli 2022</t>
  </si>
  <si>
    <t>Usulan Pengadaan Material Kebutuhan Perbaikan Pompa 052-P-102A (K64)</t>
  </si>
  <si>
    <t>729/KPI49610/2022-S7
 7 Juli 2022</t>
  </si>
  <si>
    <t>Usulan Pengadaan Material MSL Rope Mooring SPM (K68)</t>
  </si>
  <si>
    <t>730/KPI49610/2022-S7
 6 Juli 2022</t>
  </si>
  <si>
    <t>Usulan Pengadaan Material MSL Insurance Ball Valve SPM 165.000 DWT (K68)</t>
  </si>
  <si>
    <t>376/KPI47600/2022-S7
 6 Juli 2022</t>
  </si>
  <si>
    <t>Memo + Lpnrs Man. Proc copy no. 042 tgl. 7.7.2022</t>
  </si>
  <si>
    <t>Jawaban Konfirmasi terkait rencana Pengembalian Material BAU Fin Tube ke RU IV Cilacap</t>
  </si>
  <si>
    <t>Manager Procurement RU VI</t>
  </si>
  <si>
    <t>Pjs. Asep Sisnadi</t>
  </si>
  <si>
    <t>734/KPI49610/2022-S7
 8 Juli 2022</t>
  </si>
  <si>
    <t>Usulan Pengadaan Material Valve Kebutuhan Sarfas Jumperline ULSD Tag No. 42-T-302B (K68)</t>
  </si>
  <si>
    <t>732/KPI49610/2022-S7
 8 Juli 2022</t>
  </si>
  <si>
    <t>317/KPI49141/2022-S7
 11 Juli 2022</t>
  </si>
  <si>
    <t>Permintaan Pengadaan DC Head Gasket Non-OEM 42-P-301A</t>
  </si>
  <si>
    <t>Dikembalikan lagi ke SH PS tgl. 13-7-2022 memo no. 476/KPI49620/2022-S7 tgl. 12-7-2022, dikembalikan lagi dari SH PS tgl. 18-7-2022 tanpa memo pengantar</t>
  </si>
  <si>
    <t>735/KPI49610/2022-S7
 11 Juli 2022</t>
  </si>
  <si>
    <t>Usulan Pengadaan Material Stud Bolt Kebutuhan Sarfas Jumperline ULSD Tag No. 42-T-302B (K68)</t>
  </si>
  <si>
    <t>736/KPI49610/2022-S7
 11 Juli 2022</t>
  </si>
  <si>
    <t>Usulan Pengadaan Material Insulation Gasket untuk Kebutuhan Sarfas Jumperline ULSD Tag No. 42-T-302B (K68)</t>
  </si>
  <si>
    <t>737/KPI49610/2022-S7
 11 Juli 2022</t>
  </si>
  <si>
    <t>738/KPI49610/2022-S7
 11 Juli 2022</t>
  </si>
  <si>
    <t>Permintaan Penerbitan RO Material Gasket SW untuk kebutuhan Tag No. 42-T-302B (K68)</t>
  </si>
  <si>
    <t>Pjs. Bunyamin</t>
  </si>
  <si>
    <t>739/KPI49610/2022-S7
 13 Juli 2022</t>
  </si>
  <si>
    <t>Usulan Pengadaan Material Kebutuhan Penggantian MOP Bermasalah 15-K-102BT (K64)</t>
  </si>
  <si>
    <t>740/KPI49610/2022-S7
 13 Juli 2022</t>
  </si>
  <si>
    <t>Usulan Perbaikan Current Transformer Tag No. 14-P-105B-M/00 (K63)</t>
  </si>
  <si>
    <t>741/KPI49610/2022-S7
 13 Juli 2022</t>
  </si>
  <si>
    <t>Usulan Pengadaan Module Analog FCS 0101 FI01 Tag No. 32-R-101-UP6/00 (Mfg. Yokogawa) K63</t>
  </si>
  <si>
    <t>750/KPI49610/2022-S7
 15 Juli 2022</t>
  </si>
  <si>
    <t>Memo + PR Asli + Otner merah</t>
  </si>
  <si>
    <t>Pembatalan Pengadaan Material Thrust Washer Tag No. 19-P-108 Mfr. Nikkiso PR No. 100038076 PR Migrasi No. 100039561</t>
  </si>
  <si>
    <t>749/KPI49610/2022-S7
 15 Juli 2022</t>
  </si>
  <si>
    <t>Usulan Pengadaab Material Consumable Kebutuhan Rutin Tag PR No. 100047954 (K68)</t>
  </si>
  <si>
    <t>748/KPI49610/2022-S7
 15 Juli 2022</t>
  </si>
  <si>
    <t>Usulan Pengadaan Material Valve Kebutuhan Rutin Tag No. 052-B-101C, 52-b-101C (K68)</t>
  </si>
  <si>
    <t>747/KPI49610/2022-S7
 15 Juli 2022</t>
  </si>
  <si>
    <t>Usulan Pengadaan Material Electrical untuk kebutuhan General Maintenance (K63)</t>
  </si>
  <si>
    <t>746/KPI49610/2022-S7
 15 Juli 2022</t>
  </si>
  <si>
    <t>Usulan Pengadaan Material Power Supply Tag No. 55-A-101A/00 (K63)</t>
  </si>
  <si>
    <t>745/KPI49610/2022-S7
 15 Juli 2022</t>
  </si>
  <si>
    <t>Usulan Pengadaan Material Insurance Chain Bridle SPM 17.500 DWT (K68)</t>
  </si>
  <si>
    <t>744/KPI49610/2022-S7
 15 Juli 2022</t>
  </si>
  <si>
    <t>Usulan Pengadaan Material Gasket Sheet Durlon 34-E-109 (K65)</t>
  </si>
  <si>
    <t>742/KPI49610/2022-S7
 15 Juli 2022</t>
  </si>
  <si>
    <t>Usulan Pengadaan Material Kebutuhan Rutin Tag No. 55-A-101B-P2; 11-P-106B (K64)</t>
  </si>
  <si>
    <t>100/TAP-BLG/VII/2022
 15 Juli 2022</t>
  </si>
  <si>
    <t>-</t>
  </si>
  <si>
    <t>Amplop Orange</t>
  </si>
  <si>
    <t>Percepatan Perbaikan Pompa 19-P-114 BT</t>
  </si>
  <si>
    <t>Dikrim ke SH Inventory tgl. 3-8-2022 Memo no. 535/KPI49620/2022-S7 Ëvaluasi KIMAP"</t>
  </si>
  <si>
    <t>046/K/CSA-VII/2022
 19 Juli 2022</t>
  </si>
  <si>
    <t>Surat copy + dosir putih</t>
  </si>
  <si>
    <t>Konfirmasi PO No. 4500054119 / 24.06.2022 (Item 3 dan 4)</t>
  </si>
  <si>
    <t>CV Citra Semesta Alam</t>
  </si>
  <si>
    <t>751/KPI49610/2022-S7
 20 Juli 2022</t>
  </si>
  <si>
    <t>Usulan Pengadaan material Control Valve Tag No. 13-R-101/00 (K63)</t>
  </si>
  <si>
    <t>752/KPI49610/2022-S7
 20 Juli 2022</t>
  </si>
  <si>
    <t>Usulan Kebutuhan Material Module &amp; Transmitter (Mfg. Yokogawa) Tag No. 12-R-101/00 (K63)</t>
  </si>
  <si>
    <t>753/KPI49610/2022-S7
 20 Juli 2022</t>
  </si>
  <si>
    <t>754/KPI49610/2022-S7
 20 Juli 2022</t>
  </si>
  <si>
    <t>Revisi Pengadaan Material Kebutuhan rutin Tag No. 42-T-101 (K64)</t>
  </si>
  <si>
    <t>756/KPI49610/2022-S7
 21 Juli 2022</t>
  </si>
  <si>
    <t>Permintaan Pengadaan Chemical Cupper Inhibitor Nalco EC 5407 Kebutuhan 6 (enam) bulan (K69)</t>
  </si>
  <si>
    <t>Ade Feny</t>
  </si>
  <si>
    <t>757/KPI49610/2022-S7
 21 Juli 2022</t>
  </si>
  <si>
    <t>Usulan Pengadaan Material Consumable kebutuhan rutin (K68)</t>
  </si>
  <si>
    <t>758/KPI49610/2022-S7
 21 Juli 2022</t>
  </si>
  <si>
    <t>Usulan Pengadaan Material Pressure Gauge untuk Tag No. 15-R-101/00 &amp; 13-K-101-P2AT/00 (K63)</t>
  </si>
  <si>
    <t>759/KPI49610/2022-S7
 21 Juli 2022</t>
  </si>
  <si>
    <t>Permintaan Penerbitan RO Gas Hydrogen UHP ref. OA No. 4650001294 (K69)</t>
  </si>
  <si>
    <t>761/KPI49610/2022-S7
 22 Juli 2022</t>
  </si>
  <si>
    <t>Usulan Pengadaan Material Electrical di Area Perkantoran RU VI Balongan &amp; Perumahan Kebutuhan General Maintenance (K63)</t>
  </si>
  <si>
    <t>762/KPI49610/2022-S7
 22 Juli 2022</t>
  </si>
  <si>
    <t>Usulan Pengadaan Material Transmitter Tag No. 58-K-101B/00 (K63)</t>
  </si>
  <si>
    <t>763/KPI49610/2022-S7
 22 Juli 2022</t>
  </si>
  <si>
    <t>Usulan Pengadaan Material Digital Smart Positioner Tag No. 19-FV-004/00 (K63)</t>
  </si>
  <si>
    <t>764/KPI49610/2022-S7
 22 Juli 2022</t>
  </si>
  <si>
    <t>Usulan Pengadaan Material Basic Seal Kebutuhan Rutin Tag No 42-P-401B (K64)</t>
  </si>
  <si>
    <t>765/KPI49610/2022-S7
 22 Juli 2022</t>
  </si>
  <si>
    <t>Usulan Pengadaan Material Kebutuhan OH-2022 Tag No. 14-K-102A/B (K66)</t>
  </si>
  <si>
    <t>766/KPI49610/2022-S7
 22 Juli 2022</t>
  </si>
  <si>
    <t>Usulan Pengadaan Material Kebutuhan Rutin Tag No. 12-K-501B Mfr. Renk Werk (K64)</t>
  </si>
  <si>
    <t>768/KPI49610/2022-S7
 27 Juli 2022</t>
  </si>
  <si>
    <t>Usulan PR untuk Penerbitan RO Lampu LED Lighting Tag No. OCR/00 &amp; SS-01/00 ref OA 4600000703 (K63)</t>
  </si>
  <si>
    <t>769/KPI49610/2022-S7
 27 Juli 2022</t>
  </si>
  <si>
    <t>Usulan Pengadaan Material Bearing untuk kebutuhan rutin dan Overhaul</t>
  </si>
  <si>
    <t>770/KPI49610/2022-S7
 27 Juli 2022</t>
  </si>
  <si>
    <t>Usulan Pengadaan Material MSL Rope SPM (K68)</t>
  </si>
  <si>
    <t>771/KPI49610/2022-S7
 27 Juli 2022</t>
  </si>
  <si>
    <t>Usulan Pengadaan Material Bearing untuk kebutuhan rutin (K68</t>
  </si>
  <si>
    <t>362/KPI49141/2022-S5
 27 Juli 2022</t>
  </si>
  <si>
    <t>Memo + Form DC + Dok + 2 Amplop</t>
  </si>
  <si>
    <t>Pengadaan 1 Unit LPG Cooler Tube Bundle Tag No. 33-E-115 di RU VI Balongan (Kategori LLDI, Paket COA Penex Mei 2023)</t>
  </si>
  <si>
    <t>074/KPI73200/2022-S2
 21 Juli 2022</t>
  </si>
  <si>
    <t>Memo + Lpnrs Man. Proc copy no. 046 tgl. 27.7.2022</t>
  </si>
  <si>
    <t>Outline Agreement Blue Dyes 2022 No. 4650001661</t>
  </si>
  <si>
    <t>Manager Procurement Management</t>
  </si>
  <si>
    <t>772/KPI49610/2022-S7
 27 Juli 2022</t>
  </si>
  <si>
    <t>Usulan Pengadaan Material Flexible Hose Kebutuhan Rutin Tag No. 22-XV-6413/00 (K68)</t>
  </si>
  <si>
    <t>773/KPI49610/2022-S7
 27 Juli 2022</t>
  </si>
  <si>
    <t>774/KPI49610/2022-S7
 27 Juli 2022</t>
  </si>
  <si>
    <t>Usulan Pengadaan Material Valve Kebutuhan Rutin Tag No. 42-T-201B/00 (K68)</t>
  </si>
  <si>
    <t>775/KPI49610/2022-S7
 27 Juli 2022</t>
  </si>
  <si>
    <t>Usulan Pengadaan Material Kebutuhan Perbaikan Kompressor 42-K-401C (K64)</t>
  </si>
  <si>
    <t>776/KPI49610/2022-S7
 27 Juli 2022</t>
  </si>
  <si>
    <t>Usulan Pengadaan Material Kebutuhan RKAP OH-2022 Tag No. 51-P-101C-T/00 (K66)</t>
  </si>
  <si>
    <t>777/KPI49610/2022-S7
 27 Juli 2022</t>
  </si>
  <si>
    <t>Usulan Pengadaan Material Kebutuhan Perbaikan 14-K-102B (K64)</t>
  </si>
  <si>
    <t>778/KPI49610/2022-S7
 27 Juli 2022</t>
  </si>
  <si>
    <t>Usulan Pengadaan untuk kebutuhan Rutin Perbaikan Mech Seal Tag No 11-P-106B, 21-P-108B, 15-P-102 Body C (K64)</t>
  </si>
  <si>
    <t>779/KPI49610/2022-S7
 27 Juli 2022</t>
  </si>
  <si>
    <t>Permintaan Pengadaan Material Pipa Rutin (K68)</t>
  </si>
  <si>
    <t>780/KPI49610/2022-S7
 29 Juli 2022</t>
  </si>
  <si>
    <t>Permintaan Pengadaan Material Fitting Kebutuhan Jumperline ULSD (K68)</t>
  </si>
  <si>
    <t>781/KPI49610/2022-S7
 29 Juli 2022</t>
  </si>
  <si>
    <t>Usulan Pengadaan Silica Sand Kebutuhan 56-S-101 A/B/C dan 056-S-101 A/B (K69)</t>
  </si>
  <si>
    <t>Usulan Pengadaan Anthracite Kebutuhan 56-S-101 A/B/C dan 056-S-101 A/B (K69)</t>
  </si>
  <si>
    <t>2 Agst' 2022</t>
  </si>
  <si>
    <t>783/KPI49610/2022-S7
 29 Juli 2022</t>
  </si>
  <si>
    <t>Usulan Pengadaan Material Gasket Kebutuhan Rutin, Insurance dan OH</t>
  </si>
  <si>
    <t>784/KPI49610/2022-S7
 1 Agustus 2022</t>
  </si>
  <si>
    <t>Usulan Pengadaan Material Cable Sleeve di Tag No. 53-P-101D</t>
  </si>
  <si>
    <t>785/KPI49610/2022-S7
 1 Agustus 2022</t>
  </si>
  <si>
    <t>Usulan Pengadaan Material Transmitter Tag No. 32-R-102/00 (K63)</t>
  </si>
  <si>
    <t>786/KPI49610/2022-S7
 1 Agustus 2022</t>
  </si>
  <si>
    <t>Usulan Pengadaan Material Pressure Switch Tag No. 13-K0101-P2A-T/00 (K63)</t>
  </si>
  <si>
    <t>787/KPI49610/2022-S7
 1 Agustus 2022</t>
  </si>
  <si>
    <t>Usulan Pengadaan Material Kebutuhan Rutin Tag No. 12-P-508A Mfr. Eagle Industry (K64)</t>
  </si>
  <si>
    <t>788/KPI49610/2022-S7
 1 Agustus 2022</t>
  </si>
  <si>
    <t>Usulan Pengadaan Material Kebutuhan Insurance Tag No 14-K-101 T Mfr. Woodward (K64)</t>
  </si>
  <si>
    <t>789/KPI49610/2022-S7
 1 Agustus 2022</t>
  </si>
  <si>
    <t>Usulan Pengadaan Material Kebutuhan Insurance Tag No. 24-P-101AB, 24-P-102AB dan 24-P-201AB Mfr. Flowserve (K64)</t>
  </si>
  <si>
    <t>790/KPI49610/2022-S7
 1 Agustus 2022</t>
  </si>
  <si>
    <t>Usulan Pengadaan Material Kebutuhan Perbaikan Pompa 24-P-302B (K64)</t>
  </si>
  <si>
    <t>791/KPI49610/2022-S7
 1 Agustus 2022</t>
  </si>
  <si>
    <t>Usulan Pengadaan Material Kebutuhan OH-2022 Tag No. 58-K-101C-T; 51-P-101C-T (K66)</t>
  </si>
  <si>
    <t>792/KPI49610/2022-S7
 1 Agustus 2022</t>
  </si>
  <si>
    <t>Usulan Pengadaan Material Kebutuhan Insurance Tag No. 63-F-401 (K64)</t>
  </si>
  <si>
    <t>793/KPI49610/2022-S7
 1 Agustus 2022</t>
  </si>
  <si>
    <t>Usulan Pengadaan Material Kebutuhan Insurance Tag No. 51-G-101E-P1A (K64)</t>
  </si>
  <si>
    <t>794/KPI49610/2022-S7
 1 Agustus 2022</t>
  </si>
  <si>
    <t>Usulan Pengadaan Material Downlight Lamp Kebutuhan Routine Tag No. Laboratorium (K63)</t>
  </si>
  <si>
    <t>374/KPI49141/2022-S7
 2 Agustus 2022</t>
  </si>
  <si>
    <t>Pengadaan Membrane Coupling DC Non-OEM Pompa 056-P-101BT &amp; 56-P-102</t>
  </si>
  <si>
    <t>Dikrim ke SH Inventory tgl. 3-8-2022 Memo no. 534/KPI49620/2022-S7 Ëvaluasi KIMAP"</t>
  </si>
  <si>
    <t>341/KPI49800/2022-S8
 1 Agustus 2022</t>
  </si>
  <si>
    <t>Memo + Lpnrs Man. Proc no. 055 tgl. 2.8.2022</t>
  </si>
  <si>
    <t>Permohonan Pengisian Format Evaluasi Kinerja Tenaga Kerja Jasa Penunjang (TKJP) / Tenaga Ahli Daya (TAD)</t>
  </si>
  <si>
    <t>3 Agst' 2022</t>
  </si>
  <si>
    <t>796/KPI49610/2022-S7
 3 Agustus 2022</t>
  </si>
  <si>
    <t>Usulan Rencana Konsinyasi Chemical Monosodium Phosphate Monohydrate selama 2 tahun (K69)</t>
  </si>
  <si>
    <t>Usulan Pengadaan Material Kebutuhan Penggantian Mech Seal Tag No. 12-P-509A; 12-P-509B; 34-A-103-P-102; 42-P-101AB; 16-P-106A; 12-P-504B; 20-P-101B; dan 64-P-103A (K64)</t>
  </si>
  <si>
    <t>798/KPI49610/2022-S7
 3 Agustus 2022</t>
  </si>
  <si>
    <t>Usulan Pengadaan Material Kebutuhan Rutin Perbaikan 12-A-501P1A (K64)</t>
  </si>
  <si>
    <t>799/KPI49610/2022-S7
 3 Agustus 2022</t>
  </si>
  <si>
    <t>Usulan Pengadaan Material Kebutuhan Perbaikan Coupling Tag No. 51-G-101D-P2A (K64)</t>
  </si>
  <si>
    <t>5 Agst'2022</t>
  </si>
  <si>
    <t>402/KPI49156/2022-S7
 5 Agustus 2022</t>
  </si>
  <si>
    <t>Permohonan Pengadaan Hydraulic Tensioner Workshop Th 2022</t>
  </si>
  <si>
    <t>SH Workshop</t>
  </si>
  <si>
    <t>8 Agst'2022</t>
  </si>
  <si>
    <t>389/KPI49141/2022-S7
 5 Agustus 2022</t>
  </si>
  <si>
    <t>Permohonan Pengadaan Material DC Diode dan Thyristor Parts of Electric Motor 32-K-102 A/B</t>
  </si>
  <si>
    <t>803/KPI49610/2022-S7
 5 Agustus 2022</t>
  </si>
  <si>
    <t>Usulan Pengadaan Material Chemical Corrosion Inhibitor F/Cooling Tower (K69)</t>
  </si>
  <si>
    <t>804/KPI49610/2022-S7
 5 Agustus 2022</t>
  </si>
  <si>
    <t>Usulan Pengadaan Material Wire Mesh Kebutuhan Rutin Tag No. 20-R-101B/C (K68)</t>
  </si>
  <si>
    <t>805/KPI49610/2022-S7
 5 Agustus 2022</t>
  </si>
  <si>
    <t>Usulan Pengadaan Material Consumable Kebutuhan Rutin (K68)</t>
  </si>
  <si>
    <t>806/KPI49610/2022-S7
 5 Agustus 2022</t>
  </si>
  <si>
    <t>Usulan Pengadaan Basic Seal Kebutuhan Perbaikan Bearing Tag No 12-P-504A PR 100048279 Mfr. Eagle Industry Co. Ltd (K64)</t>
  </si>
  <si>
    <t>807/KPI49610/2022-S7
 5 Agustus 2022</t>
  </si>
  <si>
    <t>Usulan Pengadaan Material Pipa Kebutuhan Overhaul Tag No 42-T-301C, 42-T-102B (K66)</t>
  </si>
  <si>
    <t>808/KPI49610/2022-S7
 5 Agustus 2022</t>
  </si>
  <si>
    <t>Usulan Pengadaan Material Plug Kebutuhan Rutin Tag No. 42-T-302B, 22-V-106 (K68)</t>
  </si>
  <si>
    <t>809/KPI49610/2022-S7
 5 Agustus 2022</t>
  </si>
  <si>
    <t>Usulan Pengadaan Material Kebutuhan Perbaikan Bearing Tag No. 15-K-102A (K64)</t>
  </si>
  <si>
    <t>810/KPI49610/2022-S7
 5 Agustus 2022</t>
  </si>
  <si>
    <t>Usulan Pengadaan Material Basic Seal Kebutuhan MSL Tag No. 23-P-104 (K64)</t>
  </si>
  <si>
    <t>811/KPI49610/2022-S7
 5 Agustus 2022</t>
  </si>
  <si>
    <t>Usulan Pengadaan Material Kebutuhan Penggantian Membrane Coupling Tag No. 056-P-101 B Mfr. John Crane (K64)</t>
  </si>
  <si>
    <t>9 Agst'2022</t>
  </si>
  <si>
    <t>192/KPI49240/2022-S7
 8 Agustus 2022</t>
  </si>
  <si>
    <t>Memo + Form DC + PR asli +Amplop</t>
  </si>
  <si>
    <t>Permohonan Pengadaan Material Laboratory (Mix Chemical Standard)</t>
  </si>
  <si>
    <t>Permohonan Pengadaan Material Laboratory (Connector)</t>
  </si>
  <si>
    <t>Permohonan Pengadaan Material Laboratory (Standard PONA)</t>
  </si>
  <si>
    <t>Permohonan Pengadaan Material Laboratory (Dew Point Meter)</t>
  </si>
  <si>
    <t>813/KPI49610/2022-S7
 9 Agustus 2022</t>
  </si>
  <si>
    <t>Usulan Pengadaan Material Transmitter Tag No. 39-V-101/00, 13-R-101/00, 12-R-101/00 (K63)</t>
  </si>
  <si>
    <t>814/KPI49610/2022-S7
 9 Agustus 2022</t>
  </si>
  <si>
    <t>Usulan Pemenuhan Stock Electric Heater Bundle Assy kebutuhan Insurance Tag No 32-F-107/00 (K63)</t>
  </si>
  <si>
    <t>815/KPI49610/2022-S7
 9 Agustus 2022</t>
  </si>
  <si>
    <t>Usulan Pengadaan Material Kebutuhan Penggantian Air Starting Motor 51-G-102 (K64)</t>
  </si>
  <si>
    <t>816/KPI49610/2022-S7
 9 Agustus 2022</t>
  </si>
  <si>
    <t>Usulan Pengadaan Material Kebutuhan Perbaikan Pompa 34-A-103-P-101A (K64)</t>
  </si>
  <si>
    <t>818/KPI49610/2022-S7
 9 Agustus 2022</t>
  </si>
  <si>
    <t>Usulan Pengadaan Material Vibration Switch Tag No. 052-K-102D2/D1, 052-K-102C2/C1 (K63)</t>
  </si>
  <si>
    <t>817/KPI49610/2022-S7
 9 Agustus 2022</t>
  </si>
  <si>
    <t>Usulan Pengadaan Material Kebutuhan Perbaikan Pompa 54-P-101A (K64)</t>
  </si>
  <si>
    <t>10 Agst'2022</t>
  </si>
  <si>
    <t>819/KPI49610/2022-S7
 10 Agustus 2022</t>
  </si>
  <si>
    <t>Usulan Pengadaan Material Probe Sensor (Mfg. (Bently Nevada) Tag No. 51-G-101C/00 (K63)</t>
  </si>
  <si>
    <t>820/KPI49610/2022-S7
 10 Agustus 2022</t>
  </si>
  <si>
    <t>Usulan Pengadaan Material Kebutuhan OH-2022 Tag No. 53-P-102C-EN/01 (K66)</t>
  </si>
  <si>
    <t>822/KPI49610/2022-S7
 10 Agustus 2022</t>
  </si>
  <si>
    <t>Usulan Pengadaan Material Kebutuhan Perbaikan 14-K-102A (K64)</t>
  </si>
  <si>
    <t>821/KPI49610/2022-S7
 10 Agustus 2022</t>
  </si>
  <si>
    <t>Usulan Pengadaan Material Kebutuhan Rutin Tag No. 32-K-104 (K64)</t>
  </si>
  <si>
    <t>823/KPI49610/2022-S7
 10 Agustus 2022</t>
  </si>
  <si>
    <t>Usulan Pengadaan Material Relay Kebutuhan Rutin Tag No 12-K-501A</t>
  </si>
  <si>
    <t>830/KPI49610/2022-S7
 10 Agustus 2022</t>
  </si>
  <si>
    <t>Usulan Pengadaan Material Lamp LED FLD002 Kebutuhan General Maintenance (K63)</t>
  </si>
  <si>
    <t>11 Agst'2022</t>
  </si>
  <si>
    <t>051/KPI49112/2022-S7
 20 Mei 2022</t>
  </si>
  <si>
    <t>Permohonan Pengadaan Material Tachometer dan Diping Tape guna kebutuhan operasional Bagian RCC</t>
  </si>
  <si>
    <t>SH RCC</t>
  </si>
  <si>
    <t>825/KPI49610/2022-S7
 10 Agustus 2022</t>
  </si>
  <si>
    <t>Usulan Pengadaan Material Kebutuhan Rutin Tag No. 14-P-107A-M; 53-S-101A; 22-XV-6413; SS-01; 56-P-101D;-P1B-M; 10AM0205A1A12 (K63)</t>
  </si>
  <si>
    <t>826/KPI49610/2022-S7
 11 Agustus 2022</t>
  </si>
  <si>
    <t>Usulan Pengadaan Material Valve Kebutuhan Jumperline Tag No. 42-T-302B (K68)</t>
  </si>
  <si>
    <t>827/KPI49610/2022-S7
 11 Agustus 2022</t>
  </si>
  <si>
    <t>Usulan Pengadaan Material Card Communication Kebutuhan SCE Tag No 42-T-303A/00 (K63)</t>
  </si>
  <si>
    <t>828/KPI49610/2022-S7
 11 Agustus 2022</t>
  </si>
  <si>
    <t>Usulan Pengadaan Material Kebutuhan Perbaikan Mech Seal Tag No. 64-P-104A; 34-A-101-P-101AB; dan 34-A102-P-103A (K64)</t>
  </si>
  <si>
    <t>829/KPI49610/2022-S7
 11 Agustus 2022</t>
  </si>
  <si>
    <t>Usulan Pengadaan Material Kebutuhan RKAP OH-2022 Tag No. 51-P-101C-T (K66)</t>
  </si>
  <si>
    <t>830/KPI49610/2022-S7
 11 Agustus 2022</t>
  </si>
  <si>
    <t>Usulan Pengadaan Material Kebutuhan Perbaikan Mech Seal Tag No. 64-P-103A Mfr. Eagle Industry Co. Ltd (K64)</t>
  </si>
  <si>
    <t>831/KPI49610/2022-S7
 11 Agustus 2022</t>
  </si>
  <si>
    <t>Usulan Pengadaan Material Kebutuhan rutin Tag No. 14-P-107A-M (K63)</t>
  </si>
  <si>
    <t>832/KPI49610/2022-S7
 11 Agustus 2022</t>
  </si>
  <si>
    <t>Usulan Pengadaan Material Kebutuhan rutin Tag No. 13-K-101 (K63)</t>
  </si>
  <si>
    <t>833/KPI49610/2022-S7
 11 Agustus 2022</t>
  </si>
  <si>
    <t>Usulan Pengadaan Material Kebutuhan Rutin Tag No. 12-R-101/102 (K63)</t>
  </si>
  <si>
    <t>834/KPI49610/2022-S7
 11 Agustus 2022</t>
  </si>
  <si>
    <t>Usulan Pengadaan Material Module (Mfg. Siemens) Tag No. 58-K-101C/00 (K63)</t>
  </si>
  <si>
    <t>835/KPI49610/2022-S7
 11 Agustus 2022</t>
  </si>
  <si>
    <t>Revisi Usulan Pengadaan Material Valve untuk Modifikasi Jumperline ULSD-Lanjutan Tag No. 42-T-302B</t>
  </si>
  <si>
    <t>221/KPI49200/2022-S2
 10 Agustus 2022</t>
  </si>
  <si>
    <t>Memo + Amplop + Lpnrs Man. Proc No. 060 tgl. 11.8.2022</t>
  </si>
  <si>
    <t>Permintaan Barang 1 (satu) Alat Laboratorium UV-Visible Spectrophotometer ABI Tahun 2022</t>
  </si>
  <si>
    <t>836/KPI49610/2022-S7
 11 Agustus 2022</t>
  </si>
  <si>
    <t>Usulan Pengadaan Material Plate Kebutuhan Overhaul Tag No. 42-T-102B (K66)</t>
  </si>
  <si>
    <t>Garo</t>
  </si>
  <si>
    <t>12 Agst'2022</t>
  </si>
  <si>
    <t>837/KPI49610/2022-S7
 12 Agustus 2022</t>
  </si>
  <si>
    <t>Usulan Pengadaan Material Kebutuhan OH-2022 Tag No. 029-A-101A-K3/00 (K66)</t>
  </si>
  <si>
    <t>Dikasihka ke Mas Santoso 12-8-2022 intruksi Pa Jose</t>
  </si>
  <si>
    <t>15 Agst' 2022</t>
  </si>
  <si>
    <t>114/KPI49300/2022-S5
 11 Agustus 2022</t>
  </si>
  <si>
    <t>Memo + copy Lpnrs Man. Proc no. 061 tgl. 12.8.2022</t>
  </si>
  <si>
    <t>Evaluasi MSL Material O-Ring Transmitter (Mfg. Rosemount)</t>
  </si>
  <si>
    <t>Manager Reliability</t>
  </si>
  <si>
    <t>839/KPI49610/2022-S7
 15 Agustus 2022</t>
  </si>
  <si>
    <t>Usulan Pengadaan Material Kebutuhan Rutin Tag No. 66-P-101E, 11-P-106B, dan 31-P-104A (K64)</t>
  </si>
  <si>
    <t>841/KPI49610/2022-S7
 15 Agustus 2022</t>
  </si>
  <si>
    <t>Usulan Pengadaan Material Kebutuhan Penggantian Mech Seal Mixer Tag No 42-M-107C (K64)</t>
  </si>
  <si>
    <t>840/KPI49610/2022-S7
 15 Agustus 2022</t>
  </si>
  <si>
    <t>Usulan Pengadaan Material Kebutuhan Switch Button (Mfg. Seiwa) Tag No 31-E-112B/00 (K63)</t>
  </si>
  <si>
    <t>Revisi Quantity Pengadaan Material Filter Oil Element Tag No 33-A-104-V6 Mfr. Indufill (K64)</t>
  </si>
  <si>
    <t>844/KPI49610/2022-S7
 15 Agustus 2022</t>
  </si>
  <si>
    <t>Usulan Pengadaan Material Level Switch Kebutuhan COC ARHDM Tag No 13-R-101 (K65)</t>
  </si>
  <si>
    <t>845/KPI49610/2022-S7
 15 Agustus 2022</t>
  </si>
  <si>
    <t>Usulan Pengadaan Material Kebutuhan Lube Oil Filter 15-K-101 (K64)</t>
  </si>
  <si>
    <t>843/KPI49610/2022-S7
 15 Agustus 2022</t>
  </si>
  <si>
    <t>Memo + 2 dok pengadaan amplop coklat &amp; orange</t>
  </si>
  <si>
    <t>Hasil Evaluasi Material Number H160200094, C489900064, G235900436 dan G710900127 pada pengadaan Membran Coupling, Journal Bearing, Diode dan Thyristor</t>
  </si>
  <si>
    <t>16 Agst'2022</t>
  </si>
  <si>
    <t>847/KPI49610/2022-S7
 16 Agustus 2022</t>
  </si>
  <si>
    <t>Usulan Pengadaan Material Electrode Kebutuhan Rutin Tag No 20-R-101B (K68)</t>
  </si>
  <si>
    <t>232/KPI73000/2022-S9
 15 Agustus 2022</t>
  </si>
  <si>
    <t>Fax &amp; Lpnrs Man Proc No. 063 tgl. 16.8.2022</t>
  </si>
  <si>
    <t>Review Final Draft TKI Penyusunan HPS/OE PT KPI</t>
  </si>
  <si>
    <t>VP Proc. Opr. &amp; Asset Mgt</t>
  </si>
  <si>
    <t>22 Agst'2022</t>
  </si>
  <si>
    <t>Nota+PR asli</t>
  </si>
  <si>
    <t>Usulan Pengadaan Material Wire Mesh Kebutuhan Rutin Tag No. 39-KY-101/00 (K68)</t>
  </si>
  <si>
    <t>23 Agst' 2022</t>
  </si>
  <si>
    <t>848/KPI49610/2022-S7
 19 Agustus 2022</t>
  </si>
  <si>
    <t>Usulan Pengadaan Material Valve Kebutuhan Overhaul Tag No 42-T-205B, 301A-G dan P305 (K66)</t>
  </si>
  <si>
    <t>849/KPI49610/2022-S7
 22 Agustus 2022</t>
  </si>
  <si>
    <t>Usulan Pengadaan Material Kebutuhan Insurance Tag No. 14-K-101-P1 AB Mfr. Kawasaki Heavy Industri Ltd (K64)</t>
  </si>
  <si>
    <t>850/KPI49610/2022-S7
 22 Agustus 2022</t>
  </si>
  <si>
    <t>Usulan Pengadaan Material Kebutuhan OH-2022 Tag No 32-K-102B/00, 32-K-102C/00 (K66)</t>
  </si>
  <si>
    <t>851/KPI49610/2022-S7
 22 Agustus 2022</t>
  </si>
  <si>
    <t>Usulan Pengadaan Material Kebutuhan MSL dan Readiness Filter Lube Oil Tag No 15-K-103 S2 AB Mfr. Parker Hannifin</t>
  </si>
  <si>
    <t>852/KPI49610/2022-S7
 22 Agustus 2022</t>
  </si>
  <si>
    <t>Usulan Pengadaan Material Gasket Ring Joint Kebutuhan COC 2023 dan Pemenuhan MSL Insurance (K65)</t>
  </si>
  <si>
    <t>853/KPI49610/2022-S7
 22 Agustus 2022</t>
  </si>
  <si>
    <t>Usulan Pengadaan Kebutuhan MSL Material Filter Tag No 15-K-103 S1 AB Mfr. Universal (K64)</t>
  </si>
  <si>
    <t>Usulan Pengadaan Kebutuhan MSL Material Filter Tag No 51-G-101A Mfr. Taisei Kogyo - Co Japan (K64)</t>
  </si>
  <si>
    <t>855/KPI49610/2022-S7
 22 Agustus 2022</t>
  </si>
  <si>
    <t>856/KPI49610/2022-S7
 22 Agustus 2022</t>
  </si>
  <si>
    <t>857/KPI49610/2022-S7
 22 Agustus 2022</t>
  </si>
  <si>
    <t>Usulan Pengadaan Material Valve Kebutuhan Rutin untuk Tag No 052-B-101A (K68)</t>
  </si>
  <si>
    <t>863/KPI49610/2022-S7
 23 Agustus 2022</t>
  </si>
  <si>
    <t>Usulan Pengadaan Material Sphere Ball (Mfg. Maloney) Kebutuhan Rutin Tag 42-A-306/00 (K63)</t>
  </si>
  <si>
    <t>Usulan Pengadaan Buffer Stock Material Rope Kebutuhan SPM Tag No SPM 17.500, 35.000, 165.000 DWT dan SPM 17.500, 35.000 (K68)</t>
  </si>
  <si>
    <t>24 Agst' 2022</t>
  </si>
  <si>
    <t>Memo blm diapprove</t>
  </si>
  <si>
    <t>Memo + Doc</t>
  </si>
  <si>
    <t>Pembelian Cat untuk Persiapan Audit ISRS di Warehousing via Platform PaDi</t>
  </si>
  <si>
    <t>858/KPI49610/2022-S7
 23 Agustus 2022</t>
  </si>
  <si>
    <t>Usulan Pengadaan Material Vibration Switch (Mfg. Murphy - USA) Kebutuhan rutin Tag No. 15-E-110; 20-E-110; 16-E-119; 20-E-107 (K64)</t>
  </si>
  <si>
    <t>859/KPI49610/2022-S7
 23 Agustus 2022</t>
  </si>
  <si>
    <t>Usulan Pengadaan Material Transmitter Kebutuhan Rutin Tag No 34-C-102 (K63)</t>
  </si>
  <si>
    <t>860/KPI49610/2022-S7
 23 Agustus 2022</t>
  </si>
  <si>
    <t>Usulan Pengadaan Material Cable Tie Kebutuhan OH Tag No 42-T-102B (K66)</t>
  </si>
  <si>
    <t>861/KPI49610/2022-S7
 23 Agustus 2022</t>
  </si>
  <si>
    <t>Usulan Pengadaan Material Consumable Kebutuhan Rutin (K63)</t>
  </si>
  <si>
    <t>862/KPI49610/2022-S7
 23 Agustus 2022</t>
  </si>
  <si>
    <t>Usulan Pengadaan Material Ball Valve Kebutuhan COC 2022 Tag No. 13-R-103 Mfr. Orbit Valve</t>
  </si>
  <si>
    <t>865/KPI49610/2022-S7
 24 Agustus 2022</t>
  </si>
  <si>
    <t>Usulan Pengadaan Material Kebutuhan Rutin (K64)</t>
  </si>
  <si>
    <t>866/KPI49610/2022-S7
 24 Agustus 2022</t>
  </si>
  <si>
    <t>Usulan Pengadaan Material Kebutuhan Coupling Assy Pompa 51-P-101E dan 51-P-102E Mfr. Mestream Coupling (John Crane)</t>
  </si>
  <si>
    <t>867/KPI49610/2022-S7
 24 Agustus 2022</t>
  </si>
  <si>
    <t>Usulan Pengadaan Kebutuhan MSL Material Filter Tag No 51-G-101E SRB1 AB dan 52-P-101B (K64)</t>
  </si>
  <si>
    <t>868/KPI49610/2022-S7
 24 Agustus 2022</t>
  </si>
  <si>
    <t>Usulan Pengadaan Material Kebutuhan Perbaikan Mixer Tangki Tag 42-M-107D Mfr. Flowserve (K64)</t>
  </si>
  <si>
    <t>869/KPI49610/2022-S7
 24 Agustus 2022</t>
  </si>
  <si>
    <t>Usulan Pengadaan Material Kebutuhan MSL Tag No 58-K-101 ABCD S1 Mfr. Schroeder Brothers Corp (K64)</t>
  </si>
  <si>
    <t>870/KPI49610/2022-S7
 24 Agustus 2022</t>
  </si>
  <si>
    <t>Usulan Pengadaan Material Kebutuhan Mechanical Seal Pompa 51-G-101E dan 51-P-102E Mfr. John Crane (K64)</t>
  </si>
  <si>
    <t>871/KPI49610/2022-S7
 24 Agustus 2022</t>
  </si>
  <si>
    <t>Usulan Pengadaan Material Kebutuhan Mechanical Seal Pompa 11-P-120B Mfr. John Crane (K64)</t>
  </si>
  <si>
    <t>872/KPI49610/2022-S7
 24 Agustus 2022</t>
  </si>
  <si>
    <t>Usulan Pengadaan Material Kebutuhan MSL Tag No. 11-P-102B Mfr. Airsan</t>
  </si>
  <si>
    <t>873/KPI49610/2022-S7
 24 Agustus 2022</t>
  </si>
  <si>
    <t>Usulan Pengadaan Material Kebutuhan Perbaikan Strainer Tag No. 39-STR-005 (K64)</t>
  </si>
  <si>
    <t>874/KPI49610/2022-S7
 24 Agustus 2022</t>
  </si>
  <si>
    <t>Usulan Rencana Pengadaan Adsorbent Kebutuhan COA 34-V-104 A/B dan 35-V-101 A/B (K69)</t>
  </si>
  <si>
    <t>875/KPI49610/2022-S7
 24 Agustus 2022</t>
  </si>
  <si>
    <t>Usulan Pengadaan Konsinyasi Corrosion Inhibitor Unit RCC selama 1 Tahun (K69)</t>
  </si>
  <si>
    <t>25 Agst'2022</t>
  </si>
  <si>
    <t>876/KPI49610/2022-S7
 25 Agustus 2022</t>
  </si>
  <si>
    <t>Usulan Pengadaan Material Kebutuhan OH-2022 Tag No 21-K-101B/00 (K66)</t>
  </si>
  <si>
    <t>877/KPI49610/2022-S7
 25 Agustus 2022</t>
  </si>
  <si>
    <t>Usulan Pengadaan Material Kebutuhan OH-2022 51-G-101B/00; 22-K-101A/C (K66)</t>
  </si>
  <si>
    <t>878/KPI49610/2022-S7
 25 Agustus 2022</t>
  </si>
  <si>
    <t>Usulan Pengadaan Material Kebutuhan Perbaikan Blower 56-S-101, 55-A-101-K2 (K64)</t>
  </si>
  <si>
    <t>26 Agst'2022</t>
  </si>
  <si>
    <t>881/KPI49610/2022-S7
 26 Agustus 2022</t>
  </si>
  <si>
    <t>Usulan PR untuk Penerbitan RO Chemical Sulphuric Acid ref OA No. 4650001496 (K69)</t>
  </si>
  <si>
    <t>882/KPI49610/2022-S7
 26 Agustus 2022</t>
  </si>
  <si>
    <t>Usulan Pengadaan Adsorbent Kebutuhan COA 34-V-105 AB (K69)</t>
  </si>
  <si>
    <t>883/KPI49610/2022-S7
 26 Agustus 2022</t>
  </si>
  <si>
    <t>Usulan PR untuk Penerbitan RO Chemical Chemical Caustic Soda Liquid ref OA No. 4650001532 (K69)</t>
  </si>
  <si>
    <t>884/KPI49610/2022-S7
 26 Agustus 2022</t>
  </si>
  <si>
    <t>Usulan Rencana Pengadaan Adsorbent Kebutuhan COA 35-V-102 A/B (K69)</t>
  </si>
  <si>
    <t>885/KPI49610/2022-S7
 26 Agustus 2022</t>
  </si>
  <si>
    <t>Usulan Pengadaan Material Transmitter (Mfg. Fisher) Kebutuhan Rutin (K63)</t>
  </si>
  <si>
    <t>886/KPI49610/2022-S7
 26 Agustus 2022</t>
  </si>
  <si>
    <t>Usulan Pengadaan Material Kebutuhan RKAP 2022 - OH Tag No 42-P-301 B Coupling Mfr. Pillar / Thomas Coupling (K66)</t>
  </si>
  <si>
    <t>879/KPI49610/2022-S7
 26 Agustus 2022</t>
  </si>
  <si>
    <t>Usulan Rencana Outline Agreement Valve selama 2 Tahun (Katagori Barang Wajib) K68</t>
  </si>
  <si>
    <t>Usulan Rencana Outline Agreement Valve selama 2 Tahun (Katagori Non-Kategori) K68</t>
  </si>
  <si>
    <t>29 Agst'2022</t>
  </si>
  <si>
    <t>888/KPI49610/2022-S7
 29 Agustus 2022</t>
  </si>
  <si>
    <t>Usulan Pengadaan Material Kebutuhan Rutin (Mfg. Nippon Fisher) Tag No. 50PT-001; 14-LT-003 (K63)</t>
  </si>
  <si>
    <t>889/KPI49610/2022-S7
 29 Agustus 2022</t>
  </si>
  <si>
    <t>Usulan Pengadaan Material Limit Switch Kebutuhan Rutin (Mfg. Metso) Tag No. 055-A-101-V3/00 (K63)</t>
  </si>
  <si>
    <t>890/KPI49610/2022-S7
 29 Agustus 2022</t>
  </si>
  <si>
    <t>Usulan Pengadaan Material Thermal Overload Relay (Mfg. Togami) Tag No. 12-K-501A (K63)</t>
  </si>
  <si>
    <t>891/KPI49610/2022-S7
 29 Agustus 2022</t>
  </si>
  <si>
    <t>Usulan Pengadaan Material Consumable Kebutuhan Rutin Tag No 14-P-104B-M/00; 50-P-901B-M/00 (K63)</t>
  </si>
  <si>
    <t>892/KPI49610/2022-S7
 29 Agustus 2022</t>
  </si>
  <si>
    <t>Usulan Pengadaan Material Valve Solenoid (Mfg. Asco) Kebutuhan Rutin Tag No. 055-A-101-V3/00 (K63)</t>
  </si>
  <si>
    <t>893/KPI49610/2022-S7
 29 Agustus 2022</t>
  </si>
  <si>
    <t>Usulan Pengadaan Material Kebutuhan Rutin Tag No 55-A-101-V3/00 (K63)</t>
  </si>
  <si>
    <t>894/KPI49610/2022-S7
 29 Agustus 2022</t>
  </si>
  <si>
    <t>Usulan Pengadaan Kebutuhan MSL dan Insurance Material Mechanical Parts Mfr. Flowserve (K64)</t>
  </si>
  <si>
    <t>895/KPI49610/2022-S7
 29 Agustus 2022</t>
  </si>
  <si>
    <t>Usulan Pengadaan Material Kebutuhan Insurance &amp; SCE (Mfg. Ziegler) Area FGDS (K63)</t>
  </si>
  <si>
    <t>896/KPI49610/2022-S7
 29 Agustus 2022</t>
  </si>
  <si>
    <t>Usulan Pengadaan Material Switch Vibration (Mfg. Metrix) Kebutuhan rutin Tag No. 36-E-101-G2; 36-K-101-G2/00 (K63)</t>
  </si>
  <si>
    <t>897/KPI49610/2022-S7
 29 Agustus 2022</t>
  </si>
  <si>
    <t>Usulan Pengadaan Material Kebutuhan OH Tangki 42-T-104B RKAP 2023 (K66)</t>
  </si>
  <si>
    <t>898/KPI49610/2022-S7
 29 Agustus 2022</t>
  </si>
  <si>
    <t>Usulan Pengadaan Material Kebutuhan Perbaikan Pompa 15-P-108B Mfr. John Crane (K64)</t>
  </si>
  <si>
    <t>899/KPI49610/2022-S7
 29 Agustus 2022</t>
  </si>
  <si>
    <t>Usulan Pengadaan Material Bearing Kebutuhan Overhaul Tag No 51-G-101C-A1-M (K66)</t>
  </si>
  <si>
    <t>900/KPI49610/2022-S7
 29 Agustus 2022</t>
  </si>
  <si>
    <t>Usulan Pengadaan Material Bearing Kebutuhan Overhaul Tag No 42-P-301A, 53-P-102B (K66)</t>
  </si>
  <si>
    <t>30 Agst'2022</t>
  </si>
  <si>
    <t>902/KPI49610/2022-S7
 29 Agustus 2022</t>
  </si>
  <si>
    <t>Usulan Pengadaan Material Plate Kebutuhan Overhaul Tag No. 42-T-104B (K66)</t>
  </si>
  <si>
    <t>905/KPI49610/2022-S7
 30 Agustus 2022</t>
  </si>
  <si>
    <t>Usulan Pengadaan Material Gasket Sheet untuk kebutuhan Rutin dan Overhaul Tag No. 052-B-101C/00, 14-K-102A/00, 052-B-101A/00, 42-T-301/00 (K68</t>
  </si>
  <si>
    <t>907/KPI49610/2022-S7
 30 Agustus 2022</t>
  </si>
  <si>
    <t>Usulan Pengadaan Material Kebutuhan Insurance Tag No. 12-K-101-P2 AB; 13-K-101-P2 AB; 19-K-101-P1 AB (K64)</t>
  </si>
  <si>
    <t>908/KPI49610/2022-S7
 30 Agustus 2022</t>
  </si>
  <si>
    <t>Usulan Pengadaan Material Kebutuhan Perbaikan Pompa 19-P-115 (K64)</t>
  </si>
  <si>
    <t>909/KPI49610/2022-S7
 30 Agustus 2022</t>
  </si>
  <si>
    <t>Usulan Pengadaan Material Kebutuhan OH-2022 56-K-101D (K66)</t>
  </si>
  <si>
    <t>911/KPI49610/2022-S7
 30 Agustus 2022</t>
  </si>
  <si>
    <t>Revisi PR No 100038863 terkait pengadaan Seal Basic dan Sleeve Tag No 42-P-102 AB Mfr. Eagle Industry (K64)</t>
  </si>
  <si>
    <t>31 Agst'2022</t>
  </si>
  <si>
    <t>912/KPI49610/2022-S7
 31 Agustus 2022</t>
  </si>
  <si>
    <t>Usulan Pengadaan Material Fender untuk kebutuhan rutin Tag No SPM 165.000 DWT (K68)</t>
  </si>
  <si>
    <t>913/KPI49610/2022-S7
 31 Agustus 2022</t>
  </si>
  <si>
    <t>Usulan Pengadaan Material Valve Kebutuhan Overhaul Tag No 42-T-503/00, 42-T-105B/00 (K66)</t>
  </si>
  <si>
    <t>1 Sept' 2022</t>
  </si>
  <si>
    <t>901/KPI49610/2022-S7
 29 Agustus 2022</t>
  </si>
  <si>
    <t>Memo + Dosir putih</t>
  </si>
  <si>
    <t>Tindak Lanjut Pengadaan Material Magnetic Level Gauge PR 100044230 Tag No 33-V-112</t>
  </si>
  <si>
    <t>914/KPI49610/2022-S7
 31 Agustus 2022</t>
  </si>
  <si>
    <t>Usulan Pengadaan Katalis ARHDM untuk Reaktor 13-R-101 COC M13 TW-I 2023 (K69)</t>
  </si>
  <si>
    <t>915/KPI49610/2022-S7
 31 Agustus 2022</t>
  </si>
  <si>
    <t>Usulan Pengadaan Material Kebutuhan RKAP 2022 Tag No 32-K-102C (K66)</t>
  </si>
  <si>
    <t>916/KPI49610/2022-S7
 31 Agustus 2022</t>
  </si>
  <si>
    <t>Usulan Pengadaan Material Lead Cable Kebutuhan Overhaul Tag No 42-T-104B (K66)</t>
  </si>
  <si>
    <t>917/KPI49610/2022-S7
 31 Agustus 2022</t>
  </si>
  <si>
    <t>Usulan Pengadaan Material Lampu Kebutuhan Rutin Tag No SS-18/00 (K64)</t>
  </si>
  <si>
    <t>918/KPI49610/2022-S7
 31 Agustus 2022</t>
  </si>
  <si>
    <t>Usulan Pengadaan Material Control Valve Assy Kebutuhan COC ARHDM Tag No 13-R-101 (K66)</t>
  </si>
  <si>
    <t>919/KPI49610/2022-S7
 31 Agustus 2022</t>
  </si>
  <si>
    <t>Usulan Pengadaan Material Displacement Kebutuhan COC ARHDM Tag No. 13-R-101 (K66)</t>
  </si>
  <si>
    <t>920/KPI49610/2022-S7
 1 September 2022</t>
  </si>
  <si>
    <t>Usulan Pengadaan Material Kebutuhan Overhaul Tag No 42-T-104B (K66)</t>
  </si>
  <si>
    <t>921/KPI49610/2022-S7
 1 September 2022</t>
  </si>
  <si>
    <t>Usulan Pengadaan Material Thermowell &amp; Thermocouple Kebutuhan COC ARHDM &amp; Insurance Tag No 13-R-101; 12/13-TE (Mfr. Gayesco) (K63)</t>
  </si>
  <si>
    <t>2 Sept' 2022</t>
  </si>
  <si>
    <t>927/KPI49610/2022-S7
 2 September 2022</t>
  </si>
  <si>
    <t>Jawaban Request Project Pengadaan Tachometer dan Dipping Tape</t>
  </si>
  <si>
    <t>214/KPI49240/2022-S7
 2 September 2022</t>
  </si>
  <si>
    <t>Memo + Form DC + Dok + Amplop</t>
  </si>
  <si>
    <t>Permohonan Pengadaan Material Laboratory (Testing Sieves)</t>
  </si>
  <si>
    <t>Permohonan Pengadaan Material Laboratory (Filter Paper)</t>
  </si>
  <si>
    <t>5 Sept' 2022</t>
  </si>
  <si>
    <t>922/KPI49610/2022-S7
 2 September 2022</t>
  </si>
  <si>
    <t>Memo + Dosir merah</t>
  </si>
  <si>
    <t>Revisi Evaluasi Ulang Nilai TKDN Pengadaan Material Basic Seal Mfr. Eagle Industry Co. Ltd PR No. 100048174</t>
  </si>
  <si>
    <t>924/KPI49610/2022-S7
 2 September 2022</t>
  </si>
  <si>
    <t>Revisi Usulan Pengadaan Material PSV 3K4 JOS-E35-S-J Tag No 19-PSV 006D PR No 100043354 Mfr. Anderson Greenwood Crosby (K64)</t>
  </si>
  <si>
    <t>Usulan Pengadaan Kebutuhan Rutin dan MSL Material V Belt &amp; Timing Belt (K64)</t>
  </si>
  <si>
    <t>925/KPI49610/2022-S7
 2 September 2022</t>
  </si>
  <si>
    <t>Usulan Pengadaan Material untuk kebutuhan Coupling Tag No 56-P-102 Mfr. Thomas Coupling (K64)</t>
  </si>
  <si>
    <t>926/KPI49610/2022-S7
 2 September 2022</t>
  </si>
  <si>
    <t>Revisi Pengadaan Material Control Valve untuk kebutuhan NPU 2023 Tag No 33-XV-003/113/114/035/079/081/088 dan Penyesuaian Harga</t>
  </si>
  <si>
    <t>Memo + dosir kuning</t>
  </si>
  <si>
    <t>Outstanding Proses Pengadaan Material T/A Major Tahun 2022</t>
  </si>
  <si>
    <t>Manager Procurement</t>
  </si>
  <si>
    <t>Amplop Kuning DHL</t>
  </si>
  <si>
    <t>Guarantee Amount : EUR 436.300,00
 Our Guarantee-Ref : NMVAV70502800801</t>
  </si>
  <si>
    <t>Commerz Bank</t>
  </si>
  <si>
    <t>6 Sept'2022</t>
  </si>
  <si>
    <t>930/KPI49610/2022-S7
 5 September 2022</t>
  </si>
  <si>
    <t>Memo + PR asli + dosir merah</t>
  </si>
  <si>
    <t>Revisi Evaluasi Ulang Nilai TKDN Pengadaan Material Basic Seal dan Sleeve Mfr. Eagle Industry Co. Ltd PR No. 100047426</t>
  </si>
  <si>
    <t>929/KPI49610/2022-S7
 5 September 2022</t>
  </si>
  <si>
    <t>Usulan Pengadaan Material Probe (Mfr. Bently Nevada) Kebutuhan Overhaul Tag No. 51-G-101b/00 (K66)</t>
  </si>
  <si>
    <t>931/KPI49610/2022-S7
 5 September 2022</t>
  </si>
  <si>
    <t>Usulan Pengadaan Material Consumable Kebutuhan Rutin dan MSL Tag No 14-P-104B-M/00; 50-P-901B-M/00; 32-E-112A2/00; 50-P-901B-M/00 (K63)</t>
  </si>
  <si>
    <t>151/KPI49520/2022-S2
 5 September 2022</t>
  </si>
  <si>
    <t>Permohonan Proses Pengadaan Dua Unit Portable Water Monitor Fungsi HSSE 2022</t>
  </si>
  <si>
    <t>Dikembalikan ke HSSE tdk ada Smart GEP 7/9/2022 Toto K</t>
  </si>
  <si>
    <t>7 Sept'2022</t>
  </si>
  <si>
    <t>934/KPI49610/2022-S7
 6 September 2022</t>
  </si>
  <si>
    <t>Usulan Pengadaan Material Stud Bolt untuk kebutuhan rutin dan overhaul Tag No 052-B-101A, 55-A-101A dan 42-T-301A&amp;E</t>
  </si>
  <si>
    <t>935/KPI49610/2022-S7
 6 September 2022</t>
  </si>
  <si>
    <t>Usulan Pengadaan Material Valve untuk kebutuhan Overhaul Tag No 42-T-104B (K66)</t>
  </si>
  <si>
    <t>Usulan Pengadaan Material Flexible Hose untuk kebutuhan Overhaul Tag No 42-T-104B (K66)</t>
  </si>
  <si>
    <t>12 Sept'2022</t>
  </si>
  <si>
    <t>Pjs. Asep S</t>
  </si>
  <si>
    <t>937/KPI49610/2022-S7
 7 September 2022</t>
  </si>
  <si>
    <t>Usulan Pengadaan Material Beam Kebutuhan Overhaul Tag No. 42-T-104B/00 (K66)</t>
  </si>
  <si>
    <t>941/KPI49610/2022-S7
 9 September 2022</t>
  </si>
  <si>
    <t>Usulan Pengadaan DMDS Kemasan ISO Tank untuk Kebutuhan Reaktor 13-R-101 COC M13 rencana Pemakaian Tentative Feb 2023</t>
  </si>
  <si>
    <t>Usulan Pengadaan Metering Transmitter Mfr. Fisher Kebutuhan Rutin Tag No 14-LT-073/00 (K63)</t>
  </si>
  <si>
    <t>943/KPI49610/2022-S7
 9 September 2022</t>
  </si>
  <si>
    <t>Usulan Pengadaan Material Fitting Kebutuhan Overhaul Tag No 42-T-301A (K66)</t>
  </si>
  <si>
    <t>944/KPI49610/2022-S7
 9 September 2022</t>
  </si>
  <si>
    <t>Usulan Pengadaan Material Bearing Kebutuhan Overhaul Tag No 63-K-404 (K66)</t>
  </si>
  <si>
    <t>945/KPI49610/2022-S7
 9 September 2022</t>
  </si>
  <si>
    <t>Usulan Pengadaan Material Kebutuhan Rutin, MSL dan Insurance Mfr. Masoneilan (K63)</t>
  </si>
  <si>
    <t>946/KPI49610/2022-S7
 9 September 2022</t>
  </si>
  <si>
    <t>Usulan Pengadaan Material Portable Ignitor Kebutuhan Rutin Tag No 15-F-102/00 (K63)</t>
  </si>
  <si>
    <t>947/KPI49610/2022-S7
 9 September 2022</t>
  </si>
  <si>
    <t>Usulan Pengadaan Material Cable Signal Kebutuhan COC ARHDM Tag No 13-R-101 (K66)</t>
  </si>
  <si>
    <t>948/KPI49610/2022-S7
 9 September 2022</t>
  </si>
  <si>
    <t>Usulan Pengadaan Material Control Valve Kebutuhan Rutin Tag No 32-A-101/00 (K63)</t>
  </si>
  <si>
    <t>950/KPI49610/2022-S7
 9 September 2022</t>
  </si>
  <si>
    <t>Usulan Pengadaan Material Consumable Kebutuhan Rutin Tag No 052-B-101A, 14-P-104B-M, 50-P-901B-M (K68)</t>
  </si>
  <si>
    <t>951/KPI49610/2022-S7
 9 September 2022</t>
  </si>
  <si>
    <t>Usulan Pengadaan Rencana Diethanol Amine (DEA) Kebutuhan Rutin (K69)</t>
  </si>
  <si>
    <t>952/KPI49610/2022-S7
 9 September 2022</t>
  </si>
  <si>
    <t>Usulan Pengadaan Material Kebutuhan Perbaikan Tag No 14-K-101; 14-K-102AB; 21-K-101A (K64)</t>
  </si>
  <si>
    <t>953/KPI49610/2022-S7
 9 September 2022</t>
  </si>
  <si>
    <t>Usulan Pengadaan Material Kebutuhan Perbaikan Bocoran Oli 56-K-101/102 (K64)</t>
  </si>
  <si>
    <t>954/KPI49610/2022-S7
 9 September 2022</t>
  </si>
  <si>
    <t>Usulan Pengadaan Material Kebutuhan Rembesan Pada Mech Seal Tag No 17-P-101A (K64)</t>
  </si>
  <si>
    <t>955/KPI49610/2022-S7
 9 September 2022</t>
  </si>
  <si>
    <t>Usulan Pengadaan Material Kebutuhan Pompa Tag No 63-P-301B; 63-P-303A; 63-P-203A (K64)</t>
  </si>
  <si>
    <t>956/KPI49610/2022-S7
 9 September 2022</t>
  </si>
  <si>
    <t>Usulan Pengadaan Material Kebutuhan OH Tanki 42-T-303A RKAP 2023 (K64)</t>
  </si>
  <si>
    <t>957/KPI49610/2022-S7
 9 September 2022</t>
  </si>
  <si>
    <t>Usulan Pengadaan Material untuk Kebutuhan Perbaikan dan Penyehatan Tag No 15-B-101 (K64)</t>
  </si>
  <si>
    <t>958/KPI49610/2022-S7
 9 September 2022</t>
  </si>
  <si>
    <t>Usulan Pengadaan Material Consumable Kebutuhan Rutin dan Overhaul (K68)</t>
  </si>
  <si>
    <t>959/KPI49610/2022-S7
 9 September 2022</t>
  </si>
  <si>
    <t>Usulan Pengadaan Material Consumable Kebutuhan Rutin Tag No 052-B-101A, 50-P-901B-M (K68)</t>
  </si>
  <si>
    <t>960/KPI49610/2022-S7
 9 September 2022</t>
  </si>
  <si>
    <t>Usulan Pengadaan Kebutuhan MSL &amp; Rutin Material Belt Alternator Tag No 53-P-102A Mfr. Caterpillar Inc. (K64)</t>
  </si>
  <si>
    <t>961/KPI49610/2022-S7
 9 September 2022</t>
  </si>
  <si>
    <t>Usulan Pengadaan Material Kebutuhan Rutin Perbaikan Tag No 14-P-102AB (K64)</t>
  </si>
  <si>
    <t>14 Sept'2022</t>
  </si>
  <si>
    <t>962/KPI49610/2022-S7
 14 September 2022</t>
  </si>
  <si>
    <t>Usulan Pengadaan Material Anode Kebutuhan Overhaul Tag No. 42-T-303A/00 (K66)</t>
  </si>
  <si>
    <t>963/KPI49610/2022-S7
 14 September 2022</t>
  </si>
  <si>
    <t>Usulan Pengadaan Material Lead Cable Kebutuhan Overhaul Tag No. 42-T-303A/00 (K66)</t>
  </si>
  <si>
    <t>Dok dikasihkan ke Winny</t>
  </si>
  <si>
    <t>964/KPI49610/2022-S7
 14 September 2022</t>
  </si>
  <si>
    <t>Usulan Pengadaan Material Consumable Kebutuhan Rutin Tag No. 57-E-401E-M; 57-E-401I-M; 13-E-105B-M/00 (K63)</t>
  </si>
  <si>
    <t>Dok dikasihkan ke Lukman</t>
  </si>
  <si>
    <t>965/KPI49610/2022-S7
 14 September 2022</t>
  </si>
  <si>
    <t>Revisi Pengadaan Material Consumable Kebutuhan Rutin Tag No. 14-P-104B-M/00; 50-P-901B-M/00; 57-E-401E-M/00; 57-E-401I/00 (K63)</t>
  </si>
  <si>
    <t>966/KPI49610/2022-S7
 14 September 2022</t>
  </si>
  <si>
    <t>Usulan Pengadaan Material Transducer Mfr. Moore Kebutuhan COC ARHDM Tag No. 13-R-101 (K66)</t>
  </si>
  <si>
    <t>967/KPI49610/2022-S7
 14 September 2022</t>
  </si>
  <si>
    <t>Usulan Pengadaan Material Kebutuhan Belt Conveyor Tag No 64-P-101 (K64)</t>
  </si>
  <si>
    <t>968/KPI49610/2022-S7
 14 September 2022</t>
  </si>
  <si>
    <t>Usulan Pengadaan Material Transmitter Mfr. Fisher Kebutuhan COC ARHDM Tag No. 13-R-101 (K66)</t>
  </si>
  <si>
    <t>969/KPI49610/2022-S7
 14 September 2022</t>
  </si>
  <si>
    <t>Usulan Pengadaan Material Proximitor Mfr. Bently Nevada Kebutuhan Insurance Tag No. 32-ZAHH-301 (K63)</t>
  </si>
  <si>
    <t>970/KPI49610/2022-S7
 14 September 2022</t>
  </si>
  <si>
    <t>Usulan Pengadaan Material Kebutuhan OH Tanki 42-T-104 B RKAP 2023 (K66)</t>
  </si>
  <si>
    <t>971/KPI49610/2022-S7
 14 September 2022</t>
  </si>
  <si>
    <t>Usulan Pengadaan Material Regulator Mfr. Norgren Kebutuhan MSL Tag No. 12-FCV-112 (K63)</t>
  </si>
  <si>
    <t>972/KPI49610/2022-S7
 14 September 2022</t>
  </si>
  <si>
    <t>Usulan Pengadaan Material Ball Valve Untuk Kebutuhan COC#12 Tag No 12-R-101/00 Mfr. Orbit Valve (K64)</t>
  </si>
  <si>
    <t>Dok dikasihkan ke Tri 16/9/2022</t>
  </si>
  <si>
    <t>973/KPI49610/2022-S7
 14 September 2022</t>
  </si>
  <si>
    <t>Usulan Pengadaan Material Male Connector Mfr. Swagelok Kebutuhan Rutin Tag No. 52-B-101D; 052-B-101A/B; 15-FV-001/00 (K63)</t>
  </si>
  <si>
    <t>Diekmbalikan lagi ke Inventory C karena PR blm ttd 15-9-2022 Rini</t>
  </si>
  <si>
    <t>974/KPI49610/2022-S7
 14 September 2022</t>
  </si>
  <si>
    <t>Usulan Pengadaan Material Thermocouple Mfr. Yamari Singapore Kebutuhan Insurance Tag No. 12/13-TXE-061B/061I/061H/061L/066K/066K (K63)</t>
  </si>
  <si>
    <t>975/KPI49610/2022-S7
 14 September 2022</t>
  </si>
  <si>
    <t>Usulan Pengadaan Kebutuhan MSL Tag No 56-K-101F; 56-K-102F; 056-K-101A1/A2/A3; 056-K-101B1/B2/B3 PR No 100049289 Mfr. Addax.Inc. (K64)</t>
  </si>
  <si>
    <t>976/KPI49610/2022-S7
 14 September 2022</t>
  </si>
  <si>
    <t>Usulan Pengadaan Material Flow Control Valve Mfr. W.A Kates Kebutuhan Insurance Tag No. 12/13-FCV-112, 113, 114, 115, 159, 160, 221, 222, 224, 231, 232, 233, 234 (K63)</t>
  </si>
  <si>
    <t>977/KPI49610/2022-S7
 14 September 2022</t>
  </si>
  <si>
    <t>Usulan Pengadaan Material Untuk Kebutuhan Perbaikan Pompa 24-P-201B PR No 100049293 Mfr. Flowserve (K64)</t>
  </si>
  <si>
    <t>978/KPI49610/2022-S7
 14 September 2022</t>
  </si>
  <si>
    <t>Usulan Pengadaan Material Magnetic Level Gauge Kebutuhan Rutin Tag No. 055-A-101-V3/V4 (K63)</t>
  </si>
  <si>
    <t>979/KPI49610/2022-S7
 14 September 2022</t>
  </si>
  <si>
    <t>Usulan Pengadaan Material Untuk Kebutuhan Perbaikan Mech. Seal Pompa 16-P-104 A dan 16-P-110 B PR No 100049076 Mfr. Eagle Industry Co.Ltd. (K64)</t>
  </si>
  <si>
    <t>980/KPI49610/2022-S7
 14 September 2022</t>
  </si>
  <si>
    <t>981/KPI49610/2022-S7
 14 September 2022</t>
  </si>
  <si>
    <t>Usulan Pengadaan Material Valve Check Kebutuhan Rutin Tag No. 055-A-101-V3/00</t>
  </si>
  <si>
    <t>982/KPI49610/2022-S7
 14 September 2022</t>
  </si>
  <si>
    <t>Usulan Pengadaan Material Cable Gland Mfr. Hawke International Kebutuhan Rutin Tag No. SS-01/00 (K63)</t>
  </si>
  <si>
    <t>983/KPI49610/2022-S7
 14 September 2022</t>
  </si>
  <si>
    <t>Usulan Pengadaan Material Untuk Kebutuhan OH-2023 Tag No 056-K-101-A1/A2; 056-K-101-B2/00 Mfr. Tecsis (K66)</t>
  </si>
  <si>
    <t>985/KPI49610/2022-S7
 14 September 2022</t>
  </si>
  <si>
    <t>Usulan Pengadaan Material Push Button Switch Mfr. Seiwa Electric Kebutuhan Rutin Tag No. SS-01/00 (K63)</t>
  </si>
  <si>
    <t>984/KPI49610/2022-S7
 14 September 2022</t>
  </si>
  <si>
    <t>Usulan Pengadaan Material Butterfly Valve Untuk Kebutuhan Rutin Tag No. 16-E-118A (K68)</t>
  </si>
  <si>
    <t>Dok dikasihkan ke Tri</t>
  </si>
  <si>
    <t>986/KPI49610/2022-S7
 14 September 2022</t>
  </si>
  <si>
    <t>Usulan Pengadaan Material Untuk Kebutuhan OH-2023 Tag No 056-K-101-A1/A2; 056-K-101-B2/00 Mfr. Sumitomo Heavy Industries Ltd. (K66)</t>
  </si>
  <si>
    <t>987/KPI49610/2022-S7
 14 September 2022</t>
  </si>
  <si>
    <t>Usulan Pengadaan Material Micro Switch Mfr. Honeywell Kebutuhan Rutin Tag No. 16-P-105/00 (K63)</t>
  </si>
  <si>
    <t>988/KPI49610/2022-S7
 14 September 2022</t>
  </si>
  <si>
    <t>Revisi Usulan Pengadaan Material Untuk Kebutuhan OH-2023 Tag No 32-K-102B/00; 32-K-102C/00 Mfr. Yamashina Seiki Co.Ltd Japan (K66)</t>
  </si>
  <si>
    <t>989/KPI49610/2022-S7
 14 September 2022</t>
  </si>
  <si>
    <t>Usulan Pengadaan Material Pressure Switch Kebutuhan Rutin Tag No. 16-P-105/00 dan SCE Tag No. 19-P-101A/00 (K63)</t>
  </si>
  <si>
    <t>990/KPI49610/2022-S7
 14 September 2022</t>
  </si>
  <si>
    <t>Usulan Pengadaan Material Photocell Kebutuhan General Maintenance (K63)</t>
  </si>
  <si>
    <t>991/KPI49610/2022-S7
 14 September 2022</t>
  </si>
  <si>
    <t>Usulan Pengadaan Material Flow Control Valve Mfr. W.A Kates Kebutuhan COC ARHDM Tag No. 13-R-101 (K66)</t>
  </si>
  <si>
    <t>992/KPI49610/2022-S7
 14 September 2022</t>
  </si>
  <si>
    <t>Usulan Pengadaan Material Transmitter Mfr. Yokogawa, Rosemount, Foxboro, Honeywell Kebutuhan Rutin Tag No. 32-FT-055/00 (K63)</t>
  </si>
  <si>
    <t>993/KPI49610/2022-S7
 14 September 2022</t>
  </si>
  <si>
    <t>Usulan Pengadaan Material Plug Electric Female Kebutuhan Rutin Tag No. 31-R-101/00&amp; SS-01/00 (K63)</t>
  </si>
  <si>
    <t>15 Sept'2022</t>
  </si>
  <si>
    <t>994/KPI49610/2022-S7
 15 September 2022</t>
  </si>
  <si>
    <t>Usulan Pengadaan Material Floater Untuk Kebutuhan MSL Insurance Tag No. SPM 17.500, 35.000 DWT (K68)</t>
  </si>
  <si>
    <t>Dok dikasihkan ke Meitry</t>
  </si>
  <si>
    <t>160/KPI49520/2022-S0
 15 September 2022</t>
  </si>
  <si>
    <t>Permohonan Proses Pengadaan Foam Conencentrate RU VI Balongan Tahap 2 di PT KPI RU VI Balongan</t>
  </si>
  <si>
    <t>19 Sept'2022</t>
  </si>
  <si>
    <t>Memo + Smart GP + Form DC + Amplop</t>
  </si>
  <si>
    <t>Dikembalika ke SH Emergency &amp; Insurance terkait Klarifikasi TKDN tgl. 26-9-2022 Eko Sembodo</t>
  </si>
  <si>
    <t>528/KPI49141/2022-S7
 19 September 2022</t>
  </si>
  <si>
    <t>Memo + Smart GP + Form DC+ PR asli+Amplop</t>
  </si>
  <si>
    <t>Pengadaan Material DC "Membran Coupling Non-OEM 16-K-102P1A/B sesuai SP3U 055/URG./VI/KPI49112/2022-S5</t>
  </si>
  <si>
    <t>20 Sept'2022</t>
  </si>
  <si>
    <t>Dokumen diserahkan ke Lukman</t>
  </si>
  <si>
    <t>995/KPI49610/2022-S7
 19 September 2022</t>
  </si>
  <si>
    <t>Usulan Pengadaan Material Thyristor Mfr. Exheat LTD Kebutuhan Rutin Tag No. 59-A-101B-E1/00 (K63)</t>
  </si>
  <si>
    <t>Dokumen diserahkan ke Winny</t>
  </si>
  <si>
    <t>996/KPI49610/2022-S7
 19 September 2022</t>
  </si>
  <si>
    <t>Usulan Pengadaan Material Thyristor Mfr. Semikron Kebutuhan Rutin Tag No. 59-A-101A-E1/00 (K63)</t>
  </si>
  <si>
    <t>997/KPI49610/2022-S7
 19 September 2022</t>
  </si>
  <si>
    <t>Usulan Pengadaan Material Exhaust Fan Kebutuhan General Maintenance (K63)</t>
  </si>
  <si>
    <t>998/KPI49610/2022-S7
 19 September 2022</t>
  </si>
  <si>
    <t>sulan Pengadaan Material Pressure Gauge Mfr. ASCROFT, WIKA, BOURDON-HAENNI Kebutuhan MSL (K63)</t>
  </si>
  <si>
    <t>999/KPI49610/2022-S7
 19 September 2022</t>
  </si>
  <si>
    <t>Usulan Pengadaan Material Module Kebutuhan Rutin Tag No. 16A-UPS3-01A/00 (K63)</t>
  </si>
  <si>
    <t>1000/KPI49610/2022-S7
 20 September 2022</t>
  </si>
  <si>
    <t>Usulan Pengadaan Material Kebutuhan OH-2023 Tag No. 56-K-101A/B; 56-K-102 B (K66)</t>
  </si>
  <si>
    <t>1001/KPI49610/2022-S7
 20 September 2022</t>
  </si>
  <si>
    <t>Usulan Pengadaan Material Kebutuhan OH-2023 Tag No 32-K-102C/00 (K66)</t>
  </si>
  <si>
    <t>1002/KPI49610/2022-S7
 20 September 2022</t>
  </si>
  <si>
    <t>Usulan Pengadaan Material Refactory Tag No 13-F-101 Kebutuhan COC #13 PR No 100048989 Mfr. Harbison Walker Indonesia (K66)</t>
  </si>
  <si>
    <t>1003/KPI49610/2022-S7
 20 September 2022</t>
  </si>
  <si>
    <t>Usulan Pengadaan Kebutuhan Material Untuk Tag No 13-F-101 COC #13 PR No. 100049453 Mfr. Greens Combustion Ltd. (Part of Airoil Flaregas) K66</t>
  </si>
  <si>
    <t>22 Sept'2022</t>
  </si>
  <si>
    <t>1009/KPI49610/2022-S7
 21 September 2022</t>
  </si>
  <si>
    <t>Permintaan Pengadaan Buffer Stock Chemical Boiler Water Kebutuhan Rutin (K69)</t>
  </si>
  <si>
    <t>Permintaan Pengadaan Buffer Stock Blue Dyes Kebutuhan Rutin (K69)</t>
  </si>
  <si>
    <t>1007/KPI49610/2022-S7
 21 September 2022</t>
  </si>
  <si>
    <t>Permintaan Pengadaan Material Gasket Kebutuhan Insurance dan COC 2023 Tag No 13-R-103/00, 12/13-FV-219 (K66)</t>
  </si>
  <si>
    <t>1006/KPI49610/2022-S7
 21 September 2022</t>
  </si>
  <si>
    <t>Revisi Spesifikasi Pengadaan Material Flexible Hose untuk kebutuhan Rutin Tag No 22-XV-6413/00</t>
  </si>
  <si>
    <t>1005/KPI49610/2022-S7
 21 September 2022</t>
  </si>
  <si>
    <t>Usulan Pengadaan Material Fitting Kebutuhan Overhaul (K66)</t>
  </si>
  <si>
    <t>23 Sept'2022</t>
  </si>
  <si>
    <t>543/KPI49141/2022-S5
 23 September 2022</t>
  </si>
  <si>
    <t>Memo + Smart GP + PR asli +Form DC + Amplop</t>
  </si>
  <si>
    <t>Pengadaan Urgent Drum untuk kebutuhan Pekerjaan COA 22-V-109A-J Tahun 2022 sesuai Sgep No 017565</t>
  </si>
  <si>
    <t>1010/KPI49610/2022-S7
 23 September 2022</t>
  </si>
  <si>
    <t>Revisi TKDN Pengadaan Valve Kebutuhan Jumperline ULSD untuk Tag 42-T-201B/00 PR No 100047935 dan 100048074</t>
  </si>
  <si>
    <t>Dokumen diserahkan ke Tri</t>
  </si>
  <si>
    <t>27 Sept' 2022</t>
  </si>
  <si>
    <t>Pjs. M. Bunyamin</t>
  </si>
  <si>
    <t>1011/KPI49610/2022-S7
 26 September 2022</t>
  </si>
  <si>
    <t>Permintaan Pengadaan Material Bearing Kebutuhan Overhaul (K66)</t>
  </si>
  <si>
    <t>1012/KPI49610/2022-S7
 27 September 2022</t>
  </si>
  <si>
    <t>Permintaan Pengadaan Material Gasket HE Kebutuhan Rutin Tag Tag No 20-E-101C (K68)</t>
  </si>
  <si>
    <t>1013/KPI49610/2022-S7
 27 September 2022</t>
  </si>
  <si>
    <t>Revisi Nilai TKDN Pengadaan Lube Oil Filter Tag No 51-G-101E SRB1 AB dan 52-P-101B untuk kebutuhan MSL (K64)</t>
  </si>
  <si>
    <t>1014/KPI49610/2022-S7
 27 September 2022</t>
  </si>
  <si>
    <t>Revisi Nilai TKDN Pengadaan Material Basic Seal Tag No 12-P-504A Mfr. Eagle Industry Co. Ltd PR No 100048279 (K64)</t>
  </si>
  <si>
    <t>1015/KPI49610/2022-S7
 27 September 2022</t>
  </si>
  <si>
    <t>Usulan Pengadaan Untuk Kebutuhan Mech. Seal Tag No 31-P-101 A PR No 100049551 Mfr. Flowserve (K64)</t>
  </si>
  <si>
    <t>1016/KPI49610/2022-S7
 27 September 2022</t>
  </si>
  <si>
    <t>Usulan Pengadaan Untuk Kebutuhan Perbaikan Tag No 34-P-104 A/B PR No 100049359 Mfr. Flowserve (K64)</t>
  </si>
  <si>
    <t>1017/KPI49610/2022-S7
 27 September 2022</t>
  </si>
  <si>
    <t>Usulan Pengadaan Untuk Kebutuhan Perbaikan Tag No 34-A-103-P-102B PR No 100049555 Mfr. Eagle Burgmann Co.Ltd (K64)</t>
  </si>
  <si>
    <t>1018/KPI49610/2022-S7
 27 September 2022</t>
  </si>
  <si>
    <t>Usulan Pengadaan Material Kebutuhan Rutin Mfr. Toshiba Tag No. 32-K-102C/00 PR 100049497 (K63)</t>
  </si>
  <si>
    <t>1019/KPI49610/2022-S7
 27 September 2022</t>
  </si>
  <si>
    <t>Usulan Pengadaan Material Fuse Mfr. SIBA Kebutuhan Rutin Tag No. 38-E-111 (K63)</t>
  </si>
  <si>
    <t>1020/KPI49610/2022-S7
 27 September 2022</t>
  </si>
  <si>
    <t>Usulan Pengadaan Material Safety Barrier Mfr. MTL Instruments Kebutuhan Rutin Tag No. 19-K-101/00 (K63)</t>
  </si>
  <si>
    <t>1021/KPI49610/2022-S7
 27 September 2022</t>
  </si>
  <si>
    <t>sulan Pengadaan Material Kebutuhan General Maintenance (K63)</t>
  </si>
  <si>
    <t>1022/KPI49610/2022-S7
 27 September 2022</t>
  </si>
  <si>
    <t>Usulan Pengadaan Material Kebutuhan MSL Mfr. Pneumix Tag No. 15-A-107A (K63)</t>
  </si>
  <si>
    <t>1023/KPI49610/2022-S7
 27 September 2022</t>
  </si>
  <si>
    <t>Usulan Pengadaan Material Thyristor Mfr. Exheat Kebutuhan Rutin Tag No. 38-E-111 (K63)</t>
  </si>
  <si>
    <t>1024/KPI49610/2022-S7
 27 September 2022</t>
  </si>
  <si>
    <t>Usulan Pengadaan Material Controller Mfr. Evco Kebutuhan Rutin Tag No. 38-E-111 (K63)</t>
  </si>
  <si>
    <t>1025/KPI49610/2022-S7
 27 September 2022</t>
  </si>
  <si>
    <t>Revisi Rencana Pengadaan Diethanol Amine (DEA) Kebutuhan Rutin Area POC</t>
  </si>
  <si>
    <t>1026/KPI49610/2022-S7
 27 September 2022</t>
  </si>
  <si>
    <t>Permintaan Pengadaan Material Expansion Bellow Joint Kebutuhan Overhaul Tag No 42-T-104B dan 42-T-303A (K66)</t>
  </si>
  <si>
    <t>1027/KPI49610/2022-S7
 27 September 2022</t>
  </si>
  <si>
    <t>Usulan Pengadaan Material Thermodial Mfr. WIKA, ASHCROFT, BOURDON, BADOTHERM, NAGANO KEIKI Kebutuhan Rutin Tag No. 42-T-202B/00 (K63)</t>
  </si>
  <si>
    <t>1028/KPI49610/2022-S7
 27 September 2022</t>
  </si>
  <si>
    <t>Usulan Pengadaan Material Fuse Mfr. Gutor Electronic Kebutuhan Rutin Tag No. 38-E-111</t>
  </si>
  <si>
    <t>1029/KPI49610/2022-S7
 27 September 2022</t>
  </si>
  <si>
    <t>Permintaan Penerbitan Release Order (RO) Linear Lighting Tag No. 15-E-113A/00 Ref. OA No. 4600000703 (K63)</t>
  </si>
  <si>
    <t>555/KPI49141/2022-S2
 27 September 2022</t>
  </si>
  <si>
    <t>Pengadaan Urgent Material DC "Pengadaan 2 (dua) Unit Kompressor Udara 63-K-201 Area EWTP"sesuai SP3U 047/URG/IX/KPI49310/2022-S5 &amp; Sgep No. 017627</t>
  </si>
  <si>
    <t>235/KPI49240/2022-S7
 16 September 2022</t>
  </si>
  <si>
    <t>Memo + Form DC +Sgep + PR asli + Amplop</t>
  </si>
  <si>
    <t>Permohonan Pengadaan Material Laboratory Drager Tube</t>
  </si>
  <si>
    <t>Permohonan Pengadaan Material Laboratory Consumable GT-200</t>
  </si>
  <si>
    <t>Permohonan Pengadaan Material Laboratory Glassware</t>
  </si>
  <si>
    <t>28 Sept'2022</t>
  </si>
  <si>
    <t>Nota asli + PR asli</t>
  </si>
  <si>
    <t>Permohonan Create PO Pelumas ref PR No. 900481307</t>
  </si>
  <si>
    <t>29 Sept'2022</t>
  </si>
  <si>
    <t>215/KPI49160/2022-S2
 27 September 2022</t>
  </si>
  <si>
    <t>Memo + Lpnrs Man Proc no. 074 tgl. 28.9.2022 + 3 amplop</t>
  </si>
  <si>
    <t>Permintaan Proses Pengadaan Heat Exchanger Assy, Tube Bundle dan Air Fin Cooler dalam rangka stop Unit NPU Tahun 2023 :</t>
  </si>
  <si>
    <t>Manager Turn Around</t>
  </si>
  <si>
    <t>1. 500036737, 500036807
 2. 500036738, 500036806, 500036805
 3. 500036851, 500036850, 500036829, 500036828, 500036827, 500036826, 500036825
 4. 500036853, 500036852, 500036824</t>
  </si>
  <si>
    <t>289/KPI49200/2022-S2
 28 September 2022</t>
  </si>
  <si>
    <t>Tindak Lanjut Rapat Pra Tender Pengadaan 1 Unit Trailer Pump Kapasitas Min 5000 LPM Coll. No. M22PA1025A ref 550016375</t>
  </si>
  <si>
    <t>1030/KPI49610/2022-S7
 27 September 2022</t>
  </si>
  <si>
    <t>Usulan Pengadaan Material Kebutuhan Pompa 16-K-102-P1B Mfr. Mycom Corporation (K64)</t>
  </si>
  <si>
    <t>1031/KPI49610/2022-S7
 27 September 2022</t>
  </si>
  <si>
    <t>Usulan Pengadaan Material Kebutuhan Perbaikan 055-P-101AT/00 Mfr. Elliot-Ebara Corp. (K64)</t>
  </si>
  <si>
    <t>1032/KPI49610/2022-S7
 27 September 2022</t>
  </si>
  <si>
    <t>Usulan Pengadaan Material Kebutuhan Insurance dan PM 8000 Hydrocom 12-K-501A Mfr. Hoerbiger (K64)</t>
  </si>
  <si>
    <t>1033/KPI49610/2022-S7
 27 September 2022</t>
  </si>
  <si>
    <t>Usulan Pengadaan Material Kebutuhan Perbaikan Pompa 32-P-111A/00 Mfr. Nikkiso Co. Ltd (K64)</t>
  </si>
  <si>
    <t>1034/KPI49610/2022-S7
 27 September 2022</t>
  </si>
  <si>
    <t>Usulan Pengadaan Material Kebutuhan Perbaikan 13-K-101 P2AT Mfr. Dresser Rand Co. (K64)</t>
  </si>
  <si>
    <t>1035/KPI49610/2022-S7
 27 September 2022</t>
  </si>
  <si>
    <t>Permintaan Pengadaan Material Insulation Flange Joint Kebutuhan Overhaul Tag No 42-T-303A (K66)</t>
  </si>
  <si>
    <t>1038/KPI49610/2022-S7
 29 September 2022</t>
  </si>
  <si>
    <t>Usulan Pengadaan Material Gasket Kebutuhan Rutin Tag No 11-P-112A (K68)</t>
  </si>
  <si>
    <t>1039/KPI49610/2022-S7
 29 September 2022</t>
  </si>
  <si>
    <t>Usulan Pengadaan Material Beam Kebutuhan Overhaul Tag No 42-T-303A, 42-T-104B (K66)</t>
  </si>
  <si>
    <t>1040/KPI49610/2022-S7
 29 September 2022</t>
  </si>
  <si>
    <t>Usulan Pengadaan Material Bearing Kebutuhan Rutin dan MSL (K64)</t>
  </si>
  <si>
    <t>1041/KPI49610/2022-S7
 29 September 2022</t>
  </si>
  <si>
    <t>Revisi Brand Pengadaan Material Seal Roof Kebutuhan Overhaul PR No 100041031 Mfr. Hmt, Cts Netherlands B.V or Equivalent (K64)</t>
  </si>
  <si>
    <t>1042/KPI49610/2022-S7
 29 September 2022</t>
  </si>
  <si>
    <t>Usulan Pengadaan untuk Kebutuhan MSL Tag No 24-S-201 Mfr. Peco (K64)</t>
  </si>
  <si>
    <t>1043/KPI49610/2022-S7
 29 September 2022</t>
  </si>
  <si>
    <t>Usulan Pengadaan Material Kebutuhan Rutin Tag No. 38-E-111; 11-P-111B-M/00 (K63)</t>
  </si>
  <si>
    <t>1044/KPI49610/2022-S7
 29 September 2022</t>
  </si>
  <si>
    <t>Usulan Pengadaan Material Positioner Mfr. Azbil Kebutuhan Rutin Tag No. 38-E-103/00 (K63)</t>
  </si>
  <si>
    <t>1045/KPI49610/2022-S7
 29 September 2022</t>
  </si>
  <si>
    <t>Usulan Pengadaan Material Tapper Bush Kebutuhan Rutin Tag No. 57-E-401/00; 12-E-505/00 (K63)</t>
  </si>
  <si>
    <t>1046/KPI49610/2022-S7
 29 September 2022</t>
  </si>
  <si>
    <t>Permintaan Release Order (RO) Pressure Gauge Tag No. 13-F-101 (K63)</t>
  </si>
  <si>
    <t>3 Okt'2022</t>
  </si>
  <si>
    <t>580/KPI49141/2022-S5
 3 Oktober 2022</t>
  </si>
  <si>
    <t>Memo + SmartGEP + Form DC + Amplop + PR asli</t>
  </si>
  <si>
    <t>Pengadaan Material (Direct Charge/DC) Soft Good Kit Non-OEM Actuator Valve PSA Unit</t>
  </si>
  <si>
    <t>4 Okt'2022</t>
  </si>
  <si>
    <t>1053/KPI49610/2022-S7
 1 Oktober 2022</t>
  </si>
  <si>
    <t>Usulan Pengadaan Material Kebutuhan Insurance Tag No. 51-G-101 ABCD-T (K64)</t>
  </si>
  <si>
    <t>1054/KPI49610/2022-S7
 1 Oktober 2022</t>
  </si>
  <si>
    <t>Usulan Pengadaan Material Kebutuhan OH-2023 Tag No. 56-K-101-A/B; 56-K-102 B (K66)</t>
  </si>
  <si>
    <t>1055/KPI49610/2022-S7
 3 Oktober 2022</t>
  </si>
  <si>
    <t>Usulan PR untuk Penerbitan Release Order (RO) Ammonia Ref. OA No. 4650001886 (K69)</t>
  </si>
  <si>
    <t>1057/KPI49610/2022-S7
 3 Oktober 2022</t>
  </si>
  <si>
    <t>Permintaan Release Order (RO) Bimetal Thermometer Kebutuhan Rutin Tag No. 19-TI-701 (K66)</t>
  </si>
  <si>
    <t>1058/KPI49610/2022-S7
 3 Oktober 2022</t>
  </si>
  <si>
    <t>Permintaan Release Order (RO) Pressure Gauge Kebutuhan Overhaul Tag No. 52-B-101C/D</t>
  </si>
  <si>
    <t>1059/KPI49610/2022-S7
 3 Oktober 2022</t>
  </si>
  <si>
    <t>Usulan Pengadaan Material Kebutuhan Perbaikan Pompa 53-P-202A Mfr. Sarlin (K64)</t>
  </si>
  <si>
    <t>1061/KPI49610/2022-S7
 3 Oktober 2022</t>
  </si>
  <si>
    <t>Usulan PR untuk Penerbitan Release Order (RO) Nitrogen UHP Ref. OA No. 4650001294 (K69)</t>
  </si>
  <si>
    <t>1062/KPI49610/2022-S7
 3 Oktober 2022</t>
  </si>
  <si>
    <t>sulan PR untuk Penerbitan Release Order (RO) Sodium Chloride Rocksalt Ref. OA No. 4650001858</t>
  </si>
  <si>
    <t>5 Okt'2022</t>
  </si>
  <si>
    <t>1063/KPI49610/2022-S7
  Oktober 2022</t>
  </si>
  <si>
    <t>Usulan Pengadaan Material Kebutuhan Perbaikan Kompresor 15-K-104 (panjang) K64</t>
  </si>
  <si>
    <t>Usulan Pengadaan Material Kebutuhan Penggantian O-Ring 51-G-101C (K64)</t>
  </si>
  <si>
    <t>6 Okt' 2022</t>
  </si>
  <si>
    <t>1065/KPI49610/2022-S7
 5 Oktober 2022</t>
  </si>
  <si>
    <t>Revisi Usulan Pengadaan Material Basic Seal untuk Kebutuhan Perbaikan Pompa 55-A-101 B-P2 PR No 100047208 Mfr. John Crane (K64)</t>
  </si>
  <si>
    <t>1066/KPI49610/2022-S7
 5 Oktober 2022</t>
  </si>
  <si>
    <t>Usulan Pengadaan Kebutuhan MSL dan Perbaikan Pompa Tag No 23-P-101 AB; 24-P-103 AB dan 24-P-105 AB PR No 100049545 Mfr. Flowserve (K64)</t>
  </si>
  <si>
    <t>1067/KPI49610/2022-S7
 5 Oktober 2022</t>
  </si>
  <si>
    <t>Usulan Pengadaan untuk Kebutuhan MSL Tag No 53-G-301 A EN PR No 100049613 Mfr. Caterpillar Tractor Co. USA (K64)</t>
  </si>
  <si>
    <t>1068/KPI49610/2022-S7
 5 Oktober 2022</t>
  </si>
  <si>
    <t>Permintaan Pengadaan Material Pipa Kebutuhan Overhaul (K68)</t>
  </si>
  <si>
    <t>1069/KPI49610/2022-S7
 5 Oktober 2022</t>
  </si>
  <si>
    <t>Usulan Pengadaan Material Consumable Kebutuhan Rutin dan MSL (K68)</t>
  </si>
  <si>
    <t>1070/KPI49610/2022-S7
 5 Oktober 2022</t>
  </si>
  <si>
    <t>PermintaanPengadaan Adsorbent UOP Kebutuhan Change Out Adsorbent (COA) Tahun 2023 Area NPU</t>
  </si>
  <si>
    <t>Usulan Pengadaan Material Consumable Kebutuhan Rutin dan COC 13 Tag No 52-B-101E, 13-R-103 (K68, K66)</t>
  </si>
  <si>
    <t>100049549
 100049549</t>
  </si>
  <si>
    <t>7 Okt' 2022</t>
  </si>
  <si>
    <t>071/KPI72200/2022-S0
 30 September 2022</t>
  </si>
  <si>
    <t>Memo + dok + Amplop + Lpnrs Man. Proc No. 077 tgl 6.10.2022</t>
  </si>
  <si>
    <t>Permohonan Pengadaan Material IT RU VI Balongan Tahap I Tahun 2022</t>
  </si>
  <si>
    <t>Manager IT Plan, Governance &amp; Security</t>
  </si>
  <si>
    <t>10 Okt' 2022</t>
  </si>
  <si>
    <t>1072/KPI49610/2022-S7
 6 Oktober 2022</t>
  </si>
  <si>
    <t>Permintaan Pengadaan Material Kebutuhan RKAP OH-2022 Tag No 42-T-101AC Mfr. Hmt, Cts Netherlands B.V or Equivalent (K66)</t>
  </si>
  <si>
    <t>1073/KPI49610/2022-S7
 6 Oktober 2022</t>
  </si>
  <si>
    <t>Permintaan Pengadaan Material Hose SPM Kebutuhan Insurance Tag No SPM 165.000 DWT (K68)</t>
  </si>
  <si>
    <t>1074/KPI49610/2022-S7
 6 Oktober 2022</t>
  </si>
  <si>
    <t>Permintaan Pengadaan Material Stud Bolt untuk Kebutuhan COC 2023 Tag No 13-R-103 dan 13-R-101 (K66)</t>
  </si>
  <si>
    <t>1075/KPI49610/2022-S7
 6 Oktober 2022</t>
  </si>
  <si>
    <t>Permintaan Pengadaan Material Pipe Kebutuhan MOC Jumperline Tag No 42-T-201B (K68)</t>
  </si>
  <si>
    <t>1076/KPI49610/2022-S7
 6 Oktober 2022</t>
  </si>
  <si>
    <t>Permintaan Pengadaan untuk Kebutuhan Perbaikan Mech Seal Pompa 30-P-201A Mfr. Eagle Industry Co. Ltd (K64)</t>
  </si>
  <si>
    <t>1077/KPI49610/2022-S7
 6 Oktober 2022</t>
  </si>
  <si>
    <t>Permintaan Pengadaan Material U-Tube Kebutuhan Stop NPU 23 Tag No 33-E-117 Mfr. UOP (K66)</t>
  </si>
  <si>
    <t>1078/KPI49610/2022-S7
 6 Oktober 2022</t>
  </si>
  <si>
    <t>Permintaan Pengadaan Material Gate Valve Kebutuhan Rutin Tag No 52-B-101E (K68)</t>
  </si>
  <si>
    <t>1079/KPI49610/2022-S7
 6 Oktober 2022</t>
  </si>
  <si>
    <t>Permintaan Pengadaan untuk Kebutuhan Perbaikan Mech Seal Tag no. 19-P-102B Mfr. John Crane (K64)</t>
  </si>
  <si>
    <t>1080/KPI49610/2022-S7
 6 Oktober 2022</t>
  </si>
  <si>
    <t>Permintaan Pengadaan Material Fitting Kebutuhan Overhaul (K66)</t>
  </si>
  <si>
    <t>1081/KPI49610/2022-S7
 7 Oktober 2022</t>
  </si>
  <si>
    <t>Permintaan Pengadaan Material Differential Pressure Gauge Kebutuhan Rutin Tag No 55-A-101A/00 (K63)</t>
  </si>
  <si>
    <t>Dokumen diserah ke Mas Lukman</t>
  </si>
  <si>
    <t>1083/KPI49610/2022-S7
 7 Oktober 2022</t>
  </si>
  <si>
    <t>Permintaan Pengadaan Material Cooling Fan Kebutuhan Rutin Tag No 38-E-111 (K63)</t>
  </si>
  <si>
    <t>1085/KPI49610/2022-S7
 7 Oktober 2022</t>
  </si>
  <si>
    <t>ermintaan Pengadaan Material Kebutuhan Rutin, NPU dan Overhaul Mfr. Masoneilan Tag No. 14-PDV-415/00; 31-FV-023 A/B/C; 31-FV-027 A/B/C/D/E/F; 31-FV-010 A/B/C/D (K63,K66)</t>
  </si>
  <si>
    <t>1086/KPI49610/2022-S7
 7 Oktober 2022</t>
  </si>
  <si>
    <t>ermintaan Pengadaan Material Control Valve Untuk Kebutuhan NPU 2023 Tag No. 33-XV-011/ 015/ 018/ 025/ 032/ 084/ 086/ 090/ 093/ 110/ 111/ 096/ 012/ 013 (K66)</t>
  </si>
  <si>
    <t>1087/KPI49610/2022-S7
 7 Oktober 2022</t>
  </si>
  <si>
    <t>Usulan Pengadaan Ulang Material Coupling untuk Kebutuhan Perbaikan Pompa 16-K-102 PIA Mfr. John Crane (K64)</t>
  </si>
  <si>
    <t>1091/KPI49610/2022-S7
 7 Oktober 2022</t>
  </si>
  <si>
    <t>Permintaan Pengadaan Kebutuhan Material Seal Roof OH Tanki 42-T-102 A; 42-T-202 A; dan 42-T-101 D RKAP 2023 Mfr. Hmt, Cts Netherlands B.v or Equivalent. (K66)</t>
  </si>
  <si>
    <t>1090/KPI49610/2022-S7
 7 Oktober 2022</t>
  </si>
  <si>
    <t>Permintaan Pengadaan Kebutuhan Material Foam Chamber OH Tanki 42-T-102A RKAP 2023 Mfr. Fakuda Kocyo or Equivalent. (K66)</t>
  </si>
  <si>
    <t>1092/KPI49610/2022-S7
 7 Oktober 2022</t>
  </si>
  <si>
    <t>Permintaan Pengadaan Material Timing Belt untuk Kebutuhan Perbaikan Fin Fan Tag No 16-E-119N dan 15-E-110AM (K64)</t>
  </si>
  <si>
    <t>1093/KPI49610/2022-S7
 7 Oktober 2022</t>
  </si>
  <si>
    <t>Permintaan Pengadaan Material Positioner Mfr. Foxboro Kebutuhan Rutin Tag No. 22-V-109B/00 (K63)</t>
  </si>
  <si>
    <t>1094/KPI49610/2022-S7
 7 Oktober 2022</t>
  </si>
  <si>
    <t>Permintaan Pengadaan Material Valve Solenoid Mfr. Asco Kebutuhan Rutin Tag No. 52-B-101F (K63)</t>
  </si>
  <si>
    <t>1096/KPI49610/2022-S7
 7 Oktober 2022</t>
  </si>
  <si>
    <t>Permintaan Pengadaan Material Kebutuhan Rutin Tag No. 38-E-111 (K63)</t>
  </si>
  <si>
    <t>1095/KPI49610/2022-S7
 7 Oktober 2022</t>
  </si>
  <si>
    <t>Permintaan Pengadaan Material Pressure Switch Mfr. Barksdale Kebutuhan Rutin Tag No. 12-P-501A (K63)</t>
  </si>
  <si>
    <t>1097/KPI49610/2022-S7
 7 Oktober 2022</t>
  </si>
  <si>
    <t>Permintaan Pengadaan Material Bearing Housing Mfr. Toshiba Mitsubishi Electric Industrial Kebutuhan Rutin Tag No. 56-P-101G-M (K63)</t>
  </si>
  <si>
    <t>1098/KPI49610/2022-S7
 7 Oktober 2022</t>
  </si>
  <si>
    <t>Permintaan Pengadaan Material RTD Mfr. Yamari or EQV Kebutuhan Rutin Tag No. 12-TI-164 (12-R-103) (K63)</t>
  </si>
  <si>
    <t>1099/KPI49610/2022-S7
 7 Oktober 2022</t>
  </si>
  <si>
    <t>Permintaan Pengadaan Material Thermometer Mfr. Nigata Ashcroft Keiki Kebutuhan Rutin Tag No. 12-K-501A/00; 19-K-101/00 (K63)</t>
  </si>
  <si>
    <t>1100/KPI49610/2022-S7
 7 Oktober 2022</t>
  </si>
  <si>
    <t>Permintaan Pengadaan Material Kebutuhan Rutin Tag No. 13-P-101 (K63)</t>
  </si>
  <si>
    <t>1101/KPI49610/2022-S7
 7 Oktober 2022</t>
  </si>
  <si>
    <t>Permintaan Pengadaan Material Consumable Kebutuhan Rutin Tag No 55-A-101B-C1/00, 52-B-101E/00, 32-E-102A/00, 57-E-401E-M/00, 57-E-401/00 (K68)</t>
  </si>
  <si>
    <t>1102/KPI49610/2022-S7
 7 Oktober 2022</t>
  </si>
  <si>
    <t>Permintaan Pengadaan Material Kebutuhan Overhaul Mfr. Nippon Furnance Kogyo Tag No. 52-B-101C/D (K68)</t>
  </si>
  <si>
    <t>1103/KPI49610/2022-S7
 7 Oktober 2022</t>
  </si>
  <si>
    <t>Permintaan Pengadaan Material Pressure Switch Mfr. CSS Kebutuhan Rutin Tag No. 22-PDSH-167 (K63)</t>
  </si>
  <si>
    <t>1104/KPI49610/2022-S7
 7 Oktober 2022</t>
  </si>
  <si>
    <t>Permintaan Pengadaan Material Pressure Switch Mfr. Delta Control Kebutuhan Rutin Tag No. 22-VSHH-150 (22-K-101A) (K63)</t>
  </si>
  <si>
    <t>1105/KPI49610/2022-S7
 7 Oktober 2022</t>
  </si>
  <si>
    <t>Permintaan Pengadaan Material Switch Vibration Mfr. Robert Shaw Kebutuhan Rutin Tag No. 12-K-502B (K63)</t>
  </si>
  <si>
    <t>1106/KPI49610/2022-S7
 7 Oktober 2022</t>
  </si>
  <si>
    <t>Permintaan Pengadaan Material Gasket RJ Kebutuhan COC 13 Tag No 13-R-103 (K66)</t>
  </si>
  <si>
    <t>1107/KPI49610/2022-S7
 7 Oktober 2022</t>
  </si>
  <si>
    <t>Permintaan Pengadaan Kebutuhan Material Disc Packs RKAP 2023 - OH 58-K-101 D Mfr. Rexnord (K66)</t>
  </si>
  <si>
    <t>1108/KPI49610/2022-S7
 7 Oktober 2022</t>
  </si>
  <si>
    <t>Revisi Pengadaan Spare Part Mechanical Seal untuk Kebutuhan Perbaikan Tag No 21-P-108B dan 16-P-111B Mfr. John Crane</t>
  </si>
  <si>
    <t>1109/KPI49610/2022-S7
 7 Oktober 2022</t>
  </si>
  <si>
    <t>Permintaan Pengadaan Material MCB Mfr. Schneider Electric Indonesia Kebutuhan Rutin Tag No. 38-E-111 (K63)</t>
  </si>
  <si>
    <t>1110/KPI49610/2022-S7
 7 Oktober 2022</t>
  </si>
  <si>
    <t>Permintaan Pengadaan Material Fitting Kebutuhan Rutin (K68)</t>
  </si>
  <si>
    <t>1111/KPI49610/2022-S7
 7 Oktober 2022</t>
  </si>
  <si>
    <t>Permintaan Pengadaan Material Positioner Mfr. Masoneilan Kebutuhan Rutin Tag No. 12-FV-030/037; 12-FV-030 (K63)</t>
  </si>
  <si>
    <t>1112/KPI49610/2022-S7
 7 Oktober 2022</t>
  </si>
  <si>
    <t>Permintaan Pengadaan Material Transmitter Mfr. Rosemount Kebutuhan Rutin Tag No. 13-FT-219A/00 (K63)</t>
  </si>
  <si>
    <t>1113/KPI49610/2022-S7
 7 Oktober 2022</t>
  </si>
  <si>
    <t>Permintaan Pengadaan Material Transmitter Kebutuhan Rutin Tag No. 12-PDT-929/00; 12-FT-617/00 (K63)</t>
  </si>
  <si>
    <t>1114/KPI49610/2022-S7
 7 Oktober 2022</t>
  </si>
  <si>
    <t>Permintaan Pengadaan Material Wire Round Kebutuhan Overhaul Tag No. 51-G-101C-T/00 (K66)</t>
  </si>
  <si>
    <t>1115/KPI49610/2022-S7
 7 Oktober 2022</t>
  </si>
  <si>
    <t>Permintaan Pengadaan Material Battery Dry Charge Kebutuhan Rutin Tag No. 42-P-503DD/00 (K63)</t>
  </si>
  <si>
    <t>1116/KPI49610/2022-S7
 7 Oktober 2022</t>
  </si>
  <si>
    <t>Permintaan Pengadaan Material Kebutuhan Rutin Mfr. Foxboro Tag No. 12-PDIC-928/00; 22-V-109G/M (K63)</t>
  </si>
  <si>
    <t>1117/KPI49610/2022-S7
 7 Oktober 2022</t>
  </si>
  <si>
    <t>Permintaan Pengadaan Material Bearing Kebutuhan Rutin dan MSL (K68)</t>
  </si>
  <si>
    <t>1118/KPI49610/2022-S7
 7 Oktober 2022</t>
  </si>
  <si>
    <t>Permintaan Pengadaan Material Control Valve Mfr. Niigata Masoneilan Kebutuhan COC ARHDM Tag No. 13-FV-227 (K66)</t>
  </si>
  <si>
    <t>1119/KPI49610/2022-S7
 7 Oktober 2022</t>
  </si>
  <si>
    <t>Permintaan Pengadaan Material Fuse Kebutuhan Rutin Tag No. 38-E-111; 52-B-101E/00 (K63)</t>
  </si>
  <si>
    <t>1120/KPI49610/2022-S7
 7 Oktober 2022</t>
  </si>
  <si>
    <t>Permintaan Pengadaan Material Potentiometer Kebutuhan Rutin Tag No. 38-E-111 (K63)</t>
  </si>
  <si>
    <t>1121/KPI49610/2022-S7
 7 Oktober 2022</t>
  </si>
  <si>
    <t>Revisi Pengadaan Material untuk Kebutuhan Perbaikan Kondisi Vibrasi dan Membrane Coupling PR No 100047927 Mfr. John Crane</t>
  </si>
  <si>
    <t>1122/KPI49610/2022-S7
 7 Oktober 2022</t>
  </si>
  <si>
    <t>Revisi Nilai TKDN Pengadaan Material Parts Mechanical Seal Mfr. Eagle Industy Co.Ltd PR No 100048179 dan 100048529</t>
  </si>
  <si>
    <t>1123/KPI49610/2022-S7
 7 Oktober 2022</t>
  </si>
  <si>
    <t>Permintaan Pengadaan Material Vibration Switch Mfr. Metrix Instruments Kebutuhan Rutin Tag No. 052-K-102A1/00 (K63)</t>
  </si>
  <si>
    <t>1124/KPI49610/2022-S7
 7 Oktober 2022</t>
  </si>
  <si>
    <t>Permintaan Pengadaan Material Bolt Kebutuhan COC 2023 Tag No. 13-R-103 (K66)</t>
  </si>
  <si>
    <t>11 Okt'2022</t>
  </si>
  <si>
    <t>185/KPI49520/2022-S0
 11 Oktober 2022</t>
  </si>
  <si>
    <t>Memo + Form DC + Smart GP</t>
  </si>
  <si>
    <t>12 Okt'2022</t>
  </si>
  <si>
    <t>140/KPI49300/2022-S2
 13 September 2022</t>
  </si>
  <si>
    <t>Memo + Lpnrs Man Proc no. 081 tgl. 11.10.2022</t>
  </si>
  <si>
    <t>Penyampaian Dokumen Rencana Insurance Part DGS Catridge Assy 16-K-101</t>
  </si>
  <si>
    <t>File : Sekretaris 12/10/2022</t>
  </si>
  <si>
    <t>614/KPI49141/2022-S5
 11 Oktober 2022</t>
  </si>
  <si>
    <t>Evaluasi Teknis Repeat Order Drum untuk Kebutuhan COA 22-V-109 A-J Coll. No. M22TL36863A</t>
  </si>
  <si>
    <t>1126/KPI49610/2022-S7
 11 Oktober 2022</t>
  </si>
  <si>
    <t>Usulan Pengadaan Material Kebutuhan Perbaikan Pompa 55-A-101C-P4 (K64)</t>
  </si>
  <si>
    <t>1127/KPI49610/2022-S7
 11 Oktober 2022</t>
  </si>
  <si>
    <t>Usulan Pengadaan Material Kebutuhan Insurance Tag No 63-F-404-P1 (K64)</t>
  </si>
  <si>
    <t>1128/KPI49610/2022-S7
 11 Oktober 2022</t>
  </si>
  <si>
    <t>Usulan Pengadaan Material untuk kebutuhan Insurance Tag No 14-K-102AB; 21-K-101 AB (K64)</t>
  </si>
  <si>
    <t>1129/KPI49610/2022-S7
 11 Oktober 2022</t>
  </si>
  <si>
    <t>Usulan Pengadaan Material Kebutuhan Insurance Tag No 63-P-302 &amp; 401AB (K64)</t>
  </si>
  <si>
    <t>1132/KPI49610/2022-S7
 11 Oktober 2022</t>
  </si>
  <si>
    <t>Usulan Pengadaan Material Kebutuhan MSL Tag No 11-P-104A/00 (K64)</t>
  </si>
  <si>
    <t>1131/KPI49610/2022-S7
 11 Oktober 2022</t>
  </si>
  <si>
    <t>Memo + PR asli + otner merah</t>
  </si>
  <si>
    <t>Revisi Pengadaan Material Kebutuhan Insurance Mfr. TAPCO ENPRO Tag 15-SLV-101; 15-SLV-102; 15-SLV-104AB; dan 15-UV-007 (K64)</t>
  </si>
  <si>
    <t>13 Okt'2022</t>
  </si>
  <si>
    <t>1134/KPI49610/2022-S7
 13 Oktober 2022</t>
  </si>
  <si>
    <t>Usulan Pengadaan Kebutuhan Material U-Tube RKAP OH 2023 Tag No 42-T-101E/00 (K66)</t>
  </si>
  <si>
    <t>1135/KPI49610/2022-S7
 13 Oktober 2022</t>
  </si>
  <si>
    <t>Usulan Pengadaan Material Demister Pad Kebutuhan Mat. COC 13 Tag No 13-V-102 Mfr. Hyundai Heavy Industries Co.Ltd., Korea (K66)</t>
  </si>
  <si>
    <t>1136/KPI49610/2022-S7
 13 Oktober 2022</t>
  </si>
  <si>
    <t>Usulan Pengadaan Material Burner Kebutuhan COC 2022 Tag No 13-R-103 PR No 100049200 Mfr. Kuwabara Corp. (K66)</t>
  </si>
  <si>
    <t>1138/KPI49610/2022-S7
 13 Oktober 2022</t>
  </si>
  <si>
    <t>Usulan Pengadaan Material Valve Mfr. Koso Kebutuhan Overhaul Tag No. 52-B-101C (K66)</t>
  </si>
  <si>
    <t>1139/KPI49610/2022-S7
 13 Oktober 2022</t>
  </si>
  <si>
    <t>Usulan Pengadaan Material Limit Switch Mfr. Honeywell Kebutuhan Overhaul Tag No. 52-B-101C/D (K66)</t>
  </si>
  <si>
    <t>1140/KPI49610/2022-S7
 13 Oktober 2022</t>
  </si>
  <si>
    <t>Usulan Pengadaan Material Solenoid Valve Mfr. CKD Kebutuhan Overhaul Tag No. 52-B-101C/D (K66)</t>
  </si>
  <si>
    <t>1141/KPI49610/2022-S7
 13 Oktober 2022</t>
  </si>
  <si>
    <t>Usulan Pengadaan Material Spare Part Control Valve Mfr. Niigata Masoneilan Kebutuhan COC ARHDM Tag No. 13-FV-219; 13-LV-212B; 13-HV-278 (K66)</t>
  </si>
  <si>
    <t>1142/KPI49610/2022-S7
 13 Oktober 2022</t>
  </si>
  <si>
    <t>Usulan Pengadaan Material Temperature dan Pressure Switch Kebutuhan Overhaul Tag No. 52-B-101C/D (K66)</t>
  </si>
  <si>
    <t>1143/KPI49610/2022-S7
 13 Oktober 2022</t>
  </si>
  <si>
    <t>Usulan Pengadaan Material Solenoid Valve Mfr. ASCO Kebutuhan Overhaul Tag No. 52-B-101A; 52-XV-202; 52-B-101C (K66)</t>
  </si>
  <si>
    <t>1144/KPI49610/2022-S7
 13 Oktober 2022</t>
  </si>
  <si>
    <t>Usulan Pengadaan Material Anode Kebutuhan Overhaul Tag No. 42-T-102A; 42-T-202A (K66)</t>
  </si>
  <si>
    <t>1145/KPI49610/2022-S7
 13 Oktober 2022</t>
  </si>
  <si>
    <t>Usulan Pengadaan Material Pressure Regulator Mfr. CAT PUMP Kebutuhan Overhaul Tag No. 52-B-101C (K66)</t>
  </si>
  <si>
    <t>1146/KPI49610/2022-S7
 13 Oktober 2022</t>
  </si>
  <si>
    <t>Usulan Pengadaan Material Limit Switch Kebutuhan Overhaul Mfr. Azbil Yamatake Tag No. 52-B-101C (K66)</t>
  </si>
  <si>
    <t>1147/KPI49610/2022-S7
 13 Oktober 2022</t>
  </si>
  <si>
    <t>Usulan Pengadaan Material Pressure Gauge Kebutuhan Overhaul Tag No. 52-B-101C/D (K66)</t>
  </si>
  <si>
    <t>1148/KPI49610/2022-S7
 13 Oktober 2022</t>
  </si>
  <si>
    <t>Usulan Pengadaan Material Kebutuhan Overhaul Mfr. SMC Tag No. 52-B-101C/D</t>
  </si>
  <si>
    <t>1149/KPI49610/2022-S7
 13 Oktober 2022</t>
  </si>
  <si>
    <t>Usulan Pengadaan Material Pressure Switch Mfr. Asahi Gauge Kebutuhan Overhaul Tag No. 52-B-101D (K66)</t>
  </si>
  <si>
    <t>1150/KPI49610/2022-S7
 13 Oktober 2022</t>
  </si>
  <si>
    <t>Usulan Pengadaan Material Spare Part Control Valve Mfr. Nihon Koso Kebutuhan Overhaul Tag No. 52-B-101C/D (K66)</t>
  </si>
  <si>
    <t>1151/KPI49610/2022-S7
 13 Oktober 2022</t>
  </si>
  <si>
    <t>Permintaan Penerbitan Release Order (RO) Kebutuhan Overhaul Tag No. 52-B-101C/D (K66)</t>
  </si>
  <si>
    <t>1152/KPI49610/2022-S7
 13 Oktober 2022</t>
  </si>
  <si>
    <t>Usulan Pengadaan Material Pressure dan Limit Switch Kebutuhan Overhaul Tag No. 52-B-101C/D</t>
  </si>
  <si>
    <t>1153/KPI49610/2022-S7
 13 Oktober 2022</t>
  </si>
  <si>
    <t>Usulan Pengadaan Material Quick Exhaust Valve Mfr. Toyo Valve Kebutuhan Overhaul Tag No 52-B-101C/D (K66)</t>
  </si>
  <si>
    <t>1154/KPI49610/2022-S7
 13 Oktober 2022</t>
  </si>
  <si>
    <t>Usulan Pengadaan Material Equalizer Valve Mfr. Lasco Kebutuhan Overhaul Tag No 52-B-101C/D (K66)</t>
  </si>
  <si>
    <t>14 Okt'2022</t>
  </si>
  <si>
    <t>1155/KPI49610/2022-S7
 14 Oktober 2022</t>
  </si>
  <si>
    <t>Usulan Pengadaan Material Contactor Magnetic Mfr. Siemens Kebutuhan Overhaul Tag No. 52-B-101C/D (K63)</t>
  </si>
  <si>
    <t>1156/KPI49610/2022-S7
 14 Oktober 2022</t>
  </si>
  <si>
    <t>Usulan Pengadaan Material Contactor Magnetic Mfr. Siemens Kebutuhan Overhaul Tag No. 52-B-101C/D</t>
  </si>
  <si>
    <t>1157/KPI49610/2022-S7
 14 Oktober 2022</t>
  </si>
  <si>
    <t>Usulan Pengadaan Material Relay Timer Mfr. OMRON Kebutuhan Overhaul Tag No. 52-B-101C/D</t>
  </si>
  <si>
    <t>1158/KPI49610/2022-S7
 14 Oktober 2022</t>
  </si>
  <si>
    <t>Usulan Pengadaan Material Solenoid Valve Kebutuhan Overhaul Tag No. 52-B-101C/D</t>
  </si>
  <si>
    <t>1159/KPI49610/2022-S7
 14 Oktober 2022</t>
  </si>
  <si>
    <t>Usulan Pengadaan Material Thermal Overload Relay Kebutuhan Overhaul Tag No. 52-B-101C/D</t>
  </si>
  <si>
    <t>1160/KPI49610/2022-S7
 14 Oktober 2022</t>
  </si>
  <si>
    <t>Usulan Pengadaan Material Valve Manifold Mfr. ALCO Kebutuhan Overhaul Tag No. 52-B-101C/D</t>
  </si>
  <si>
    <t>1161/KPI49610/2022-S7
 14 Oktober 2022</t>
  </si>
  <si>
    <t>Usulan Pengadaan Material Pivot Master Mfr. CTS &amp; HMT Kebutuhan Overhaul Tag No. 42-T-101D</t>
  </si>
  <si>
    <t>1162/KPI49610/2022-S7
 14 Oktober 2022</t>
  </si>
  <si>
    <t>Usulan Pengadaan Material Sensor Mfr. Ametek Kebutuhan MSL Tag No. 31-T-010</t>
  </si>
  <si>
    <t>1163/KPI49610/2022-S7
 14 Oktober 2022</t>
  </si>
  <si>
    <t>Usulan Pengadaan Material Transmitter Kebutuhan Overhaul Tag No. 52-B-101C/D</t>
  </si>
  <si>
    <t>1164/KPI49610/2022-S7
 14 Oktober 2022</t>
  </si>
  <si>
    <t>Usulan Pengadaan Material Transformer Kebutuhan Overhaul Tag No. 52-B-101C/D</t>
  </si>
  <si>
    <t>1165/KPI49610/2022-S7
 14 Oktober 2022</t>
  </si>
  <si>
    <t>Usulan Pengadaan Material Check Valve Kebutuhan Overhaul Tag No. 42-T-202A</t>
  </si>
  <si>
    <t>1166/KPI49610/2022-S7
 14 Oktober 2022</t>
  </si>
  <si>
    <t>ulan Pengadaan Material Control Valve Mfr. Masoneilan, Koso, Neles, Fisher, Severn Glocon Kebutuhan Overhaul Tag No. 52-B-101C</t>
  </si>
  <si>
    <t>17 Okt' 2022</t>
  </si>
  <si>
    <t>1167/KPI49610/2022-S7
 14 Oktober 2022</t>
  </si>
  <si>
    <t>Permintaan Pengadaan Raschig Ring Kebutuhan Stop NPU 2023 Unit 32-C-103 (K69)</t>
  </si>
  <si>
    <t>Ulil</t>
  </si>
  <si>
    <t>K69</t>
  </si>
  <si>
    <t>1168/KPI49610/2022-S7
 14 Oktober 2022</t>
  </si>
  <si>
    <t>Permintaan Release Order (RO) Gasket SW Kebutuhan Rutin, COC 13 dan Overhaul Ref. OA No. 460000594 (K68, K66)</t>
  </si>
  <si>
    <t>1175/KPI49610/2022-S7
 14 Oktober 2022</t>
  </si>
  <si>
    <t>Revisi Permintaan Pengadaan Material Gasket Sheet Kebutuhan Rutin Dan Overhaul Tag No 052-B-101C; 052-B-101A; 42-T-301E (K68, K66)</t>
  </si>
  <si>
    <t>1176/KPI49610/2022-S7
 14 Oktober 2022</t>
  </si>
  <si>
    <t>Permintaan Pengadaan Material Stud Bolt Kebutuhan MSL Insurance Tag No. SPM 17.500, 35.000 DWT (K68)</t>
  </si>
  <si>
    <t>18 Okt'2022</t>
  </si>
  <si>
    <t>470/KPI49156/2022-S7
 17 Oktober 2022</t>
  </si>
  <si>
    <t>Prioritas</t>
  </si>
  <si>
    <t>BRAND</t>
  </si>
  <si>
    <t>ITEM</t>
  </si>
  <si>
    <t>ORDER</t>
  </si>
  <si>
    <t>PR</t>
  </si>
  <si>
    <t>MCOLL</t>
  </si>
  <si>
    <t>RFQ</t>
  </si>
  <si>
    <t>PROGRESS YANG SUDAH DI LALUI</t>
  </si>
  <si>
    <t>PROGRESS SAAT INI</t>
  </si>
  <si>
    <t>VENDOR</t>
  </si>
  <si>
    <t>PIC DOKUMEN DAN NO PO</t>
  </si>
  <si>
    <t>R.KEHANDALAN</t>
  </si>
  <si>
    <t>THE MODAL SHOP</t>
  </si>
  <si>
    <t>Portable Vibration Calibrator Model 9110D
 32-K-104</t>
  </si>
  <si>
    <t>100034136
 Migrasi PR:
 100042354</t>
  </si>
  <si>
    <t>M20PL3100A
 M20PB0043A</t>
  </si>
  <si>
    <t>PR belum ada. No Last PO. Inquiry sd tgl 06.01.2020 pkl 10.00 WIB sudah di reminder. 
 Sudah ada penawaran dari BN dan Agate, Evaluasi teknis penawaran inquiry ke EIE tmt 18.01.2021. hasil lulus tgl 21.01.2021. Validasi FQ.</t>
  </si>
  <si>
    <t>07.09.2021 : Approval HPS/OE dan Bidlist.</t>
  </si>
  <si>
    <t>TENDER TERBATAS</t>
  </si>
  <si>
    <t>Winny</t>
  </si>
  <si>
    <t>WAM DTU-NPU</t>
  </si>
  <si>
    <t>TOSHIBA</t>
  </si>
  <si>
    <t>ELECTRIC, AC MOTOR 11KW
 23-P-901A</t>
  </si>
  <si>
    <t>100035179
 ex-PR 100013496
 Migrasi PR:
 100040323</t>
  </si>
  <si>
    <t>M17PL3123A
 M21PB0014A
 T2:
 M20PB0014B
 T3:
 M20PB0014C</t>
  </si>
  <si>
    <t>6400093736
 T2:
 6600021580
 T3:
 6600021662</t>
  </si>
  <si>
    <t>Inquiry.Tunggu penawaran. Sudah ada penawaran.
 - Evaluasi Teknis Memo EIE No.150/E16143/2019-S7 tgl 29 April 2019 Perihal : Evaluasi Penawaran Motor Tag Number 23-P-901A Collective No. M17PL3123A. 
 - Sudah kirim email hasil evaluasi EIE ke PT.UDM. Klarifikasi teknis sesuai hasil rekomendasi Engineer sd tgl 10.05.2019,
 - PT.UDM akan mengirim revisi harga di minggu ke-2 Mei 2019. 
 - Revisi penawaran PT.UDM belum ada. Reminder.
 - Dozir di Inventory Control. Ref. Memo Purch Sect.Head No.322/E16420/2019-S0 perihal Kelengkapan Spesifikasi Data Sheet, Name Plate dan Drawing Pengadaan Motor Listrik.
 - Sudah ada spesifikasi TOR, data sheet dan foto motor eksisting dari EIE dan sudah dikirim email sd tgl 13 Agustus 2019. Menunggu penawaran vendor.
 - Pararel kirim Inquiry ulang dengan data baru ke:
 1. PT.FUJI ELECTRIC INDONESIA
 2. PT.HIMALAYA EVEREST JAYA, sudah ada penawaran tgl 12.08.2019.
 3. PT.HITACHI INDONESIA
 4. PT.KARYA PATRA UTAMA
 5. PT.ULTRA DELTA MAJU
 6. PT.SINERGI JAYA BERSAMA
 7. PT.REITAMA ENGINEERING
 8. PT.VIKTORI PROFINDO INDUSTRI
 - Sesuai rapat Pra-Aanwijzing dengan semua Agen/Distributor/Supplier motor listrik tgl 10.09.2019. dengan hasil rapat:
 1. Data Pengadaan motor lengkap dengan TOR, Data Sheet dan Name Plate dikirim satu bundle ke vendor
 2. Penawaran akan direset ulang, Penawaran baru diharapkan dikirim paling lambat tgl 26.09.2019. 
 - Sudah ada penawaran tgl 29.09.2019.
 - Evaluasi Teknis penawaran inquiry Ref Memo Purch Sect.Head. No.496/E16420/2019-S5 tgl 03.10.2019
 Penawaran:
 1. PT.HEJ
 2. PT.UDM
 Hasil perlu klarifikasi UDM. 
 - Klarifikasi teknis penawaran PT.UDM pararel sourching ulang ke PT.ABB sd tgl 08.09.2020, sudah ada penawaran dari 2 vendor.
 - Tgl 11.09.2020 : Evaluasi teknis penawaran inquiry tmt 11.09.2020.
 - Ref. Memo EIIE No.353/E16143/2020-S5 proses pengadaan agar di hold.
 - Ref. Memo EIIE No.385/E16143/2020-S5 tgl 11.11.2020 proses pengadaan dilanjutkan kembali, vendor pemberi penawaran agar merevisi penawaran, sudah di email, menunggu revisi penawaran inquiry vendor tmt 17.11.2020.
 - Tgl 24.11.2020 : Evaluasi penawaran inquiry tmt 24.11.2020, hasil perlu drawing.
 - Tgl 18.01.2021 : Evaluasi drawing penawaran Inquiry ke EIE, hasil lulus.
 - Tgl 22.01.2021 : Proses penyusunan HPS/OE
 - Tgl 01.02.2021 : Proses penyusunan Bidderlist
 Tgl 05.02.2021 : Approval RFX Project SmartGEP
 09.02.2021 : Approval minta klarifikasi karena PR belum di tandatangan, koordinasi dgn IC utk PR yg di ttd tgn
 18.02.2021 : PR sudah di tandatangan
 19.02.2021 : Approval dokumen tender, perlu FQ
 25.02.2021 : Permintaan FQ, menunggu jawaban vendor
 15.03.2021 : Sudah ada FQ. Approval HPS/OE dan Bidlist
 16.03.2021 : Approval RFQ
 23.03.2021 : Proses tender e-Proc/SmartGEP:
 1. Pendaftaran sd Jumat, 26/03/2021 Jam : 13:00 WIB
 2. Tender hari Senin, 05/04/2021 Jam : 12:00 WIB
 05.04.2021 : Evaluasi teknis penawaran tender ke EIE
 12.04.2021 : Hasil evaluasi hanya PT.UDM yang lulus spek, Negosiasi sd tgl 15.04.2021 pkl 10.00 WIB
 15.04.2021 : Negosiasi ke-2 sd tgl 19.04.2021 pkl 10.00 WIB
 15.04.2021 : Final Negosiasi sd tgl 21.04.2021 pkl 10.00 WIB
 21.04.2021 : Harga Final negosiasi masih diatas OE, approval usulan tender ulang ke-2 
 27.04.2021 : Pengumuman Gagal Tender dan Proses tender ulang ke-2 :
 Proses e-Proc/SmartGEP:
 1. Pendaftaran sd tgl 25.05.2021 08.00 WIB.
 2. Pemasukan harga sd tgl 02.06.2021 pkl 13.00 WIB.
 3. Pembukaan Harga, Evaluasi teknis penawaran tender ke EIE tmt 02.06.2021.
 4. Negosiasi sd tgl 18.06.2021 pkl 10.00 WIB, sudah ada jawaban nego.
 5. Negosiasi ke-2 sd tgl 23.06.2021 pkl 10.00 WIB. Sudah ada penawaran.
 23.06.2021 : Negosiasi ke-3 sd tgl 25.06.2021 pkl 10.00 WIB, sudah ada jawaban harga masih diatas HPS/OE.
 28.06.2021 : Usulan Re-OE karena hanya 1 perusahaan yang lulus hasil evaluasi teknis EIE di tender ke-1 dan 2 menunggu klarifikasi DT.
 18.07.2021: Sudah ada klarifikasi DT, Approval usulan Re-OE. Disposisi SH Purch untuk Nego terakhir dan permintaan FQ.
 22.07.2021 : Nego terakhir dan permintaan FQ ke Vendor sd tgl 23.07.2021 pkl 10.00 WIB. Sudah ada penawaran.
 18.08.2021 : Nego terakhir dan penjelasan kenaikan harga dari vendor sd tgl 20.08.2021 pkl 10.00 WIB.
 26.08.2021 : Approval usulan gagal tender ke-2 dan proses tender ulang ke-3.</t>
  </si>
  <si>
    <t>Tender ulang ke-3 di sistem SmartGEP :
 1. Pendaftaran sd tgl 03.06.2022 pkl 10.00 WIB.
 14.07.2022 : Sudah ada vendor yang mendaftar. Approval berita acara pra kualifikasi
 15.07.2022 : Approval RFX pemasukan penawaran
 15.07.2022 : Pemasukan penawaran s.d tgl 22.07.2022 pkl 09.00 WIB
 26.07.2022 : Evaluasi penawaran tender ke EIE Ref. Memo No. 509/KPI49620/2022-S7 tgl 26.07.2022</t>
  </si>
  <si>
    <t>TENDER TERBATAS EPROC /SMARTGEP</t>
  </si>
  <si>
    <t>TOSHIBA
 BROOK CROPTION
 ABB
 TOSHIBA
 FUJI ELECTRIC
 HITACHI</t>
  </si>
  <si>
    <t>Electric AC Motor
 64-P-101A</t>
  </si>
  <si>
    <t>100016774
 Migrasi PR:
 100039036</t>
  </si>
  <si>
    <t>M18PL3004A
 T1:
 M20PB0021A
 M21PB0014A
 T2:
 M20PB0021B
 T3:
 M20PB0042A
 M21PB0051A</t>
  </si>
  <si>
    <t>T1:
 6400093735
 T2:
 6600021567
 T3:
 6400095050</t>
  </si>
  <si>
    <t>- Inquiry ke PT.Petro Ind, CV.Anugrah Mandiri, PT.Himalaya, PT.Sarana Teknik Motor, PT.Ultra Delta Maju, PT.KPW, PT.Tunggul Jati Persada, PT.Saoda, PT.Gemilang Surya Perkasa, PT.Rande Buana Teknik, PT.SML, PT.Gamako Mandiri, PT.Sodole Ind, PT.Viktori Profindo Industri. Inquiry sd tgl 16.04.2018. Reminder. Inq ulang sd tgl 29.04.2019.
 - Dozir di Inventory Control. Ref. Memo Purch Sect.Head No.322/E16420/2019-S0 perihal Kelengkapan Spesifikasi Data Sheet, Name Plate dan Drawing Pengadaan Motor Listrik
 - Sesuai rapat Pra-Aanwijzing dengan semua Agen/Distributor/Supplier motor listrik tgl 10.09.2019. dengan hasil rapat:
 1. Data Pengadaan motor lengkap dengan TOR, Data Sheet dan Name Plate dikirim satu bundle ke vendor
 2. Penawaran akan direset ulang, Penawaran baru diharapkan dikirim paling lambat tgl 26.09.2019. 
 - Sudah ada penawaran tgl 26.01.2019, baru dari PT.Viktori Profindo, belum ada pesaing untuk estimasi. Menunggu penawaran dari Vendor lain.
 - Menunggu Factory Quotation dari PT.Viktori Profindo untuk estimasi.
 - Hasil evaluasi teknis Refer Memo EIE No.432/E16143/2019-S7 tgl 15.11.2019 penawaran dinyatakan belum sesuai RFQ.
 - Menunggu revisi penawaran dari Vendor tmt 20.11.2019. Sudah ada revisi penawaran tgl 11.02.2020. 
 - Evaluasi ulang revisi penawaran ke-3 dari Vendor.
 - Menunggu eval tek revisi penawaran ulang ke-4 dari EIE tmt 10.08.2019.
 Sourching ulang ke PT.ABB sd tgl 07 September 2020 pkl 10.00 WIB, tidak ada yang bisa memberikan penawaran.
 - Sourching ulang ke-2 sd tgl 06.10.2020.
 - Evaluasi teknis penawaran inquiry ke EIE tmt 13.10.2020, Hasil penawaran tidak lulus, EI sudah Mengeluarkan Memo ke Procurenment Terkait revisi penawaran dari Vendor karena perubahan dimensi shaft.
 - Inquiry ulang sd tgl 15.12.2020 pkl 10.00 WIB. Sudah ada penawaran dari PT.UDM dan PT.Lienetic hasil perlu drawing.
 - Tgl 18.01.2021 : Evaluasi drawing penawaran Inquiry ke EIE, hasil lulus.
 - Tgl 22.01.2021 : Proses penyusunan HPS/OE
 - 01.02.2021 : Proses penyusunan Bidderlist
 05.02.2021 : Approval Project Request SmartGEP, ada revisi keagenan, menunggu jawaban vendor.
 19.02.2021 : Approval ulang dokumen tender, perlu FQ
 25.02.2021 : Permintaan FQ, menunggu jawaban vendor
 15.03.2021 : Sudah ada FQ. Create HPS/OE dan Bidlist
 16.03.2021 : Approval HPS/OE dan Bidlist
 22.03.2021 : Approval RFQ
 23.03.2021 : Proses tender e-Proc/SmartGEP:
 1. Pendaftaran sd Jumat, 26/03/2021 Jam : 12:40 WIB
 2. Tender hari Senin, 05/04/2021 Jam : 10:30 WIB
 05.04.2021 : Evaluasi teknis penawaran tender ke EIE
 12.04.2021 : Hasil evaluasi hanya PT.UDM yang lulus spek, Negosiasi sd tgl 15.04.2021 pkl 10.00 WIB
 15.04.2021 : Negosiasi ke-2 sd tgl 19.04.2021 pkl 10.00 WIB
 15.04.2021 : Negosiasi ke-3 sd tgl 21.04.2021 pkl 10.00 WIB
 21.04.2021 : Harga Final negosiasi masih diatas OE, approval usulan tender ulang ke-2
 27.04.2021 : Pengumuman Gagal Tender dan Proses tender ulang
 Proses e-Proc Tender Terbatas ke-2:
 1. Pendaftaran sd tgl 03.04.2021 pkl 15.00 WIB
 2. Pemasukan harga sd tgl 07.04.2021 pkl 15.00 WIB.
 07.05.2021 : Pembukaan Harga, Evaluasi teknis penawaran RFQ ke EIE.
 22.06.2021 : Hasil semua penawaran tidak lulus spek. Penyusuan dokumen gagal tender ke-2 dan usulan proses tender ke-3 dengan mengundang perusahaan kelas Menengah.
 24.06.2021 : Approval usulan dokumen gagal tender ke-2 dan proses tender ke-3.
 25.06.2021 : Pengumuman gagal tender ke-2.
 Proses Tender e-Proc ke-3 :
 1. Pendaftaran sd Kamis, 15/07/2021 Jam : 15:00 WIB.
 2. Pemasukan harga tender hari Kamis, 22/07/2021 Jam : 10:00 WIB.
 22.07.2021 : Pembukaan Harga, Evaluasi teknis ke IC/EIE. Hasil tidak lulus spek.
 Usulan gagal tender.
 23.05.2022 : Approval usulan tender ulang ke-4.</t>
  </si>
  <si>
    <t>Tender ulang ke-4 di sistem SmartGEP :
 1. Pendaftaran sd tgl 03.06.2022 pkl 10.00 WIB.
 01.08.2022 : Approval usulan tender ulang dan bidder list Smart GEP</t>
  </si>
  <si>
    <t>WAM POC</t>
  </si>
  <si>
    <t>TOKYO KEISO</t>
  </si>
  <si>
    <t>Head Unit Displacer
 35-LT-002</t>
  </si>
  <si>
    <t>100035778
 Migrasi PR:
 100040887</t>
  </si>
  <si>
    <t>M21PL3034A</t>
  </si>
  <si>
    <t>PR diterima tgl 24.03.2021. No Last PO.
 Inquiry sd tgl 12.04.2021 pkl 10.00 WIB.
 22.04.2021 : diinfokan MFG number unit yang terinstall di site.
 09.06.2021 : Ada pertanyaan spek dari Agen (Mfg.No.), dozir dikembalikan ke Inv.Control untuk klarifikasi, menunggu hasil klarifikasi dari Inv.Control sejak 09.06.2021.
 09.06.2021 :PR dan Dokumen pengadaan dikembalikan ke Inventory Control Ref.Memo Purch SH No.308/I04172/2021-S7 tgl 09 Juni 2021.
 03.08.2021 : Sudah ada hasil klarifikasi dari Inv.Control Ref.Memo No.228/I04171/2021-S7 tgl 15.07.2021 perihal product spesification, sudah di email ke PT.JTA, menunggu penawaran.
 10.09.2021 : Sesuai instruksi Man.Proc. untuk pekerjaan penunjukan langsung sole source langsung buat dokumen juksung sampai RFQ tanpa HPS/OE, untuk evaluasi harga dilakukan pada saat LHP.
 Proses approval usulan pengadaan juksung sampai RFQ.
 13.09.2021 : RFQ sd tgl 16.09.2021 pkl 10.00 WIB.
 15.09.2021 : Pembukaan Harga, evaluasi spesifikasi ke EIE. pararel menunggu FQ.
 25.12.2022 : Sudah ada hasil evaluasi, masih perlu revisi, sudah di email ke Agen, menunggu revisi penawaran sd tgl 26.04.2022 pkl 10.00 WIB.</t>
  </si>
  <si>
    <t>14.06.2022 : Vendor sudah dikirim surat resmi untuk membalas revisi penawaran Ref.Surat dari Purch SH No.383/KPI49620/2022-S7 tgl 13 Juni 2022.
 08.08.2022 : Reminder
 15.08.2022 : Reminder</t>
  </si>
  <si>
    <t>PT.JAYA TERUS ABADI</t>
  </si>
  <si>
    <t>Elgri/Lukman</t>
  </si>
  <si>
    <t>PROGRAM PENYEHATAN ATG TANKI</t>
  </si>
  <si>
    <t>Flow Indicator
 22-A-105 (22-FT-550)
 Wetted Part
 42-T-404C</t>
  </si>
  <si>
    <t>8202037814
 8202037845</t>
  </si>
  <si>
    <t>100038924
 100042852
 PR Migrasi:
 -
 -</t>
  </si>
  <si>
    <t>M21TL3103A
 M21PL3103A</t>
  </si>
  <si>
    <t>PR diterima tgl 22.09.2021.
 23.09.2021 : Inquiry sd tgl 07.10.2021 pkl 10.00 WIB.
 18.10.2021 : Approval dokumen juksung Agen tanpa OE.
 19.10.2021 : RFQ sd tgl 22.10.2021 pkl 10.00 WIB.
 15.11.2021 : Ada permintaan data dari Agen, dokumen sudah dikirim ke EIE.
 13.01.2022 : Sudah ada data dari EIE, sudah di email ke Agen, menunggu penawaran dari Agen. Sudah di reminder.
 23.03.2022 : Baru ada revisi penawaran, cek spek ulang ke EIE.</t>
  </si>
  <si>
    <t>27.04.2022 : Sudah ada hasil evaluasi, masih perlu revisi, sudah di email ke Agen, menunggu revisi penawaran.
 14.06.2022 : Sudah kirim surat resmi ke PT.JTA Ref.Surat keluar dari Purch SH No.385/KPI49620/2022-S7 tgl 14 Juni 2022.</t>
  </si>
  <si>
    <t>WAM UTL</t>
  </si>
  <si>
    <t>TEMPCO</t>
  </si>
  <si>
    <t>Electric Heater
 058-D-101</t>
  </si>
  <si>
    <t>100034661
 Migrasi :
 100039344</t>
  </si>
  <si>
    <t>T1 : M21PL3011A
 T2 :</t>
  </si>
  <si>
    <t>PR diterima tgl 29.01.2021.
 Inquiry sd tgl 17.02.2021 pkl 10.00 WIB.
 21.02.2021 : Permintaan datasheet dan drawing ke EIE
 22.02.2021 : Sudah kirim drawing, menunggu penawaran sd tgl 04.03.2021
 16.03.2021 : Sudah di reminder
 17.03.2021 : Sudah ada 1 pemberi penawaran, menunggu penawaran inquiry untuk pembanding harga.
 01.04.2021 : Sudah ada 2 pemberi penawaran create HPS/OE
 19.04.2021 : Approval dokumen tender, revisi permintaan pejabat otorisasi untuk Inquiry ke Manufacture Tempo inc.
 06.05.2021 : Sourching ulang ke principal Mfr Tempo
 18.05.2021 : Evaluasi teknis penawaran inquiry ke EIE
 02.06.2021 : Hasil eval tek perlu klarifikasi, menunggu klarifikasi dari vendor.
 03.06.2021 : Sudah ada klarifikasi dari Vendor, evaluasi ulang ke EIE.
 11.06.2021 : Sudah ada hasil evaluasi dari EIE, lulus spesifikasi. Proses penyusunan HPS/OE.
 24.06.2021 : Principal belum terdaftar di Pertamina, permintaan untuk pendaftaran ke Vendor pertamina dan apakah vendor punya Agen/Distributor di Indonesia.
 08.07.2021 : Sudah ada jawaban dari TEMPCO Electric Heater Corporation (principal) bahwa di Indonesia ada Agen yaitu PT.INDOASIA THRIVETAMA. Hasil pengecekan di MySAP agen belum SKT (Non SKT). Sudah di info ke Agen untuk melakukan pendaftaran SKT di Vendor Master.
 08.09.2021 : Sudah di reminder.
 11.03.2022 : Approval tender smartgep/eproc.
 Proses tender SmartGEP:
 1. Pendaftaran sd tgl 25.05.2022 pkl 08.00 WIB.
 2. Pemasukan harga sd tgl 30.05.2022 pkl 10.00 WIB.
 3. CV.Alfagha tidak memberikan penawaran.</t>
  </si>
  <si>
    <t>31.05.2022 : Approval gagal tender dan usulan tender ulang.</t>
  </si>
  <si>
    <t>YUASA</t>
  </si>
  <si>
    <t>Batterai Seal Leak Acid
 51-G-101A</t>
  </si>
  <si>
    <t>100034469 it.2
 Migrasi PR:
 100039084</t>
  </si>
  <si>
    <t>T1:
 M21PL3005A
 T2:
 T3:
 M21PB0048A</t>
  </si>
  <si>
    <t>T1:
 T2:
 T3:
 6400094882
 6600021615</t>
  </si>
  <si>
    <t>PO item 1 No..4500045259
 DT.08.11.2021
 16.04.2021 : Approval usulan tender It.2
 Proses e-Proc/SmartGEP:
 1. Pendaftaran sd tgl 24.05.2021 15.00 WIB
 2. Pemasukan harga sd tgl 28.05.2021 pkl 08.00 WIB.
 3. Evaluasi teknis penawaran tender ke EIE tmt 28.05.2021
 4. Hasil evaluasi tgl 02.06.2021
 5. Auction Nego sd tgl 03.06.2021 pkl 10.00 WIB.
 03.06.2021 : Negosiasi Auction ke-2 sd tgl 08.06.2021 pkl 10.00 WIB. 
 09.06.2021 : Negosiasi Auction ke-3 sd tgl 10.06.2021 pkl 11.00 WIB. Sudah ada hasil nego, harga diatas HPS/OE.
 15.04.2021 : Approval usulan Gagal tender dan proses tender ulang ke-3 dengan mengundang kelas K, M, Pabrik, Agen dan Distributor.
 TENDER KE-3
 Proses Tender e-Proc ke-3 :
 1. Pendaftaran sd Selasa, 29/06/2021 Jam : 10:00 WIB
 2 Tender Selasa, 06/07/2021 Jam : 10:00 WIB.
 06.07.2021 : Evaluasi teknis penawaran tender ke EIE.
 12.08.2021 : Sudah ada hasil evaluasi, Klarifikasi PT.Kitto Jaya, menunggu jawaban sd tgl 13.08.2021 pkl 10.00 WIB.
 08.09.2021 : Sudah di reminder. Ada balasan dari PT.Kitto bahwa mereka salah harga.
 15.09.2021 : Surat klarifikasi sanksi atas mengundurkan diri PT.Kitto dan negosiasi ke perusahaan lain sd tgl 17.09.2021 pkl 10.00 WIB. Sudah di reminder.</t>
  </si>
  <si>
    <t>20.09.2021 : Surat klarifikasi sanksi atas mengundurkan diri PT.Kitto .
 27.10.2021 : Akan di proses All In Kontrak oleh Planner TA.</t>
  </si>
  <si>
    <t>ROSEMOUNT</t>
  </si>
  <si>
    <t>Analyzer demin OSBL dan Hart Communicator 33-FV-023</t>
  </si>
  <si>
    <t>8201034259
 8201029432</t>
  </si>
  <si>
    <t>100034662
 Migrasi PR:
 100039345</t>
  </si>
  <si>
    <t>M21PL3010A
 M20PB0016A</t>
  </si>
  <si>
    <t>PR diterima tgl 21.01.2021. Last PO. 
 - Inquiry sd tgl 28.01.2021 pkl 10.00 WIB, sudah ada penawaran.
 28.01.2021 : Evaluasi Teknis penawaran inquiry ke EIE tmt 28.01.2021
 11.02.2021 : Hasil evaluasi teknis lulus, Permintaan FQ dan Estimate Weight
 16.02.2021 : Sudah ada FQ dan Estimate Weight
 17.02.2021 : Penyusunan HPS/OE
 24.01.2021 : Approval HPS/OE dan Bidlist
 03.03.2021 : RFQ sd tgl 05.03.2021 pkl 10.00 WIB
 05.03.2021 : Sudah ada penawaran, evaluasi teknis penawaran RFQ ke EIE
 25.03.2021 : Sudah ada hasil evaluasi hasil lulus.
 13.04.2021 : Negosiasi sd tgl 16.04.2021 pkl 10.00 WIB, sudah ada penawaran.
 20.04.2021 : Negosiasi ke-2 sd tgl 22.04.2021 pkl 10.00 WIB
 20.04.2021 : Negosiasi ke-3 sd tgl 26.04.2021 pkl 10.00 WIB
 27.04.2021 : Sudah ada penawaran.
 28.04.2021 : Final Negosiasi sd tgl 30.04.2021 pkl 10.00 WIB
 05.05.2021: Sudah di reminder.
 07.07.2021 : Usulan Re-Estimasi. Ada disposisi utk buat nego terakhir sekaligus menanyakan soal kenaikan harga.
 14.07.2021 : Negosiasi terakhir sd tgl 15.07.2021 dan klarifikasi kenaikan harga dari Pembelian terakhir.</t>
  </si>
  <si>
    <t>25.05.2022 : Negosiasi ke-6 sd tgl 27.05.2022 pkl 10.00 WIB.</t>
  </si>
  <si>
    <t>PT.CONTROL SYSTEM AP.</t>
  </si>
  <si>
    <t>EATON/ CROUSE-HINDS, CHALMITE, KILLARK, STAHL,
 APPLETON, SEIWA, THOMAS &amp; BETT, PANASONIC ANTI-INSECT ATTRACTION
 CERTIFICATION</t>
  </si>
  <si>
    <t>Lampu Salam Darma</t>
  </si>
  <si>
    <t>MSL
 8201032881
 8201032881</t>
  </si>
  <si>
    <t>100034802
 100037899 (pengganti 100018704)
 Migrasi:
 100039479
 100039263</t>
  </si>
  <si>
    <t>M21PL3027A</t>
  </si>
  <si>
    <t>PR diterima tgl 19.02.2021. Last PO.
 Inquiry sd tgl 10.03.2021 pkl 10.00 WIB.
 Baru ada penawaran brand seiwa
 16.03.2021 : Sudah di reminder
 17.03.2021 : Sudah ada 1 pemberi penawaran, menunggu penawaran inquiry untuk pembanding harga.
 09.06.2021 : Ref.Memo EIE No.404/E16143/2020-S5 tanggal 26 November 2020 dikerjakan menunggu price agreement.
 09.06.2021 :PR dan Dokumen pengadaan dikembalikan ke Inventory Control Ref.Memo Purch SH No.307/I04172/2021-S7 tgl 09 Juni 2021.
 06.07.2021 : PR dilanjutkan tanpa ada revisi KIMAP Ref.Memo Inventory Control Section Head No.307/I04171/2021-S7 tanggal 24 Juni 2021.
 10.08.2021 : Inquiry ulang ke vendor hasil equalizing EIE sd tgl 18.09.2021 pkl 10.00 WIB.
 09.02.2022 : Permintaan Penyesuaian KIMAP di PR dengan Kimap Price Agreement Lampu Hazardous ke Inv.Control, Ref. Memo Purch SH No.104/KPI49620/2022-S7 tgl 09 Feb 2022.
 Sudah ada jawaban bahwa KIMAP tidak termasuk KIMAP Price Agreement.
 17.05.2022 : Inquiry ulang sd tgl 23.05.2022 pkl 10.00 WIB.</t>
  </si>
  <si>
    <t>07.06.2022 : Sudah ada penawaran, cek spek ulang ke EIE Ref.memo Purch SH No.353/KPI49620/2022-S7 tgl 03 Juni 2022.</t>
  </si>
  <si>
    <t>MSL
 SCE</t>
  </si>
  <si>
    <t>HOCHIKI
 PREEPORT ILLIONIS</t>
  </si>
  <si>
    <t>Ionization Smoke Detector
 Micro Switch</t>
  </si>
  <si>
    <t>MSL
 MSL</t>
  </si>
  <si>
    <t>100026066 it.13
 100038135
 Migrasi PR:
 100042489
 100039677</t>
  </si>
  <si>
    <t>M21PL3054A</t>
  </si>
  <si>
    <t>Melanjutkan Coll.No.M19PL3140A / M20PA0032A.
 Inquiry sd tgl 02.06.2021 pkl 10.00 WIB.
 07.07.2021 : Ada permintaan drawing dan datasheet dari Vendor, sudah di email ke Inventory Control. Menunggu datasheet dan drawing.
 30.08.2021 : Berdasarkan datasheet, merk eksisting adalah HOCHIKI, update KIMAP dan PR oleh Inv.control. Pararel Inquiry ulang sd tgl 13.09.2021 pkl 10.00 WIB. Belum ada vendor yg jawab.
 22.02.2022 : Inquiry ulang sd tgl 01.03.2022 pkl 10.00 WIB.
 12.05.2022 : Sudah ada penawaran, approval juksung dibawah 300Juta.
 13.05.2022 : RFQ sd tgl 17.05.2022 pkl 10.00 WIB.
 17.05.2022 : Pembukaan harga, evaluasi teknis ke EIE.
 15.06.2022 : Hasil evaluasi lulus spek, negosiasi sd tgl 17.06.2022 pkl 10.00 WIB.</t>
  </si>
  <si>
    <t>21.06.2022 : Negosiasi ke-2 sd tgl 23.06.2022 pkl 10.00 WIB.</t>
  </si>
  <si>
    <t>TENDER TERBATAS EPROC /SMARTGEP
 DT = 180 HK</t>
  </si>
  <si>
    <t>MOTOR LISTRIK</t>
  </si>
  <si>
    <t>TOSHIBA OR EQV</t>
  </si>
  <si>
    <t>Motor Sootblower
 0.75 KW
 15-B-101-SB1</t>
  </si>
  <si>
    <t>100031141
 Migrasi PR:
 100041751</t>
  </si>
  <si>
    <t>M20PL3043A
 M20PB0046A
 M20PB0046B
 M21PB0004A</t>
  </si>
  <si>
    <t>6600019450
 6600021431
 6400093454</t>
  </si>
  <si>
    <t>PR diterima tgl 30.06.2020. Inquiry sd tgl 07.07.2020 pkl 10.00 WIB. Sudah ada penawaran inquiry. Lulus eval Teknis.
 Sudah Approval Dokumen Tender. Belum bisa input ke e-proc karena peralihan ke sistem tender baru SmartGap.
 Sudah Approval Dokumen Tender. Belum bisa input ke e-proc karena peralihan ke sistem tender baru SmartGap.
 Proses Tender:
 1. Pengumuman Lelang sd tgl 28/01/2021 Jam 17:30 WIB
 2. Pendaftaran sd tgl 01/02/2021 Jam 09:30 WIB
 3. Prakual sd tgl 01/02/2021 Jam 11:30 WIB
 4. Pembukaan harga / Tender tgl 08/02/2021 Jam 11:30 WIB
 5. 09.02.2021 : Evaluasi teknis hasil tdk lulus spek
 6. 10.02.2021 : Usulan gagal tender dan tender ulang
 Proses Tender:
 1. Pengumuman Lelang sd Senin, 15/02/2021 Jam : 14:50 WIB
 2. Pendaftaran sd Rabu, 17/02/2021 Jam : 15:00 WIB
 3. Prakual sd Rabu, 17/02/2021 Jam : 16:00 WIB
 4. Pembukaan harga / Tender sd Rabu, 24/02/2021 Jam : 10:00 WIB
 5. Evaluasi teknis penawaran RFQ ke EIE tmt 24.02.2021
 6. Hasil eval tgl 23.03.2021 sudah ada 3 penawaran yg lulus. Nego auction sd tgl 24.03.2021 pkl 12.00 WIB
 25.03.2021 : Nego Auction ke-2 sd tgl 30.03.2021 pkl 15.00 WIB
 15.04.2021 : Negosiasi Final sd tgl 19.04.2021 pkl 10.00 WIB. Sudah ada harga nego final, masih diatas HPS/OE, menunggu harga vendor yang sedang negosiasi ulang dengan Principal
 05.05.2021 : Create usulan gagal tender dan proses tender ulang
 07.05.2021 : Pengumuman Gagal Tender
 Proses e-Proc/SmartGEP:
 1. Pendaftaran sd tgl 25.05.2021 14.00 WIB
 2. Pemasukan harga sd tgl 02.06.2021 pkl 12.00 WIB
 3. Pembukaan Harga, Evaluasi teknis penawaran tender ke EIE tmt 02.06.2021.
 30.06.2021 : Sudah ada hasil evaluasi, hanya PT.Nigata yg lulus spek.
 02.07.2021 : Negosiasi sd 05.07.2021 pkl 10.00 WIB.
 06.07.2021 : Negosiasi ke-2 sd 07.07.2021 pkl 10.00 WIB. Sudah ada penawaran.
 07.07.2021 : Final Negosiasi sd 09.07.2021 pkl 10.00 WIB, sudah ada jawaban.</t>
  </si>
  <si>
    <t>26.08.2021 : Approval usulan gagal tenderke-3 dan proses juksung ke penawar terbaik.</t>
  </si>
  <si>
    <t>SAMSOMATIC</t>
  </si>
  <si>
    <t>Control valve 22-XV-6423</t>
  </si>
  <si>
    <t>100017906
 Migrasi PR:
 100039044</t>
  </si>
  <si>
    <t>M18PL3057A</t>
  </si>
  <si>
    <t>Spek awal menggunakan Linde, ref info EIE spek berubah ke Samson Matic.
 Inquiry Ulang. Sudah ada penawaran, sudah ada FQ tgl 01.11.2018. Evaluasi Teknis spek gagal</t>
  </si>
  <si>
    <t>30.06.2022 : Inquiry sd tgl 07.07.2022 pkl 10.00 WIB.</t>
  </si>
  <si>
    <t>PT.SARANA INSTRUMENT</t>
  </si>
  <si>
    <t>GENERAL MONITOR</t>
  </si>
  <si>
    <t>Sensor/Display Board</t>
  </si>
  <si>
    <t>MSL</t>
  </si>
  <si>
    <t>M21PL3042A</t>
  </si>
  <si>
    <t>PR diterima tgl 30.03.2021. Last PO.
 Inquiry sd tgl 03.05.2021 pkl 10.00 WIB
 05.05.2021 : Reminder
 20.05.2021 : Reminder ulang
 27.05.2021: Sudah ada penawaran, evaluasi teknis ke EIE
 02.06.2021 : Hasil eval tek perlu klarifikasi, menunggu klarifikasi dari vendor
 09.06.2021 : Ada pinfo spek dari Agen bahwa material telah obsolete, dozir dikembalikan ke Inv.Control untuk update/revisi KIMAP, menunggu hasil update/revisi KIMAP dari Inv.Control sejak 09.06.2021</t>
  </si>
  <si>
    <t>09.06.2021 :PR dan Dokumen pengadaan dikembalikan ke Inventory Control Ref.Memo Purch SH No.308/I04172/2021-S7 tgl 09 Juni 2021.</t>
  </si>
  <si>
    <t>YOKOGAWA</t>
  </si>
  <si>
    <t>Transmitter Non Price Agreement
 Review
 22-PT-6410
 52-FI 212 C</t>
  </si>
  <si>
    <t>REVIEW
 8201009320
 8201000193</t>
  </si>
  <si>
    <t>100020834
 100027285
 100034937
 100036902
 100038342
 -
 -
 Migrasi :
 100039090 it.1
 100039743 it.3,4,5,6
 100039781 it.1,4
 100039965 it.3
 100040169
 100044002 it.1
 100047034</t>
  </si>
  <si>
    <t>M22PL3032A</t>
  </si>
  <si>
    <t>PR. Inquiry sd tgl 31.08.2020 pkl 10.00 WIB. Reminder sd tgl 17.09.2020 pkl 10.00 WIB. Sudah ada penawaran, evaluasi spek EIE masih perlu revisi. Menunggu revisi penawaran sesuai hasil cek spek EIE sd tgl 12.10.2020 pkl 10.00 WIB. Reminder ke-2 sd tgl 15.10.2020 pkl 10.00 WIB. Reminder ke-3 sd tgl 19.10.2020 pkl 10.00 WIB. Reminder ke-4 sd tgl 21.10.2020 pkl 10.00 WIB. Reminder ke-5 sd tgl 23.10.2020 pkl 10.00 WIB. Menunggu revisi penawaran sesuai hasil cek spek EIE sd tgl 12.10.2020 pkl 10.00 WIB. Reminder ke-2 sd tgl 15.10.2020 pkl 10.00 WIB. Reminder ke-3 sd tgl 19.10.2020 pkl 10.00 WIB. Reminder ke-4 sd tgl 21.10.2020 pkl 10.00 WIB. Reminder ke-5 sd tgl 23.10.2020 pkl 10.00 WIB. Reminder ke-6 sd tgl 27.10.2020 pkl 10.00 WIB. Reminder ke-7 sd tgl 04.11.2020 pkl 10.00 WIB. 
 Sudah ada revisi penawaran inquiry tgl 11.11.2020. 
 Evaluasi ulang revisi penawaran inquiry ke EIE tmt 12.11.2020, hasil tgl 16.11.2020 masih perlu revisi Size Connectionnya item 1-3. Sudah email ke vendor, menunggu revisi penawaran vendor tmt 16.11.2020, sudah ada revisi penawaran. 
 Evaluasi ulang spesifikasi ke EIE tmt 18.11.2020, hasil tgl 21.11.2020 masih perlu revisi terkait ukuran connector. 
 Sudah di email ke PT.JTA utk revisi tmt 23.11.2020. sudah ada klarifikasi penawaran ke-4 dari PT.JTA tgl 26.11.2020.
 Evaluasi teknis penawaran ulang ke EIE tmt 26.11.2020, hasil perlu klarifikasi Order yg sudah Closed.
 Ref.Memo Purch SH No. 502/I04172/2020-S7 tgl 15.12.2020 perihal Klarifikasi dan Revisi PR No.100020834 Permintaan Pengadaan Transmitter Yokogawa. Dozir sudah dikirim ke Inv.control tmt 16.12.2020.
 10.02.2021 : Sudah ada klarifikasi untuk dilanjut
 15.02.2021 : Menunggu info FQ dan Estimate weight dari Agen untuk penyusunan HPS/OE
 10.03.2021 : Sudah ada FQ dan Est Weight dari Agen
 12.03.2021 : Proses penyusunan HPS/OE dan Bidlist
 26.03.2021 : Approval HPS/OE dan Bidlist.
 07.06.2021 : Revisi PR di IC Ref.Memo Purch SH No.502/I04172/2020-S7 tgl 15 Desember 2020.
 22.06.2021 : Sudah ada PR revisi terbaru.
 10.08.2021 : Inquiry ulang sd tgl 16.08.2021 pkl 10.00 WIB.
 18.03.2022 : Inquiry sd 25.03.2022 pkl 10.00 WIB. 
 19.05.2022 : Sudah ada 2 penawar, cek spek ke EIE.</t>
  </si>
  <si>
    <t>13.06.2022 : Hasil evaluasi teknis masih perlu klarifikasi, sudah di email ke Agen-agen, menunggu revisi spesifikasi penawaran.
 14.07.2022 : Evaluasi penawaran inquiry ke EIE
 12.08.2022 : sudah ada hasi evaluasi, perlu klarifikasi vendor 
 15.08.2022 : Vendor sudah membalas klarifikasi dan evaluasi ulang ke EIE
 05.09.2022 : sudah ada hasil evaluasi, perlu klarifikasi vendor
 26.09.2022 : Evaluasi ulang ke EIE</t>
  </si>
  <si>
    <t>TENDER ANTAR AGEN</t>
  </si>
  <si>
    <t>Lukman</t>
  </si>
  <si>
    <t>Power Switch dan Shut Off Valve
 42-T-401A/00</t>
  </si>
  <si>
    <t>100024878
 Migrasi PR:
 100039224</t>
  </si>
  <si>
    <t>M19PL3175A</t>
  </si>
  <si>
    <t>PR. Inquiry, sudah ada jawaban dari JTA. Evaluasi Teknis penawaran inquiry tmt 20.11.2019 hasil lulus.
 08.02.2022 : Inquiry ulang sd tgl 15.02.2022 pkl 10.00 WIB.
 24.02.2022 : Approval usulan juksung agen tanpa OE.
 02.03.2022 : RFQ sd tgl 04.03.2022 pkl 10.00 WIB.
 04.03.2020 : Pembukaan harga, evaluasi teknis ke EIE.
 09.03.2022 : Sudah ada hasil evaluasi lulus spek, Negosiasi sd tgl 11.03.2022 pkl 10.00 WIB. Sudah ada jawaban.
 14.03.2022 : Negosiasi ke-2 sd tgl 16.03.2022 pkl 10.00 WIB.
 24.05.2022 : Negosiasi ke-3 sd tgl 30.05.2022 pkl 10.00 WIB. Sudah ada jawaban nego ke-3, menunggu FQ.</t>
  </si>
  <si>
    <t>16.06.2022 : Sudah dikirim surat resmi ke PT.JTA untuk percepatan mengirim FQ Ref.Surat keluar dari Purch SH No.401/KPI49620/2022-S7 tgl 15 Juni 2022.</t>
  </si>
  <si>
    <t>Intan</t>
  </si>
  <si>
    <t>MASONEILAN</t>
  </si>
  <si>
    <t>Control Valve
 12-LV-212 A/B</t>
  </si>
  <si>
    <t>M21PL3047A</t>
  </si>
  <si>
    <t>PR diterima tgl 19.04.2021. No Last PO.
 Inquiry sd tgl 04.05.2021 pkl 10.00 WIB.
 Ada permintaan datasheet dan drawing dari Agen.
 09.06.2021 :PR dan Dokumen pengadaan dikembalikan ke Inventory Control Ref.Memo Purch SH No.308/I04172/2021-S7 tgl 09 Juni 2021.
 05.07.2021 : PR dan dan dokumen tender sudah kembali ke Purch Ref.Memo EIE No.216/I04171/2021-S7 tgl 05.07.2021 Agar brand kembali ke OEM Masoneilan.
 06.07.2021 : Sudah di reminder ke PT.OSA untuk segera memberikan penawaran.
 07.07.2021 : Evaluasi teknis penawaran inquiry ke EIE.
 19.07.2021 : Hasil evaluasi penawaran inquiry lulus spek. Ref.Memo EIE No.275/E16143/2021-S7 tgl 13.07.2021, permintaan FQ dan Est Weight ke Agen untuk penyusunan HPS/OE.</t>
  </si>
  <si>
    <t>23.07.2021 : Sudah ada FQ dan Est Weight, penyusunan HPS/OE.</t>
  </si>
  <si>
    <t>PT.OSA INDUSTRIES INDONESIA</t>
  </si>
  <si>
    <t>FISHER &amp;
 ROSEMOUNT</t>
  </si>
  <si>
    <t>1. Control Valve
 25-PV-009
 2. Temp Transmitter &amp; Temp Sensor
 35-V-104
 3. Globe Valve 6IN</t>
  </si>
  <si>
    <t>8201018028
 8201018910
 820101443</t>
  </si>
  <si>
    <t>100021587
 100022827
 100023308</t>
  </si>
  <si>
    <t>M20PL3002A
 ex-
 M19TL3021A
 M19PL3017A</t>
  </si>
  <si>
    <t>PR digabung. Inquiry ke Agen. Sudah ada penawaran. Hasil evaluasi teknis perlu revisi. Klarifikasi ke Vendor.
 Menunggu revisi penawaran ke-2 dari vendor.
 Evaluasi ulang penawaran inquiry ke EIE tmt 09.03.2020, hasil item 21 masih perlu klarifikasi.
 Menunggu revisi penawaran ke-3 dari Vendor tmt 16.03.2020. Sudah ada revisi penawaran.</t>
  </si>
  <si>
    <t>Evaluasi ulang revisi penawaran Inquiry ke-4 ke EIE tmt 23.03.2020. Hasil lulus.
 Permintaan FQ terbaru utk menyusun HPS/OE.</t>
  </si>
  <si>
    <t>DANIEL VALVE</t>
  </si>
  <si>
    <t>Valve 4 Ways
 42-A-307</t>
  </si>
  <si>
    <t>100025220 it.1</t>
  </si>
  <si>
    <t>M19PL3122A</t>
  </si>
  <si>
    <t>PR. Last PO. Inquiry ke EMERSON INDONESIA, PT Control Systems Arena Para Nusa, PT Marlim Energi Indonesia sd tgl 05.09.2019 pkl 10.00 WIB. Reminder. Sudah ada jawaban, item 1 no quote. Klarifikasi Spek ke EIE dan Inventory Control Refer Memo Purch SH No.565/E16420/2019-S0 tgl 22.10.2019.
 Sudah ada revisi PR. Inquiry ulang ke PT.Control System sd tgl 16.12.2019 pkl 10.00 WIB. Belum ada jawaban, sudah di reminder sd tgl 23.12.2019 pkl 10.00 WIB.</t>
  </si>
  <si>
    <t>PT.Control System menyatakan by email mereka tidak mempunyai 4 Ways Valve.
 Inquiry ulang sd tgl 13.04.2020 pkl 10.00 WIB.</t>
  </si>
  <si>
    <t>MITSUI ENG. &amp; SHIPBUILDING CO.LTD.</t>
  </si>
  <si>
    <t>Bearing Temperature Sensor
 51-G-101A/00</t>
  </si>
  <si>
    <t>8201023341
 8201023341
 8201023341</t>
  </si>
  <si>
    <t>PR. Last PO Client 100</t>
  </si>
  <si>
    <t>Inquiry. Sudah ada penawaran. Salah satu item ada yg ditanyakan vendor, klarifikasi spek permintaan ke Inventory Control.</t>
  </si>
  <si>
    <t>KOKUSAI COMMERCEE</t>
  </si>
  <si>
    <t>Santoso</t>
  </si>
  <si>
    <t>MARLEY</t>
  </si>
  <si>
    <t>Nozzle Assembly
 56-CT-101A/00</t>
  </si>
  <si>
    <t>M20PL3001A</t>
  </si>
  <si>
    <t>PR. Last PO. Inquiry ke PT.Tasan Megah Pratama sd tgl 13.01.2019 pkl 10.00 WIB. Sudah ada jawaban tgl 16.01.2020.
 Evaluasi teknis penawaran Inq Ref.Memo Purch SH No.048/E16420/2020-S5 tgl 21.01.2020.</t>
  </si>
  <si>
    <t>PR dijadikan satu dengan RA-5.</t>
  </si>
  <si>
    <t>PT.TASAN MEGAH PRATAMA</t>
  </si>
  <si>
    <t>Rio Anang</t>
  </si>
  <si>
    <t>VALTEK</t>
  </si>
  <si>
    <t>Control Valve Assy
 12-PV-634
 12-TV-642
 12-LV-615
 12-LV-612</t>
  </si>
  <si>
    <t>8201024185
 8201024187
 8201024186
 8201025787</t>
  </si>
  <si>
    <t>100027377
 Migrasi PR:
 100027377</t>
  </si>
  <si>
    <t>M20PL3017A
 M20PA0017A</t>
  </si>
  <si>
    <t>PR tgl 24 Feb 2020. No Last PO. Inquiry sd tgl 06.03.2020 pkl 10.00 WIB. Reminder sd tgl 11.03.2020. Inquiry ke PT.Triguna Mandala sd tgl 26.03.2020 pkl 10.00 WIB. Reminder.
 Inquiry ke Manufacture tmt 26.05.2020, tidak ada respon.
 Verifikasi FQ ke Mfr tmt 02.06.2020. Sudah ada jawaban. Klarifikasi ke principal tmt 09.06.2020, apakah ada Distributor lain di indonesia, sudah dijawab.
 Approval dokumen pengadaan. RFQ sd tgl 14.07.2020 pkl 10.00 WIB. Pembukaan Harga.
 Evaluasi Teknis penawaran RFQ ke EIE tmt 14.07.2020, hasil perlu klarifikasi.
 Evaluasi teknis ulang tmt 27.07.2020.
 Negosiasi sd tgl 05.08.2020 pkl 10.00 WIB.
 Negosiasi ke-2 sd tgl 07.08.2020 pkl 10.00 WIB.
 Negosiasi ke-3 sd tgl 13.08.2020 pkl 10.00 WIB</t>
  </si>
  <si>
    <t>Final Negosiasi sd tgl 02.09.2020 pkl 10.00 WIB. Sudah ada harga nego final, masih diatas HPS/OE, menunggu harga vendor yang sedang negosiasi ulang dengan Principal</t>
  </si>
  <si>
    <t>PT.TRIGUNA MANDALA</t>
  </si>
  <si>
    <t>MOOG JAPAN</t>
  </si>
  <si>
    <t>Servo HP B 
 51-G-101E
 Servo HP&amp;MP STG 51-G-101A</t>
  </si>
  <si>
    <t>8201027788
 8201027788
 8201028270</t>
  </si>
  <si>
    <t>100034648
 100044837
 Migrasi :
 100039319
 100044837</t>
  </si>
  <si>
    <t>M20PL3038A
 M21TL3038A
 M20PB0031A</t>
  </si>
  <si>
    <t>PR diterima tgl 19.04.2021. Last PO.
 Inquiry sd tgl 29.04.2021 pkl 10.00 WIB
 17.05.2021 : Sudah ada penawaran.
 18.04.2021 : Evaluasi teknis penawaran inquiry ke EIE.</t>
  </si>
  <si>
    <t>08.02.2022 : Inquiry ulang sd tgl 15.02.2022 pkl 10.00 WIB.</t>
  </si>
  <si>
    <t>ROTORK</t>
  </si>
  <si>
    <t>Module Switch</t>
  </si>
  <si>
    <t>INSURANCE</t>
  </si>
  <si>
    <t>100034646
 (PR Migrasi)</t>
  </si>
  <si>
    <t>M21PL3021A</t>
  </si>
  <si>
    <t>PR diterima tgl 10.02.2021.
 Inquiry sd tgl 17.02.2021 pkl 10.00 WIB.
 02.03.2021 : Sudah di reminder
 04.03.2021 : Sudah di reminder ke-2
 30.04.2021 : Sudah di reminder ke-3
 23.06.2021 : Sudah di reminder ke-4
 02.09.2021 : Sudah ada penawaran.
 21.09.2021 : Sesuai instruksi Man.Proc. untuk pekerjaan penunjukan langsung sole source langsung buat dokumen juksung sampai RFQ tanpa HPS/OE, untuk evaluasi harga dilakukan pada saat LHP.
 Proses approval usulan pengadaan juksung sampai RFQ.
 23.09.2021 : RFQ sd tgl 28.09.2021 pkl 10.00 WIB.
 28.09.2021 : Pembukaan Harga, evaluasi teknis ke EIE.
 07.10.2021 : Hasil evaluasi tidak lulus spek, sudah di email ke vendor, menunggu revisi penawaran. Sudah di reminder.</t>
  </si>
  <si>
    <t>17.03.2022 : Sudah ada penawaran &amp; keterangan obsolete, Memo P-Office ke IC untuk update KIMAP Ref.Memo Purch SH No.194/KPI49620/2022-S7 tgl 17 Maret 2022.</t>
  </si>
  <si>
    <t>Positioner dan Boster Relay
 Review
 16-LV-008
 22-LV-501
 Review
 Body Valve
 15-LC-503</t>
  </si>
  <si>
    <t>REVIEW
 8201026823
 8201026826
 REVIEW
 8201018104</t>
  </si>
  <si>
    <t>100037100
 100037446</t>
  </si>
  <si>
    <t>M21PL3063A</t>
  </si>
  <si>
    <t>PR diterima tgl 22.06.2021. Last PO.
 29.06.2021 : Inquiry sd tgl 06.07.2021 pkl 10.00 WIB.
 05.05.2021 : Ada permintaan SN dan Nameplate dari Agen, sudah di email ke Inventory Control untuk permintaan SD dan Foto Nameplate.
 06.07.2021 : Sudah ada revisi penawaran dari Vendor, Cek spesifikasi ulang penawaran inquiry ke EIE.</t>
  </si>
  <si>
    <t>19.07.2021: Hasil eval tek ulang masih perlu klarifikasi item 5, Ref.Memo EIE No.266/E16143/2021-S7 tgl 13.07.2021. Menunggu revisi penawaran sd tgl 22.07.2021 pkl 10.00 WIB. Sudah di reminder
 26.09.2022 : Usulan pengadaan tender Ke OSA
 29.09.2022 : Pemasukan penawaran s.d tgl 05.10.2022</t>
  </si>
  <si>
    <t>PT.OSA INDUSTRIES IND</t>
  </si>
  <si>
    <t>TEMPOSONICS MTS</t>
  </si>
  <si>
    <t>Servo Sensor
 15-SLV-103</t>
  </si>
  <si>
    <t>100035420
 Migrasi PR:
 100040478</t>
  </si>
  <si>
    <t>M21PL3031A
 M20PB0036A</t>
  </si>
  <si>
    <t>PR diterima tgl 03.03.2021.
 Inquiry sd tgl 16.04.2021 pkl 10.00 WIB.
 09.06.2021 : Sudah di reminder.
 27.08.2021 : Sudah ada penawaran, FQ dan Est weight, create HPS/OE.
 31.08.2021 : Approval HPS/OE, Bidlist dan RFQ.</t>
  </si>
  <si>
    <t>15.09.2021 : Create HPS/OE dan Bidderlist.</t>
  </si>
  <si>
    <t>PT.KRISTA AKSIS PENTAMAS</t>
  </si>
  <si>
    <t>YAMARI OR EQV.</t>
  </si>
  <si>
    <t>Thermocouple
 20-R-101A
 Rutin</t>
  </si>
  <si>
    <t>8201018603
 8200203424
 8201034947</t>
  </si>
  <si>
    <t>100037102
 100037206</t>
  </si>
  <si>
    <t>M21PL5603A</t>
  </si>
  <si>
    <t>PR diterima tgl 14 Juni 2021.
 26.06.2021 : Inquiry sd tgl 01.07.2021 pkl 10.00 WIB.</t>
  </si>
  <si>
    <t>16.08.2021 : Inquiry ulang sd tgl 23.08.2021 pkl 10.00 WIB.</t>
  </si>
  <si>
    <t>TENDER TERBATAS ANTAR AGEN</t>
  </si>
  <si>
    <t>Smart Positioner
 MSL</t>
  </si>
  <si>
    <t>100037056
 100037093</t>
  </si>
  <si>
    <t>M21PL3084A
 M21TL3084A</t>
  </si>
  <si>
    <t>PR diterima tgl 25.08.2021.
 18.08.2021 : Inquiry sd tgl 24.08.2021 pkl 10.00 WIB. Sudah ada penawaran dan FQ.
 Create HPS/OE.
 19.11.2021 : Approval HPS/OE dan Bidderlist.23.11.2021 : RFQ sd tgl 23.11.2021 pkl 10.00 WIB.
 29.11.2021 : Pembukaan harga, evaluasi teknis ke EIE.
 13.12.2021 : Sudah ada hasil evaluasi lulus spek, Negosiasi sd tgl 15.12.2021 pkl 10.00 WIB. sudah ada jawaban.
 16.02.2021 : Negosiasi ke-2 sd tgl 17.12.2021 pkl 10.00 WIB. Sudah di reminder.
 05.01.2021 : Sudah ada penawaran, harga diatas HPS/OE.</t>
  </si>
  <si>
    <t>20.05.2022 : Negosiasi ke-3 sd tgl 25.05.2022 pkl 10.00 WIB.</t>
  </si>
  <si>
    <t>Elgri / Intan</t>
  </si>
  <si>
    <t>Analyzer
 55-A-101C</t>
  </si>
  <si>
    <t>M21PL3083A
 M21TL3083A</t>
  </si>
  <si>
    <t>PR diterima tgl 25.08.2021.
 18.08.2021 : Inquiry sd tgl 24.08.2021 pkl 10.00 WIB.
 24.08.2021 : Sudah ada penawaran, permintaan FQ dan est weight.
 25.02.2022 : Create HPS/OE dan Bidderlist.
 02.03.2022 : Approval usulan juksung Agen.
 04.03.2022 : RFQ sd tgl 09.03.2022 pkl 10.00 WIB.
 09.03.2022 : Pembukaan harga, evaluasi teknis ke EIE Ref.Memo Purch SH No.233/KPI49620/2022-S7 tgl 07 April 2022.</t>
  </si>
  <si>
    <t>20.06.2022 : Sudah ada hasil evaluasi, masih perlu revisi, sudah di email ke Agen, menunggu revisi penawaran.
 21.07.2022 : sudah ada revisi penawaran, evaluasi ulang ke EIE Ref. memo No. 501/KPI49620/2022-S7</t>
  </si>
  <si>
    <t>Elgri/Winny</t>
  </si>
  <si>
    <t>NIPPON FURNACE</t>
  </si>
  <si>
    <t>Flame Detector &amp; Amplifier
 MSL</t>
  </si>
  <si>
    <t>M21PL3088A</t>
  </si>
  <si>
    <t>PR diterima tgl 25.08.2021. Last PO.
 26.08.2021 : Inquiry sd tgl 31.08.2021 pkl 10.00 WIB.
 27.08.2021 : Sudah ada penawaran, create HPS/OE.
 08.03.2022 : Approval usulan juksung principal.
 09.03.2022 : RFQ sd tgl 14.03.2022 pkl 10.00 WIB.
 17.03.2022 : Pembukaan harga, evaluasi teknis ke EIE.
 Negosisasi ke-1
 Negosiasi ke-2</t>
  </si>
  <si>
    <t>30.05.2022 : Negosiasi final sd tgl 10.05.2022 pkl 10.00 WIB.</t>
  </si>
  <si>
    <t>NIPPON FURNACE Co., Ltd
 PO L/C</t>
  </si>
  <si>
    <t>ASCO</t>
  </si>
  <si>
    <t>Solenoid Valve
 52-XV-211E
 38-XV-005
 37-XV-032A
 52-XV-211E
 38-K-101A
 37-V-108A</t>
  </si>
  <si>
    <t>8201036938
 8201037580
 8201038368</t>
  </si>
  <si>
    <t>100038899
 Diganti PR : 100043904</t>
  </si>
  <si>
    <t>M21TL3109A
 M21PL3109A</t>
  </si>
  <si>
    <t>PR diterima tgl 25.08.2021. Last PO.
 14.10.2021 : Inquiry sd tgl 21.10.2021 pkl 10.00 WIB.
 03.11.2021 : Sudah ada penawaran inquiry, evaluasi spek ke EIE.
 04.11.2021 : Sudah ada hasil evaluasi dari EIE, butuh konfirmasi item 1, sudah di email ke Agen, menunggu revisi penawaran.
 17.11.2021 : Ada obsolete letter utk item 1 dari Agen, evaluasi teknis ulang ke EIE.
 23.02.2022 : Ada revisi PR, inquiry ulang sd tgl 28.02.2022 pkl 10.00 WIB.
 04.03.2022 : Approval usulan juksung Agen.
 20.05.2022 : RFQ sd tgl 25.05.2022 pkl 10.00 WIB.</t>
  </si>
  <si>
    <t>17.06.2022 : Sudah dikirim email surat permintaan percepatan penawaran dari vendor Ref.Surat keluar dari Purch SH No.411/KPI49620/2022-S7 tgl 17 Juni 2022.
 08.08.2022 : sudah ada penawaran dari vendor, evaluasi ke EIE</t>
  </si>
  <si>
    <t>PT.VALVE AUTOMATION INDONESIA</t>
  </si>
  <si>
    <t>Intan/Winny</t>
  </si>
  <si>
    <t>CKD</t>
  </si>
  <si>
    <t>Pressure Switch
 052-PSL-912 A
 052-B-101A</t>
  </si>
  <si>
    <t>M21TL3110A
 M21PL3110A</t>
  </si>
  <si>
    <t>PR diterima tgl 25.08.2021. Last PO.</t>
  </si>
  <si>
    <t>HONEYWELL</t>
  </si>
  <si>
    <t>Analyzer
 22-AIT-004
 22-AIT-005</t>
  </si>
  <si>
    <t>8201037812
 8201037813</t>
  </si>
  <si>
    <t>M21TL3111A</t>
  </si>
  <si>
    <t>PR diterima tgl 25.08.2021. Last PO.
 14.10.2021 : Inquiry sd tgl 21.10.2021 pkl 10.00 WIB.
 29.10.2021 : Evaluasi penawaran inquiry ke EIE.</t>
  </si>
  <si>
    <t>27.10.2021 : Inquiry ulang sd tgl 03.11.2021 pkl 10.00 WIB.</t>
  </si>
  <si>
    <t>PT. BERCA</t>
  </si>
  <si>
    <t>RKAP</t>
  </si>
  <si>
    <t>TOSHIBA - JAPAN</t>
  </si>
  <si>
    <t>Power Fuse
 14A-PMC2-01A
 14A-PMC2-01B
 14B-PMC2-01A</t>
  </si>
  <si>
    <t>8202038343
 8202038345
 8202038347
 8202038348</t>
  </si>
  <si>
    <t>M21PL3116A</t>
  </si>
  <si>
    <t>PR diterima tgl 22.09.2021</t>
  </si>
  <si>
    <t>24.10.2021 : Inquiry sd tgl 28.10.2021 pkl 10.00 WIB.
 23.02.2022 : Ada revisi PR, inquiry ulang sd tgl 28.02.2022 pkl 10.00 WIB.
 27.07.2022 : Ada pertanyaan dar vendor mengenai Manufacturing Number, sudah ditanyakan ke inventory</t>
  </si>
  <si>
    <t>PT.HIMALAYA EVEREST JAYA</t>
  </si>
  <si>
    <t>FISHER</t>
  </si>
  <si>
    <t>Digital Level Transmitter
 Review rutin</t>
  </si>
  <si>
    <t>Rutin Transmitter</t>
  </si>
  <si>
    <t>100037012
 Migrasi PR:
 100040196 (Rutin)</t>
  </si>
  <si>
    <t>PR diterima tgl 25.03.2021. Last PO.
 Inquiry sd tgl 04.05.2021 pkl 10.00 WIB.
 09.06.2021 : Ada tambahan PR 100036742, 100036933 dan 100037012. Revisi Inquiry dan Inquiry ulang sd tgl 16.06.2021 pkl 10.00 WIB.
 10.06.2021 : Sudah ada penawaran, evaluasi teknis penawaran inquiry ke EIE.
 13.08.2021 : Hasil evaluasi masih perlu klarifikasi, sudah dikirim ke vendor utk klarifikasi.
 18.08.2021 : Sudah ada revisi dari vendor, evaluasi ulang penawaran inquiry ke EIE.
 13.10.2021 : RFQ sd tgl 15.10.2021 pkl 10.00 WIB.
 15.10.2021 : Pembukaan harga, evaluasi teknis ke EIE.
 19.10.2021 : Hasil evaluasi lulus spek, Negosiasi sd tgl 21.10.2021 pkl 10.00 WIB. Sudah ada jawaban nego.
 01.11.2021 : RFQ sd tgl 02.11.2021 pkl 10.00 WIB.</t>
  </si>
  <si>
    <t>02.11.2021 : Sudah ada penawaran, pembukaan harga, evaluasi teknis ke EIE.</t>
  </si>
  <si>
    <t>Control Valve</t>
  </si>
  <si>
    <t>M21PL3119A</t>
  </si>
  <si>
    <t>PR diterima tgl 28.10.2021.</t>
  </si>
  <si>
    <t>30.10.2021 : Inquiry sd tgl 04.11.2021 pkl 10.00 WIB.</t>
  </si>
  <si>
    <t>M21PL3120A</t>
  </si>
  <si>
    <t>PT. JAYA TERUS ABADI</t>
  </si>
  <si>
    <t>Check Valve</t>
  </si>
  <si>
    <t>M21PL3121A</t>
  </si>
  <si>
    <t>DANIEL</t>
  </si>
  <si>
    <t>M21PL3124A</t>
  </si>
  <si>
    <t>HAMWORTHY</t>
  </si>
  <si>
    <t>M21PL3125A</t>
  </si>
  <si>
    <t>JOHN ZINK</t>
  </si>
  <si>
    <t>ROCKWELL</t>
  </si>
  <si>
    <t>D-Series Motor</t>
  </si>
  <si>
    <t>M21PL3129A</t>
  </si>
  <si>
    <t>PR diterima tgl 02.12.2021. No Last PO.</t>
  </si>
  <si>
    <t>02.12.2021 : Inquiry sd tgl 07.12.2021 pkl 10.00 WIB. Sudah di reminder.</t>
  </si>
  <si>
    <t>PT.PUTRANATA ADI MANDIRI</t>
  </si>
  <si>
    <t>GOVERNOR CONTROL SYSTEM, INC</t>
  </si>
  <si>
    <t>GCS Digital Tachometer</t>
  </si>
  <si>
    <t>M21PL3135A</t>
  </si>
  <si>
    <t>10.12.2021 : Inquiry sd tgl 15.12.2021 pkl 10.00 WIB.
 02.08.2022 : sudah ada penawaran dari vendor, evaluasi ke EIE</t>
  </si>
  <si>
    <t>WAM RCC</t>
  </si>
  <si>
    <t>TOGAMI</t>
  </si>
  <si>
    <t>Magnetic Contactor
 OO-S-102</t>
  </si>
  <si>
    <t>M21PL3141A</t>
  </si>
  <si>
    <t>PR diterima tgl 31.12.2021. No Last PO.
 03.01.2022 : Inquiry sd tgl 10.01.2022 pkl 10.00 WIB.</t>
  </si>
  <si>
    <t>11.03.2022 : Inquiry ulang sd tgl 17.03.2022 pkl 10.00 WIB.
 15.07.2022 : Evaluasi teknis penawaran inquiry ke EIE</t>
  </si>
  <si>
    <t>TENDER TERBATAS EPROC/ SMARTGEP</t>
  </si>
  <si>
    <t>ASHCROFT
 WIKA
 BAUMER BORDON</t>
  </si>
  <si>
    <t>Pressure Gauge Non Price Agreement</t>
  </si>
  <si>
    <t>100043954
 100038751
 100035809
 100037991 it.3 dan 4
 100039374
 100044371
 100044418
 100039052</t>
  </si>
  <si>
    <t>M21PL3159A</t>
  </si>
  <si>
    <t>PR diterima tgl 07.12.2021.
 07.01.2022 : Inquiry sd tgl 14.01.2022 pkl 10.00 WIB. Sudah ada penawaran dari PT.Duta Firza dan PT.Instrumindo.
 14.03.2022 : Approval usulan tender antar agen.
 22.03.2022 : RFQ sd tgl 25.03.2022 pkl 10.00 WIB.
 25.03.2022 : Pembukaan harga, evaluasi teknis ke EIE.</t>
  </si>
  <si>
    <t>14.06.2022 : Sudah ada hasil evaluasi lulus spek, Negosiasi sd tgl 16.06.2022 pkl 10.00 WIB.</t>
  </si>
  <si>
    <t>SOR</t>
  </si>
  <si>
    <t>Float Level Switch
 17-LSLL-005</t>
  </si>
  <si>
    <t>M21PL3144A</t>
  </si>
  <si>
    <t>PR diterima tgl 07.12.2021.
 07.01.2022 : Inquiry sd tgl 14.01.2022 pkl 10.00 WIB. Permintaan drawing dan datasheet sudah di email ke Engineer.
 11.01.2022 : Approval juksung agen tanpa OE.
 12.01.2022 : RFQ sd tgl 14.01.2022 pkl 10.00 WIB.
 Ada permintaan data dari vendor, sudah di email ke EIE.
 13.01.2022 : Sudah ada datasheet dan sudah dikirim ke vendor, menunggu penawaran RFQ.
 20.01.2022 : Konfirmasi Tag.No.ke Inv.Control by emai, sudah di email, menunggu penawaran agen. Reminder.
 14.02.2022 : Pembukaan Harga, evaluasi teknis ke EIE.
 31.03.2022 : Sudah ada hasil evaluasi, masih perlu revisi, sudah di email ke Agen, menunggu revisi penawaran. Sudah di reminder.
 21.06.2022 : Sudah kirim percepatan revisi penawaran ke vendor, Ref.Surat Keluar dari Purch SH No.418/KPI49620/2022-S7 tgl 20.06.2022.
 21.06.2022 : Sudah ada revisi penawaran dari Agen, cek spek ulang ke EIE.
 27.06.2022 : Sudah ada hasil evaluasi, masih perlu revisi, sudah di email ke Agen, menunggu revisi penawaran.</t>
  </si>
  <si>
    <t>13.07.2022 : Sudah ada hasil evaluasi, masih perlu revisi, approval surat klarifikasi spesifikasi
 14.07.2022 : Surat klarifikasi no. 481/KPI49620/2022-S7 tgl 14.07.2022 sudah dikirimkan ke vendor
 02.08.2022 : sudah ada klarifikasi dari vendor, evaluasi ulang ke EIE</t>
  </si>
  <si>
    <t>DELTA CONTROLS</t>
  </si>
  <si>
    <t>Pressure Switch
 12-LSL-905</t>
  </si>
  <si>
    <t>M21PL3145A</t>
  </si>
  <si>
    <t>PR diterima tgl 07.12.2021.
 07.01.2022 : Inquiry sd tgl 14.01.2022 pkl 10.00 WIB. Sudah ada penawaran.
 12.01.2022 : Approval Juksung Agen dengan OE.
 14.01.2021
 25.01.2022 : Sudah ada revisi penawaran, cek spek ulang ke EIE. : RFQ sd tgl 19.01.2021 pkl 10.00 WIB.
 18.01.2022 : Pembukaan Harga, evaluasi teknis ke EIE.
 21.01.2022 : Sudah ada hasil evaluasi, masih perlu revisi, sudah di email ke Agen, menunggu revisi penawaran.
 28.01.2022 : Sudah ada hasil evaluasi revisi penawaran hasil lulus spek, Negosiasi sd tgl 03.01.2022 pkl 10.00 WIB. Sudah ada penawaran.
 03.02.2022 : Negosiasi ke-2 sd tgl 07.02.2022 pkl 10.00 WIB. Sudah ada penawaran.
 07.02.2022 : Negosiasi ke-3 sd tgl 09.02.2022 pkl 10.00 WIB. Sudah ada penawaran.</t>
  </si>
  <si>
    <t>23.02.2022 : Konfirmasi kebutuhan ke Inventory Ref.Memo Purch SH No.148/KPI49620/2022-S7 tgl 22 Feb 2022.</t>
  </si>
  <si>
    <t>PT.ZONETA PRIMA ABADI</t>
  </si>
  <si>
    <t>LINDE /
 METSO</t>
  </si>
  <si>
    <t>Actuator
 22-UV-6411
 22-UV-6472
 22-XV-6414
 22-XV-6415</t>
  </si>
  <si>
    <t>8202200674
 8202200678
 8202200677
 8202200676</t>
  </si>
  <si>
    <t>M21PL3148A</t>
  </si>
  <si>
    <t>PR diterima tgl 07.12.2021.
 07.01.2022 : Inquiry sd tgl 14.01.2022 pkl 10.00 WIB. Sudah ada penawaran dari Metso.</t>
  </si>
  <si>
    <t>27.01.2022 : Inquiry ulang ke Linde, menunggu penawaran.</t>
  </si>
  <si>
    <t>LINDE GMBH /
 PT.CONTROMATIC PRIMA MANDIRI</t>
  </si>
  <si>
    <t>WEBSTER WIKINSON</t>
  </si>
  <si>
    <t>Primary Busing Assy
 11-PTR1-01A
 11-PTR1-01B</t>
  </si>
  <si>
    <t>8202038250
 8202038251</t>
  </si>
  <si>
    <t>M21PL3158A</t>
  </si>
  <si>
    <t>PR diterima tgl 07.12.2021.
 10.01.2022 : Inquiry sd tgl 17.01.2022 pkl 10.00 WIB.
 14.03.2022 : Inquiry ulang sd tgl 17.03.2022 pkl 10.00 WIB.</t>
  </si>
  <si>
    <t>20.05.2022 : Inquiry ulang sd tgl 25.05.2022 pkl 10.00 WIB.</t>
  </si>
  <si>
    <t>Control valve dan Positioner
 21-TV-019
 15-FV-513</t>
  </si>
  <si>
    <t>8202200587
 8202200556</t>
  </si>
  <si>
    <t>100043578
 100043839</t>
  </si>
  <si>
    <t>M21PL3161A</t>
  </si>
  <si>
    <t>PR diterima tgl 15.12.2021. Last PO.
 10.01.2021 : Inquiry sd tgl 17.01.2022 pkl 10.00 WIB.
 12.01.2022 : Approval Juksung Agen dengan OE.
 13.01.2022 : RFQ sd tgl 18.01.2022 pkl 10.00 WIB. Sudah di reminder.
 19.01.2022 : Pembukaan harga, evaluasi teknis ke EIE.
 16.02.2022 : Revisi KIMAP ke IC Ref.Memo Purch SH No.130/KPI49620/2022-S7 tgl 16 Feb 2022.</t>
  </si>
  <si>
    <t>16.03.2022 : Ada revisi PR, inquiry ulang sd tgl 22.03.2022 pkl 10.00 WIB.</t>
  </si>
  <si>
    <t>PT.OSA INDUSTRIES IND.</t>
  </si>
  <si>
    <t>ANDERSON GREENWOOD</t>
  </si>
  <si>
    <t>Softgood kits
 14-PSV-403</t>
  </si>
  <si>
    <t>M21PL3162A</t>
  </si>
  <si>
    <t>PR diterima tgl 15.12.2021. Last PO.
 10.01.2021 : Inquiry sd tgl 17.01.2022 pkl 10.00 WIB.
 12.01.2022 : Approval Juksung Agen dengan OE.
 13.01.2022 : RFQ sd tgl 18.01.2022 pkl 10.00 WIB. Sudah di reminder.
 21.01.2022 : Pembukaan harga, Evaluasi teknis ke SSIE Ref.Memo Purch SH No.059/KPI49620/2022-S7 tgl 22.01.2022.</t>
  </si>
  <si>
    <t>14.02.2022 : Hasil evaluasi belum lulus spek, klarifikasi ke Agen, menunggu revisi penawaran.
 12.07.2022 : Klarifikasi spesifikasi ke EIE Ref No. 474/KPI49620/2022-S7 tanggal 11.07.2022</t>
  </si>
  <si>
    <t>SIEMENS</t>
  </si>
  <si>
    <t>Motor Assy
 11-P-102B</t>
  </si>
  <si>
    <t>M21PL3168A</t>
  </si>
  <si>
    <t>PR diterima tgl 26.12.2021. No Last PO.</t>
  </si>
  <si>
    <t>02.02.2022 : Inquiry sd tgl 09.02.2022 pkl 10.00 WIB.</t>
  </si>
  <si>
    <t>MSL
 WAM NPU</t>
  </si>
  <si>
    <t>Electromotor</t>
  </si>
  <si>
    <t>Ref.Memo No.151/E16300/2021/S5</t>
  </si>
  <si>
    <t>M21PL3170A</t>
  </si>
  <si>
    <t>PR diterima tgl 26.12.2021. No Last PO.
 02.02.2022 : Inquiry sd tgl 09.02.2022 pkl 10.00 WIB.</t>
  </si>
  <si>
    <t>11.03.2022 : Sudah ada penawaran ABB, evaluasi penawaran inquiry ke EIE.
 06.09.2022 : Menunggu jawaban klarifikasi vendor hasil evaluasi teknis
 05.10.2022 : Sudah ada klarifikasi dari vendor, evaluasi ulang ke EIE Ref. memo no. 693/KPI49620/2022-S7</t>
  </si>
  <si>
    <t>CCS</t>
  </si>
  <si>
    <t>Pressure Switch
 21-PSLL-429</t>
  </si>
  <si>
    <t>M22PL3002A</t>
  </si>
  <si>
    <t>PR diterima tgl 12.01.2022. Last PO.
 24.01.2022 : Inquiry sd tgl 31.01.2022 pkl 10.00 WIB.
 02.02.2022 : Create dokumen juksung Agen menunggu surat keagenan.
 22.03.2022 : RFQ sd tgl 29.03.2022 pkl 10.00 WIB.</t>
  </si>
  <si>
    <t>30.03.2022 : Pembukaan harga, evaluasi teknis ke EIE Ref.Memo Purch SH No.225/KPI49620/2022-S7 tgl 05 April 2022.
 04.08.2022 : Sudah ada hasil evaluasi dari EIE, lanjut proses negosiasi</t>
  </si>
  <si>
    <t>PT.LASINDO</t>
  </si>
  <si>
    <t>TRICONEX</t>
  </si>
  <si>
    <t>Power Supply Module
 OS-17</t>
  </si>
  <si>
    <t>100043814
 100044893</t>
  </si>
  <si>
    <t>M22PL3003A</t>
  </si>
  <si>
    <t>PR diterima tgl 12.01.2022. Last PO.</t>
  </si>
  <si>
    <t>24.01.2022 : Inquiry sd tgl 31.01.2022 pkl 10.00 WIB.
 02.02.2022 : Inquiry ulang sd tgl 09.02.2022 pkl 10.00 WIB.</t>
  </si>
  <si>
    <t>PT.BEONE TECH</t>
  </si>
  <si>
    <t>KOSO</t>
  </si>
  <si>
    <t>Air set regulator
 052-E-101</t>
  </si>
  <si>
    <t>M22PL3004A</t>
  </si>
  <si>
    <t>24.01.2022 : Inquiry sd tgl 31.01.2022 pkl 10.00 WIB.</t>
  </si>
  <si>
    <t>CKD
 SIBA GERMANY
 SCHURTER</t>
  </si>
  <si>
    <t>Solenoid Valve
 53-XV-510
 Fuse Link 
 059-A-101A-K1-M
 Fuse
 052-K-102B2</t>
  </si>
  <si>
    <t>8202024153
 Insurance
 8202037419</t>
  </si>
  <si>
    <t>100044894
 100043656
 100044650</t>
  </si>
  <si>
    <t>M22PL3006A</t>
  </si>
  <si>
    <t>PR diterima tgl 28.01.2022.</t>
  </si>
  <si>
    <t>Card Control</t>
  </si>
  <si>
    <t>M22PL3008A</t>
  </si>
  <si>
    <t>PR diterima tgl 28.01.2022.
 02.02.2022 : Inquiry sd tgl 09.02.2022 pkl 10.00 WIB. Sudah di reminder.
 16.03.2022 : Sudah ada penawaran, juksung agen menunggu FQ.
 24.03.2022 : Approval usulan juksung agen.
 25.03.2022 : RFQ sd tgl 29.03.2022 pkl 10.00 WIB.</t>
  </si>
  <si>
    <t>30.03.2022 : Pembukaan harga, evaluasi teknis ke EIE Ref.Memo Purch SH No.238/KPI49620/2022-S7 tgl 07 April 2022.
 04.08.2022 : evaluasi teknis ke EIE Ref.Memo Purch SH No.540/KPI49620/2022-S7 tgl 04 Agustus 2022.</t>
  </si>
  <si>
    <t>AMETEK</t>
  </si>
  <si>
    <t>Sparepart</t>
  </si>
  <si>
    <t>8202029915
 8202035168
 8202031960</t>
  </si>
  <si>
    <t>M22PL3013A</t>
  </si>
  <si>
    <t>PR diterima tgl 07.02.2022. Last PO.
 09.02.2022 : Inquiry sd tgl 16.02.2022 pkl 10.00 WIB.
 16.03.2022 : Create juksung agen menunggu FQ.
 18.03.2022 : Sudah ada FQ, approval usulan juksung agen.
 21.03.2022 : RFQ sd tgl 22.03.2022 pkl 10.00 WIB.</t>
  </si>
  <si>
    <t>24.03.2022 : Pembukaan harga, evaluasi teknis ke EIE Ref.Memo Purch SH No.236/KPI49620/2022-S7 tgl 07 April 2022.</t>
  </si>
  <si>
    <t>Regulator</t>
  </si>
  <si>
    <t>M22PL3015A</t>
  </si>
  <si>
    <t>PR diterima tgl 04.02.2022.
 23.02.2022 : Inquiry sd tgl 01.03.2022 pkl 10.00 WIB. Sudah ada penawaran.
 24.02.2022 : Approval usulan juksung agen.
 25.02.2022 : RFQ sd tgl 03.03.2022 pkl 10.00 WIB. Sudah di reminder.</t>
  </si>
  <si>
    <t>11.03.2022 : Pembukaan harga, evaluasi teknis ke EIE Ref.Memo Purch SH No.234/KPI49620/2022-S7 tgl 07 April 2022.
 27.07.2022 : Sudah ada hasil evaluasi dari EIE Ref. Memo No. 328/KPI49143/2022-S7 tgl 27.07.2022</t>
  </si>
  <si>
    <t>Air set regulator
 15-FV-047
 15-FV-004</t>
  </si>
  <si>
    <t>8202023667
 8202023668</t>
  </si>
  <si>
    <t>M22PL3017A</t>
  </si>
  <si>
    <t>PR diterima tgl 04.02.2022.</t>
  </si>
  <si>
    <t>23.02.2022 : Inquiry sd tgl 01.03.2022 pkl 10.00 WIB.
 07.03.2022 : Approval Usulan Tender
 24.03.2022 : Pemasukan harga
 26.07.2022 : Evaluasi teknis penawaran tender ke EIE Ref. No. 508/KPI49620/2022-S7 tgl 25.07.2022
 27.07.2022 : Sudah ada hasil evaluasi dari EIE Ref. Memo No. 329/KPI49143/2022-S7 tgl 27.07.2022</t>
  </si>
  <si>
    <t>Intan/Lukman</t>
  </si>
  <si>
    <t>O-Ring</t>
  </si>
  <si>
    <t>Memo No.001/KPI49320/2021-S7</t>
  </si>
  <si>
    <t>M22PL3018A</t>
  </si>
  <si>
    <t>PR diterima tgl 04.02.2022.
 23.02.2022 : Inquiry sd tgl 01.03.2022 pkl 10.00 WIB.</t>
  </si>
  <si>
    <t>13.05.2022 : Sudah ada pernyataan material obsolete, klarifikasi ke Inv.Control.
 02.08.2022 : sudah ada penawaran dari vendor, evaluasi teknis ke EIE</t>
  </si>
  <si>
    <t>Material Electrical</t>
  </si>
  <si>
    <t>GENERAL MAINTENANCE
 REF. MEMORANDUM 081/KPI49155/2022-S9</t>
  </si>
  <si>
    <t>M22PL3041A</t>
  </si>
  <si>
    <t>PR diterima tgl 07.04.2022. Last PO.
 17.05.2022 : Inquiry sd tgl 23.05.2022 pkl 10.00 WIB.
 28.06.2022 : Approval usulan tender smartGEP.</t>
  </si>
  <si>
    <t>Proses SmartGEP :
 1. Pendaftaran sd tgl 29.06.2022 pkl 11.00 WIB.
 2. Pemasukan harga sd j01.07.2022 pkl 10.00 WIB.
 08.07.2022 : Evaluasi teknis ke Gent. Maint No. 468/KPI49620/2022-S7 tanggal 07.07.2022
 15.07.2022 : Sudah ada hasil evaluasi, proses approval negosiasi
 15.07.2022 : Negosiasi s.d. tgl 19.07.2022 pkl. 10.00 WIB</t>
  </si>
  <si>
    <t>TENDER TERBATAS SMARTGEP</t>
  </si>
  <si>
    <t>Flourecent Lamp</t>
  </si>
  <si>
    <t>Ref.Memo Gent Maint No.058/KPI49155/2022-S9</t>
  </si>
  <si>
    <t>100045517 it.3</t>
  </si>
  <si>
    <t>M22PL3028A
 M22PL3028B</t>
  </si>
  <si>
    <t>PR diterima tgl 10.03.2022.
 10.03.2022 : Inquiry sd tgl 17.03.2022 pkl 10.00 WIB.
 16.03.2022 : Appoval usulan smartGEP.
 09.03.2022 : Proses tender e-proc / smartgep:
 1. Pendaftaran sd tgl 27.07.2022
 2. Pemasukan harga sd tgl 02.06.2022 pkl 10.00 WIB.
 3. Evaluasi teknis hasil lulus.
 Negosiasi ke-1
 10.06.2022 : Negosiasi ke-2 sd tgl 13.06.2022 pkl 10.00 WIB. Sudah ada jawaban nego.
 14.06.2022 : Approval usulan penetapan pemenang item 1&amp;2. item 3 tender ulang.
 item 1&amp;2 
 PO.4500053912
 DT.20.10.2022
 Item 3 tender ulang.</t>
  </si>
  <si>
    <t>Proses SmartGEP :
 1. Pendaftaran sd tgl 28.06.2022 pkl 10.00 WIB.
 2. Pemasukan harga sd tgl 01.07.2022 pkl 10.00 WIB.
 05.07.2022 : Pembukaan harga 
 08.07.2022 : Evaluasi teknis ke Gent. Maint No. 471/KPI49620/2022-S7 tanggal 08.07.2022
 15.07.2022 : Sudah ada hasil evaluasi, proses approval negosiasi
 15.07.2022 : Negosiasi s.d. tgl 19.07.2022 pkl. 10.00 WIB
 21.07.2022 : negosiasi 2 s.d tgl 25.07.2022 pkl 10.00 WIB</t>
  </si>
  <si>
    <t>Flow Fitting
 kabel Control 32-AIT-012</t>
  </si>
  <si>
    <t>M22PL3024A</t>
  </si>
  <si>
    <t>PR diterima tgl 10.03.2022.</t>
  </si>
  <si>
    <t>10.03.2022 : Inquiry sd tgl 17.03.2022 pkl 10.00 WIB.</t>
  </si>
  <si>
    <t>NIHON KLINGAGE</t>
  </si>
  <si>
    <t>Level Glass</t>
  </si>
  <si>
    <t>8202202089
 8202202090
 8202202091
 8202202092
 8202202093
 8202202094
 8202202095</t>
  </si>
  <si>
    <t>M22PL3025A</t>
  </si>
  <si>
    <t>10.03.2022 : Inquiry sd tgl 17.03.2022 pkl 10.00 WIB.
 21.07.2022 : ada pertanyaan dari vendor, sudah klarifikasi ke engineer
 08.08.2022 : Reminder</t>
  </si>
  <si>
    <t>PT.WAHANA ADI REKSA PRATAMA</t>
  </si>
  <si>
    <t>WAM NPU</t>
  </si>
  <si>
    <t>Cable electrical 
 Stop NPU
 055-A-101P1B-M
 53-P-101D
 42-M-101C1
 70-P-101AB
 32-PV-090</t>
  </si>
  <si>
    <t>8202035226
 8202037367
 8202038416
 8202038428
 8202201831
 8202202032</t>
  </si>
  <si>
    <t>100044575
 100045277</t>
  </si>
  <si>
    <t>M22PL3027A</t>
  </si>
  <si>
    <t>PR diterima tgl 10.03.2022.
 10.03.2022 : Inquiry sd tgl 17.03.2022 pkl 10.00 WIB. Sudah ada penawaran.
 18.05.2022 : Approval juksung dibawah 300juta.
 19.05.2022 : RFQ sd tgl 25.05.2022 pkl 10.00 WIB.
 25.05.2022 : Pembukaan harga, evaluasi teknis ke EIE Ref.Memo Pjs.Purch SH No.324/KPI49620/2022-S7 tgl 25 Mei 2022.
 02.06.2022 : Hasil evaluasi tidak lulus spek, klarifikasi ke vendor sd tgl 14.06.2022 pkl 10.00 WIB.</t>
  </si>
  <si>
    <t>23.06.2022 : Permintaan Percepatan Revisi Penawaran Harga Material Cable Ref.Memo Purch SH No.432/KPI49620/2022-S7 tgl 23 Juni 2022.
 20.07.2022 : Approval usulan gagal tender dan tender ulang ke 2
 26.07.2022 : Usulan bidder list Smart GEP
 26.07.2022 : Pendaftaran s.d. tgl 29.07.2022 pkl. 10.00 WIB
 29.07.2022 : Approval berita acara prakualifikasi
 01.08.2022 : Pemasukan penawaran s.d 05.08.2022 pukul 10.00 WIB
 08.08.2022 : Evaluasi teknis ke EIE penawaran tender Ref. Memo No. 551/KPI49620/2022-S7 tgl 08 Agustus 2022</t>
  </si>
  <si>
    <t>JUKSUNG DI BAWAH 300JT</t>
  </si>
  <si>
    <t>WAM OM</t>
  </si>
  <si>
    <t>TRUSEAL</t>
  </si>
  <si>
    <t>Slip C/W Seal
 42-A-301
 42-A-311
 42-A-312
 42-A-305
 42-A-306</t>
  </si>
  <si>
    <t>Review</t>
  </si>
  <si>
    <t>M22PL3030A</t>
  </si>
  <si>
    <t>PR diterima tgl 16.03.2022. Last PO.</t>
  </si>
  <si>
    <t>16.03.2022 : Inquiry sd tgl 18.03.2022 pkl 10.00 WIB.</t>
  </si>
  <si>
    <t>CASH ACME DECATUR ILLIONIS</t>
  </si>
  <si>
    <t>Solenoid Valve
 51-G-102</t>
  </si>
  <si>
    <t>M22PL3031A</t>
  </si>
  <si>
    <t>PR diterima tgl 16.03.2022. No Last PO.
 16.03.2022 : Inquiry sd tgl 18.03.2022 pkl 10.00 WIB. 
 20.05.2022 : Sudah ada penawaran PT.Sodole, evaluasi penawaran inquiry ke EIE.</t>
  </si>
  <si>
    <t>15.06.2022 : Hasil evaluasi lulus spek, usulan juksung dibawah 300juta.
 08.07.2022 : Approval usulan juksung</t>
  </si>
  <si>
    <t>JUKSUNG DIBAWAH 300JUTA</t>
  </si>
  <si>
    <t>GULDE REGELARMATUREN GMBH</t>
  </si>
  <si>
    <t>Gasket 22-XV-6417</t>
  </si>
  <si>
    <t>Ref.Memo NO.001/KPI49320/2021-S7 (13/09/21)</t>
  </si>
  <si>
    <t>M22PL3033A</t>
  </si>
  <si>
    <t>PR diterima tgl 18.03.2022.
 16.03.2022 : Inquiry sd tgl 18.03.2022 pkl 10.00 WIB.</t>
  </si>
  <si>
    <t>28.03.2022 : Evaluasi teknis penawaran inquiry ke EIE Ref.Memo Purch SH No. 232/KPI49620/2022-S7 tgl 05 April 2022.</t>
  </si>
  <si>
    <t>DST 58-K-101C</t>
  </si>
  <si>
    <t>M22PL3034A</t>
  </si>
  <si>
    <t>28.03.2022 : Evaluasi teknis penawaran inquiry ke EIE Ref.Memo Purch SH No. 224/KPI49620/2022-S7 tgl 05 April 2022.</t>
  </si>
  <si>
    <t>Measuring Wire
 42-LT-207</t>
  </si>
  <si>
    <t>M22PL3036A</t>
  </si>
  <si>
    <t>PR diterima tgl 18.03.2022.</t>
  </si>
  <si>
    <t>Photoelectric Cell
 41-A-106</t>
  </si>
  <si>
    <t>REPELENISHMENT MSL (INSURANCE)
 REF MEMO. 139-E16300-2021-S5(26/07/2021)</t>
  </si>
  <si>
    <t>100044891
 100045956</t>
  </si>
  <si>
    <t>M22PL3037A</t>
  </si>
  <si>
    <t>PR diterima tgl 31.03.2022. Last PO.
 16.03.2022 : Inquiry sd tgl 18.03.2022 pkl 10.00 WIB.
 23.05.2022 : Create usulan juksung dibawah 300jt.
 23.05.2022 : RFQ sd 25.05.2022 pkl 10.00 WIB.
 25.05.2022 : Pembukaan harga, evaluasi teknis ke EIE Ref.Memo Pjs Purch SH No.322/KPI49620/2022-S7 tgl 25 Mei 2022.
 07.06.2022 : Hasil evaluasi tidak lulus spek, usulan gagal tender dan proses ulang.
 Proses SmartGEP:
 Pendaftaran sd tgl 23-27.06.2022.
 27.09.2022 : Pemasukan harga sd tgl 30.06.2022.
 30.06.2022 : Tidak ada yang memberikan penawaran.</t>
  </si>
  <si>
    <t>30.06.2022 : Approval usulan gagal tender dan proses tender ulang ke-2.
 20.07.2022 : Negosiasi ke-6 s.d tgl 22.07.2022 pkl 10.00 WIB</t>
  </si>
  <si>
    <t>Winding Wire
 42-M-205B-M</t>
  </si>
  <si>
    <t>100045902 it.1 dan 3</t>
  </si>
  <si>
    <t>M22PL3043A</t>
  </si>
  <si>
    <t>PR diterima tgl 28.03.2022. Last PO.
 17.05.2022 : Inquiry sd tgl 23.05.2022 pkl 10.00 WIB. Sudah ada penawaran.
 23.05.2022 : Approval usulan juksung dibawah 300juta.
 23.05.2022 : RFQ sd 25.05.2022 pkl 10.00 WIB.
 25.05.2022 : Pembukaan harga, evaluasi teknis ke EIE Ref.Memo Pjs Purch SH 321/KPI49620/2022-S7 tgl 25 Mei 2022.
 03.06.2022 : Pembukaan harga, evaluasi teknis ke EIE.
 06.06.2022 : Sudah ada hasil evaluasi lulus spek, Negosiasi sd tgl 08.06.2022 pkl 10.00 WIB.
 08.06.2022 : Negosiasi ke-2 sd tgl 10.06.2022 pkl 10.00 WIB.
 09.06.2022 : Negosiasi ke-3 sd tgl 10.06.2022 pkl 10.00 WIB.
 16.06.2022 : Penetapan pemenang item 2,4 dan 5 serta proses ulang item 1 dan 3.
  It. 2,4 dan 5
 PO.4500053941
 DT.30.09.2022
 It.1 dan 3 Proses ulang SmartGEP :
 20.06.2022 : Pendaftaran sd tgl 22.06.2022 pkl 08.00 WIB.</t>
  </si>
  <si>
    <t>Pemasukan harga sd tgl 24.06.2022, cek spek penawaran ke EIE.
 27.06.2022 : Sudah ada hasil evaluasi, perlu klarifikasi ke vendor
 02.08.2022 : Sudah ada revisi penawaran, evaluasi ulang ke EIE</t>
  </si>
  <si>
    <t>TUNJUK LANGSUNG DIBAWAH 300 JUTA</t>
  </si>
  <si>
    <t>Tubing SS316
 41-A-104
 41-A-102</t>
  </si>
  <si>
    <t>8202027432
 8202027508</t>
  </si>
  <si>
    <t>M22PL3044A</t>
  </si>
  <si>
    <t>PR diterima tgl 23.03.2022. Last PO.</t>
  </si>
  <si>
    <t>14.06.2022 : Inquiry sd tgl 21.06.2022 pkl 10.00 WIB.
 15.07.2022 : Evaluasi teknis penawaran inquiry ke EIE</t>
  </si>
  <si>
    <t>Cable Sleeve/Gland/Cable Flexible
 42-M-101C2</t>
  </si>
  <si>
    <t>M22PL3045A</t>
  </si>
  <si>
    <t>14.06.2022 : Inquiry sd tgl 21.06.2022 pkl 10.00 WIB.</t>
  </si>
  <si>
    <t>Kapasitor/Ballast</t>
  </si>
  <si>
    <t>M22PL3046A</t>
  </si>
  <si>
    <t>PR diterima tgl 07.04.2022. Last PO.</t>
  </si>
  <si>
    <t>CROUSE HINDS OR EQV.</t>
  </si>
  <si>
    <t>Junction Box
 42-T-101A</t>
  </si>
  <si>
    <t>M22PL3047A</t>
  </si>
  <si>
    <t>PR diterima tgl 23.03.2022. No Last PO.</t>
  </si>
  <si>
    <t>Consumable</t>
  </si>
  <si>
    <t>M22PL3048A</t>
  </si>
  <si>
    <t>29.06.2022 : Inquiry sd tgl 06.07.2022 pkl 10.00 WIB.</t>
  </si>
  <si>
    <t>Latern Electric
 SPM 17.500 DWT, 35.000 DWT, 150.000 DWT, 165.000 DWT</t>
  </si>
  <si>
    <t>M22PL3050A</t>
  </si>
  <si>
    <t>SANTON</t>
  </si>
  <si>
    <t>Selector Switch
 51-G-102</t>
  </si>
  <si>
    <t>M22PL3051A</t>
  </si>
  <si>
    <t>PR diterima tgl 07.04.2022. No Last PO.</t>
  </si>
  <si>
    <t>17.05.2022 : Inquiry sd tgl 23.05.2022 pkl 10.00 WIB.</t>
  </si>
  <si>
    <t>Average Temperatur Sensor
 42-T-301A</t>
  </si>
  <si>
    <t>M22PL3052A</t>
  </si>
  <si>
    <t>100046016
 100046017</t>
  </si>
  <si>
    <t>M22PL3053A</t>
  </si>
  <si>
    <t>PR diterima tgl 04.04.2022. Last PO.
 17.05.2022 : Inquiry sd tgl 23.05.2022 pkl 10.00 WIB. Sudah ada penawaran.
 23.05.2022 : Approval usulan juksung Agen tanpa OE.
 27.05.2022 : RFQ sd tgl 02.06.2022 pkl 10.00 WIB.
 03.06.2022 : Pembukaan harga evaluasi teknis ke EIE.
 09.06.2022 : Sudah ada hasil evaluasi lulus spek, Negosiasi sd tgl 10.06.2022 pkl 10.00 WIB. Sudah ada jawaban.</t>
  </si>
  <si>
    <t>17.06.2022 : Negosiasi ke-2 sd tgl 20.06.2022 pkl 10.00 WIB.</t>
  </si>
  <si>
    <t>PT. OSA INDUSTRIES INDONESIA</t>
  </si>
  <si>
    <t>FOXBORO</t>
  </si>
  <si>
    <t>M22PL3054A</t>
  </si>
  <si>
    <t>PR diterima tgl 04.04.2022. Last PO.
 17.05.2022 : Inquiry sd tgl 23.05.2022 pkl 10.00 WIB.
 23.05.2022 : Approval usulan juksung Agen tanpa OE.
 27.05.2022 : RFQ sd tgl 02.06.2022 pkl 10.00 WIB.</t>
  </si>
  <si>
    <t>02.06.2022 : Pembukaan harga evaluasi teknis ke EIE</t>
  </si>
  <si>
    <t>PT. BEONE TECH</t>
  </si>
  <si>
    <t>MAPAG</t>
  </si>
  <si>
    <t>M22PL3057A</t>
  </si>
  <si>
    <t>PR diterima tgl 04.04.2022. No Last PO.
 17.05.2022 : Inquiry sd tgl 23.05.2022 pkl 10.00 WIB.</t>
  </si>
  <si>
    <t>ioq</t>
  </si>
  <si>
    <t>PT.CONTROMATIC</t>
  </si>
  <si>
    <t>BENTLY NEVADA</t>
  </si>
  <si>
    <t>M22PL3059A</t>
  </si>
  <si>
    <t>PR diterima tgl 04.04.2022. No Last PO.
 17.05.2022 : Inquiry sd tgl 23.05.2022 pkl 10.00 WIB. Sudah ada penawaran.
 14.06.2022 : Evaluasi spek penawaran inquiry ke EIE Ref.Memo Purch SH No.362/KPI49620/2022-S7 tgl 07 Juni 2022.</t>
  </si>
  <si>
    <t>15.06.2022 : Sudah ada hasil evaluasi, lulus spek. Approval usulan tender antar agen direvisi karena Profluid habis masa keagenannya, sudah di email untu konfirmasi permintaan surat keagenan ke PT.Profluid.</t>
  </si>
  <si>
    <t>PT.IMECO &amp; PT.PROFLUID</t>
  </si>
  <si>
    <t>100034804 
 Migrasi :
 100039510</t>
  </si>
  <si>
    <t>M22PL3060A</t>
  </si>
  <si>
    <t>PR diterima tgl 04.04.2022. Last PO.
 17.05.2022 : Inquiry sd tgl 23.05.2022 pkl 10.00 WIB.
 30.05.2022 : Evaluasi teknis penawaran inquiry ke EIE.
 02.06.2022 : Sudah ada hasil evaluasi, masih perlu revisi, sudah di email ke Agen, menunggu revisi penawaran.
 09.06.2022 : Sudah ada revisi penawaran, cek spek ulang ke EIE.
 13.06.2022 : Hasil evaluasi lulus spek PT.Hanang Gema.
 16.06.2022 : Evaluasi penawaran inquiry PT.Swahusada.</t>
  </si>
  <si>
    <t>27.06.2022 : Hasil evaluasi perlu klarifikasi, sudah di email ke Agen utk revisi penawaran.
 27.07.2022 : Sudah ada revisi penawaran, evaluasi ulang penawaran ke EIE
 27.07.2022 : Approval usulan pengadaan
 01.08.2022 : Pemasukan penawaran s.d. tgl 05.08.2022 pukul 10.00 WIB
 05.08.2022 : Pembukaan harga tetapi tidak ada perusahaan yang memasukan harga, usulan tender ulang</t>
  </si>
  <si>
    <t>PT.BERCA</t>
  </si>
  <si>
    <t>100036123
 100036284
 Migrasi :
 100041236
 100041356</t>
  </si>
  <si>
    <t>M22PL3061A</t>
  </si>
  <si>
    <t>PR diterima tgl 04.04.2022. Last PO.
 17.05.2022 : Inquiry sd tgl 23.05.2022 pkl 10.00 WIB. sudah ada penawaran dari PT.Berca.
 25.05.2022 : Konfirmasi kebutuhan material ke IC Ref.Memo Purch No. 320/KPI49620/2022-S7 tgl 25 Mei 2022 perihal Evaluasi Spesifikasi Material dan Keterangan Obsolete pada item 1 Pengadaan Material Micro Switch &amp; Limit Switch Mfr. Yamatake, Honeywell Collective No. M22PL3061A PR No. 100041236 (ex-Migrasi dari PR Lama No. 100036123), 100041356 (ex-Migrasi dari PR Lama No. 100036284). dan memo Purch SH No. 319/KPI49620/2022-S7 tgl 25 Mei 2022 perihal Keterangan Obsolete pada item 1 Pengadaan Material Micro Switch &amp; Limit Switch Mfr. Yamatake, Honeywell Collective No. M22PL3061A PR No. 100041236 (ex-Migrasi dari PR Lama No. 100036123), 100041356 (ex-Migrasi dari PR Lama No. 100036284).</t>
  </si>
  <si>
    <t>30.05.2022 : Evaluasi teknis penawaran inquiry ke EIE.</t>
  </si>
  <si>
    <t>Lampu AWL</t>
  </si>
  <si>
    <t>M22PL3062A</t>
  </si>
  <si>
    <t>20.06.2022 : Inquiry ulang sd tgl 27.06.2022 pkl 10.00 WIB.
 05.08.2022 : Evaluasi teknis penawaran inquiry ke EIE
 26.09.2022 : sudah ada hasil evaluasi. PR dibatalkan Ref. Memo No. 401/KPI49143/2022-S5 tanggal 23.09.2022</t>
  </si>
  <si>
    <t>CHEMTEC</t>
  </si>
  <si>
    <t>Electric Heater</t>
  </si>
  <si>
    <t>100038424
 Migrasi :
 100040314</t>
  </si>
  <si>
    <t>M22PL3063A</t>
  </si>
  <si>
    <t>PR tersimpan di PR lain (satu steples).</t>
  </si>
  <si>
    <t>21.06.2022 : Inquiry sd tgl 27.06.2022 pkl 10.00 WIB.</t>
  </si>
  <si>
    <t>ARMSTRONG CHEMTEC</t>
  </si>
  <si>
    <t>FISHER
 MASONEILAN
 NELES</t>
  </si>
  <si>
    <t>M22PL3064A</t>
  </si>
  <si>
    <t>PR diterima tgl 14 April 2022.</t>
  </si>
  <si>
    <t>Tranducer I/P</t>
  </si>
  <si>
    <t>M22PL3065A</t>
  </si>
  <si>
    <t>PR diterima tgl 26.04.2022. Last PO.
 29.06.2022 : Inquiry sd tgl 06.07.2022 pkl 10.00 WIB.
 12.07.2022 : Evaluasi penawaran inquiry ke EIE</t>
  </si>
  <si>
    <t>12.07.2022 : Hasil evaluasi lulus
 13.07.2022 : Klarifikasi Repeat Order kepada peserta Last PO</t>
  </si>
  <si>
    <t>Motor listrik</t>
  </si>
  <si>
    <t>M22PL3066A</t>
  </si>
  <si>
    <t>PR diterima tgl 26.04.2022. Last PO.</t>
  </si>
  <si>
    <t>29.06.2022 : Inquiry sd tgl 06.07.2022 pkl 10.00 WIB.
 12.07.2022 : Evaluasi penawaran inquiry ke EIE</t>
  </si>
  <si>
    <t>M22PL3067A</t>
  </si>
  <si>
    <t>TAPCO ENPRO</t>
  </si>
  <si>
    <t>100035931
 Migrasi :
 100041039</t>
  </si>
  <si>
    <t>M22PL3068A</t>
  </si>
  <si>
    <t>JUKSUNG AGEN</t>
  </si>
  <si>
    <t>MINCO</t>
  </si>
  <si>
    <t>M22PL3069A</t>
  </si>
  <si>
    <t>M22PL3070A</t>
  </si>
  <si>
    <t>PR diterima tgl 26.04.2022. Last PO.
 29.06.2022 : Inquiry sd tgl 06.07.2022 pkl 10.00 WIB.
 01.08.2022 : Sudah ada penawaran dari PT. Himalaya, menunggu penawaran dari vendor lain untuk pembanding harga
 09.08.2022 : Usulan pengadaan tender
 10.08.2022 : Pendaftaran s.d tgl 15.08.2022
 15.08.2022 : Approval berita acara prakual
 16.08.2022 : Pemasukan penawaran s.d tgl 22.08.2022</t>
  </si>
  <si>
    <t>26.08.2022 : usulan pengadaan Tender Ke-2 
 31.08.2022 : Pendaftaran s.d tgl 05.09.2022
 05.09.2022 : Approval berita acara prakual
 07.09.2022 : Pemasukan penawaran s.d tgl 12.09.2022
 12.09.2022 : Pembukaan penawaran, lanjut proses evaluasi
 15.09.2022 : Hasil evaluasi sudah ada, lanjut proses negosiasi
 21.09.2022 : Negosiasi s.d tgl 26.09.2022
 26.09.2022 : Negosiasi 2 s.d tgl 30.09.2022
 05.10.2022 : Negosiasi 3 s.d tgl 07.10.2022</t>
  </si>
  <si>
    <t>M22PL3071A</t>
  </si>
  <si>
    <t>METSO</t>
  </si>
  <si>
    <t>M20PL3014A</t>
  </si>
  <si>
    <t>PT. CONTROMATIC</t>
  </si>
  <si>
    <t>Limit Switch</t>
  </si>
  <si>
    <t>M22PL3072A</t>
  </si>
  <si>
    <t>PR diterima tgl 30.06.2022. Last PO.</t>
  </si>
  <si>
    <t>06.07.2022 : Inquiry sd tgl 12.07.2022 pkl 10.00 WIB.</t>
  </si>
  <si>
    <t>Field Device Controller</t>
  </si>
  <si>
    <t>M22PL3073A</t>
  </si>
  <si>
    <t>ENDRESS + HAUSER</t>
  </si>
  <si>
    <t>DETECTOR</t>
  </si>
  <si>
    <t>M22PL3074A</t>
  </si>
  <si>
    <t>Presspan Paper/ Winding Wire</t>
  </si>
  <si>
    <t>8202203854
 53-P-101D</t>
  </si>
  <si>
    <t>100047197/ 100047077</t>
  </si>
  <si>
    <t>M22PL3075A</t>
  </si>
  <si>
    <t>PR diterima tgl 07.07.2022. Last PO.</t>
  </si>
  <si>
    <t>13.07.2022 : Inquiry sd tgl 19.07.2022 pkl 10.00 WIB.</t>
  </si>
  <si>
    <t>Digital Tachometer</t>
  </si>
  <si>
    <t>8202200774
 32-K-101-PI</t>
  </si>
  <si>
    <t>M22PL3077A</t>
  </si>
  <si>
    <t>12.07.2022 : Inquiry sd tgl 19.07.2022 pkl 10.00 WIB.</t>
  </si>
  <si>
    <t>SCHNEIDER</t>
  </si>
  <si>
    <t>Power Supply</t>
  </si>
  <si>
    <t>8202204185
 55-A-101C/00</t>
  </si>
  <si>
    <t>M22PL3078A</t>
  </si>
  <si>
    <t>Analog Module</t>
  </si>
  <si>
    <t>8202204167
 32-R-101-UP6/00</t>
  </si>
  <si>
    <t>M22PL3079A</t>
  </si>
  <si>
    <t>PR diterima tgl 14.07.2022. Last PO.</t>
  </si>
  <si>
    <t>19.07.2022 : Inquiry sd tgl 25.07.2022 pkl 10.00 WIB.</t>
  </si>
  <si>
    <t>Current Transformer</t>
  </si>
  <si>
    <t>8202203786
 14-P-105B-M/00</t>
  </si>
  <si>
    <t>M22PL3080A</t>
  </si>
  <si>
    <t>GENERAL MAINTENANCE
 REF. MEMORANDUM 151/KPI49155/2022-S9</t>
  </si>
  <si>
    <t>M22PL3082A</t>
  </si>
  <si>
    <t>PR diterima tgl 15.07.2022. Last PO.</t>
  </si>
  <si>
    <t>19.07.2022 : Inquiry sd tgl 25.07.2022 pkl 10.00 WIB.
 29.08.2022 : Approval usulan pengadaan
 31.08.2022 : Pendaftaran s.d tgl 02.09.2022
 02.09.2022 : Approval berita acara prakual
 26.09.2022 : Pemasukan penawaran s.d tgl 29.09.2022
 29.09.2022 : Pembukaan penawaran
 30.09.2022 : Usulan tender ulang</t>
  </si>
  <si>
    <t>MASONEILAN OR EQV</t>
  </si>
  <si>
    <t>8302221238
 13-R-101/00</t>
  </si>
  <si>
    <t>M22PL3083A</t>
  </si>
  <si>
    <t>PR diterima tgl 21.07.2022.</t>
  </si>
  <si>
    <t>15.09.2022 : proses inquiry</t>
  </si>
  <si>
    <t>Module &amp; Transmitter</t>
  </si>
  <si>
    <t>8202204095
 12-R-101/00</t>
  </si>
  <si>
    <t>M22PL3084A</t>
  </si>
  <si>
    <t>26.07.2022 : Inquiry sd tgl 01.08.2022 pkl 10.00 WIB.</t>
  </si>
  <si>
    <t>ALCO</t>
  </si>
  <si>
    <t>Valve Manifold</t>
  </si>
  <si>
    <t>M22PL3085A</t>
  </si>
  <si>
    <t>01.08.2022 : Approval usulan pengadaan
 02.08.2022 : Pemasukan penawaran s.d tgl 04.08.2022
 04.08.2022 : Pembukaan harga dan lanjut evaluasi teknis
 21.08.2022 : Sudah ada hasil evaluasi teknis, lanjut proses negosiasi
 22.08.2022 : Negosiasi s.d 24.08.2022
 24.08.2022 : Negosiasi 2 s.d tgl 26.08.2022
 07.09.2022 : Negosiasi 3 s.d tgl 09.09.2022
 04.10.2022 : Usulan pemenang</t>
  </si>
  <si>
    <t>Digital Smart Positioner</t>
  </si>
  <si>
    <t>8202203829
 19-FV-004/00</t>
  </si>
  <si>
    <t>M22PL3087A</t>
  </si>
  <si>
    <t>PR diterima tgl 25.07.2022.</t>
  </si>
  <si>
    <t>28.07.2022 : Inquiry sd tgl 04.08.2022 pkl 10.00 WIB.</t>
  </si>
  <si>
    <t>CUSTOM CONTROL SENSORS</t>
  </si>
  <si>
    <t>Pressure Switch</t>
  </si>
  <si>
    <t>8202204179
 13-K-101-P2A-T/00</t>
  </si>
  <si>
    <t>100047445
 100049772</t>
  </si>
  <si>
    <t>M22PL3088A</t>
  </si>
  <si>
    <t>PR diterima tgl 02.08.2022.</t>
  </si>
  <si>
    <t>Downlight Lamp</t>
  </si>
  <si>
    <t>M22PL3089A</t>
  </si>
  <si>
    <t>16.09.2022 : Inquiry s.d tgl 23.09.2022 pukul 10.00 WIB</t>
  </si>
  <si>
    <t>Cable Sleeve</t>
  </si>
  <si>
    <t>M22PL3090A</t>
  </si>
  <si>
    <t>Transmitter Non Price Agreement</t>
  </si>
  <si>
    <t>8202037994
 37-V-102/00</t>
  </si>
  <si>
    <t>M22PL3091A</t>
  </si>
  <si>
    <t>PR diterima tgl 08.08.2022.</t>
  </si>
  <si>
    <t>YAMARI</t>
  </si>
  <si>
    <t>Thermocouple</t>
  </si>
  <si>
    <t>8202204209
 8302221230
 8202204184
 39-V-101/00
 13-R-101/00</t>
  </si>
  <si>
    <t>100047654
 100048375</t>
  </si>
  <si>
    <t>M22PL3092A</t>
  </si>
  <si>
    <t>PR diterima tgl 09.08.2022.</t>
  </si>
  <si>
    <t>15.09.2022 : Proses inquiry, Ada permintaan data dari vendor, sudah di email ke inventory 
 04.10.2022 : Usulan pengadaan tender
 05.10.2022 : Pemasukan penawaran s.d tgl 11.10.2022</t>
  </si>
  <si>
    <t>METRIX</t>
  </si>
  <si>
    <t>Vibration Switch</t>
  </si>
  <si>
    <t>8202204670
 8202204672
 8202204673
 8202204675
 052-K-102D2</t>
  </si>
  <si>
    <t>M22PL3093A</t>
  </si>
  <si>
    <t>11.08.2022 : Inquiry sd tgl 18.08.2022 pkl 10.00 WIB.</t>
  </si>
  <si>
    <t>CATERPILLAR</t>
  </si>
  <si>
    <t>Motor Starting</t>
  </si>
  <si>
    <t>8202204713
 51-G-102/00</t>
  </si>
  <si>
    <t>M22PL3094A</t>
  </si>
  <si>
    <t>Electric Heater Bundle Assembly</t>
  </si>
  <si>
    <t>32-F-107/00</t>
  </si>
  <si>
    <t>M22PL3095A</t>
  </si>
  <si>
    <t>01.09.2022 : inquiry sd tgl 07.09.2022 pkl 10.00 WIB</t>
  </si>
  <si>
    <t>Armature LED</t>
  </si>
  <si>
    <t>GENERAL MAINTENANCE
 REF. MEMORANDUM 187/KPI49155/2022-S9</t>
  </si>
  <si>
    <t>M22PL3097A</t>
  </si>
  <si>
    <t>PR diterima tgl 10.08.2022.</t>
  </si>
  <si>
    <t>16.08.2022 : Inquiry sd tgl 23.08.2022 pkl 10.00 WIB.
 29.08.2022 : Approval usulan pengadaan
 31.08.2022 : Pendaftaran s.d tgl 02.09.2022
 02.09.2022 : Approval berita acara prakual
 26.09.2022 : Pemasukan penawaran s.d tgl 29.09.2022
 29.09.2022 : Pembukaan penawaran
 30.09.2022 : Usulan tender ulang</t>
  </si>
  <si>
    <t>Thermal Overload Relay</t>
  </si>
  <si>
    <t>8202205125
 12-K-501A</t>
  </si>
  <si>
    <t>M22PL3098A</t>
  </si>
  <si>
    <t>WAM OM
 R.KEHANDALAN</t>
  </si>
  <si>
    <t>Winding Wire
 Consumable</t>
  </si>
  <si>
    <t>8202204473
 8202031486
 14-P-107A-M/00
 53-S-101A
 8202205110
 22-XV-6413/00</t>
  </si>
  <si>
    <t>M22PL3099A</t>
  </si>
  <si>
    <t>PR diterima tgl 11.08.2022.</t>
  </si>
  <si>
    <t>16.08.2022 : Inquiry s.d tgl 23.08.2022 pukul 10.00 WIB
 09.09.2022 : Evaluasi teknis penawaran inquiry ke EIE
 26.09.2022 : Sudah ada hasil evaluasi. Hasil evaluasi perlu klarifikasi ke vendor Ref. Memo No. 400/KPI49143/2022-S5</t>
  </si>
  <si>
    <t>Card Communication</t>
  </si>
  <si>
    <t>Kebutuhan SCE
 42-T-303A</t>
  </si>
  <si>
    <t>M22PL3100A</t>
  </si>
  <si>
    <t>Module</t>
  </si>
  <si>
    <t>8202204788
 58-K-101C/00</t>
  </si>
  <si>
    <t>M22PL3101A</t>
  </si>
  <si>
    <t>16.08.2022 : Inquiry s.d tgl 23.08.2022 pukul 10.00 WIB</t>
  </si>
  <si>
    <t>YAMATAKE HONEYWELL</t>
  </si>
  <si>
    <t>Pressure Controller</t>
  </si>
  <si>
    <t>8202205126
 13-K-101</t>
  </si>
  <si>
    <t>M22PL3102A</t>
  </si>
  <si>
    <t>Probe Sensor</t>
  </si>
  <si>
    <t>8202204169
 51-G-101C/00</t>
  </si>
  <si>
    <t>M22PL3103A</t>
  </si>
  <si>
    <t>ARISTON</t>
  </si>
  <si>
    <t>Heater Water</t>
  </si>
  <si>
    <t>M22PL3104A</t>
  </si>
  <si>
    <t>18.08.2022 : Inquiry s.d tgl 25.08.2022 pukul 10.00 WIB</t>
  </si>
  <si>
    <t>MALONEY</t>
  </si>
  <si>
    <t>Sphere Ball</t>
  </si>
  <si>
    <t>8202205686
 42-A-306/00</t>
  </si>
  <si>
    <t>M22PL3106A</t>
  </si>
  <si>
    <t>23.08.2022 : Inquiry s.d 30.08.2022 pkl 10.00 WIB
 05.09.2022 : Nota usulan pengadaan
 12.09.2022 : Pemasukan penawaran s.d jumat
 15.09.2022 : Evaluasi penawaran ke EIE
 19.09.2022 : Sudah ada hasil evaluasi dari EIE
 21.09.2022 : Negosiasi s.d tgl 26.09.2022
 27.09.2022 : Negosiasi 2 s.d tgl 29.09.2022
 05.10.2022 : Negosiasi 3 s.d tgl 07.10.2022</t>
  </si>
  <si>
    <t>Differential Pressure Transmitter</t>
  </si>
  <si>
    <t>8202205165
 34-C-102/00</t>
  </si>
  <si>
    <t>M22PL3107A</t>
  </si>
  <si>
    <t>PR diterima tanggal 24 Agustus 2022</t>
  </si>
  <si>
    <t>Union Connector
 Male Connector</t>
  </si>
  <si>
    <t>8202038113
 8202035165
 8202034833
 52-B-101D
 64-T-103
 15-FV-001</t>
  </si>
  <si>
    <t>M22PL3108A</t>
  </si>
  <si>
    <t>Consumable Electrical Tape</t>
  </si>
  <si>
    <t>8202038113
 8202035226
 8202033181
 8202038416
 8202038428
 8202034084
 8202034088
 8202205425
 8202205399</t>
  </si>
  <si>
    <t>M22PL3109A</t>
  </si>
  <si>
    <t>Digital Level Transmitter</t>
  </si>
  <si>
    <t>8202036895
 8202036912
 8202026053
 18-LT-001/00
 24-C-201/00
 20-LT-010/00</t>
  </si>
  <si>
    <t>M22PL3110A</t>
  </si>
  <si>
    <t>PR diterima tanggal 26 Agustus 2022</t>
  </si>
  <si>
    <t>Nippon Fisher</t>
  </si>
  <si>
    <t>Control Valve Assy</t>
  </si>
  <si>
    <t>8202205074
 8202205133
 50-PT-001
 14-LT-003</t>
  </si>
  <si>
    <t>M22PL3111A</t>
  </si>
  <si>
    <t>PR diterima tanggal 29 Agustus 2022</t>
  </si>
  <si>
    <t>Zieger-Honeywell</t>
  </si>
  <si>
    <t>Display Module</t>
  </si>
  <si>
    <t>Insurance &amp; SCE Area FGDS</t>
  </si>
  <si>
    <t>M22PL3112A</t>
  </si>
  <si>
    <t>01.09.2022 : inquiry sd tgl 07.09.2022 pkl 10.00 WIB
 20.09.2022 : Approval usulan pengadaan
 22.09.2022 : Pemasukan penawaran s.d tgl 27.09.2022
 27.09.2022 : Pembukaan penawaran, lanjut proses evaluasi Ref memo no. 676/KPI49620/2022-S7 tgl 28.09.2022</t>
  </si>
  <si>
    <t>Mechanical Switch</t>
  </si>
  <si>
    <t>8202204170
 8202204183
 36-E-101-G2
 36-K-101-G2/00</t>
  </si>
  <si>
    <t>M22PL3113A</t>
  </si>
  <si>
    <t>01.09.2022 : inquiry sd tgl 07.09.2022 pkl 10.00 WIB
 20.09.2022 : Approval usulan pengadaan
 22.09.2022 : Pemasukan penawaran s.d tgl 27.09.2022
 27.09.2022 : Pembukaan penawaran, lanjut proses evaluasi Ref memo no. 677/KPI49620/2022-S7 tgl 28.09.2022</t>
  </si>
  <si>
    <t>Rahid Paper</t>
  </si>
  <si>
    <t>8202205553
 8202205495
 14-P-104B-M/00
 50-P-901B-M/00</t>
  </si>
  <si>
    <t>M22PL3114A</t>
  </si>
  <si>
    <t>31.08.2022 : Menunggu revisi PR</t>
  </si>
  <si>
    <t>8202205569
 055-A-101-V3/00</t>
  </si>
  <si>
    <t>M22PL3115A</t>
  </si>
  <si>
    <t>Solenoid Valve</t>
  </si>
  <si>
    <t>M22PL3116A</t>
  </si>
  <si>
    <t>SMC or EQV</t>
  </si>
  <si>
    <t>Pilot Valve</t>
  </si>
  <si>
    <t>M22PL3117A</t>
  </si>
  <si>
    <t>LEGRAND OR EQV</t>
  </si>
  <si>
    <t>Electric Plug</t>
  </si>
  <si>
    <t>8202204812
 SS-01/00</t>
  </si>
  <si>
    <t>M22PL3119A</t>
  </si>
  <si>
    <t>PR diterima tanggal 15 September 2022</t>
  </si>
  <si>
    <t>BENTLY NEVADA OR EQV</t>
  </si>
  <si>
    <t>Velomitor Cable</t>
  </si>
  <si>
    <t>100033769 Item 3 &amp; 4
 Migrasi
 100042282</t>
  </si>
  <si>
    <t>M22PL3120A</t>
  </si>
  <si>
    <t>Tapper Bush</t>
  </si>
  <si>
    <t>8202206390
 8202206391
 57-E-401/00
 12-E-505/00</t>
  </si>
  <si>
    <t>M22PL3121A</t>
  </si>
  <si>
    <t>PR diterima tanggal 29 September 2022</t>
  </si>
  <si>
    <t>Lampu</t>
  </si>
  <si>
    <t>M22PL3122A</t>
  </si>
  <si>
    <t>PR diterima tanggal 01 September 2022</t>
  </si>
  <si>
    <t>MURPHY - USA</t>
  </si>
  <si>
    <t>8202205309
 8202205310
 8202205311
 8202205449
 20-E-107A/00
 20-E-107G/00
 20-E-107F/00</t>
  </si>
  <si>
    <t>M22PL3123A</t>
  </si>
  <si>
    <t>Consumable Electric</t>
  </si>
  <si>
    <t>8202205553
 MSL
 8202205495
 8202205727
 14-P-104B-M/00
 All Tag. No.
 50-P-901B-M/00
 32-E-112A2/00</t>
  </si>
  <si>
    <t>M22PL3124A</t>
  </si>
  <si>
    <t>PR diterima tanggal 06 September 2022</t>
  </si>
  <si>
    <t>Gauge Glass</t>
  </si>
  <si>
    <t>8202201445
 8202200069
 15-V-101/117
 15-V-117</t>
  </si>
  <si>
    <t>M22PL3125A</t>
  </si>
  <si>
    <t>PR diterima tanggal 19 Januari 2022</t>
  </si>
  <si>
    <t>15.09.2022 : Approval usulan pengadaan
 22.09.2022 : Pendaftaran s.d tgl 28.09.2022
 28.09.2022 : Approval berita acara prakualifikasi
 30.09.2022 : Pemasukan penawaran s.d tgl 05.10.2022</t>
  </si>
  <si>
    <t>Insurance
 8202020167
 8202024133
 8202205132
 8202204918
 8202206514
 8202206515
 8202206516
 8202206565
 8302228974
 8302228980
 8302228986
 8302229709
 12/13-LV-212 AB
 15-P-110 A/00
 12/13-FV-219
 12/13-FV-030
 12-FV-037
 052-XV-909A/00
 19-FV-017/00
 052-B-101C/00
 12-FV-030/037
 12-FV-030/00
 14-PDV-415/00
 31-FV-023 A/B/C
 31-FV-027 A/B/C/D/E/F
 31-FV-010 A/B/C/D</t>
  </si>
  <si>
    <t>100048492
 100049669
 100049745</t>
  </si>
  <si>
    <t>M22PL3126A</t>
  </si>
  <si>
    <t>PR diterima tanggal 12 September 2022</t>
  </si>
  <si>
    <t>ORBIT VALVE</t>
  </si>
  <si>
    <t>8302227972; 8302227973; 8302227974; 8302227975; 8302227977; 8302227978; 8302228039; 8302228040; 8302228042; 8302228043; 8302227969; 8302227971; 8302228044; 8302228045
 33-XV-011; 33-XV-015; 33-XV-018; 33-XV-025; 33-XV-032; 33-XV-084; 33-XV-086; 33-XV-090; 33-XV-093; 33-XV-110; 33-XV-111; 33-XV-096; 33-XV-012; 33-XV-013</t>
  </si>
  <si>
    <t>M22PL3127A</t>
  </si>
  <si>
    <t>PR diterima tanggal 10 Oktober 2022</t>
  </si>
  <si>
    <t>Transmitter</t>
  </si>
  <si>
    <t>8202206518
 8202206557
 12-PDT-929/00
 12-FT-617/00</t>
  </si>
  <si>
    <t>100039225
 100049689</t>
  </si>
  <si>
    <t>M22PL3128A</t>
  </si>
  <si>
    <t>AZBIL</t>
  </si>
  <si>
    <t>Positioner</t>
  </si>
  <si>
    <t>8202204178
 33-E-103/00</t>
  </si>
  <si>
    <t>M22PL3129A</t>
  </si>
  <si>
    <t>Cable</t>
  </si>
  <si>
    <t>8202205958
 8202204234
 38-E-111
 11-P-111B-M/00</t>
  </si>
  <si>
    <t>M22PL3130A</t>
  </si>
  <si>
    <t>SIBA</t>
  </si>
  <si>
    <t>Fuse</t>
  </si>
  <si>
    <t>8202205958
 38-E-111</t>
  </si>
  <si>
    <t>M22PL3131A</t>
  </si>
  <si>
    <t>PR diterima tanggal 27 September 2022</t>
  </si>
  <si>
    <t>Consumable Electric
 Fixture
 Diffuser</t>
  </si>
  <si>
    <t>GENERAL MAINTENANCE
 REF. MEMORANDUM 236/KPI49155/2022-S9</t>
  </si>
  <si>
    <t>M22PL3132A</t>
  </si>
  <si>
    <t>Control Unit
 Thyristor
 Bearing Motor</t>
  </si>
  <si>
    <t>8202205519
 32-K-102C/00</t>
  </si>
  <si>
    <t>M22PL3133A</t>
  </si>
  <si>
    <t>MTL INSTRUMENTS</t>
  </si>
  <si>
    <t>Safety Barrier</t>
  </si>
  <si>
    <t>8202206293
 19-K-101/00</t>
  </si>
  <si>
    <t>M22PL3134A</t>
  </si>
  <si>
    <t>PNEUMIX</t>
  </si>
  <si>
    <t>O-Ring
 Butterfly Valve</t>
  </si>
  <si>
    <t>Kebutuhan MSL
 15-A-107 AB</t>
  </si>
  <si>
    <t>M22PL3135A</t>
  </si>
  <si>
    <t>EXHEAT LTD</t>
  </si>
  <si>
    <t>Thyristor Trigger Module</t>
  </si>
  <si>
    <t>M22PL3136A</t>
  </si>
  <si>
    <t>EVCO</t>
  </si>
  <si>
    <t>Temperature Controller</t>
  </si>
  <si>
    <t>M22PL3137A</t>
  </si>
  <si>
    <t>GUTOR ELECTRONIC AG</t>
  </si>
  <si>
    <t>Fuseholder</t>
  </si>
  <si>
    <t>M22PL3138A</t>
  </si>
  <si>
    <t>GREEN COMBUSTION OR EQV</t>
  </si>
  <si>
    <t>Portable Ignitor</t>
  </si>
  <si>
    <t>8202206036
 15-F-102/00</t>
  </si>
  <si>
    <t>M22PL3139A</t>
  </si>
  <si>
    <t>PARKER FLUID POWER</t>
  </si>
  <si>
    <t>Directional Control Valve</t>
  </si>
  <si>
    <t>8202206023
 32-A-101/00</t>
  </si>
  <si>
    <t>M22PL3140A</t>
  </si>
  <si>
    <t>Winding Wire
 Shoes Cable</t>
  </si>
  <si>
    <t>8202205349; 8202205350; 8202038125
 57-E-401E-M; 57-E-401I-M; 13-E-105B-M/00</t>
  </si>
  <si>
    <t>M22PL3141A</t>
  </si>
  <si>
    <t>PR diterima tanggal 16 September 2022</t>
  </si>
  <si>
    <t>UNITED ELECTRIC , SOR OR EQV</t>
  </si>
  <si>
    <t>8202206121
 16-P-105/00; 19-P-101A/00</t>
  </si>
  <si>
    <t>M22PL3142A</t>
  </si>
  <si>
    <t>Thermocouple Kebutuhan Insurance
 12/13-TXE-061B/061I/061H/061L/066K/066K</t>
  </si>
  <si>
    <t>M22PL3143A</t>
  </si>
  <si>
    <t>W.A.KATES</t>
  </si>
  <si>
    <t>Flow Control Valve</t>
  </si>
  <si>
    <t>Flow Control Valve Kebutuhan Insurance
 12/13-FCV-112, 113, 114, 115, 159, 160, 221, 222, 224, 231, 232, 233, 234</t>
  </si>
  <si>
    <t>M22PL3144A</t>
  </si>
  <si>
    <t>WINGEL OR EQV</t>
  </si>
  <si>
    <t>Magnetic Level Gauge</t>
  </si>
  <si>
    <t>8202205569l; 8202205724
 055-A-101-V3/00; 055-A-101-V4/00</t>
  </si>
  <si>
    <t>M22PL3145A</t>
  </si>
  <si>
    <t>MCB C60 N</t>
  </si>
  <si>
    <t>M22PL3146A</t>
  </si>
  <si>
    <t>PANASONIC</t>
  </si>
  <si>
    <t>Fan</t>
  </si>
  <si>
    <t>M22PL3147A</t>
  </si>
  <si>
    <t>PR diterima tanggal 21 September 2022</t>
  </si>
  <si>
    <t>SWAGELOK</t>
  </si>
  <si>
    <t>Male Connector</t>
  </si>
  <si>
    <t>8202038113 52-B-101D
 8202200272 052-B-101B
 8202034833 15-FV-001
 8202205425 052-B-101A
 8202025106 52-B-101C
 8202200458 RU06 -RCC-RCU</t>
  </si>
  <si>
    <t>M22PL3148A</t>
  </si>
  <si>
    <t>Ref. Memo Pjs. Lead of Electrical &amp; Instrument Engineer No. 381/KPI49143/2022-S5</t>
  </si>
  <si>
    <t>M22PL3149A</t>
  </si>
  <si>
    <t>SEIWA ELECTRIC</t>
  </si>
  <si>
    <t>Push Button Switch</t>
  </si>
  <si>
    <t>8202206163
 SS-01/00</t>
  </si>
  <si>
    <t>M22PL3150A</t>
  </si>
  <si>
    <t>Micro Switch</t>
  </si>
  <si>
    <t>8202206121
 16-P-105/00</t>
  </si>
  <si>
    <t>M22PL3151A</t>
  </si>
  <si>
    <t>8202205943
 14-LT-073/00</t>
  </si>
  <si>
    <t>M22PL3152A</t>
  </si>
  <si>
    <t>8202205553; 8202205495; 8202205349; 8202205350
 14-P-104B-M/00; 50-P-901B-M/00; 57-E-401E-M/00; 57-E-401I/00</t>
  </si>
  <si>
    <t>M22PL3153A</t>
  </si>
  <si>
    <t>SELCON</t>
  </si>
  <si>
    <t>Photo Cell</t>
  </si>
  <si>
    <t>M22PL3154A</t>
  </si>
  <si>
    <t>M22PL3155A</t>
  </si>
  <si>
    <t>HAWKE INTERNATIONAL</t>
  </si>
  <si>
    <t>Cable Gland</t>
  </si>
  <si>
    <t>M22PL3156A</t>
  </si>
  <si>
    <t>Proximitor</t>
  </si>
  <si>
    <t>Kebutuhan Insurance
 32-ZAHH-301</t>
  </si>
  <si>
    <t>M22PL3157A</t>
  </si>
  <si>
    <t>NORGREN</t>
  </si>
  <si>
    <t>Air Filter Regulator</t>
  </si>
  <si>
    <t>Kebutuhan MSL
 12-FCV-112/00</t>
  </si>
  <si>
    <t>M22PL3158A</t>
  </si>
  <si>
    <t>SEMIKRON</t>
  </si>
  <si>
    <t>Thyristor</t>
  </si>
  <si>
    <t>8202205570
 59-A-101A-E1/00</t>
  </si>
  <si>
    <t>M22PL3159A</t>
  </si>
  <si>
    <t>8202205571
 59-A-101A-E1/00</t>
  </si>
  <si>
    <t>M22PL3160A</t>
  </si>
  <si>
    <t>Perbaikan Valve PSA 22-UV-6412</t>
  </si>
  <si>
    <t>M22PL3161A</t>
  </si>
  <si>
    <t>PR diterima tanggal 07 Oktober 2022</t>
  </si>
  <si>
    <t>13.10.2022 : Approval usulan pengadaan</t>
  </si>
  <si>
    <t>8202205958; 8202206551
 38-E-111; 52-B-101E/00</t>
  </si>
  <si>
    <t>M22PL3162A</t>
  </si>
  <si>
    <t>TOSHIBA MITSUBISHI</t>
  </si>
  <si>
    <t>Bearing Motor Housing</t>
  </si>
  <si>
    <t>8202206547
 56-P-101G-M</t>
  </si>
  <si>
    <t>M22PL3163A</t>
  </si>
  <si>
    <t>BARKSDALE</t>
  </si>
  <si>
    <t>8202206521
 12-P-501A/00</t>
  </si>
  <si>
    <t>M22PL3164A</t>
  </si>
  <si>
    <t>Door Mounted Patentiometer</t>
  </si>
  <si>
    <t>M22PL3165A</t>
  </si>
  <si>
    <t>Cooling Fan</t>
  </si>
  <si>
    <t>M22PL3166A</t>
  </si>
  <si>
    <t>Extention Cable</t>
  </si>
  <si>
    <t>8202206564
 13-P-101/00</t>
  </si>
  <si>
    <t>M22PL3167A</t>
  </si>
  <si>
    <t>Nigata Ashcroft</t>
  </si>
  <si>
    <t>Dial Thermometer</t>
  </si>
  <si>
    <t>8202206558; 8202020197
 12-K-501A/00; 19-K-101/00</t>
  </si>
  <si>
    <t>M22PL3168A</t>
  </si>
  <si>
    <t>WESTCODE UK OR EQV</t>
  </si>
  <si>
    <t>Thyristor SCR</t>
  </si>
  <si>
    <t>M22PL3169A</t>
  </si>
  <si>
    <t>No</t>
  </si>
  <si>
    <t>Nama Pengadaan</t>
  </si>
  <si>
    <t>No. PR</t>
  </si>
  <si>
    <t>Proses Pengadaan</t>
  </si>
  <si>
    <t>Update</t>
  </si>
  <si>
    <t>PIC</t>
  </si>
  <si>
    <t>Update 06/09/2022</t>
  </si>
  <si>
    <t>Agreement Electrode</t>
  </si>
  <si>
    <t>M22PB81004A</t>
  </si>
  <si>
    <t>Smart - GEP</t>
  </si>
  <si>
    <t>Pemasukkan Penawaran sampai dengan 09/09/2022 10.00</t>
  </si>
  <si>
    <t>Tri</t>
  </si>
  <si>
    <t>Buffer Gate Valve</t>
  </si>
  <si>
    <t>M22PB83001A K68</t>
  </si>
  <si>
    <t>Penunjukkan Pemenang ke Solusi Cita Mandala 25/08/2022
  create PO</t>
  </si>
  <si>
    <t>M22PB83001B K68</t>
  </si>
  <si>
    <t>Prakualifikasi hingga tanggal 05/09/2022</t>
  </si>
  <si>
    <t>Wire Mesh Rutin</t>
  </si>
  <si>
    <t>Inquiry tmt 03/06/2022
 PENYUSUNAN HPS/OE</t>
  </si>
  <si>
    <t>Meitry</t>
  </si>
  <si>
    <t>Flange, Pipa,</t>
  </si>
  <si>
    <t>100044783, 100045053, 100046829, 100045687, 100046894, 100042991, 100045700, 100046535</t>
  </si>
  <si>
    <t>M22PB81003B K68</t>
  </si>
  <si>
    <t>Negosiasi III 22/08/2022</t>
  </si>
  <si>
    <t>Gate Valve</t>
  </si>
  <si>
    <t>M21PB1081C</t>
  </si>
  <si>
    <t>Negosiasi II 2/08/2022</t>
  </si>
  <si>
    <t>Electrode Rutin 20-R-101</t>
  </si>
  <si>
    <t>Inquiry 22/08/2022
 PENUNJUKKAN LANGSUNG KEPADA CV KUSUMA INDAH (RFQ SENT ON 28/09/2022)</t>
  </si>
  <si>
    <t>Gasket &amp; Plug</t>
  </si>
  <si>
    <t>1000047437, 1000047080,</t>
  </si>
  <si>
    <t>Inquiry 13/07/2022
 PENYUSUNAN HPSOE 28/09/2022 (YANG DIPROSES HANYA 100047347 SISANYA SUDAH PO)</t>
  </si>
  <si>
    <t>Mooring Rope MSL</t>
  </si>
  <si>
    <t>M22PB1136B</t>
  </si>
  <si>
    <t>Negosiasi III diatas HPSOE
  Evaluasi hasil Inq Memo Stat Eng
 TENDER II, SEDANG EVALUASI STS ENG 20/09/2022</t>
  </si>
  <si>
    <t>1000044329, 1000043953,</t>
  </si>
  <si>
    <t>M22PB1027C</t>
  </si>
  <si>
    <t>Surat Penunjukkan Ke VAI 2/09/2022
  06.10.2022 Hasil Negosiasi III, Diatas HPS OE</t>
  </si>
  <si>
    <t>Fiting Flange WAM</t>
  </si>
  <si>
    <t>1000038425, 1000038622, 1000044452, 1000044711, 1000044622, 1000044704, 1000044769, 1000044849</t>
  </si>
  <si>
    <t>M21PB1124B K68</t>
  </si>
  <si>
    <t>Negosiasi CV Mitra Suplindo hingga 15/08/2022</t>
  </si>
  <si>
    <t>Agreement Stud Bolt 2 Tahun</t>
  </si>
  <si>
    <t>M22PL81002A</t>
  </si>
  <si>
    <t>Negosiasi II hingga 2/09/2022
 05.10.2022 Negosiasi IV</t>
  </si>
  <si>
    <t>Wire Mesh MSL</t>
  </si>
  <si>
    <t>M21PB1137A</t>
  </si>
  <si>
    <t>Negosiasi III Masih diatas HPSOE
  Hub Mutiara segara Abadi untuk menurunkan It 1
 penyusunan LHP 04/10/2022</t>
  </si>
  <si>
    <t>Tank Heater JFR 7 Brown Fintube $2-T-101</t>
  </si>
  <si>
    <t>Juksung</t>
  </si>
  <si>
    <t>Usulan Pengadaan ke GM dengan Disposisi Alt Brand
 Menunggu Balasan Memo dari REL terkait alternative Brand
  Memo ke Inv 23/08/2022 Alt Brand</t>
  </si>
  <si>
    <t>Wire Mesh MSL &amp; 20-R-101</t>
  </si>
  <si>
    <t>1000043875, 1000048294</t>
  </si>
  <si>
    <t>M22PB81002A</t>
  </si>
  <si>
    <t>Inquiry
 PENYUSUNAN HPS/OE DAN DOKUMENPENGADAAN (28/09/2022)</t>
  </si>
  <si>
    <t>Stud Bolt Msl</t>
  </si>
  <si>
    <t>1000045309, 1000045289</t>
  </si>
  <si>
    <t>M22PL81001A</t>
  </si>
  <si>
    <t>Negosiasi III</t>
  </si>
  <si>
    <t>Expansion Joint SPM 165
 PENYUSUNAN HPS/OE</t>
  </si>
  <si>
    <t>Inquiry Brand Sesuai CSS</t>
  </si>
  <si>
    <t>Bridle Chain SPM 17500</t>
  </si>
  <si>
    <t>1000047195, 1000045696, 1000046781, 1000047594, 1000047636, 1000048259, 1000047960, 1000048229</t>
  </si>
  <si>
    <t>Inquiry
 PEMASUKKAN PENAWARAN HINGGA 29/09/2022</t>
  </si>
  <si>
    <t>Flexible Hose 22-XV-6413</t>
  </si>
  <si>
    <t>Inquiry
 PENGADAAN DIALIHKAN KE RA 3</t>
  </si>
  <si>
    <t>Accessories SPM MSL 150000, 165000</t>
  </si>
  <si>
    <t>Pipa Fiting</t>
  </si>
  <si>
    <t>Control Breather Valve 24-T-101</t>
  </si>
  <si>
    <t>Inquiry ke sumber lats PO Control Sistem Arena Paranusa 23/08/2022
 SPEC LAST PO SEDANG DI EVALUASI VIA EMAIL
 PENYUSUNAN HPSOE</t>
  </si>
  <si>
    <t>Accessories SPM</t>
  </si>
  <si>
    <t>1000045373, 1000045027</t>
  </si>
  <si>
    <t>M22PB1025B</t>
  </si>
  <si>
    <t>Negosiasi III hingga 8/092022
 EVALUAASI STAT ENG 28/09/2022</t>
  </si>
  <si>
    <t>Pipa Rutin</t>
  </si>
  <si>
    <t>M22PB1026B K68</t>
  </si>
  <si>
    <t>Negosiasi I hingga 08/09/2022</t>
  </si>
  <si>
    <t>Rope SPM</t>
  </si>
  <si>
    <t>100047629, 100047143</t>
  </si>
  <si>
    <t>M22PB81008A</t>
  </si>
  <si>
    <t>Nota Usulan pengadaan 07/09/2022
 EVALUASI STAT ENG 20/09/2022</t>
  </si>
  <si>
    <t>Plate 32-V-112, 52-B-101A</t>
  </si>
  <si>
    <t>100045304, 100044305</t>
  </si>
  <si>
    <t>Digabung ke plate pak Gari 07.09.22</t>
  </si>
  <si>
    <t>Pak Gari</t>
  </si>
  <si>
    <t>Fender D SPM 165000 DWT</t>
  </si>
  <si>
    <t>Negosiasi &amp; revisi approval drawing 07.09.22
 SUDAH PO 4500055550
 PARALEL KLARIFIKASI DRAWING</t>
  </si>
  <si>
    <t>Gasket Kebutuhan Insurance dan COC 2023</t>
  </si>
  <si>
    <t>Inquiry</t>
  </si>
  <si>
    <t>Ball Valve COC#12 Tag 12-R-101/00 Mfr. Orbit Valve</t>
  </si>
  <si>
    <t>27.09.2022 Usulan TL to Cameron</t>
  </si>
  <si>
    <t>Butterfly Valve</t>
  </si>
  <si>
    <t>19.09.2022 Inquiry</t>
  </si>
  <si>
    <t>Pipe</t>
  </si>
  <si>
    <t>M22TL81019A</t>
  </si>
  <si>
    <t>TL ke Mitra Supplindo dan Itech Mandiri 11.10.22</t>
  </si>
  <si>
    <t>Strainer Kehandalan</t>
  </si>
  <si>
    <t>21.09.2022 Remind Inquiry ke Hidroflex sumber TKDN</t>
  </si>
  <si>
    <t>Gasket HE</t>
  </si>
  <si>
    <t>100045994, 100043429, 100043060, 100045470, 100049487, 100049481</t>
  </si>
  <si>
    <t>Inquiry 29.09.2022</t>
  </si>
  <si>
    <t>Wire Mesh</t>
  </si>
  <si>
    <t>M22TL81018A</t>
  </si>
  <si>
    <t>Tender II gagal, ulang TL ke PT Sodole
 Pemasukan sd 10.10.2022</t>
  </si>
  <si>
    <t>Seal ring mfr Rich Amstrong</t>
  </si>
  <si>
    <t>Penyusunan HPS/OE 03.10.2022</t>
  </si>
  <si>
    <t>Gate Valve Sarfas Jumper Line</t>
  </si>
  <si>
    <t>100047935 (It.3) &amp; 100048074 (it.1)</t>
  </si>
  <si>
    <t>M22TL81013A</t>
  </si>
  <si>
    <t>TL</t>
  </si>
  <si>
    <t>30.09.2022 Evaluasi Teknis 
 06.10.2022 Remind Negosiasi I</t>
  </si>
  <si>
    <t>100036333 (100041411), 100035360 (100040409), 100036849 (100039721)</t>
  </si>
  <si>
    <t>Tender II, dari eproc ke smartgep</t>
  </si>
  <si>
    <t>Gate Valve 3/4 800</t>
  </si>
  <si>
    <t>Inquiry, tunggu penawaran galperti</t>
  </si>
  <si>
    <t>Agreement Consumable</t>
  </si>
  <si>
    <t>M22PB81009A-K68</t>
  </si>
  <si>
    <t>Tender Terbatas</t>
  </si>
  <si>
    <t>06.10.2022. Tender Ulang (No respons Prakualifikasi</t>
  </si>
  <si>
    <t>Stud Bolt</t>
  </si>
  <si>
    <t>100045309, 100045289</t>
  </si>
  <si>
    <t>U-Tab</t>
  </si>
  <si>
    <t>Pipa MOC Jumperline 1678</t>
  </si>
  <si>
    <t>Terima 11.10.2022 (tunggu revisi PR it.1)</t>
  </si>
  <si>
    <t>A1 TL Mitra Supplindo, A2 TL Itech Mandiri 06.10.2022</t>
  </si>
  <si>
    <t>Floater 12IN SPM</t>
  </si>
  <si>
    <t>Inquiry 16.09.2022</t>
  </si>
  <si>
    <t>PLUG JUMPERLINE</t>
  </si>
  <si>
    <t>M22TL81017A</t>
  </si>
  <si>
    <t>Pemasukan sd 10.10.2022 ke persada</t>
  </si>
  <si>
    <t>Consumable rutin</t>
  </si>
  <si>
    <t>100049650, 100049623</t>
  </si>
  <si>
    <t>Terima 07.10.2022, 11.10.2022</t>
  </si>
  <si>
    <t>Belum inquiry</t>
  </si>
  <si>
    <t>gate Valve 52-B-101E</t>
  </si>
  <si>
    <t>Terima 11.10.2022</t>
  </si>
  <si>
    <t>Hose SPM 165</t>
  </si>
  <si>
    <t>Inquiry jumat 14.10.22</t>
  </si>
  <si>
    <t>Fitting 55-A-101B</t>
  </si>
  <si>
    <t>GATE VALVE</t>
  </si>
  <si>
    <t>11.10.2022 Inquiry</t>
  </si>
  <si>
    <t>FITTING</t>
  </si>
  <si>
    <t>12.10.2022 Inquiry</t>
  </si>
  <si>
    <t>REPAIT KIR PABRIKASI 12-J-501</t>
  </si>
  <si>
    <t>100045268 (IT. 1), 100044810 (IT.1)</t>
  </si>
  <si>
    <t>Email evaluasi inquiry ke SSIE utk HPS/OE 18.10.22</t>
  </si>
  <si>
    <t>VALVE</t>
  </si>
  <si>
    <t>100044810 (Selain IT.1), 100044705</t>
  </si>
  <si>
    <t>STUDBOLT MSL SPM</t>
  </si>
  <si>
    <t>Terima 18.10.2022</t>
  </si>
  <si>
    <t>GASKET SHEET OH</t>
  </si>
  <si>
    <t>GASKET SW RO</t>
  </si>
  <si>
    <t>PO 4351000061</t>
  </si>
  <si>
    <t>Expansion Joint for SPM 165.000</t>
  </si>
  <si>
    <t>Terima 22.06.2022</t>
  </si>
  <si>
    <t>Penyusunan HPS/OE, smartgep</t>
  </si>
  <si>
    <t>OA Gate Valve dengan TKDN</t>
  </si>
  <si>
    <t>COLLECTIVE NUMBER</t>
  </si>
  <si>
    <t>Tender Ke-</t>
  </si>
  <si>
    <t>ITEM PR</t>
  </si>
  <si>
    <t>KIMAP</t>
  </si>
  <si>
    <t>QTY</t>
  </si>
  <si>
    <t>UOM</t>
  </si>
  <si>
    <t>Req. Tracking Number</t>
  </si>
  <si>
    <t>Equipment</t>
  </si>
  <si>
    <t>Equipment Mfr.</t>
  </si>
  <si>
    <t>Status Pengadaan</t>
  </si>
  <si>
    <t>TKDN</t>
  </si>
  <si>
    <t>Penyusunan HPS/OE, Bidder List</t>
  </si>
  <si>
    <t>Usulan Proses Pengadaan</t>
  </si>
  <si>
    <t>Metode Pengadaan</t>
  </si>
  <si>
    <t>Risk assessment denda (Ada/Tidak)</t>
  </si>
  <si>
    <t>Risk assesment jaminan (Ada/Tidak)</t>
  </si>
  <si>
    <t>Pendaftaran Tender</t>
  </si>
  <si>
    <t>Pre Bid Meeting</t>
  </si>
  <si>
    <t>Penilaian Kualifikasi</t>
  </si>
  <si>
    <t>Pemasukan Penawaran</t>
  </si>
  <si>
    <t>Pembukaan Penawaran</t>
  </si>
  <si>
    <t>evaluasi administrasi &amp; teknis</t>
  </si>
  <si>
    <t>Klarifikasi Teknis</t>
  </si>
  <si>
    <t>Negosiasi</t>
  </si>
  <si>
    <t>Laporan Hasil Pemilihan</t>
  </si>
  <si>
    <t>Pengumuman</t>
  </si>
  <si>
    <t>Masa sanggah</t>
  </si>
  <si>
    <t>Penunjukan Pemenang</t>
  </si>
  <si>
    <t>Penyerahan Jaminan Pelaksanaan</t>
  </si>
  <si>
    <t>Penerbitan PO</t>
  </si>
  <si>
    <t>Tender Ulang (Ya/Tidak)</t>
  </si>
  <si>
    <t>Collective Number Tender Ulang</t>
  </si>
  <si>
    <t>Ya</t>
  </si>
  <si>
    <t>M22PL1234B</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</si>
</sst>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yy"/>
    <numFmt numFmtId="165" formatCode="d mmmm yyyy"/>
    <numFmt numFmtId="166" formatCode="dd/mm/yyyy"/>
    <numFmt numFmtId="167" formatCode="d/m/yyyy"/>
  </numFmts>
  <fonts count="28">
    <font>
      <sz val="10.0"/>
      <color rgb="FF000000"/>
      <name val="Arial"/>
      <scheme val="minor"/>
    </font>
    <font>
      <b/>
      <sz val="11.0"/>
      <color rgb="FF000000"/>
      <name val="Arial"/>
    </font>
    <font>
      <b/>
      <sz val="10.0"/>
      <color rgb="FF000000"/>
      <name val="Arial"/>
    </font>
    <font/>
    <font>
      <b/>
      <sz val="11.0"/>
      <color theme="1"/>
      <name val="Arial"/>
    </font>
    <font>
      <b/>
      <color theme="1"/>
      <name val="Arial"/>
    </font>
    <font>
      <b/>
      <sz val="10.0"/>
      <color theme="1"/>
      <name val="Arial"/>
    </font>
    <font>
      <sz val="11.0"/>
      <color rgb="FF000000"/>
      <name val="Arial"/>
    </font>
    <font>
      <sz val="10.0"/>
      <color rgb="FF000000"/>
      <name val="Arial"/>
    </font>
    <font>
      <sz val="10.0"/>
      <color theme="1"/>
      <name val="Arial"/>
    </font>
    <font>
      <color theme="1"/>
      <name val="Arial"/>
    </font>
    <font>
      <color theme="1"/>
      <name val="Arial"/>
      <scheme val="minor"/>
    </font>
    <font>
      <sz val="11.0"/>
      <color rgb="FF000000"/>
      <name val="Arial"/>
      <scheme val="minor"/>
    </font>
    <font>
      <sz val="8.0"/>
      <color rgb="FF000000"/>
      <name val="Arial"/>
    </font>
    <font>
      <color rgb="FF000000"/>
      <name val="Arial"/>
    </font>
    <font>
      <sz val="9.0"/>
      <color rgb="FF000000"/>
      <name val="Arial"/>
    </font>
    <font>
      <sz val="11.0"/>
      <color rgb="FF7E3794"/>
      <name val="Arial"/>
      <scheme val="minor"/>
    </font>
    <font>
      <sz val="11.0"/>
      <color theme="1"/>
      <name val="Arial"/>
    </font>
    <font>
      <sz val="9.0"/>
      <color rgb="FF000000"/>
      <name val="Arial"/>
      <scheme val="minor"/>
    </font>
    <font>
      <b/>
      <sz val="11.0"/>
      <color rgb="FF000000"/>
      <name val="Calibri"/>
    </font>
    <font>
      <sz val="11.0"/>
      <color rgb="FFFFFFFF"/>
      <name val="Calibri"/>
    </font>
    <font>
      <sz val="11.0"/>
      <color rgb="FF000000"/>
      <name val="Calibri"/>
    </font>
    <font>
      <sz val="11.0"/>
      <color rgb="FFFF0000"/>
      <name val="Calibri"/>
    </font>
    <font>
      <b/>
      <sz val="11.0"/>
      <color rgb="FFFFFFFF"/>
      <name val="Calibri"/>
    </font>
    <font>
      <sz val="11.0"/>
      <color rgb="FF0070C0"/>
      <name val="Calibri"/>
    </font>
    <font>
      <color rgb="FF000000"/>
      <name val="Roboto"/>
    </font>
    <font>
      <sz val="11.0"/>
      <color rgb="FFF7981D"/>
      <name val="Arial"/>
      <scheme val="minor"/>
    </font>
    <font>
      <sz val="11.0"/>
      <color rgb="FF11A9CC"/>
      <name val="Arial"/>
      <scheme val="minor"/>
    </font>
  </fonts>
  <fills count="16">
    <fill>
      <patternFill patternType="none"/>
    </fill>
    <fill>
      <patternFill patternType="lightGray"/>
    </fill>
    <fill>
      <patternFill patternType="solid">
        <fgColor theme="0"/>
        <bgColor theme="0"/>
      </patternFill>
    </fill>
    <fill>
      <patternFill patternType="solid">
        <fgColor rgb="FFBDD7EE"/>
        <bgColor rgb="FFBDD7EE"/>
      </patternFill>
    </fill>
    <fill>
      <patternFill patternType="solid">
        <fgColor rgb="FFFFFF00"/>
        <bgColor rgb="FFFFFF00"/>
      </patternFill>
    </fill>
    <fill>
      <patternFill patternType="solid">
        <fgColor rgb="FFFFFFFF"/>
        <bgColor rgb="FFFFFFFF"/>
      </patternFill>
    </fill>
    <fill>
      <patternFill patternType="solid">
        <fgColor rgb="FFBFBFBF"/>
        <bgColor rgb="FFBFBFBF"/>
      </patternFill>
    </fill>
    <fill>
      <patternFill patternType="solid">
        <fgColor rgb="FFFF0000"/>
        <bgColor rgb="FFFF0000"/>
      </patternFill>
    </fill>
    <fill>
      <patternFill patternType="solid">
        <fgColor rgb="FFFABF8F"/>
        <bgColor rgb="FFFABF8F"/>
      </patternFill>
    </fill>
    <fill>
      <patternFill patternType="solid">
        <fgColor rgb="FF7030A0"/>
        <bgColor rgb="FF7030A0"/>
      </patternFill>
    </fill>
    <fill>
      <patternFill patternType="solid">
        <fgColor rgb="FFFFC000"/>
        <bgColor rgb="FFFFC000"/>
      </patternFill>
    </fill>
    <fill>
      <patternFill patternType="solid">
        <fgColor rgb="FF92D050"/>
        <bgColor rgb="FF92D050"/>
      </patternFill>
    </fill>
    <fill>
      <patternFill patternType="solid">
        <fgColor rgb="FFF2F2F2"/>
        <bgColor rgb="FFF2F2F2"/>
      </patternFill>
    </fill>
    <fill>
      <patternFill patternType="solid">
        <fgColor rgb="FF0070C0"/>
        <bgColor rgb="FF0070C0"/>
      </patternFill>
    </fill>
    <fill>
      <patternFill patternType="solid">
        <fgColor rgb="FFB1A0C7"/>
        <bgColor rgb="FFB1A0C7"/>
      </patternFill>
    </fill>
    <fill>
      <patternFill patternType="solid">
        <fgColor theme="6"/>
        <bgColor theme="6"/>
      </patternFill>
    </fill>
  </fills>
  <borders count="13">
    <border/>
    <border>
      <left style="thin">
        <color rgb="FF000000"/>
      </left>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273">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2" fontId="2" numFmtId="0" xfId="0" applyAlignment="1" applyBorder="1" applyFill="1" applyFont="1">
      <alignment horizontal="center" readingOrder="0" shrinkToFit="0" vertical="center" wrapText="1"/>
    </xf>
    <xf borderId="3" fillId="0" fontId="3" numFmtId="0" xfId="0" applyBorder="1" applyFont="1"/>
    <xf borderId="1" fillId="2" fontId="2" numFmtId="0" xfId="0" applyAlignment="1" applyBorder="1" applyFont="1">
      <alignment horizontal="center" readingOrder="0" shrinkToFit="0" vertical="center" wrapText="1"/>
    </xf>
    <xf borderId="4" fillId="2" fontId="2" numFmtId="0" xfId="0" applyAlignment="1" applyBorder="1" applyFont="1">
      <alignment horizontal="center" readingOrder="0" shrinkToFit="0" vertical="center" wrapText="1"/>
    </xf>
    <xf borderId="5" fillId="0" fontId="3" numFmtId="0" xfId="0" applyBorder="1" applyFont="1"/>
    <xf borderId="6" fillId="0" fontId="3" numFmtId="0" xfId="0" applyBorder="1" applyFont="1"/>
    <xf borderId="1" fillId="0" fontId="2" numFmtId="0" xfId="0" applyAlignment="1" applyBorder="1" applyFont="1">
      <alignment horizontal="center" readingOrder="0" shrinkToFit="0" vertical="center" wrapText="1"/>
    </xf>
    <xf borderId="1" fillId="3" fontId="4" numFmtId="0" xfId="0" applyAlignment="1" applyBorder="1" applyFill="1" applyFont="1">
      <alignment horizontal="center" readingOrder="0" shrinkToFit="0" vertical="center" wrapText="1"/>
    </xf>
    <xf borderId="1" fillId="3" fontId="5" numFmtId="0" xfId="0" applyAlignment="1" applyBorder="1" applyFont="1">
      <alignment horizontal="center" readingOrder="0" shrinkToFit="0" vertical="center" wrapText="1"/>
    </xf>
    <xf borderId="1" fillId="3" fontId="6" numFmtId="0" xfId="0" applyAlignment="1" applyBorder="1" applyFont="1">
      <alignment horizontal="center" readingOrder="0" shrinkToFit="0" vertical="center" wrapText="1"/>
    </xf>
    <xf borderId="1" fillId="3" fontId="2" numFmtId="0" xfId="0" applyAlignment="1" applyBorder="1" applyFont="1">
      <alignment horizontal="center" readingOrder="0" shrinkToFit="0" vertical="center" wrapText="1"/>
    </xf>
    <xf borderId="7" fillId="0" fontId="3" numFmtId="0" xfId="0" applyBorder="1" applyFont="1"/>
    <xf borderId="8" fillId="2" fontId="2" numFmtId="0" xfId="0" applyAlignment="1" applyBorder="1" applyFont="1">
      <alignment horizontal="center" readingOrder="0" shrinkToFit="0" vertical="center" wrapText="1"/>
    </xf>
    <xf borderId="9" fillId="2" fontId="2" numFmtId="0" xfId="0" applyAlignment="1" applyBorder="1" applyFont="1">
      <alignment horizontal="center" readingOrder="0" shrinkToFit="0" vertical="center" wrapText="1"/>
    </xf>
    <xf borderId="9" fillId="2" fontId="1" numFmtId="0" xfId="0" applyAlignment="1" applyBorder="1" applyFont="1">
      <alignment horizontal="center" readingOrder="0" shrinkToFit="0" vertical="top" wrapText="0"/>
    </xf>
    <xf borderId="8" fillId="2" fontId="7" numFmtId="0" xfId="0" applyAlignment="1" applyBorder="1" applyFont="1">
      <alignment shrinkToFit="0" vertical="center" wrapText="0"/>
    </xf>
    <xf borderId="3" fillId="2" fontId="7" numFmtId="0" xfId="0" applyAlignment="1" applyBorder="1" applyFont="1">
      <alignment shrinkToFit="0" vertical="center" wrapText="0"/>
    </xf>
    <xf borderId="3" fillId="2" fontId="7" numFmtId="0" xfId="0" applyAlignment="1" applyBorder="1" applyFont="1">
      <alignment horizontal="center" shrinkToFit="0" vertical="center" wrapText="0"/>
    </xf>
    <xf borderId="9" fillId="2" fontId="8" numFmtId="0" xfId="0" applyAlignment="1" applyBorder="1" applyFont="1">
      <alignment horizontal="center" readingOrder="0" shrinkToFit="0" vertical="center" wrapText="1"/>
    </xf>
    <xf borderId="9" fillId="2" fontId="8" numFmtId="0" xfId="0" applyAlignment="1" applyBorder="1" applyFont="1">
      <alignment horizontal="center" readingOrder="0" shrinkToFit="0" vertical="center" wrapText="1"/>
    </xf>
    <xf borderId="9" fillId="2" fontId="9" numFmtId="164" xfId="0" applyAlignment="1" applyBorder="1" applyFont="1" applyNumberFormat="1">
      <alignment horizontal="center" readingOrder="0" shrinkToFit="0" vertical="center" wrapText="1"/>
    </xf>
    <xf borderId="9" fillId="2" fontId="9" numFmtId="0" xfId="0" applyAlignment="1" applyBorder="1" applyFont="1">
      <alignment horizontal="center" readingOrder="0" shrinkToFit="0" vertical="center" wrapText="1"/>
    </xf>
    <xf borderId="3" fillId="2" fontId="8" numFmtId="0" xfId="0" applyAlignment="1" applyBorder="1" applyFont="1">
      <alignment horizontal="center" readingOrder="0" shrinkToFit="0" vertical="center" wrapText="1"/>
    </xf>
    <xf borderId="8" fillId="2" fontId="10" numFmtId="0" xfId="0" applyAlignment="1" applyBorder="1" applyFont="1">
      <alignment horizontal="center" readingOrder="0" shrinkToFit="0" vertical="center" wrapText="1"/>
    </xf>
    <xf borderId="7" fillId="2" fontId="10" numFmtId="0" xfId="0" applyAlignment="1" applyBorder="1" applyFont="1">
      <alignment horizontal="center" readingOrder="0" shrinkToFit="0" vertical="center" wrapText="1"/>
    </xf>
    <xf borderId="3" fillId="2" fontId="10" numFmtId="0" xfId="0" applyAlignment="1" applyBorder="1" applyFont="1">
      <alignment horizontal="center" readingOrder="0" shrinkToFit="0" vertical="center" wrapText="1"/>
    </xf>
    <xf borderId="9" fillId="2" fontId="11" numFmtId="0" xfId="0" applyAlignment="1" applyBorder="1" applyFont="1">
      <alignment horizontal="center" readingOrder="0" shrinkToFit="0" vertical="center" wrapText="1"/>
    </xf>
    <xf borderId="9" fillId="2" fontId="11" numFmtId="164" xfId="0" applyAlignment="1" applyBorder="1" applyFont="1" applyNumberFormat="1">
      <alignment horizontal="center" readingOrder="0" shrinkToFit="0" vertical="center" wrapText="1"/>
    </xf>
    <xf borderId="9" fillId="4" fontId="1" numFmtId="0" xfId="0" applyAlignment="1" applyBorder="1" applyFill="1" applyFont="1">
      <alignment horizontal="center" readingOrder="0" shrinkToFit="0" vertical="top" wrapText="0"/>
    </xf>
    <xf borderId="3" fillId="4" fontId="7" numFmtId="0" xfId="0" applyAlignment="1" applyBorder="1" applyFont="1">
      <alignment shrinkToFit="0" vertical="center" wrapText="0"/>
    </xf>
    <xf borderId="3" fillId="4" fontId="7" numFmtId="0" xfId="0" applyAlignment="1" applyBorder="1" applyFont="1">
      <alignment horizontal="center" shrinkToFit="0" vertical="center" wrapText="0"/>
    </xf>
    <xf borderId="9" fillId="4" fontId="8" numFmtId="0" xfId="0" applyAlignment="1" applyBorder="1" applyFont="1">
      <alignment horizontal="center" readingOrder="0" shrinkToFit="0" vertical="center" wrapText="1"/>
    </xf>
    <xf borderId="9" fillId="4" fontId="8" numFmtId="0" xfId="0" applyAlignment="1" applyBorder="1" applyFont="1">
      <alignment horizontal="center" readingOrder="0" shrinkToFit="0" vertical="center" wrapText="1"/>
    </xf>
    <xf borderId="9" fillId="4" fontId="9" numFmtId="164" xfId="0" applyAlignment="1" applyBorder="1" applyFont="1" applyNumberFormat="1">
      <alignment horizontal="center" readingOrder="0" shrinkToFit="0" vertical="center" wrapText="1"/>
    </xf>
    <xf borderId="9" fillId="4" fontId="9" numFmtId="0" xfId="0" applyAlignment="1" applyBorder="1" applyFont="1">
      <alignment horizontal="center" readingOrder="0" shrinkToFit="0" vertical="center" wrapText="1"/>
    </xf>
    <xf borderId="3" fillId="4" fontId="8" numFmtId="0" xfId="0" applyAlignment="1" applyBorder="1" applyFont="1">
      <alignment horizontal="center" readingOrder="0" shrinkToFit="0" vertical="center" wrapText="1"/>
    </xf>
    <xf borderId="8" fillId="4" fontId="10" numFmtId="0" xfId="0" applyAlignment="1" applyBorder="1" applyFont="1">
      <alignment horizontal="center" readingOrder="0" shrinkToFit="0" vertical="center" wrapText="1"/>
    </xf>
    <xf borderId="7" fillId="4" fontId="10" numFmtId="0" xfId="0" applyAlignment="1" applyBorder="1" applyFont="1">
      <alignment horizontal="center" readingOrder="0" shrinkToFit="0" vertical="center" wrapText="1"/>
    </xf>
    <xf borderId="3" fillId="4" fontId="10" numFmtId="0" xfId="0" applyAlignment="1" applyBorder="1" applyFont="1">
      <alignment horizontal="center" readingOrder="0" shrinkToFit="0" vertical="center" wrapText="1"/>
    </xf>
    <xf borderId="9" fillId="4" fontId="11" numFmtId="0" xfId="0" applyAlignment="1" applyBorder="1" applyFont="1">
      <alignment horizontal="center" readingOrder="0" shrinkToFit="0" vertical="center" wrapText="1"/>
    </xf>
    <xf borderId="9" fillId="4" fontId="11" numFmtId="164" xfId="0" applyAlignment="1" applyBorder="1" applyFont="1" applyNumberFormat="1">
      <alignment horizontal="center" readingOrder="0" shrinkToFit="0" vertical="center" wrapText="1"/>
    </xf>
    <xf borderId="7" fillId="5" fontId="7" numFmtId="0" xfId="0" applyAlignment="1" applyBorder="1" applyFill="1" applyFont="1">
      <alignment horizontal="center" readingOrder="0" shrinkToFit="0" vertical="top" wrapText="0"/>
    </xf>
    <xf borderId="8" fillId="5" fontId="7" numFmtId="0" xfId="0" applyAlignment="1" applyBorder="1" applyFont="1">
      <alignment readingOrder="0" shrinkToFit="0" vertical="center" wrapText="1"/>
    </xf>
    <xf borderId="8" fillId="5" fontId="7" numFmtId="0" xfId="0" applyAlignment="1" applyBorder="1" applyFont="1">
      <alignment horizontal="center" readingOrder="0" shrinkToFit="0" vertical="center" wrapText="1"/>
    </xf>
    <xf borderId="8" fillId="5" fontId="7" numFmtId="0" xfId="0" applyAlignment="1" applyBorder="1" applyFont="1">
      <alignment horizontal="center" readingOrder="0" vertical="center"/>
    </xf>
    <xf borderId="9" fillId="5" fontId="8" numFmtId="0" xfId="0" applyAlignment="1" applyBorder="1" applyFont="1">
      <alignment horizontal="center" readingOrder="0" shrinkToFit="0" vertical="center" wrapText="1"/>
    </xf>
    <xf borderId="9" fillId="5" fontId="8" numFmtId="164" xfId="0" applyAlignment="1" applyBorder="1" applyFont="1" applyNumberFormat="1">
      <alignment horizontal="center" readingOrder="0" shrinkToFit="0" vertical="center" wrapText="1"/>
    </xf>
    <xf borderId="9" fillId="5" fontId="8" numFmtId="0" xfId="0" applyAlignment="1" applyBorder="1" applyFont="1">
      <alignment horizontal="center" readingOrder="0" shrinkToFit="0" vertical="center" wrapText="1"/>
    </xf>
    <xf borderId="9" fillId="5" fontId="9" numFmtId="0" xfId="0" applyAlignment="1" applyBorder="1" applyFont="1">
      <alignment horizontal="center" readingOrder="0" shrinkToFit="0" vertical="center" wrapText="1"/>
    </xf>
    <xf borderId="3" fillId="5" fontId="8" numFmtId="164" xfId="0" applyAlignment="1" applyBorder="1" applyFont="1" applyNumberFormat="1">
      <alignment horizontal="center" shrinkToFit="0" vertical="center" wrapText="1"/>
    </xf>
    <xf borderId="8" fillId="0" fontId="10" numFmtId="0" xfId="0" applyAlignment="1" applyBorder="1" applyFont="1">
      <alignment horizontal="center" readingOrder="0" shrinkToFit="0" vertical="center" wrapText="1"/>
    </xf>
    <xf borderId="9" fillId="0" fontId="12" numFmtId="0" xfId="0" applyAlignment="1" applyBorder="1" applyFont="1">
      <alignment horizontal="center" vertical="center"/>
    </xf>
    <xf borderId="9" fillId="0" fontId="11" numFmtId="0" xfId="0" applyAlignment="1" applyBorder="1" applyFont="1">
      <alignment horizontal="center" shrinkToFit="0" vertical="center" wrapText="1"/>
    </xf>
    <xf borderId="9" fillId="0" fontId="11" numFmtId="164" xfId="0" applyAlignment="1" applyBorder="1" applyFont="1" applyNumberFormat="1">
      <alignment horizontal="center" shrinkToFit="0" vertical="center" wrapText="1"/>
    </xf>
    <xf borderId="9" fillId="5" fontId="8" numFmtId="164" xfId="0" applyAlignment="1" applyBorder="1" applyFont="1" applyNumberFormat="1">
      <alignment horizontal="center" shrinkToFit="0" vertical="center" wrapText="1"/>
    </xf>
    <xf borderId="9" fillId="0" fontId="10" numFmtId="0" xfId="0" applyAlignment="1" applyBorder="1" applyFont="1">
      <alignment horizontal="center" readingOrder="0" shrinkToFit="0" vertical="center" wrapText="1"/>
    </xf>
    <xf borderId="9" fillId="0" fontId="11" numFmtId="0" xfId="0" applyAlignment="1" applyBorder="1" applyFont="1">
      <alignment horizontal="center" readingOrder="0" shrinkToFit="0" vertical="center" wrapText="1"/>
    </xf>
    <xf borderId="9" fillId="5" fontId="13" numFmtId="0" xfId="0" applyAlignment="1" applyBorder="1" applyFont="1">
      <alignment readingOrder="0" shrinkToFit="0" vertical="center" wrapText="1"/>
    </xf>
    <xf borderId="7" fillId="4" fontId="1" numFmtId="0" xfId="0" applyAlignment="1" applyBorder="1" applyFont="1">
      <alignment horizontal="center" readingOrder="0" shrinkToFit="0" vertical="top" wrapText="0"/>
    </xf>
    <xf borderId="8" fillId="4" fontId="7" numFmtId="0" xfId="0" applyAlignment="1" applyBorder="1" applyFont="1">
      <alignment shrinkToFit="0" vertical="center" wrapText="1"/>
    </xf>
    <xf borderId="10" fillId="4" fontId="7" numFmtId="0" xfId="0" applyAlignment="1" applyBorder="1" applyFont="1">
      <alignment shrinkToFit="0" vertical="center" wrapText="1"/>
    </xf>
    <xf borderId="7" fillId="4" fontId="7" numFmtId="0" xfId="0" applyAlignment="1" applyBorder="1" applyFont="1">
      <alignment horizontal="center" shrinkToFit="0" vertical="center" wrapText="0"/>
    </xf>
    <xf borderId="9" fillId="4" fontId="11" numFmtId="0" xfId="0" applyAlignment="1" applyBorder="1" applyFont="1">
      <alignment horizontal="center" shrinkToFit="0" vertical="center" wrapText="1"/>
    </xf>
    <xf borderId="9" fillId="4" fontId="11" numFmtId="164" xfId="0" applyAlignment="1" applyBorder="1" applyFont="1" applyNumberFormat="1">
      <alignment horizontal="center" shrinkToFit="0" vertical="center" wrapText="1"/>
    </xf>
    <xf borderId="8" fillId="0" fontId="7" numFmtId="0" xfId="0" applyAlignment="1" applyBorder="1" applyFont="1">
      <alignment readingOrder="0" shrinkToFit="0" vertical="center" wrapText="1"/>
    </xf>
    <xf borderId="8" fillId="0" fontId="7" numFmtId="0" xfId="0" applyAlignment="1" applyBorder="1" applyFont="1">
      <alignment horizontal="center" readingOrder="0" shrinkToFit="0" vertical="center" wrapText="0"/>
    </xf>
    <xf borderId="8" fillId="0" fontId="7" numFmtId="0" xfId="0" applyAlignment="1" applyBorder="1" applyFont="1">
      <alignment horizontal="center" readingOrder="0" vertical="center"/>
    </xf>
    <xf borderId="8" fillId="4" fontId="7" numFmtId="0" xfId="0" applyAlignment="1" applyBorder="1" applyFont="1">
      <alignment horizontal="center" shrinkToFit="0" vertical="center" wrapText="1"/>
    </xf>
    <xf borderId="8" fillId="4" fontId="7" numFmtId="0" xfId="0" applyAlignment="1" applyBorder="1" applyFont="1">
      <alignment horizontal="center" vertical="center"/>
    </xf>
    <xf borderId="8" fillId="0" fontId="7" numFmtId="0" xfId="0" applyAlignment="1" applyBorder="1" applyFont="1">
      <alignment horizontal="center" vertical="center"/>
    </xf>
    <xf borderId="9" fillId="2" fontId="11" numFmtId="0" xfId="0" applyAlignment="1" applyBorder="1" applyFont="1">
      <alignment horizontal="center" shrinkToFit="0" vertical="center" wrapText="1"/>
    </xf>
    <xf borderId="8" fillId="5" fontId="14" numFmtId="0" xfId="0" applyAlignment="1" applyBorder="1" applyFont="1">
      <alignment horizontal="center" readingOrder="0" shrinkToFit="0" vertical="center" wrapText="1"/>
    </xf>
    <xf borderId="8" fillId="5" fontId="7" numFmtId="0" xfId="0" applyAlignment="1" applyBorder="1" applyFont="1">
      <alignment horizontal="center" readingOrder="0" shrinkToFit="0" vertical="center" wrapText="0"/>
    </xf>
    <xf borderId="9" fillId="5" fontId="15" numFmtId="0" xfId="0" applyAlignment="1" applyBorder="1" applyFont="1">
      <alignment readingOrder="0" shrinkToFit="0" vertical="center" wrapText="1"/>
    </xf>
    <xf borderId="8" fillId="4" fontId="7" numFmtId="0" xfId="0" applyAlignment="1" applyBorder="1" applyFont="1">
      <alignment horizontal="center" shrinkToFit="0" vertical="center" wrapText="0"/>
    </xf>
    <xf borderId="8" fillId="5" fontId="7" numFmtId="165" xfId="0" applyAlignment="1" applyBorder="1" applyFont="1" applyNumberFormat="1">
      <alignment readingOrder="0" shrinkToFit="0" vertical="center" wrapText="1"/>
    </xf>
    <xf borderId="8" fillId="5" fontId="7" numFmtId="0" xfId="0" applyAlignment="1" applyBorder="1" applyFont="1">
      <alignment horizontal="center" vertical="center"/>
    </xf>
    <xf borderId="8" fillId="4" fontId="1" numFmtId="0" xfId="0" applyAlignment="1" applyBorder="1" applyFont="1">
      <alignment horizontal="center" shrinkToFit="0" vertical="center" wrapText="1"/>
    </xf>
    <xf borderId="7" fillId="4" fontId="1" numFmtId="0" xfId="0" applyAlignment="1" applyBorder="1" applyFont="1">
      <alignment horizontal="center" readingOrder="0" vertical="top"/>
    </xf>
    <xf borderId="0" fillId="0" fontId="11" numFmtId="0" xfId="0" applyAlignment="1" applyFont="1">
      <alignment vertical="center"/>
    </xf>
    <xf borderId="9" fillId="0" fontId="10" numFmtId="0" xfId="0" applyAlignment="1" applyBorder="1" applyFont="1">
      <alignment horizontal="center" shrinkToFit="0" vertical="center" wrapText="1"/>
    </xf>
    <xf borderId="7" fillId="0" fontId="10" numFmtId="0" xfId="0" applyAlignment="1" applyBorder="1" applyFont="1">
      <alignment horizontal="center" shrinkToFit="0" vertical="center" wrapText="1"/>
    </xf>
    <xf borderId="9" fillId="0" fontId="11" numFmtId="0" xfId="0" applyAlignment="1" applyBorder="1" applyFont="1">
      <alignment horizontal="center" readingOrder="0" vertical="center"/>
    </xf>
    <xf borderId="0" fillId="0" fontId="11" numFmtId="0" xfId="0" applyAlignment="1" applyFont="1">
      <alignment horizontal="center" readingOrder="0" vertical="center"/>
    </xf>
    <xf borderId="10" fillId="5" fontId="7" numFmtId="0" xfId="0" applyAlignment="1" applyBorder="1" applyFont="1">
      <alignment readingOrder="0" shrinkToFit="0" vertical="center" wrapText="1"/>
    </xf>
    <xf borderId="7" fillId="5" fontId="7" numFmtId="0" xfId="0" applyAlignment="1" applyBorder="1" applyFont="1">
      <alignment horizontal="center" vertical="center"/>
    </xf>
    <xf borderId="7" fillId="4" fontId="1" numFmtId="165" xfId="0" applyAlignment="1" applyBorder="1" applyFont="1" applyNumberFormat="1">
      <alignment horizontal="center" readingOrder="0" shrinkToFit="0" vertical="top" wrapText="0"/>
    </xf>
    <xf borderId="7" fillId="0" fontId="10" numFmtId="0" xfId="0" applyAlignment="1" applyBorder="1" applyFont="1">
      <alignment horizontal="center" shrinkToFit="0" vertical="center" wrapText="1"/>
    </xf>
    <xf borderId="7" fillId="0" fontId="10" numFmtId="0" xfId="0" applyAlignment="1" applyBorder="1" applyFont="1">
      <alignment horizontal="center" readingOrder="0" shrinkToFit="0" vertical="center" wrapText="1"/>
    </xf>
    <xf borderId="8" fillId="5" fontId="7" numFmtId="0" xfId="0" applyAlignment="1" applyBorder="1" applyFont="1">
      <alignment horizontal="center" shrinkToFit="0" vertical="center" wrapText="0"/>
    </xf>
    <xf borderId="9" fillId="0" fontId="11" numFmtId="166" xfId="0" applyAlignment="1" applyBorder="1" applyFont="1" applyNumberFormat="1">
      <alignment horizontal="center" readingOrder="0" shrinkToFit="0" vertical="center" wrapText="1"/>
    </xf>
    <xf borderId="8" fillId="5" fontId="7" numFmtId="0" xfId="0" applyAlignment="1" applyBorder="1" applyFont="1">
      <alignment horizontal="left" readingOrder="0" shrinkToFit="0" vertical="center" wrapText="1"/>
    </xf>
    <xf borderId="9" fillId="0" fontId="10" numFmtId="0" xfId="0" applyAlignment="1" applyBorder="1" applyFont="1">
      <alignment horizontal="center" shrinkToFit="0" wrapText="1"/>
    </xf>
    <xf borderId="8" fillId="0" fontId="7" numFmtId="0" xfId="0" applyAlignment="1" applyBorder="1" applyFont="1">
      <alignment horizontal="center" shrinkToFit="0" vertical="center" wrapText="0"/>
    </xf>
    <xf borderId="9" fillId="5" fontId="15" numFmtId="0" xfId="0" applyAlignment="1" applyBorder="1" applyFont="1">
      <alignment readingOrder="0" shrinkToFit="0" vertical="top" wrapText="1"/>
    </xf>
    <xf borderId="7" fillId="4" fontId="1" numFmtId="165" xfId="0" applyAlignment="1" applyBorder="1" applyFont="1" applyNumberFormat="1">
      <alignment horizontal="center" readingOrder="0" vertical="top"/>
    </xf>
    <xf borderId="9" fillId="5" fontId="7" numFmtId="0" xfId="0" applyAlignment="1" applyBorder="1" applyFont="1">
      <alignment readingOrder="0" shrinkToFit="0" vertical="top" wrapText="1"/>
    </xf>
    <xf borderId="7" fillId="5" fontId="7" numFmtId="0" xfId="0" applyAlignment="1" applyBorder="1" applyFont="1">
      <alignment readingOrder="0" shrinkToFit="0" vertical="top" wrapText="1"/>
    </xf>
    <xf borderId="7" fillId="5" fontId="7" numFmtId="0" xfId="0" applyAlignment="1" applyBorder="1" applyFont="1">
      <alignment shrinkToFit="0" vertical="top" wrapText="1"/>
    </xf>
    <xf borderId="7" fillId="0" fontId="10" numFmtId="0" xfId="0" applyAlignment="1" applyBorder="1" applyFont="1">
      <alignment horizontal="center" shrinkToFit="0" wrapText="1"/>
    </xf>
    <xf borderId="7" fillId="0" fontId="10" numFmtId="0" xfId="0" applyAlignment="1" applyBorder="1" applyFont="1">
      <alignment horizontal="center" readingOrder="0" shrinkToFit="0" wrapText="1"/>
    </xf>
    <xf borderId="8" fillId="5" fontId="15" numFmtId="0" xfId="0" applyAlignment="1" applyBorder="1" applyFont="1">
      <alignment horizontal="center" readingOrder="0" shrinkToFit="0" vertical="center" wrapText="1"/>
    </xf>
    <xf borderId="8" fillId="5" fontId="13" numFmtId="0" xfId="0" applyAlignment="1" applyBorder="1" applyFont="1">
      <alignment horizontal="center" readingOrder="0" shrinkToFit="0" vertical="center" wrapText="1"/>
    </xf>
    <xf borderId="8" fillId="4" fontId="13" numFmtId="0" xfId="0" applyAlignment="1" applyBorder="1" applyFont="1">
      <alignment horizontal="center" shrinkToFit="0" vertical="center" wrapText="1"/>
    </xf>
    <xf borderId="7" fillId="4" fontId="7" numFmtId="0" xfId="0" applyAlignment="1" applyBorder="1" applyFont="1">
      <alignment horizontal="center" vertical="center"/>
    </xf>
    <xf borderId="9" fillId="5" fontId="7" numFmtId="0" xfId="0" applyAlignment="1" applyBorder="1" applyFont="1">
      <alignment readingOrder="0" vertical="top"/>
    </xf>
    <xf borderId="7" fillId="5" fontId="7" numFmtId="0" xfId="0" applyAlignment="1" applyBorder="1" applyFont="1">
      <alignment horizontal="center" readingOrder="0" vertical="center"/>
    </xf>
    <xf borderId="11" fillId="5" fontId="7" numFmtId="0" xfId="0" applyAlignment="1" applyBorder="1" applyFont="1">
      <alignment horizontal="center" readingOrder="0" shrinkToFit="0" vertical="top" wrapText="0"/>
    </xf>
    <xf borderId="12" fillId="5" fontId="7" numFmtId="0" xfId="0" applyAlignment="1" applyBorder="1" applyFont="1">
      <alignment readingOrder="0" shrinkToFit="0" vertical="center" wrapText="1"/>
    </xf>
    <xf borderId="12" fillId="5" fontId="7" numFmtId="0" xfId="0" applyAlignment="1" applyBorder="1" applyFont="1">
      <alignment horizontal="center" readingOrder="0" shrinkToFit="0" vertical="center" wrapText="1"/>
    </xf>
    <xf borderId="12" fillId="5" fontId="7" numFmtId="0" xfId="0" applyAlignment="1" applyBorder="1" applyFont="1">
      <alignment horizontal="center" readingOrder="0" shrinkToFit="0" vertical="center" wrapText="0"/>
    </xf>
    <xf borderId="1" fillId="0" fontId="11" numFmtId="0" xfId="0" applyAlignment="1" applyBorder="1" applyFont="1">
      <alignment horizontal="center" readingOrder="0" shrinkToFit="0" vertical="center" wrapText="1"/>
    </xf>
    <xf borderId="1" fillId="0" fontId="11" numFmtId="166" xfId="0" applyAlignment="1" applyBorder="1" applyFont="1" applyNumberFormat="1">
      <alignment horizontal="center" readingOrder="0" shrinkToFit="0" vertical="center" wrapText="1"/>
    </xf>
    <xf borderId="1" fillId="0" fontId="11" numFmtId="0" xfId="0" applyAlignment="1" applyBorder="1" applyFont="1">
      <alignment horizontal="center" shrinkToFit="0" vertical="center" wrapText="1"/>
    </xf>
    <xf borderId="1" fillId="0" fontId="11" numFmtId="164" xfId="0" applyAlignment="1" applyBorder="1" applyFont="1" applyNumberFormat="1">
      <alignment horizontal="center" shrinkToFit="0" vertical="center" wrapText="1"/>
    </xf>
    <xf borderId="9" fillId="4" fontId="1" numFmtId="165" xfId="0" applyAlignment="1" applyBorder="1" applyFont="1" applyNumberFormat="1">
      <alignment horizontal="center" readingOrder="0" shrinkToFit="0" vertical="top" wrapText="0"/>
    </xf>
    <xf borderId="3" fillId="4" fontId="7" numFmtId="0" xfId="0" applyAlignment="1" applyBorder="1" applyFont="1">
      <alignment shrinkToFit="0" vertical="top" wrapText="0"/>
    </xf>
    <xf borderId="3" fillId="4" fontId="7" numFmtId="0" xfId="0" applyAlignment="1" applyBorder="1" applyFont="1">
      <alignment horizontal="center" shrinkToFit="0" vertical="top" wrapText="0"/>
    </xf>
    <xf borderId="9" fillId="4" fontId="11" numFmtId="166" xfId="0" applyAlignment="1" applyBorder="1" applyFont="1" applyNumberFormat="1">
      <alignment horizontal="center" readingOrder="0" shrinkToFit="0" vertical="center" wrapText="1"/>
    </xf>
    <xf borderId="8" fillId="5" fontId="7" numFmtId="0" xfId="0" applyAlignment="1" applyBorder="1" applyFont="1">
      <alignment readingOrder="0" vertical="top"/>
    </xf>
    <xf borderId="8" fillId="5" fontId="7" numFmtId="0" xfId="0" applyAlignment="1" applyBorder="1" applyFont="1">
      <alignment horizontal="center" readingOrder="0" vertical="top"/>
    </xf>
    <xf borderId="8" fillId="5" fontId="7" numFmtId="0" xfId="0" applyAlignment="1" applyBorder="1" applyFont="1">
      <alignment readingOrder="0" shrinkToFit="0" vertical="top" wrapText="0"/>
    </xf>
    <xf borderId="8" fillId="5" fontId="7" numFmtId="0" xfId="0" applyAlignment="1" applyBorder="1" applyFont="1">
      <alignment horizontal="center" vertical="top"/>
    </xf>
    <xf borderId="9" fillId="2" fontId="11" numFmtId="164" xfId="0" applyAlignment="1" applyBorder="1" applyFont="1" applyNumberFormat="1">
      <alignment horizontal="center" shrinkToFit="0" vertical="center" wrapText="1"/>
    </xf>
    <xf borderId="8" fillId="4" fontId="7" numFmtId="0" xfId="0" applyAlignment="1" applyBorder="1" applyFont="1">
      <alignment shrinkToFit="0" vertical="top" wrapText="0"/>
    </xf>
    <xf borderId="10" fillId="4" fontId="7" numFmtId="0" xfId="0" applyAlignment="1" applyBorder="1" applyFont="1">
      <alignment shrinkToFit="0" vertical="top" wrapText="0"/>
    </xf>
    <xf borderId="7" fillId="4" fontId="7" numFmtId="0" xfId="0" applyAlignment="1" applyBorder="1" applyFont="1">
      <alignment horizontal="center" shrinkToFit="0" vertical="top" wrapText="0"/>
    </xf>
    <xf borderId="8" fillId="0" fontId="7" numFmtId="0" xfId="0" applyAlignment="1" applyBorder="1" applyFont="1">
      <alignment readingOrder="0" vertical="top"/>
    </xf>
    <xf borderId="8" fillId="0" fontId="7" numFmtId="0" xfId="0" applyAlignment="1" applyBorder="1" applyFont="1">
      <alignment horizontal="center" readingOrder="0" shrinkToFit="0" vertical="top" wrapText="0"/>
    </xf>
    <xf borderId="8" fillId="4" fontId="7" numFmtId="0" xfId="0" applyAlignment="1" applyBorder="1" applyFont="1">
      <alignment vertical="top"/>
    </xf>
    <xf borderId="8" fillId="4" fontId="7" numFmtId="0" xfId="0" applyAlignment="1" applyBorder="1" applyFont="1">
      <alignment horizontal="center" vertical="top"/>
    </xf>
    <xf borderId="8" fillId="0" fontId="7" numFmtId="0" xfId="0" applyAlignment="1" applyBorder="1" applyFont="1">
      <alignment horizontal="center" readingOrder="0" vertical="top"/>
    </xf>
    <xf borderId="8" fillId="0" fontId="7" numFmtId="0" xfId="0" applyAlignment="1" applyBorder="1" applyFont="1">
      <alignment horizontal="center" vertical="top"/>
    </xf>
    <xf borderId="7" fillId="4" fontId="7" numFmtId="0" xfId="0" applyAlignment="1" applyBorder="1" applyFont="1">
      <alignment horizontal="center" shrinkToFit="0" vertical="top" wrapText="0"/>
    </xf>
    <xf borderId="8" fillId="5" fontId="7" numFmtId="0" xfId="0" applyAlignment="1" applyBorder="1" applyFont="1">
      <alignment horizontal="center" readingOrder="0" shrinkToFit="0" vertical="top" wrapText="0"/>
    </xf>
    <xf borderId="8" fillId="5" fontId="7" numFmtId="0" xfId="0" applyAlignment="1" applyBorder="1" applyFont="1">
      <alignment horizontal="center" shrinkToFit="0" vertical="top" wrapText="0"/>
    </xf>
    <xf borderId="8" fillId="5" fontId="15" numFmtId="0" xfId="0" applyAlignment="1" applyBorder="1" applyFont="1">
      <alignment horizontal="center" readingOrder="0" vertical="top"/>
    </xf>
    <xf borderId="8" fillId="5" fontId="7" numFmtId="165" xfId="0" applyAlignment="1" applyBorder="1" applyFont="1" applyNumberFormat="1">
      <alignment readingOrder="0" vertical="top"/>
    </xf>
    <xf borderId="8" fillId="4" fontId="7" numFmtId="0" xfId="0" applyAlignment="1" applyBorder="1" applyFont="1">
      <alignment readingOrder="0" vertical="top"/>
    </xf>
    <xf borderId="8" fillId="4" fontId="7" numFmtId="0" xfId="0" applyAlignment="1" applyBorder="1" applyFont="1">
      <alignment horizontal="center" shrinkToFit="0" vertical="top" wrapText="0"/>
    </xf>
    <xf borderId="9" fillId="5" fontId="13" numFmtId="0" xfId="0" applyAlignment="1" applyBorder="1" applyFont="1">
      <alignment readingOrder="0" vertical="top"/>
    </xf>
    <xf borderId="8" fillId="4" fontId="7" numFmtId="0" xfId="0" applyAlignment="1" applyBorder="1" applyFont="1">
      <alignment vertical="top"/>
    </xf>
    <xf borderId="8" fillId="4" fontId="7" numFmtId="0" xfId="0" applyAlignment="1" applyBorder="1" applyFont="1">
      <alignment horizontal="center" vertical="top"/>
    </xf>
    <xf borderId="8" fillId="4" fontId="7" numFmtId="0" xfId="0" applyAlignment="1" applyBorder="1" applyFont="1">
      <alignment shrinkToFit="0" vertical="top" wrapText="0"/>
    </xf>
    <xf borderId="8" fillId="4" fontId="7" numFmtId="0" xfId="0" applyAlignment="1" applyBorder="1" applyFont="1">
      <alignment horizontal="center" shrinkToFit="0" vertical="top" wrapText="0"/>
    </xf>
    <xf borderId="8" fillId="5" fontId="7" numFmtId="0" xfId="0" applyAlignment="1" applyBorder="1" applyFont="1">
      <alignment horizontal="center" vertical="top"/>
    </xf>
    <xf borderId="10" fillId="5" fontId="7" numFmtId="0" xfId="0" applyAlignment="1" applyBorder="1" applyFont="1">
      <alignment readingOrder="0" shrinkToFit="0" vertical="top" wrapText="0"/>
    </xf>
    <xf borderId="7" fillId="5" fontId="7" numFmtId="0" xfId="0" applyAlignment="1" applyBorder="1" applyFont="1">
      <alignment horizontal="center" vertical="top"/>
    </xf>
    <xf borderId="8" fillId="4" fontId="1" numFmtId="0" xfId="0" applyAlignment="1" applyBorder="1" applyFont="1">
      <alignment horizontal="center" shrinkToFit="0" vertical="top" wrapText="0"/>
    </xf>
    <xf borderId="8" fillId="5" fontId="13" numFmtId="0" xfId="0" applyAlignment="1" applyBorder="1" applyFont="1">
      <alignment horizontal="center" readingOrder="0" vertical="top"/>
    </xf>
    <xf borderId="9" fillId="5" fontId="14" numFmtId="0" xfId="0" applyAlignment="1" applyBorder="1" applyFont="1">
      <alignment readingOrder="0" shrinkToFit="0" vertical="top" wrapText="1"/>
    </xf>
    <xf borderId="8" fillId="4" fontId="13" numFmtId="0" xfId="0" applyAlignment="1" applyBorder="1" applyFont="1">
      <alignment horizontal="center" vertical="top"/>
    </xf>
    <xf borderId="7" fillId="4" fontId="7" numFmtId="0" xfId="0" applyAlignment="1" applyBorder="1" applyFont="1">
      <alignment horizontal="center" vertical="top"/>
    </xf>
    <xf borderId="7" fillId="5" fontId="7" numFmtId="0" xfId="0" applyAlignment="1" applyBorder="1" applyFont="1">
      <alignment horizontal="center" shrinkToFit="0" vertical="top" wrapText="0"/>
    </xf>
    <xf borderId="8" fillId="5" fontId="7" numFmtId="0" xfId="0" applyAlignment="1" applyBorder="1" applyFont="1">
      <alignment horizontal="center" shrinkToFit="0" vertical="top" wrapText="0"/>
    </xf>
    <xf borderId="8" fillId="5" fontId="14" numFmtId="0" xfId="0" applyAlignment="1" applyBorder="1" applyFont="1">
      <alignment horizontal="center" readingOrder="0" vertical="top"/>
    </xf>
    <xf borderId="8" fillId="5" fontId="14" numFmtId="0" xfId="0" applyAlignment="1" applyBorder="1" applyFont="1">
      <alignment readingOrder="0" vertical="top"/>
    </xf>
    <xf borderId="9" fillId="5" fontId="15" numFmtId="0" xfId="0" applyAlignment="1" applyBorder="1" applyFont="1">
      <alignment readingOrder="0" vertical="top"/>
    </xf>
    <xf borderId="7" fillId="4" fontId="7" numFmtId="0" xfId="0" applyAlignment="1" applyBorder="1" applyFont="1">
      <alignment horizontal="center" vertical="top"/>
    </xf>
    <xf borderId="9" fillId="2" fontId="11" numFmtId="167" xfId="0" applyAlignment="1" applyBorder="1" applyFont="1" applyNumberFormat="1">
      <alignment horizontal="center" readingOrder="0" shrinkToFit="0" vertical="center" wrapText="1"/>
    </xf>
    <xf borderId="9" fillId="0" fontId="16" numFmtId="0" xfId="0" applyBorder="1" applyFont="1"/>
    <xf borderId="10" fillId="4" fontId="7" numFmtId="0" xfId="0" applyAlignment="1" applyBorder="1" applyFont="1">
      <alignment shrinkToFit="0" vertical="top" wrapText="0"/>
    </xf>
    <xf borderId="8" fillId="0" fontId="7" numFmtId="0" xfId="0" applyAlignment="1" applyBorder="1" applyFont="1">
      <alignment horizontal="center" shrinkToFit="0" vertical="top" wrapText="0"/>
    </xf>
    <xf borderId="8" fillId="0" fontId="7" numFmtId="0" xfId="0" applyAlignment="1" applyBorder="1" applyFont="1">
      <alignment horizontal="center" vertical="top"/>
    </xf>
    <xf borderId="7" fillId="0" fontId="7" numFmtId="0" xfId="0" applyAlignment="1" applyBorder="1" applyFont="1">
      <alignment horizontal="center" vertical="top"/>
    </xf>
    <xf borderId="8" fillId="5" fontId="7" numFmtId="0" xfId="0" applyAlignment="1" applyBorder="1" applyFont="1">
      <alignment vertical="top"/>
    </xf>
    <xf borderId="8" fillId="4" fontId="1" numFmtId="0" xfId="0" applyAlignment="1" applyBorder="1" applyFont="1">
      <alignment readingOrder="0" vertical="top"/>
    </xf>
    <xf borderId="9" fillId="5" fontId="0" numFmtId="0" xfId="0" applyAlignment="1" applyBorder="1" applyFont="1">
      <alignment shrinkToFit="0" vertical="top" wrapText="1"/>
    </xf>
    <xf borderId="7" fillId="5" fontId="0" numFmtId="0" xfId="0" applyAlignment="1" applyBorder="1" applyFont="1">
      <alignment readingOrder="0" shrinkToFit="0" vertical="top" wrapText="1"/>
    </xf>
    <xf borderId="7" fillId="5" fontId="0" numFmtId="0" xfId="0" applyAlignment="1" applyBorder="1" applyFont="1">
      <alignment shrinkToFit="0" vertical="top" wrapText="1"/>
    </xf>
    <xf borderId="8" fillId="5" fontId="17" numFmtId="0" xfId="0" applyAlignment="1" applyBorder="1" applyFont="1">
      <alignment readingOrder="0" vertical="top"/>
    </xf>
    <xf borderId="8" fillId="5" fontId="17" numFmtId="0" xfId="0" applyAlignment="1" applyBorder="1" applyFont="1">
      <alignment horizontal="center" readingOrder="0" vertical="top"/>
    </xf>
    <xf borderId="8" fillId="0" fontId="17" numFmtId="0" xfId="0" applyAlignment="1" applyBorder="1" applyFont="1">
      <alignment readingOrder="0" vertical="top"/>
    </xf>
    <xf borderId="8" fillId="5" fontId="17" numFmtId="0" xfId="0" applyAlignment="1" applyBorder="1" applyFont="1">
      <alignment readingOrder="0" shrinkToFit="0" vertical="top" wrapText="0"/>
    </xf>
    <xf borderId="8" fillId="0" fontId="7" numFmtId="0" xfId="0" applyAlignment="1" applyBorder="1" applyFont="1">
      <alignment readingOrder="0" vertical="bottom"/>
    </xf>
    <xf borderId="0" fillId="0" fontId="7" numFmtId="0" xfId="0" applyAlignment="1" applyFont="1">
      <alignment readingOrder="0" vertical="top"/>
    </xf>
    <xf borderId="7" fillId="5" fontId="7" numFmtId="0" xfId="0" applyAlignment="1" applyBorder="1" applyFont="1">
      <alignment readingOrder="0" shrinkToFit="0" vertical="top" wrapText="0"/>
    </xf>
    <xf borderId="3" fillId="4" fontId="7" numFmtId="0" xfId="0" applyAlignment="1" applyBorder="1" applyFont="1">
      <alignment vertical="top"/>
    </xf>
    <xf borderId="9" fillId="0" fontId="11" numFmtId="0" xfId="0" applyAlignment="1" applyBorder="1" applyFont="1">
      <alignment horizontal="center" vertical="center"/>
    </xf>
    <xf borderId="9" fillId="5" fontId="7" numFmtId="0" xfId="0" applyAlignment="1" applyBorder="1" applyFont="1">
      <alignment horizontal="center" readingOrder="0" shrinkToFit="0" vertical="center" wrapText="1"/>
    </xf>
    <xf borderId="3" fillId="5" fontId="7" numFmtId="0" xfId="0" applyAlignment="1" applyBorder="1" applyFont="1">
      <alignment readingOrder="0" vertical="top"/>
    </xf>
    <xf borderId="9" fillId="5" fontId="18" numFmtId="0" xfId="0" applyAlignment="1" applyBorder="1" applyFont="1">
      <alignment readingOrder="0" shrinkToFit="0" vertical="top" wrapText="1"/>
    </xf>
    <xf borderId="7" fillId="5" fontId="18" numFmtId="0" xfId="0" applyAlignment="1" applyBorder="1" applyFont="1">
      <alignment readingOrder="0" shrinkToFit="0" vertical="top" wrapText="1"/>
    </xf>
    <xf borderId="7" fillId="5" fontId="18" numFmtId="0" xfId="0" applyAlignment="1" applyBorder="1" applyFont="1">
      <alignment shrinkToFit="0" vertical="top" wrapText="1"/>
    </xf>
    <xf borderId="7" fillId="5" fontId="17" numFmtId="0" xfId="0" applyAlignment="1" applyBorder="1" applyFont="1">
      <alignment readingOrder="0" shrinkToFit="0" vertical="top" wrapText="0"/>
    </xf>
    <xf borderId="8" fillId="4" fontId="1" numFmtId="0" xfId="0" applyAlignment="1" applyBorder="1" applyFont="1">
      <alignment horizontal="center" readingOrder="0" shrinkToFit="0" vertical="top" wrapText="0"/>
    </xf>
    <xf borderId="6" fillId="0" fontId="7" numFmtId="0" xfId="0" applyAlignment="1" applyBorder="1" applyFont="1">
      <alignment readingOrder="0" vertical="top"/>
    </xf>
    <xf borderId="3" fillId="0" fontId="7" numFmtId="0" xfId="0" applyAlignment="1" applyBorder="1" applyFont="1">
      <alignment readingOrder="0" vertical="top"/>
    </xf>
    <xf borderId="8" fillId="5" fontId="10" numFmtId="0" xfId="0" applyAlignment="1" applyBorder="1" applyFont="1">
      <alignment horizontal="center" readingOrder="0" vertical="top"/>
    </xf>
    <xf borderId="8" fillId="5" fontId="15" numFmtId="0" xfId="0" applyAlignment="1" applyBorder="1" applyFont="1">
      <alignment horizontal="left" readingOrder="0" shrinkToFit="0" vertical="top" wrapText="1"/>
    </xf>
    <xf borderId="7" fillId="5" fontId="7" numFmtId="0" xfId="0" applyAlignment="1" applyBorder="1" applyFont="1">
      <alignment readingOrder="0" vertical="top"/>
    </xf>
    <xf borderId="9" fillId="5" fontId="15" numFmtId="0" xfId="0" applyAlignment="1" applyBorder="1" applyFont="1">
      <alignment shrinkToFit="0" vertical="top" wrapText="1"/>
    </xf>
    <xf borderId="7" fillId="5" fontId="15" numFmtId="0" xfId="0" applyAlignment="1" applyBorder="1" applyFont="1">
      <alignment shrinkToFit="0" vertical="top" wrapText="1"/>
    </xf>
    <xf borderId="7" fillId="5" fontId="15" numFmtId="0" xfId="0" applyAlignment="1" applyBorder="1" applyFont="1">
      <alignment readingOrder="0" shrinkToFit="0" vertical="top" wrapText="1"/>
    </xf>
    <xf borderId="11" fillId="5" fontId="7" numFmtId="0" xfId="0" applyAlignment="1" applyBorder="1" applyFont="1">
      <alignment readingOrder="0" vertical="top"/>
    </xf>
    <xf borderId="2" fillId="0" fontId="7" numFmtId="0" xfId="0" applyAlignment="1" applyBorder="1" applyFont="1">
      <alignment readingOrder="0" vertical="top"/>
    </xf>
    <xf borderId="1" fillId="5" fontId="7" numFmtId="0" xfId="0" applyAlignment="1" applyBorder="1" applyFont="1">
      <alignment readingOrder="0" vertical="top"/>
    </xf>
    <xf borderId="8" fillId="4" fontId="4" numFmtId="0" xfId="0" applyAlignment="1" applyBorder="1" applyFont="1">
      <alignment readingOrder="0" vertical="top"/>
    </xf>
    <xf borderId="8" fillId="4" fontId="17" numFmtId="0" xfId="0" applyAlignment="1" applyBorder="1" applyFont="1">
      <alignment horizontal="center" vertical="top"/>
    </xf>
    <xf borderId="3" fillId="4" fontId="7" numFmtId="0" xfId="0" applyAlignment="1" applyBorder="1" applyFont="1">
      <alignment vertical="top"/>
    </xf>
    <xf borderId="8" fillId="5" fontId="7" numFmtId="0" xfId="0" applyAlignment="1" applyBorder="1" applyFont="1">
      <alignment vertical="top"/>
    </xf>
    <xf borderId="8" fillId="5" fontId="7" numFmtId="0" xfId="0" applyAlignment="1" applyBorder="1" applyFont="1">
      <alignment shrinkToFit="0" vertical="top" wrapText="0"/>
    </xf>
    <xf borderId="0" fillId="5" fontId="7" numFmtId="0" xfId="0" applyAlignment="1" applyFont="1">
      <alignment horizontal="center" readingOrder="0" shrinkToFit="0" vertical="top" wrapText="0"/>
    </xf>
    <xf borderId="0" fillId="5" fontId="7" numFmtId="0" xfId="0" applyAlignment="1" applyFont="1">
      <alignment readingOrder="0" vertical="top"/>
    </xf>
    <xf borderId="0" fillId="5" fontId="7" numFmtId="0" xfId="0" applyAlignment="1" applyFont="1">
      <alignment horizontal="center" readingOrder="0" vertical="top"/>
    </xf>
    <xf borderId="0" fillId="5" fontId="7" numFmtId="0" xfId="0" applyAlignment="1" applyFont="1">
      <alignment vertical="top"/>
    </xf>
    <xf borderId="0" fillId="5" fontId="7" numFmtId="0" xfId="0" applyAlignment="1" applyFont="1">
      <alignment shrinkToFit="0" vertical="top" wrapText="0"/>
    </xf>
    <xf borderId="0" fillId="5" fontId="7" numFmtId="0" xfId="0" applyAlignment="1" applyFont="1">
      <alignment horizontal="center" shrinkToFit="0" vertical="top" wrapText="0"/>
    </xf>
    <xf borderId="0" fillId="2" fontId="11" numFmtId="0" xfId="0" applyAlignment="1" applyFont="1">
      <alignment horizontal="center" shrinkToFit="0" vertical="center" wrapText="1"/>
    </xf>
    <xf borderId="0" fillId="2" fontId="11" numFmtId="164" xfId="0" applyAlignment="1" applyFont="1" applyNumberFormat="1">
      <alignment horizontal="center" shrinkToFit="0" vertical="center" wrapText="1"/>
    </xf>
    <xf borderId="9" fillId="6" fontId="19" numFmtId="0" xfId="0" applyAlignment="1" applyBorder="1" applyFill="1" applyFont="1">
      <alignment horizontal="center" readingOrder="0" shrinkToFit="0" vertical="center" wrapText="1"/>
    </xf>
    <xf borderId="3" fillId="6" fontId="19" numFmtId="0" xfId="0" applyAlignment="1" applyBorder="1" applyFont="1">
      <alignment horizontal="center" readingOrder="0" shrinkToFit="0" vertical="center" wrapText="1"/>
    </xf>
    <xf borderId="7" fillId="7" fontId="20" numFmtId="0" xfId="0" applyAlignment="1" applyBorder="1" applyFill="1" applyFont="1">
      <alignment horizontal="center" readingOrder="0" shrinkToFit="0" vertical="center" wrapText="1"/>
    </xf>
    <xf borderId="8" fillId="0" fontId="19" numFmtId="0" xfId="0" applyAlignment="1" applyBorder="1" applyFont="1">
      <alignment horizontal="center" readingOrder="0" shrinkToFit="0" vertical="center" wrapText="1"/>
    </xf>
    <xf borderId="8" fillId="0" fontId="21" numFmtId="0" xfId="0" applyAlignment="1" applyBorder="1" applyFont="1">
      <alignment horizontal="center" readingOrder="0" shrinkToFit="0" vertical="center" wrapText="1"/>
    </xf>
    <xf borderId="8" fillId="0" fontId="22" numFmtId="0" xfId="0" applyAlignment="1" applyBorder="1" applyFont="1">
      <alignment horizontal="center" readingOrder="0" shrinkToFit="0" vertical="center" wrapText="1"/>
    </xf>
    <xf borderId="7" fillId="8" fontId="19" numFmtId="0" xfId="0" applyAlignment="1" applyBorder="1" applyFill="1" applyFont="1">
      <alignment horizontal="center" readingOrder="0" shrinkToFit="0" vertical="center" wrapText="1"/>
    </xf>
    <xf borderId="7" fillId="9" fontId="23" numFmtId="0" xfId="0" applyAlignment="1" applyBorder="1" applyFill="1" applyFont="1">
      <alignment horizontal="center" readingOrder="0" shrinkToFit="0" vertical="center" wrapText="1"/>
    </xf>
    <xf borderId="8" fillId="0" fontId="21" numFmtId="0" xfId="0" applyAlignment="1" applyBorder="1" applyFont="1">
      <alignment horizontal="center" shrinkToFit="0" vertical="center" wrapText="1"/>
    </xf>
    <xf borderId="7" fillId="10" fontId="23" numFmtId="0" xfId="0" applyAlignment="1" applyBorder="1" applyFill="1" applyFont="1">
      <alignment horizontal="center" readingOrder="0" shrinkToFit="0" vertical="center" wrapText="1"/>
    </xf>
    <xf borderId="7" fillId="11" fontId="19" numFmtId="0" xfId="0" applyAlignment="1" applyBorder="1" applyFill="1" applyFont="1">
      <alignment horizontal="center" readingOrder="0" shrinkToFit="0" vertical="center" wrapText="1"/>
    </xf>
    <xf borderId="8" fillId="12" fontId="19" numFmtId="0" xfId="0" applyAlignment="1" applyBorder="1" applyFill="1" applyFont="1">
      <alignment horizontal="center" readingOrder="0" shrinkToFit="0" vertical="center" wrapText="1"/>
    </xf>
    <xf borderId="7" fillId="7" fontId="23" numFmtId="0" xfId="0" applyAlignment="1" applyBorder="1" applyFont="1">
      <alignment horizontal="center" readingOrder="0" shrinkToFit="0" vertical="center" wrapText="1"/>
    </xf>
    <xf borderId="7" fillId="0" fontId="21" numFmtId="0" xfId="0" applyAlignment="1" applyBorder="1" applyFont="1">
      <alignment horizontal="center" readingOrder="0" shrinkToFit="0" vertical="center" wrapText="1"/>
    </xf>
    <xf borderId="7" fillId="0" fontId="23" numFmtId="0" xfId="0" applyAlignment="1" applyBorder="1" applyFont="1">
      <alignment horizontal="center" shrinkToFit="0" vertical="center" wrapText="1"/>
    </xf>
    <xf borderId="7" fillId="0" fontId="21" numFmtId="0" xfId="0" applyAlignment="1" applyBorder="1" applyFont="1">
      <alignment horizontal="center" shrinkToFit="0" vertical="center" wrapText="1"/>
    </xf>
    <xf borderId="7" fillId="0" fontId="19" numFmtId="0" xfId="0" applyAlignment="1" applyBorder="1" applyFont="1">
      <alignment horizontal="center" shrinkToFit="0" vertical="center" wrapText="1"/>
    </xf>
    <xf borderId="8" fillId="0" fontId="24" numFmtId="0" xfId="0" applyAlignment="1" applyBorder="1" applyFont="1">
      <alignment horizontal="center" readingOrder="0" shrinkToFit="0" vertical="center" wrapText="1"/>
    </xf>
    <xf borderId="8" fillId="4" fontId="21" numFmtId="0" xfId="0" applyAlignment="1" applyBorder="1" applyFont="1">
      <alignment horizontal="center" readingOrder="0" shrinkToFit="0" vertical="center" wrapText="1"/>
    </xf>
    <xf borderId="8" fillId="0" fontId="22" numFmtId="0" xfId="0" applyAlignment="1" applyBorder="1" applyFont="1">
      <alignment horizontal="center" shrinkToFit="0" vertical="center" wrapText="1"/>
    </xf>
    <xf borderId="7" fillId="13" fontId="21" numFmtId="0" xfId="0" applyAlignment="1" applyBorder="1" applyFill="1" applyFont="1">
      <alignment horizontal="center" readingOrder="0" shrinkToFit="0" vertical="center" wrapText="1"/>
    </xf>
    <xf borderId="8" fillId="0" fontId="19" numFmtId="0" xfId="0" applyAlignment="1" applyBorder="1" applyFont="1">
      <alignment horizontal="center" shrinkToFit="0" vertical="center" wrapText="1"/>
    </xf>
    <xf borderId="7" fillId="8" fontId="21" numFmtId="0" xfId="0" applyAlignment="1" applyBorder="1" applyFont="1">
      <alignment horizontal="center" readingOrder="0" shrinkToFit="0" vertical="center" wrapText="1"/>
    </xf>
    <xf borderId="7" fillId="14" fontId="21" numFmtId="0" xfId="0" applyAlignment="1" applyBorder="1" applyFill="1" applyFont="1">
      <alignment horizontal="center" readingOrder="0" shrinkToFit="0" vertical="center" wrapText="1"/>
    </xf>
    <xf borderId="0" fillId="0" fontId="21" numFmtId="0" xfId="0" applyAlignment="1" applyFont="1">
      <alignment horizontal="center" shrinkToFit="0" vertical="center" wrapText="1"/>
    </xf>
    <xf borderId="3" fillId="0" fontId="21" numFmtId="0" xfId="0" applyAlignment="1" applyBorder="1" applyFont="1">
      <alignment horizontal="center" shrinkToFit="0" vertical="center" wrapText="1"/>
    </xf>
    <xf borderId="7" fillId="7" fontId="21" numFmtId="0" xfId="0" applyAlignment="1" applyBorder="1" applyFont="1">
      <alignment horizontal="center" readingOrder="0" shrinkToFit="0" vertical="center" wrapText="1"/>
    </xf>
    <xf borderId="7" fillId="0" fontId="19" numFmtId="0" xfId="0" applyAlignment="1" applyBorder="1" applyFont="1">
      <alignment horizontal="center" readingOrder="0" shrinkToFit="0" vertical="center" wrapText="1"/>
    </xf>
    <xf borderId="8" fillId="0" fontId="19" numFmtId="0" xfId="0" applyAlignment="1" applyBorder="1" applyFont="1">
      <alignment horizontal="center" readingOrder="0" shrinkToFit="0" vertical="center" wrapText="1"/>
    </xf>
    <xf borderId="8" fillId="0" fontId="19" numFmtId="0" xfId="0" applyAlignment="1" applyBorder="1" applyFont="1">
      <alignment horizontal="center" shrinkToFit="0" vertical="center" wrapText="1"/>
    </xf>
    <xf borderId="7" fillId="0" fontId="21" numFmtId="0" xfId="0" applyAlignment="1" applyBorder="1" applyFont="1">
      <alignment horizontal="center" readingOrder="0" shrinkToFit="0" vertical="center" wrapText="1"/>
    </xf>
    <xf borderId="8" fillId="0" fontId="21" numFmtId="0" xfId="0" applyAlignment="1" applyBorder="1" applyFont="1">
      <alignment horizontal="center" readingOrder="0" shrinkToFit="0" vertical="center" wrapText="1"/>
    </xf>
    <xf borderId="8" fillId="11" fontId="21" numFmtId="0" xfId="0" applyAlignment="1" applyBorder="1" applyFont="1">
      <alignment horizontal="center" shrinkToFit="0" vertical="center" wrapText="1"/>
    </xf>
    <xf borderId="8" fillId="0" fontId="21" numFmtId="0" xfId="0" applyAlignment="1" applyBorder="1" applyFont="1">
      <alignment horizontal="center" shrinkToFit="0" vertical="center" wrapText="1"/>
    </xf>
    <xf borderId="8" fillId="4" fontId="21" numFmtId="0" xfId="0" applyAlignment="1" applyBorder="1" applyFont="1">
      <alignment horizontal="center" shrinkToFit="0" vertical="center" wrapText="1"/>
    </xf>
    <xf borderId="0" fillId="5" fontId="25" numFmtId="0" xfId="0" applyAlignment="1" applyFont="1">
      <alignment horizontal="center" readingOrder="0" shrinkToFit="0" vertical="center" wrapText="1"/>
    </xf>
    <xf borderId="8" fillId="5" fontId="21" numFmtId="0" xfId="0" applyAlignment="1" applyBorder="1" applyFont="1">
      <alignment horizontal="center" readingOrder="0" shrinkToFit="0" vertical="center" wrapText="1"/>
    </xf>
    <xf borderId="0" fillId="0" fontId="11" numFmtId="0" xfId="0" applyAlignment="1" applyFont="1">
      <alignment shrinkToFit="0" wrapText="1"/>
    </xf>
    <xf borderId="1" fillId="3" fontId="2" numFmtId="0" xfId="0" applyAlignment="1" applyBorder="1" applyFont="1">
      <alignment horizontal="center" readingOrder="0" shrinkToFit="0" vertical="center" wrapText="1"/>
    </xf>
    <xf borderId="1" fillId="3" fontId="6" numFmtId="0" xfId="0" applyAlignment="1" applyBorder="1" applyFont="1">
      <alignment horizontal="center" readingOrder="0" shrinkToFit="0" vertical="center" wrapText="1"/>
    </xf>
    <xf borderId="1" fillId="3" fontId="2" numFmtId="164" xfId="0" applyAlignment="1" applyBorder="1" applyFont="1" applyNumberFormat="1">
      <alignment horizontal="center" readingOrder="0" shrinkToFit="0" vertical="center" wrapText="1"/>
    </xf>
    <xf borderId="9" fillId="4" fontId="7" numFmtId="0" xfId="0" applyAlignment="1" applyBorder="1" applyFont="1">
      <alignment horizontal="center" readingOrder="0" vertical="center"/>
    </xf>
    <xf borderId="9" fillId="4" fontId="11" numFmtId="0" xfId="0" applyBorder="1" applyFont="1"/>
    <xf borderId="9" fillId="4" fontId="11" numFmtId="0" xfId="0" applyAlignment="1" applyBorder="1" applyFont="1">
      <alignment readingOrder="0"/>
    </xf>
    <xf borderId="9" fillId="4" fontId="11" numFmtId="0" xfId="0" applyAlignment="1" applyBorder="1" applyFont="1">
      <alignment horizontal="center" vertical="center"/>
    </xf>
    <xf borderId="9" fillId="5" fontId="7" numFmtId="0" xfId="0" applyAlignment="1" applyBorder="1" applyFont="1">
      <alignment horizontal="center" readingOrder="0" vertical="center"/>
    </xf>
    <xf borderId="9" fillId="0" fontId="11" numFmtId="0" xfId="0" applyBorder="1" applyFont="1"/>
    <xf borderId="9" fillId="0" fontId="11" numFmtId="0" xfId="0" applyAlignment="1" applyBorder="1" applyFont="1">
      <alignment readingOrder="0"/>
    </xf>
    <xf borderId="9" fillId="0" fontId="26" numFmtId="0" xfId="0" applyAlignment="1" applyBorder="1" applyFont="1">
      <alignment horizontal="center" vertical="center"/>
    </xf>
    <xf borderId="0" fillId="0" fontId="27" numFmtId="0" xfId="0" applyAlignment="1" applyFont="1">
      <alignment shrinkToFit="0" wrapText="1"/>
    </xf>
    <xf borderId="9" fillId="15" fontId="11" numFmtId="0" xfId="0" applyAlignment="1" applyBorder="1" applyFill="1" applyFont="1">
      <alignment readingOrder="0"/>
    </xf>
    <xf borderId="9" fillId="0" fontId="7" numFmtId="0" xfId="0" applyAlignment="1" applyBorder="1" applyFont="1">
      <alignment horizontal="center" readingOrder="0" shrinkToFit="0" vertical="center" wrapText="0"/>
    </xf>
    <xf borderId="9" fillId="0" fontId="7" numFmtId="0" xfId="0" applyAlignment="1" applyBorder="1" applyFont="1">
      <alignment horizontal="center" readingOrder="0" vertical="center"/>
    </xf>
    <xf borderId="9" fillId="5" fontId="7" numFmtId="0" xfId="0" applyAlignment="1" applyBorder="1" applyFont="1">
      <alignment horizontal="center" readingOrder="0" shrinkToFit="0" vertical="center" wrapText="0"/>
    </xf>
    <xf borderId="9" fillId="0" fontId="7" numFmtId="0" xfId="0" applyAlignment="1" applyBorder="1" applyFont="1">
      <alignment horizontal="center" readingOrder="0" shrinkToFit="0" vertical="top" wrapText="0"/>
    </xf>
    <xf borderId="9" fillId="0" fontId="7" numFmtId="0" xfId="0" applyAlignment="1" applyBorder="1" applyFont="1">
      <alignment horizontal="center" readingOrder="0" vertical="top"/>
    </xf>
    <xf borderId="9" fillId="5" fontId="7" numFmtId="0" xfId="0" applyAlignment="1" applyBorder="1" applyFont="1">
      <alignment horizontal="center" readingOrder="0" shrinkToFit="0" vertical="top" wrapText="0"/>
    </xf>
    <xf borderId="9" fillId="5" fontId="7" numFmtId="0" xfId="0" applyAlignment="1" applyBorder="1" applyFont="1">
      <alignment horizontal="center" readingOrder="0" vertical="top"/>
    </xf>
    <xf borderId="9" fillId="5" fontId="17" numFmtId="0" xfId="0" applyAlignment="1" applyBorder="1" applyFont="1">
      <alignment horizontal="center" readingOrder="0" vertical="top"/>
    </xf>
    <xf borderId="0" fillId="3" fontId="6" numFmtId="0" xfId="0" applyAlignment="1" applyFont="1">
      <alignment horizontal="center" readingOrder="0" shrinkToFit="0" vertical="center" wrapText="1"/>
    </xf>
    <xf borderId="0" fillId="3" fontId="2"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21.63"/>
    <col customWidth="1" min="4" max="4" width="27.0"/>
    <col customWidth="1" min="5" max="5" width="25.25"/>
    <col customWidth="1" min="7" max="7" width="16.38"/>
    <col customWidth="1" min="8" max="9" width="18.0"/>
    <col customWidth="1" min="10" max="11" width="16.38"/>
    <col customWidth="1" min="13" max="13" width="16.75"/>
    <col customWidth="1" min="15" max="15" width="36.88"/>
    <col customWidth="1" min="16" max="16" width="13.25"/>
    <col customWidth="1" min="18" max="18" width="11.13"/>
    <col customWidth="1" min="20" max="20" width="12.88"/>
  </cols>
  <sheetData>
    <row r="1">
      <c r="A1" s="1" t="s">
        <v>0</v>
      </c>
      <c r="B1" s="2" t="s">
        <v>1</v>
      </c>
      <c r="C1" s="3"/>
      <c r="D1" s="4" t="s">
        <v>2</v>
      </c>
      <c r="E1" s="4" t="s">
        <v>3</v>
      </c>
      <c r="F1" s="4" t="s">
        <v>4</v>
      </c>
      <c r="G1" s="5" t="s">
        <v>5</v>
      </c>
      <c r="H1" s="6"/>
      <c r="I1" s="6"/>
      <c r="J1" s="6"/>
      <c r="K1" s="7"/>
      <c r="L1" s="8" t="s">
        <v>6</v>
      </c>
      <c r="M1" s="9" t="s">
        <v>7</v>
      </c>
      <c r="N1" s="10" t="s">
        <v>8</v>
      </c>
      <c r="O1" s="11" t="s">
        <v>9</v>
      </c>
      <c r="P1" s="11" t="s">
        <v>10</v>
      </c>
      <c r="Q1" s="11" t="s">
        <v>11</v>
      </c>
      <c r="R1" s="11" t="s">
        <v>12</v>
      </c>
      <c r="S1" s="12" t="s">
        <v>13</v>
      </c>
      <c r="T1" s="12" t="s">
        <v>14</v>
      </c>
    </row>
    <row r="2" ht="57.75" customHeight="1">
      <c r="A2" s="13"/>
      <c r="B2" s="14" t="s">
        <v>15</v>
      </c>
      <c r="C2" s="14" t="s">
        <v>16</v>
      </c>
      <c r="D2" s="13"/>
      <c r="E2" s="13"/>
      <c r="F2" s="13"/>
      <c r="G2" s="15" t="s">
        <v>17</v>
      </c>
      <c r="H2" s="15" t="s">
        <v>18</v>
      </c>
      <c r="I2" s="15" t="s">
        <v>19</v>
      </c>
      <c r="J2" s="15" t="s">
        <v>20</v>
      </c>
      <c r="K2" s="15" t="s">
        <v>21</v>
      </c>
      <c r="L2" s="13"/>
      <c r="M2" s="13"/>
      <c r="N2" s="13"/>
      <c r="O2" s="13"/>
      <c r="P2" s="13"/>
      <c r="Q2" s="13"/>
      <c r="R2" s="13"/>
      <c r="S2" s="13"/>
      <c r="T2" s="13"/>
    </row>
    <row r="3">
      <c r="A3" s="16"/>
      <c r="B3" s="17"/>
      <c r="C3" s="17"/>
      <c r="D3" s="18"/>
      <c r="E3" s="18"/>
      <c r="F3" s="19"/>
      <c r="G3" s="20"/>
      <c r="H3" s="21"/>
      <c r="I3" s="21"/>
      <c r="J3" s="22"/>
      <c r="K3" s="23"/>
      <c r="L3" s="24"/>
      <c r="M3" s="25"/>
      <c r="N3" s="26"/>
      <c r="O3" s="27"/>
      <c r="P3" s="27"/>
      <c r="Q3" s="27"/>
      <c r="R3" s="27"/>
      <c r="S3" s="28"/>
      <c r="T3" s="29"/>
    </row>
    <row r="4">
      <c r="A4" s="30" t="s">
        <v>22</v>
      </c>
      <c r="B4" s="31"/>
      <c r="C4" s="31"/>
      <c r="D4" s="31"/>
      <c r="E4" s="31"/>
      <c r="F4" s="32"/>
      <c r="G4" s="33"/>
      <c r="H4" s="34"/>
      <c r="I4" s="34"/>
      <c r="J4" s="35"/>
      <c r="K4" s="36"/>
      <c r="L4" s="37" t="s">
        <v>23</v>
      </c>
      <c r="M4" s="38"/>
      <c r="N4" s="39"/>
      <c r="O4" s="40"/>
      <c r="P4" s="40"/>
      <c r="Q4" s="40"/>
      <c r="R4" s="40"/>
      <c r="S4" s="41"/>
      <c r="T4" s="42"/>
    </row>
    <row r="5">
      <c r="A5" s="43">
        <v>1.0</v>
      </c>
      <c r="B5" s="44" t="s">
        <v>24</v>
      </c>
      <c r="C5" s="45" t="s">
        <v>25</v>
      </c>
      <c r="D5" s="44" t="s">
        <v>26</v>
      </c>
      <c r="E5" s="44" t="s">
        <v>27</v>
      </c>
      <c r="F5" s="46">
        <v>1.00044333E8</v>
      </c>
      <c r="G5" s="47" t="s">
        <v>28</v>
      </c>
      <c r="H5" s="48">
        <v>44200.0</v>
      </c>
      <c r="I5" s="49"/>
      <c r="J5" s="48">
        <v>44201.0</v>
      </c>
      <c r="K5" s="50"/>
      <c r="L5" s="51"/>
      <c r="M5" s="25" t="str">
        <f t="array" ref="M5">INDEX(Sheet6!$F$2:$F$190,MATCH(F5,Sheet6!$E$2:$E$190,0))</f>
        <v>#N/A</v>
      </c>
      <c r="N5" s="26" t="str">
        <f t="shared" ref="N5:N19" si="1">IFS(LEFT(F5,4)="2000","Direct Charge",LEFT(F5,4)="5000","Direct Charge",AND(LEFT(F5,4)="1000",RIGHT(K5,4)="RA 9"),"Chemical",LEFT(F5,4)="1000","Maintenance",LEFT(F5,4)="8000","OA Maintenance",AND(LEFT(F5,4)="8000",RIGHT(K5,4)="RA 9"),"OA Chemical",LEFT(F5,4)="5500","ABI")</f>
        <v>Maintenance</v>
      </c>
      <c r="O5" s="52"/>
      <c r="P5" s="52"/>
      <c r="Q5" s="52"/>
      <c r="R5" s="53" t="str">
        <f t="array" ref="R5">INDEX(Sheet6!$K$2:$K$190,MATCH(F5,Sheet6!$E$2:$E$190,0))</f>
        <v>#N/A</v>
      </c>
      <c r="S5" s="54"/>
      <c r="T5" s="55"/>
    </row>
    <row r="6">
      <c r="A6" s="43">
        <v>2.0</v>
      </c>
      <c r="B6" s="44" t="s">
        <v>29</v>
      </c>
      <c r="C6" s="45" t="s">
        <v>25</v>
      </c>
      <c r="D6" s="44" t="s">
        <v>30</v>
      </c>
      <c r="E6" s="44" t="s">
        <v>27</v>
      </c>
      <c r="F6" s="46">
        <v>1.00044429E8</v>
      </c>
      <c r="G6" s="47" t="s">
        <v>31</v>
      </c>
      <c r="H6" s="48">
        <v>44200.0</v>
      </c>
      <c r="I6" s="49" t="s">
        <v>32</v>
      </c>
      <c r="J6" s="48">
        <v>44201.0</v>
      </c>
      <c r="K6" s="50" t="s">
        <v>33</v>
      </c>
      <c r="L6" s="51"/>
      <c r="M6" s="25" t="str">
        <f t="array" ref="M6">INDEX(Sheet6!$F$2:$F$190,MATCH(F6,Sheet6!$E$2:$E$190,0))</f>
        <v>#N/A</v>
      </c>
      <c r="N6" s="26" t="str">
        <f t="shared" si="1"/>
        <v>Maintenance</v>
      </c>
      <c r="O6" s="52"/>
      <c r="P6" s="52"/>
      <c r="Q6" s="52"/>
      <c r="R6" s="53" t="str">
        <f t="array" ref="R6">INDEX(Sheet6!$K$2:$K$190,MATCH(F6,Sheet6!$E$2:$E$190,0))</f>
        <v>#N/A</v>
      </c>
      <c r="S6" s="54"/>
      <c r="T6" s="55"/>
    </row>
    <row r="7">
      <c r="A7" s="43">
        <v>3.0</v>
      </c>
      <c r="B7" s="44" t="s">
        <v>34</v>
      </c>
      <c r="C7" s="45" t="s">
        <v>25</v>
      </c>
      <c r="D7" s="44" t="s">
        <v>35</v>
      </c>
      <c r="E7" s="44" t="s">
        <v>27</v>
      </c>
      <c r="F7" s="46">
        <v>1.00044455E8</v>
      </c>
      <c r="G7" s="47" t="s">
        <v>31</v>
      </c>
      <c r="H7" s="48">
        <v>44200.0</v>
      </c>
      <c r="I7" s="49" t="s">
        <v>36</v>
      </c>
      <c r="J7" s="48">
        <v>44201.0</v>
      </c>
      <c r="K7" s="50" t="s">
        <v>37</v>
      </c>
      <c r="L7" s="51"/>
      <c r="M7" s="25" t="str">
        <f t="array" ref="M7">INDEX(Sheet6!$F$2:$F$190,MATCH(F7,Sheet6!$E$2:$E$190,0))</f>
        <v>#N/A</v>
      </c>
      <c r="N7" s="26" t="str">
        <f t="shared" si="1"/>
        <v>Maintenance</v>
      </c>
      <c r="O7" s="52"/>
      <c r="P7" s="52"/>
      <c r="Q7" s="52"/>
      <c r="R7" s="53" t="str">
        <f t="array" ref="R7">INDEX(Sheet6!$K$2:$K$190,MATCH(F7,Sheet6!$E$2:$E$190,0))</f>
        <v>#N/A</v>
      </c>
      <c r="S7" s="54"/>
      <c r="T7" s="55"/>
    </row>
    <row r="8">
      <c r="A8" s="43">
        <v>4.0</v>
      </c>
      <c r="B8" s="44" t="s">
        <v>38</v>
      </c>
      <c r="C8" s="45" t="s">
        <v>25</v>
      </c>
      <c r="D8" s="44" t="s">
        <v>39</v>
      </c>
      <c r="E8" s="44" t="s">
        <v>27</v>
      </c>
      <c r="F8" s="46">
        <v>1.00044456E8</v>
      </c>
      <c r="G8" s="47" t="s">
        <v>31</v>
      </c>
      <c r="H8" s="48">
        <v>44200.0</v>
      </c>
      <c r="I8" s="49" t="s">
        <v>32</v>
      </c>
      <c r="J8" s="48">
        <v>44201.0</v>
      </c>
      <c r="K8" s="50" t="s">
        <v>33</v>
      </c>
      <c r="L8" s="51"/>
      <c r="M8" s="25" t="str">
        <f t="array" ref="M8">INDEX(Sheet6!$F$2:$F$190,MATCH(F8,Sheet6!$E$2:$E$190,0))</f>
        <v>#N/A</v>
      </c>
      <c r="N8" s="26" t="str">
        <f t="shared" si="1"/>
        <v>Maintenance</v>
      </c>
      <c r="O8" s="52"/>
      <c r="P8" s="52"/>
      <c r="Q8" s="52"/>
      <c r="R8" s="53" t="str">
        <f t="array" ref="R8">INDEX(Sheet6!$K$2:$K$190,MATCH(F8,Sheet6!$E$2:$E$190,0))</f>
        <v>#N/A</v>
      </c>
      <c r="S8" s="54"/>
      <c r="T8" s="55"/>
    </row>
    <row r="9">
      <c r="A9" s="43">
        <v>5.0</v>
      </c>
      <c r="B9" s="44" t="s">
        <v>40</v>
      </c>
      <c r="C9" s="45" t="s">
        <v>25</v>
      </c>
      <c r="D9" s="44" t="s">
        <v>41</v>
      </c>
      <c r="E9" s="44" t="s">
        <v>27</v>
      </c>
      <c r="F9" s="46">
        <v>1.00044428E8</v>
      </c>
      <c r="G9" s="47" t="s">
        <v>31</v>
      </c>
      <c r="H9" s="48">
        <v>44200.0</v>
      </c>
      <c r="I9" s="49" t="s">
        <v>32</v>
      </c>
      <c r="J9" s="48">
        <v>44201.0</v>
      </c>
      <c r="K9" s="50" t="s">
        <v>33</v>
      </c>
      <c r="L9" s="51"/>
      <c r="M9" s="25" t="str">
        <f t="array" ref="M9">INDEX(Sheet6!$F$2:$F$190,MATCH(F9,Sheet6!$E$2:$E$190,0))</f>
        <v>#N/A</v>
      </c>
      <c r="N9" s="26" t="str">
        <f t="shared" si="1"/>
        <v>Maintenance</v>
      </c>
      <c r="O9" s="52"/>
      <c r="P9" s="52"/>
      <c r="Q9" s="52"/>
      <c r="R9" s="53" t="str">
        <f t="array" ref="R9">INDEX(Sheet6!$K$2:$K$190,MATCH(F9,Sheet6!$E$2:$E$190,0))</f>
        <v>#N/A</v>
      </c>
      <c r="S9" s="54"/>
      <c r="T9" s="55"/>
    </row>
    <row r="10">
      <c r="A10" s="43">
        <v>6.0</v>
      </c>
      <c r="B10" s="44" t="s">
        <v>42</v>
      </c>
      <c r="C10" s="45" t="s">
        <v>25</v>
      </c>
      <c r="D10" s="44" t="s">
        <v>43</v>
      </c>
      <c r="E10" s="44" t="s">
        <v>27</v>
      </c>
      <c r="F10" s="46">
        <v>1.00044457E8</v>
      </c>
      <c r="G10" s="47" t="s">
        <v>31</v>
      </c>
      <c r="H10" s="48">
        <v>44200.0</v>
      </c>
      <c r="I10" s="49" t="s">
        <v>32</v>
      </c>
      <c r="J10" s="48">
        <v>44201.0</v>
      </c>
      <c r="K10" s="50" t="s">
        <v>33</v>
      </c>
      <c r="L10" s="51"/>
      <c r="M10" s="25" t="str">
        <f t="array" ref="M10">INDEX(Sheet6!$F$2:$F$190,MATCH(F10,Sheet6!$E$2:$E$190,0))</f>
        <v>#N/A</v>
      </c>
      <c r="N10" s="26" t="str">
        <f t="shared" si="1"/>
        <v>Maintenance</v>
      </c>
      <c r="O10" s="52"/>
      <c r="P10" s="52"/>
      <c r="Q10" s="52"/>
      <c r="R10" s="53" t="str">
        <f t="array" ref="R10">INDEX(Sheet6!$K$2:$K$190,MATCH(F10,Sheet6!$E$2:$E$190,0))</f>
        <v>#N/A</v>
      </c>
      <c r="S10" s="54"/>
      <c r="T10" s="55"/>
    </row>
    <row r="11">
      <c r="A11" s="43">
        <v>7.0</v>
      </c>
      <c r="B11" s="44" t="s">
        <v>44</v>
      </c>
      <c r="C11" s="45" t="s">
        <v>25</v>
      </c>
      <c r="D11" s="44" t="s">
        <v>45</v>
      </c>
      <c r="E11" s="44" t="s">
        <v>27</v>
      </c>
      <c r="F11" s="46">
        <v>1.00044319E8</v>
      </c>
      <c r="G11" s="47" t="s">
        <v>31</v>
      </c>
      <c r="H11" s="48">
        <v>44200.0</v>
      </c>
      <c r="I11" s="49" t="s">
        <v>32</v>
      </c>
      <c r="J11" s="48">
        <v>44201.0</v>
      </c>
      <c r="K11" s="50" t="s">
        <v>33</v>
      </c>
      <c r="L11" s="51"/>
      <c r="M11" s="25" t="str">
        <f t="array" ref="M11">INDEX(Sheet6!$F$2:$F$190,MATCH(F11,Sheet6!$E$2:$E$190,0))</f>
        <v>#N/A</v>
      </c>
      <c r="N11" s="26" t="str">
        <f t="shared" si="1"/>
        <v>Maintenance</v>
      </c>
      <c r="O11" s="52"/>
      <c r="P11" s="52"/>
      <c r="Q11" s="52"/>
      <c r="R11" s="53" t="str">
        <f t="array" ref="R11">INDEX(Sheet6!$K$2:$K$190,MATCH(F11,Sheet6!$E$2:$E$190,0))</f>
        <v>#N/A</v>
      </c>
      <c r="S11" s="54"/>
      <c r="T11" s="55"/>
    </row>
    <row r="12">
      <c r="A12" s="43">
        <v>8.0</v>
      </c>
      <c r="B12" s="44" t="s">
        <v>46</v>
      </c>
      <c r="C12" s="45" t="s">
        <v>25</v>
      </c>
      <c r="D12" s="44" t="s">
        <v>47</v>
      </c>
      <c r="E12" s="44" t="s">
        <v>27</v>
      </c>
      <c r="F12" s="46">
        <v>1.00044366E8</v>
      </c>
      <c r="G12" s="47" t="s">
        <v>31</v>
      </c>
      <c r="H12" s="48">
        <v>44200.0</v>
      </c>
      <c r="I12" s="49" t="s">
        <v>32</v>
      </c>
      <c r="J12" s="48">
        <v>44201.0</v>
      </c>
      <c r="K12" s="50" t="s">
        <v>33</v>
      </c>
      <c r="L12" s="51"/>
      <c r="M12" s="25" t="str">
        <f t="array" ref="M12">INDEX(Sheet6!$F$2:$F$190,MATCH(F12,Sheet6!$E$2:$E$190,0))</f>
        <v>#N/A</v>
      </c>
      <c r="N12" s="26" t="str">
        <f t="shared" si="1"/>
        <v>Maintenance</v>
      </c>
      <c r="O12" s="52"/>
      <c r="P12" s="52"/>
      <c r="Q12" s="52"/>
      <c r="R12" s="53" t="str">
        <f t="array" ref="R12">INDEX(Sheet6!$K$2:$K$190,MATCH(F12,Sheet6!$E$2:$E$190,0))</f>
        <v>#N/A</v>
      </c>
      <c r="S12" s="54"/>
      <c r="T12" s="55"/>
    </row>
    <row r="13">
      <c r="A13" s="43">
        <v>9.0</v>
      </c>
      <c r="B13" s="44" t="s">
        <v>48</v>
      </c>
      <c r="C13" s="45" t="s">
        <v>25</v>
      </c>
      <c r="D13" s="44" t="s">
        <v>49</v>
      </c>
      <c r="E13" s="44" t="s">
        <v>27</v>
      </c>
      <c r="F13" s="46">
        <v>1.00044501E8</v>
      </c>
      <c r="G13" s="47" t="s">
        <v>31</v>
      </c>
      <c r="H13" s="48">
        <v>44200.0</v>
      </c>
      <c r="I13" s="49" t="s">
        <v>36</v>
      </c>
      <c r="J13" s="48">
        <v>44201.0</v>
      </c>
      <c r="K13" s="50" t="s">
        <v>37</v>
      </c>
      <c r="L13" s="51"/>
      <c r="M13" s="25" t="str">
        <f t="array" ref="M13">INDEX(Sheet6!$F$2:$F$190,MATCH(F13,Sheet6!$E$2:$E$190,0))</f>
        <v>#N/A</v>
      </c>
      <c r="N13" s="26" t="str">
        <f t="shared" si="1"/>
        <v>Maintenance</v>
      </c>
      <c r="O13" s="52"/>
      <c r="P13" s="52"/>
      <c r="Q13" s="52"/>
      <c r="R13" s="53" t="str">
        <f t="array" ref="R13">INDEX(Sheet6!$K$2:$K$190,MATCH(F13,Sheet6!$E$2:$E$190,0))</f>
        <v>#N/A</v>
      </c>
      <c r="S13" s="54"/>
      <c r="T13" s="55"/>
    </row>
    <row r="14">
      <c r="A14" s="43">
        <v>10.0</v>
      </c>
      <c r="B14" s="44" t="s">
        <v>50</v>
      </c>
      <c r="C14" s="45" t="s">
        <v>25</v>
      </c>
      <c r="D14" s="44" t="s">
        <v>51</v>
      </c>
      <c r="E14" s="44" t="s">
        <v>27</v>
      </c>
      <c r="F14" s="46">
        <v>1.00044498E8</v>
      </c>
      <c r="G14" s="47" t="s">
        <v>31</v>
      </c>
      <c r="H14" s="48">
        <v>44200.0</v>
      </c>
      <c r="I14" s="49" t="s">
        <v>36</v>
      </c>
      <c r="J14" s="48">
        <v>44201.0</v>
      </c>
      <c r="K14" s="50" t="s">
        <v>37</v>
      </c>
      <c r="L14" s="51"/>
      <c r="M14" s="25" t="str">
        <f t="array" ref="M14">INDEX(Sheet6!$F$2:$F$190,MATCH(F14,Sheet6!$E$2:$E$190,0))</f>
        <v>#N/A</v>
      </c>
      <c r="N14" s="26" t="str">
        <f t="shared" si="1"/>
        <v>Maintenance</v>
      </c>
      <c r="O14" s="52"/>
      <c r="P14" s="52"/>
      <c r="Q14" s="52"/>
      <c r="R14" s="53" t="str">
        <f t="array" ref="R14">INDEX(Sheet6!$K$2:$K$190,MATCH(F14,Sheet6!$E$2:$E$190,0))</f>
        <v>#N/A</v>
      </c>
      <c r="S14" s="54"/>
      <c r="T14" s="55"/>
    </row>
    <row r="15">
      <c r="A15" s="43">
        <v>11.0</v>
      </c>
      <c r="B15" s="44" t="s">
        <v>52</v>
      </c>
      <c r="C15" s="45" t="s">
        <v>25</v>
      </c>
      <c r="D15" s="44" t="s">
        <v>53</v>
      </c>
      <c r="E15" s="44" t="s">
        <v>27</v>
      </c>
      <c r="F15" s="46">
        <v>1.00044527E8</v>
      </c>
      <c r="G15" s="47" t="s">
        <v>31</v>
      </c>
      <c r="H15" s="48">
        <v>44200.0</v>
      </c>
      <c r="I15" s="49" t="s">
        <v>36</v>
      </c>
      <c r="J15" s="48">
        <v>44202.0</v>
      </c>
      <c r="K15" s="50" t="s">
        <v>37</v>
      </c>
      <c r="L15" s="51"/>
      <c r="M15" s="25" t="str">
        <f t="array" ref="M15">INDEX(Sheet6!$F$2:$F$190,MATCH(F15,Sheet6!$E$2:$E$190,0))</f>
        <v>#N/A</v>
      </c>
      <c r="N15" s="26" t="str">
        <f t="shared" si="1"/>
        <v>Maintenance</v>
      </c>
      <c r="O15" s="52"/>
      <c r="P15" s="52"/>
      <c r="Q15" s="52"/>
      <c r="R15" s="53" t="str">
        <f t="array" ref="R15">INDEX(Sheet6!$K$2:$K$190,MATCH(F15,Sheet6!$E$2:$E$190,0))</f>
        <v>#N/A</v>
      </c>
      <c r="S15" s="54"/>
      <c r="T15" s="55"/>
    </row>
    <row r="16">
      <c r="A16" s="43">
        <v>12.0</v>
      </c>
      <c r="B16" s="44" t="s">
        <v>54</v>
      </c>
      <c r="C16" s="45" t="s">
        <v>25</v>
      </c>
      <c r="D16" s="44" t="s">
        <v>55</v>
      </c>
      <c r="E16" s="44" t="s">
        <v>27</v>
      </c>
      <c r="F16" s="46">
        <v>1.000445E8</v>
      </c>
      <c r="G16" s="47" t="s">
        <v>28</v>
      </c>
      <c r="H16" s="48">
        <v>44200.0</v>
      </c>
      <c r="I16" s="49" t="s">
        <v>28</v>
      </c>
      <c r="J16" s="48">
        <v>44201.0</v>
      </c>
      <c r="K16" s="50"/>
      <c r="L16" s="56"/>
      <c r="M16" s="25" t="str">
        <f t="array" ref="M16">INDEX(Sheet6!$F$2:$F$190,MATCH(F16,Sheet6!$E$2:$E$190,0))</f>
        <v>#N/A</v>
      </c>
      <c r="N16" s="26" t="str">
        <f t="shared" si="1"/>
        <v>Maintenance</v>
      </c>
      <c r="O16" s="57"/>
      <c r="P16" s="57"/>
      <c r="Q16" s="57"/>
      <c r="R16" s="53" t="str">
        <f t="array" ref="R16">INDEX(Sheet6!$K$2:$K$190,MATCH(F16,Sheet6!$E$2:$E$190,0))</f>
        <v>#N/A</v>
      </c>
      <c r="S16" s="54"/>
      <c r="T16" s="55"/>
    </row>
    <row r="17">
      <c r="A17" s="43">
        <v>13.0</v>
      </c>
      <c r="B17" s="44" t="s">
        <v>56</v>
      </c>
      <c r="C17" s="45" t="s">
        <v>25</v>
      </c>
      <c r="D17" s="44" t="s">
        <v>57</v>
      </c>
      <c r="E17" s="44" t="s">
        <v>27</v>
      </c>
      <c r="F17" s="46">
        <v>1.00044551E8</v>
      </c>
      <c r="G17" s="47" t="s">
        <v>31</v>
      </c>
      <c r="H17" s="48">
        <v>44200.0</v>
      </c>
      <c r="I17" s="58" t="s">
        <v>58</v>
      </c>
      <c r="J17" s="48">
        <v>44201.0</v>
      </c>
      <c r="K17" s="58" t="s">
        <v>33</v>
      </c>
      <c r="L17" s="59" t="s">
        <v>59</v>
      </c>
      <c r="M17" s="25" t="str">
        <f t="array" ref="M17">INDEX(Sheet6!$F$2:$F$190,MATCH(F17,Sheet6!$E$2:$E$190,0))</f>
        <v>#N/A</v>
      </c>
      <c r="N17" s="26" t="str">
        <f t="shared" si="1"/>
        <v>Maintenance</v>
      </c>
      <c r="O17" s="54"/>
      <c r="P17" s="54"/>
      <c r="Q17" s="54"/>
      <c r="R17" s="53" t="str">
        <f t="array" ref="R17">INDEX(Sheet6!$K$2:$K$190,MATCH(F17,Sheet6!$E$2:$E$190,0))</f>
        <v>#N/A</v>
      </c>
      <c r="S17" s="54"/>
      <c r="T17" s="55"/>
    </row>
    <row r="18">
      <c r="A18" s="43">
        <v>14.0</v>
      </c>
      <c r="B18" s="44" t="s">
        <v>60</v>
      </c>
      <c r="C18" s="45" t="s">
        <v>25</v>
      </c>
      <c r="D18" s="44" t="s">
        <v>61</v>
      </c>
      <c r="E18" s="44" t="s">
        <v>27</v>
      </c>
      <c r="F18" s="46">
        <v>1.00044548E8</v>
      </c>
      <c r="G18" s="47" t="s">
        <v>31</v>
      </c>
      <c r="H18" s="48">
        <v>44200.0</v>
      </c>
      <c r="I18" s="58" t="s">
        <v>32</v>
      </c>
      <c r="J18" s="48">
        <v>44201.0</v>
      </c>
      <c r="K18" s="58" t="s">
        <v>33</v>
      </c>
      <c r="L18" s="54"/>
      <c r="M18" s="25" t="str">
        <f t="array" ref="M18">INDEX(Sheet6!$F$2:$F$190,MATCH(F18,Sheet6!$E$2:$E$190,0))</f>
        <v>#N/A</v>
      </c>
      <c r="N18" s="26" t="str">
        <f t="shared" si="1"/>
        <v>Maintenance</v>
      </c>
      <c r="O18" s="54"/>
      <c r="P18" s="54"/>
      <c r="Q18" s="54"/>
      <c r="R18" s="53" t="str">
        <f t="array" ref="R18">INDEX(Sheet6!$K$2:$K$190,MATCH(F18,Sheet6!$E$2:$E$190,0))</f>
        <v>#N/A</v>
      </c>
      <c r="S18" s="54"/>
      <c r="T18" s="55"/>
    </row>
    <row r="19">
      <c r="A19" s="43">
        <v>15.0</v>
      </c>
      <c r="B19" s="44" t="s">
        <v>62</v>
      </c>
      <c r="C19" s="45" t="s">
        <v>25</v>
      </c>
      <c r="D19" s="44" t="s">
        <v>63</v>
      </c>
      <c r="E19" s="44" t="s">
        <v>27</v>
      </c>
      <c r="F19" s="46">
        <v>1.00044515E8</v>
      </c>
      <c r="G19" s="47" t="s">
        <v>31</v>
      </c>
      <c r="H19" s="48">
        <v>44200.0</v>
      </c>
      <c r="I19" s="58" t="s">
        <v>36</v>
      </c>
      <c r="J19" s="48">
        <v>44201.0</v>
      </c>
      <c r="K19" s="58" t="s">
        <v>37</v>
      </c>
      <c r="L19" s="54"/>
      <c r="M19" s="25" t="str">
        <f t="array" ref="M19">INDEX(Sheet6!$F$2:$F$190,MATCH(F19,Sheet6!$E$2:$E$190,0))</f>
        <v>#N/A</v>
      </c>
      <c r="N19" s="26" t="str">
        <f t="shared" si="1"/>
        <v>Maintenance</v>
      </c>
      <c r="O19" s="54"/>
      <c r="P19" s="54"/>
      <c r="Q19" s="54"/>
      <c r="R19" s="53" t="str">
        <f t="array" ref="R19">INDEX(Sheet6!$K$2:$K$190,MATCH(F19,Sheet6!$E$2:$E$190,0))</f>
        <v>#N/A</v>
      </c>
      <c r="S19" s="54"/>
      <c r="T19" s="55"/>
    </row>
    <row r="20">
      <c r="A20" s="60" t="s">
        <v>64</v>
      </c>
      <c r="B20" s="61"/>
      <c r="C20" s="61"/>
      <c r="D20" s="61"/>
      <c r="E20" s="62"/>
      <c r="F20" s="63"/>
      <c r="G20" s="64"/>
      <c r="H20" s="64"/>
      <c r="I20" s="64"/>
      <c r="J20" s="64"/>
      <c r="K20" s="64"/>
      <c r="L20" s="64"/>
      <c r="M20" s="64"/>
      <c r="N20" s="64"/>
      <c r="O20" s="64"/>
      <c r="P20" s="64"/>
      <c r="Q20" s="64"/>
      <c r="R20" s="64"/>
      <c r="S20" s="64"/>
      <c r="T20" s="65"/>
    </row>
    <row r="21">
      <c r="A21" s="43">
        <v>16.0</v>
      </c>
      <c r="B21" s="44" t="s">
        <v>65</v>
      </c>
      <c r="C21" s="45" t="s">
        <v>25</v>
      </c>
      <c r="D21" s="66" t="s">
        <v>66</v>
      </c>
      <c r="E21" s="44" t="s">
        <v>27</v>
      </c>
      <c r="F21" s="67">
        <v>1.00044591E8</v>
      </c>
      <c r="G21" s="47" t="s">
        <v>31</v>
      </c>
      <c r="H21" s="48">
        <v>44202.0</v>
      </c>
      <c r="I21" s="58" t="s">
        <v>36</v>
      </c>
      <c r="J21" s="48">
        <v>44202.0</v>
      </c>
      <c r="K21" s="58" t="s">
        <v>37</v>
      </c>
      <c r="L21" s="54"/>
      <c r="M21" s="25" t="str">
        <f t="array" ref="M21">INDEX(Sheet6!$F$2:$F$190,MATCH(F21,Sheet6!$E$2:$E$190,0))</f>
        <v>#N/A</v>
      </c>
      <c r="N21" s="26" t="str">
        <f t="shared" ref="N21:N38" si="2">IFS(LEFT(F21,4)="2000","Direct Charge",LEFT(F21,4)="5000","Direct Charge",AND(LEFT(F21,4)="1000",RIGHT(K21,4)="RA 9"),"Chemical",LEFT(F21,4)="1000","Maintenance",LEFT(F21,4)="8000","OA Maintenance",AND(LEFT(F21,4)="8000",RIGHT(K21,4)="RA 9"),"OA Chemical",LEFT(F21,4)="5500","ABI")</f>
        <v>Maintenance</v>
      </c>
      <c r="O21" s="54"/>
      <c r="P21" s="54"/>
      <c r="Q21" s="54"/>
      <c r="R21" s="53" t="str">
        <f t="array" ref="R21">INDEX(Sheet6!$K$2:$K$190,MATCH(F21,Sheet6!$E$2:$E$190,0))</f>
        <v>#N/A</v>
      </c>
      <c r="S21" s="54"/>
      <c r="T21" s="55"/>
    </row>
    <row r="22">
      <c r="A22" s="43">
        <v>17.0</v>
      </c>
      <c r="B22" s="44" t="s">
        <v>67</v>
      </c>
      <c r="C22" s="45" t="s">
        <v>25</v>
      </c>
      <c r="D22" s="66" t="s">
        <v>68</v>
      </c>
      <c r="E22" s="44" t="s">
        <v>27</v>
      </c>
      <c r="F22" s="68">
        <v>1.00044474E8</v>
      </c>
      <c r="G22" s="47" t="s">
        <v>31</v>
      </c>
      <c r="H22" s="48">
        <v>44202.0</v>
      </c>
      <c r="I22" s="58" t="s">
        <v>69</v>
      </c>
      <c r="J22" s="48">
        <v>44202.0</v>
      </c>
      <c r="K22" s="58" t="s">
        <v>70</v>
      </c>
      <c r="L22" s="54"/>
      <c r="M22" s="25" t="str">
        <f t="array" ref="M22">INDEX(Sheet6!$F$2:$F$190,MATCH(F22,Sheet6!$E$2:$E$190,0))</f>
        <v>#N/A</v>
      </c>
      <c r="N22" s="26" t="str">
        <f t="shared" si="2"/>
        <v>Maintenance</v>
      </c>
      <c r="O22" s="54"/>
      <c r="P22" s="54"/>
      <c r="Q22" s="54"/>
      <c r="R22" s="53" t="str">
        <f t="array" ref="R22">INDEX(Sheet6!$K$2:$K$190,MATCH(F22,Sheet6!$E$2:$E$190,0))</f>
        <v>#N/A</v>
      </c>
      <c r="S22" s="54"/>
      <c r="T22" s="55"/>
    </row>
    <row r="23">
      <c r="A23" s="43">
        <v>18.0</v>
      </c>
      <c r="B23" s="44" t="s">
        <v>71</v>
      </c>
      <c r="C23" s="45" t="s">
        <v>25</v>
      </c>
      <c r="D23" s="66" t="s">
        <v>72</v>
      </c>
      <c r="E23" s="44" t="s">
        <v>27</v>
      </c>
      <c r="F23" s="67">
        <v>1.00044402E8</v>
      </c>
      <c r="G23" s="47" t="s">
        <v>31</v>
      </c>
      <c r="H23" s="48">
        <v>44202.0</v>
      </c>
      <c r="I23" s="58" t="s">
        <v>58</v>
      </c>
      <c r="J23" s="48">
        <v>44202.0</v>
      </c>
      <c r="K23" s="58" t="s">
        <v>73</v>
      </c>
      <c r="L23" s="54"/>
      <c r="M23" s="25" t="str">
        <f t="array" ref="M23">INDEX(Sheet6!$F$2:$F$190,MATCH(F23,Sheet6!$E$2:$E$190,0))</f>
        <v>#N/A</v>
      </c>
      <c r="N23" s="26" t="str">
        <f t="shared" si="2"/>
        <v>Maintenance</v>
      </c>
      <c r="O23" s="54"/>
      <c r="P23" s="54"/>
      <c r="Q23" s="54"/>
      <c r="R23" s="53" t="str">
        <f t="array" ref="R23">INDEX(Sheet6!$K$2:$K$190,MATCH(F23,Sheet6!$E$2:$E$190,0))</f>
        <v>#N/A</v>
      </c>
      <c r="S23" s="54"/>
      <c r="T23" s="55"/>
    </row>
    <row r="24">
      <c r="A24" s="43">
        <v>19.0</v>
      </c>
      <c r="B24" s="44" t="s">
        <v>74</v>
      </c>
      <c r="C24" s="45" t="s">
        <v>25</v>
      </c>
      <c r="D24" s="66" t="s">
        <v>75</v>
      </c>
      <c r="E24" s="44" t="s">
        <v>27</v>
      </c>
      <c r="F24" s="67">
        <v>1.00044445E8</v>
      </c>
      <c r="G24" s="47" t="s">
        <v>31</v>
      </c>
      <c r="H24" s="48">
        <v>44202.0</v>
      </c>
      <c r="I24" s="58" t="s">
        <v>58</v>
      </c>
      <c r="J24" s="48">
        <v>44202.0</v>
      </c>
      <c r="K24" s="58" t="s">
        <v>73</v>
      </c>
      <c r="L24" s="54"/>
      <c r="M24" s="25" t="str">
        <f t="array" ref="M24">INDEX(Sheet6!$F$2:$F$190,MATCH(F24,Sheet6!$E$2:$E$190,0))</f>
        <v>#N/A</v>
      </c>
      <c r="N24" s="26" t="str">
        <f t="shared" si="2"/>
        <v>Maintenance</v>
      </c>
      <c r="O24" s="54"/>
      <c r="P24" s="54"/>
      <c r="Q24" s="54"/>
      <c r="R24" s="53" t="str">
        <f t="array" ref="R24">INDEX(Sheet6!$K$2:$K$190,MATCH(F24,Sheet6!$E$2:$E$190,0))</f>
        <v>#N/A</v>
      </c>
      <c r="S24" s="54"/>
      <c r="T24" s="55"/>
    </row>
    <row r="25">
      <c r="A25" s="43">
        <v>20.0</v>
      </c>
      <c r="B25" s="44" t="s">
        <v>76</v>
      </c>
      <c r="C25" s="45" t="s">
        <v>25</v>
      </c>
      <c r="D25" s="66" t="s">
        <v>77</v>
      </c>
      <c r="E25" s="44" t="s">
        <v>27</v>
      </c>
      <c r="F25" s="67">
        <v>1.00044547E8</v>
      </c>
      <c r="G25" s="47" t="s">
        <v>31</v>
      </c>
      <c r="H25" s="48">
        <v>44202.0</v>
      </c>
      <c r="I25" s="58" t="s">
        <v>32</v>
      </c>
      <c r="J25" s="48">
        <v>44202.0</v>
      </c>
      <c r="K25" s="58" t="s">
        <v>33</v>
      </c>
      <c r="L25" s="54"/>
      <c r="M25" s="25" t="str">
        <f t="array" ref="M25">INDEX(Sheet6!$F$2:$F$190,MATCH(F25,Sheet6!$E$2:$E$190,0))</f>
        <v>#N/A</v>
      </c>
      <c r="N25" s="26" t="str">
        <f t="shared" si="2"/>
        <v>Maintenance</v>
      </c>
      <c r="O25" s="54"/>
      <c r="P25" s="54"/>
      <c r="Q25" s="54"/>
      <c r="R25" s="53" t="str">
        <f t="array" ref="R25">INDEX(Sheet6!$K$2:$K$190,MATCH(F25,Sheet6!$E$2:$E$190,0))</f>
        <v>#N/A</v>
      </c>
      <c r="S25" s="54"/>
      <c r="T25" s="55"/>
    </row>
    <row r="26">
      <c r="A26" s="43">
        <v>21.0</v>
      </c>
      <c r="B26" s="44" t="s">
        <v>78</v>
      </c>
      <c r="C26" s="45" t="s">
        <v>25</v>
      </c>
      <c r="D26" s="66" t="s">
        <v>79</v>
      </c>
      <c r="E26" s="44" t="s">
        <v>27</v>
      </c>
      <c r="F26" s="67">
        <v>1.00044256E8</v>
      </c>
      <c r="G26" s="47" t="s">
        <v>31</v>
      </c>
      <c r="H26" s="48">
        <v>44202.0</v>
      </c>
      <c r="I26" s="58" t="s">
        <v>32</v>
      </c>
      <c r="J26" s="48">
        <v>44202.0</v>
      </c>
      <c r="K26" s="58" t="s">
        <v>33</v>
      </c>
      <c r="L26" s="54"/>
      <c r="M26" s="25" t="str">
        <f t="array" ref="M26">INDEX(Sheet6!$F$2:$F$190,MATCH(F26,Sheet6!$E$2:$E$190,0))</f>
        <v>#N/A</v>
      </c>
      <c r="N26" s="26" t="str">
        <f t="shared" si="2"/>
        <v>Maintenance</v>
      </c>
      <c r="O26" s="54"/>
      <c r="P26" s="54"/>
      <c r="Q26" s="54"/>
      <c r="R26" s="53" t="str">
        <f t="array" ref="R26">INDEX(Sheet6!$K$2:$K$190,MATCH(F26,Sheet6!$E$2:$E$190,0))</f>
        <v>#N/A</v>
      </c>
      <c r="S26" s="54"/>
      <c r="T26" s="55"/>
    </row>
    <row r="27">
      <c r="A27" s="43">
        <v>22.0</v>
      </c>
      <c r="B27" s="44" t="s">
        <v>80</v>
      </c>
      <c r="C27" s="45" t="s">
        <v>25</v>
      </c>
      <c r="D27" s="66" t="s">
        <v>81</v>
      </c>
      <c r="E27" s="44" t="s">
        <v>27</v>
      </c>
      <c r="F27" s="67">
        <v>1.00044436E8</v>
      </c>
      <c r="G27" s="47" t="s">
        <v>31</v>
      </c>
      <c r="H27" s="48">
        <v>44202.0</v>
      </c>
      <c r="I27" s="58" t="s">
        <v>58</v>
      </c>
      <c r="J27" s="48">
        <v>44202.0</v>
      </c>
      <c r="K27" s="58" t="s">
        <v>73</v>
      </c>
      <c r="L27" s="54"/>
      <c r="M27" s="25" t="str">
        <f t="array" ref="M27">INDEX(Sheet6!$F$2:$F$190,MATCH(F27,Sheet6!$E$2:$E$190,0))</f>
        <v>#N/A</v>
      </c>
      <c r="N27" s="26" t="str">
        <f t="shared" si="2"/>
        <v>Maintenance</v>
      </c>
      <c r="O27" s="54"/>
      <c r="P27" s="54"/>
      <c r="Q27" s="54"/>
      <c r="R27" s="53" t="str">
        <f t="array" ref="R27">INDEX(Sheet6!$K$2:$K$190,MATCH(F27,Sheet6!$E$2:$E$190,0))</f>
        <v>#N/A</v>
      </c>
      <c r="S27" s="54"/>
      <c r="T27" s="55"/>
    </row>
    <row r="28">
      <c r="A28" s="43">
        <v>23.0</v>
      </c>
      <c r="B28" s="44" t="s">
        <v>82</v>
      </c>
      <c r="C28" s="45" t="s">
        <v>25</v>
      </c>
      <c r="D28" s="66" t="s">
        <v>83</v>
      </c>
      <c r="E28" s="44" t="s">
        <v>27</v>
      </c>
      <c r="F28" s="67">
        <v>1.00040989E8</v>
      </c>
      <c r="G28" s="47" t="s">
        <v>31</v>
      </c>
      <c r="H28" s="48">
        <v>44202.0</v>
      </c>
      <c r="I28" s="58" t="s">
        <v>32</v>
      </c>
      <c r="J28" s="48">
        <v>44202.0</v>
      </c>
      <c r="K28" s="58" t="s">
        <v>33</v>
      </c>
      <c r="L28" s="54"/>
      <c r="M28" s="25" t="str">
        <f t="array" ref="M28">INDEX(Sheet6!$F$2:$F$190,MATCH(F28,Sheet6!$E$2:$E$190,0))</f>
        <v>#N/A</v>
      </c>
      <c r="N28" s="26" t="str">
        <f t="shared" si="2"/>
        <v>Maintenance</v>
      </c>
      <c r="O28" s="54"/>
      <c r="P28" s="54"/>
      <c r="Q28" s="54"/>
      <c r="R28" s="53" t="str">
        <f t="array" ref="R28">INDEX(Sheet6!$K$2:$K$190,MATCH(F28,Sheet6!$E$2:$E$190,0))</f>
        <v>#N/A</v>
      </c>
      <c r="S28" s="54"/>
      <c r="T28" s="55"/>
    </row>
    <row r="29">
      <c r="A29" s="43">
        <v>24.0</v>
      </c>
      <c r="B29" s="44" t="s">
        <v>84</v>
      </c>
      <c r="C29" s="45" t="s">
        <v>25</v>
      </c>
      <c r="D29" s="66" t="s">
        <v>85</v>
      </c>
      <c r="E29" s="44" t="s">
        <v>27</v>
      </c>
      <c r="F29" s="67">
        <v>1.00044408E8</v>
      </c>
      <c r="G29" s="47" t="s">
        <v>31</v>
      </c>
      <c r="H29" s="48">
        <v>44202.0</v>
      </c>
      <c r="I29" s="58" t="s">
        <v>69</v>
      </c>
      <c r="J29" s="48">
        <v>44202.0</v>
      </c>
      <c r="K29" s="58" t="s">
        <v>70</v>
      </c>
      <c r="L29" s="54"/>
      <c r="M29" s="25" t="str">
        <f t="array" ref="M29">INDEX(Sheet6!$F$2:$F$190,MATCH(F29,Sheet6!$E$2:$E$190,0))</f>
        <v>#N/A</v>
      </c>
      <c r="N29" s="26" t="str">
        <f t="shared" si="2"/>
        <v>Maintenance</v>
      </c>
      <c r="O29" s="54"/>
      <c r="P29" s="54"/>
      <c r="Q29" s="54"/>
      <c r="R29" s="53" t="str">
        <f t="array" ref="R29">INDEX(Sheet6!$K$2:$K$190,MATCH(F29,Sheet6!$E$2:$E$190,0))</f>
        <v>#N/A</v>
      </c>
      <c r="S29" s="54"/>
      <c r="T29" s="55"/>
    </row>
    <row r="30">
      <c r="A30" s="43">
        <v>25.0</v>
      </c>
      <c r="B30" s="44" t="s">
        <v>86</v>
      </c>
      <c r="C30" s="45" t="s">
        <v>25</v>
      </c>
      <c r="D30" s="66" t="s">
        <v>87</v>
      </c>
      <c r="E30" s="44" t="s">
        <v>27</v>
      </c>
      <c r="F30" s="67">
        <v>1.00044473E8</v>
      </c>
      <c r="G30" s="47" t="s">
        <v>31</v>
      </c>
      <c r="H30" s="48">
        <v>44202.0</v>
      </c>
      <c r="I30" s="58" t="s">
        <v>69</v>
      </c>
      <c r="J30" s="48">
        <v>44202.0</v>
      </c>
      <c r="K30" s="58" t="s">
        <v>70</v>
      </c>
      <c r="L30" s="54"/>
      <c r="M30" s="25" t="str">
        <f t="array" ref="M30">INDEX(Sheet6!$F$2:$F$190,MATCH(F30,Sheet6!$E$2:$E$190,0))</f>
        <v>#N/A</v>
      </c>
      <c r="N30" s="26" t="str">
        <f t="shared" si="2"/>
        <v>Maintenance</v>
      </c>
      <c r="O30" s="54"/>
      <c r="P30" s="54"/>
      <c r="Q30" s="54"/>
      <c r="R30" s="53" t="str">
        <f t="array" ref="R30">INDEX(Sheet6!$K$2:$K$190,MATCH(F30,Sheet6!$E$2:$E$190,0))</f>
        <v>#N/A</v>
      </c>
      <c r="S30" s="54"/>
      <c r="T30" s="55"/>
    </row>
    <row r="31">
      <c r="A31" s="43">
        <v>26.0</v>
      </c>
      <c r="B31" s="44" t="s">
        <v>88</v>
      </c>
      <c r="C31" s="45" t="s">
        <v>25</v>
      </c>
      <c r="D31" s="66" t="s">
        <v>89</v>
      </c>
      <c r="E31" s="44" t="s">
        <v>27</v>
      </c>
      <c r="F31" s="67">
        <v>1.00044472E8</v>
      </c>
      <c r="G31" s="47" t="s">
        <v>31</v>
      </c>
      <c r="H31" s="48">
        <v>44202.0</v>
      </c>
      <c r="I31" s="58" t="s">
        <v>69</v>
      </c>
      <c r="J31" s="48">
        <v>44202.0</v>
      </c>
      <c r="K31" s="58" t="s">
        <v>33</v>
      </c>
      <c r="L31" s="54"/>
      <c r="M31" s="25" t="str">
        <f t="array" ref="M31">INDEX(Sheet6!$F$2:$F$190,MATCH(F31,Sheet6!$E$2:$E$190,0))</f>
        <v>#N/A</v>
      </c>
      <c r="N31" s="26" t="str">
        <f t="shared" si="2"/>
        <v>Maintenance</v>
      </c>
      <c r="O31" s="54"/>
      <c r="P31" s="54"/>
      <c r="Q31" s="54"/>
      <c r="R31" s="53" t="str">
        <f t="array" ref="R31">INDEX(Sheet6!$K$2:$K$190,MATCH(F31,Sheet6!$E$2:$E$190,0))</f>
        <v>#N/A</v>
      </c>
      <c r="S31" s="54"/>
      <c r="T31" s="55"/>
    </row>
    <row r="32">
      <c r="A32" s="43">
        <v>27.0</v>
      </c>
      <c r="B32" s="44" t="s">
        <v>90</v>
      </c>
      <c r="C32" s="45" t="s">
        <v>25</v>
      </c>
      <c r="D32" s="66" t="s">
        <v>91</v>
      </c>
      <c r="E32" s="44" t="s">
        <v>27</v>
      </c>
      <c r="F32" s="67">
        <v>1.00044475E8</v>
      </c>
      <c r="G32" s="47" t="s">
        <v>31</v>
      </c>
      <c r="H32" s="48">
        <v>44202.0</v>
      </c>
      <c r="I32" s="58" t="s">
        <v>69</v>
      </c>
      <c r="J32" s="48">
        <v>44202.0</v>
      </c>
      <c r="K32" s="58" t="s">
        <v>70</v>
      </c>
      <c r="L32" s="54"/>
      <c r="M32" s="25" t="str">
        <f t="array" ref="M32">INDEX(Sheet6!$F$2:$F$190,MATCH(F32,Sheet6!$E$2:$E$190,0))</f>
        <v>#N/A</v>
      </c>
      <c r="N32" s="26" t="str">
        <f t="shared" si="2"/>
        <v>Maintenance</v>
      </c>
      <c r="O32" s="54"/>
      <c r="P32" s="54"/>
      <c r="Q32" s="54"/>
      <c r="R32" s="53" t="str">
        <f t="array" ref="R32">INDEX(Sheet6!$K$2:$K$190,MATCH(F32,Sheet6!$E$2:$E$190,0))</f>
        <v>#N/A</v>
      </c>
      <c r="S32" s="54"/>
      <c r="T32" s="55"/>
    </row>
    <row r="33">
      <c r="A33" s="43">
        <v>28.0</v>
      </c>
      <c r="B33" s="44" t="s">
        <v>92</v>
      </c>
      <c r="C33" s="45" t="s">
        <v>25</v>
      </c>
      <c r="D33" s="66" t="s">
        <v>93</v>
      </c>
      <c r="E33" s="44" t="s">
        <v>27</v>
      </c>
      <c r="F33" s="67">
        <v>1.00044477E8</v>
      </c>
      <c r="G33" s="47" t="s">
        <v>31</v>
      </c>
      <c r="H33" s="48">
        <v>44202.0</v>
      </c>
      <c r="I33" s="58" t="s">
        <v>69</v>
      </c>
      <c r="J33" s="48">
        <v>44202.0</v>
      </c>
      <c r="K33" s="58" t="s">
        <v>70</v>
      </c>
      <c r="L33" s="54"/>
      <c r="M33" s="25" t="str">
        <f t="array" ref="M33">INDEX(Sheet6!$F$2:$F$190,MATCH(F33,Sheet6!$E$2:$E$190,0))</f>
        <v>#N/A</v>
      </c>
      <c r="N33" s="26" t="str">
        <f t="shared" si="2"/>
        <v>Maintenance</v>
      </c>
      <c r="O33" s="54"/>
      <c r="P33" s="54"/>
      <c r="Q33" s="54"/>
      <c r="R33" s="53" t="str">
        <f t="array" ref="R33">INDEX(Sheet6!$K$2:$K$190,MATCH(F33,Sheet6!$E$2:$E$190,0))</f>
        <v>#N/A</v>
      </c>
      <c r="S33" s="54"/>
      <c r="T33" s="55"/>
    </row>
    <row r="34">
      <c r="A34" s="43">
        <v>29.0</v>
      </c>
      <c r="B34" s="44" t="s">
        <v>94</v>
      </c>
      <c r="C34" s="45" t="s">
        <v>25</v>
      </c>
      <c r="D34" s="66" t="s">
        <v>95</v>
      </c>
      <c r="E34" s="44" t="s">
        <v>27</v>
      </c>
      <c r="F34" s="67">
        <v>1.00044502E8</v>
      </c>
      <c r="G34" s="47" t="s">
        <v>31</v>
      </c>
      <c r="H34" s="48">
        <v>44202.0</v>
      </c>
      <c r="I34" s="58" t="s">
        <v>69</v>
      </c>
      <c r="J34" s="48">
        <v>44202.0</v>
      </c>
      <c r="K34" s="58" t="s">
        <v>70</v>
      </c>
      <c r="L34" s="54"/>
      <c r="M34" s="25" t="str">
        <f t="array" ref="M34">INDEX(Sheet6!$F$2:$F$190,MATCH(F34,Sheet6!$E$2:$E$190,0))</f>
        <v>#N/A</v>
      </c>
      <c r="N34" s="26" t="str">
        <f t="shared" si="2"/>
        <v>Maintenance</v>
      </c>
      <c r="O34" s="54"/>
      <c r="P34" s="54"/>
      <c r="Q34" s="54"/>
      <c r="R34" s="53" t="str">
        <f t="array" ref="R34">INDEX(Sheet6!$K$2:$K$190,MATCH(F34,Sheet6!$E$2:$E$190,0))</f>
        <v>#N/A</v>
      </c>
      <c r="S34" s="54"/>
      <c r="T34" s="55"/>
    </row>
    <row r="35">
      <c r="A35" s="43">
        <v>30.0</v>
      </c>
      <c r="B35" s="44" t="s">
        <v>96</v>
      </c>
      <c r="C35" s="45" t="s">
        <v>25</v>
      </c>
      <c r="D35" s="66" t="s">
        <v>97</v>
      </c>
      <c r="E35" s="44" t="s">
        <v>27</v>
      </c>
      <c r="F35" s="67">
        <v>1.00044419E8</v>
      </c>
      <c r="G35" s="47" t="s">
        <v>31</v>
      </c>
      <c r="H35" s="48">
        <v>44202.0</v>
      </c>
      <c r="I35" s="58" t="s">
        <v>69</v>
      </c>
      <c r="J35" s="48">
        <v>44202.0</v>
      </c>
      <c r="K35" s="58" t="s">
        <v>70</v>
      </c>
      <c r="L35" s="54"/>
      <c r="M35" s="25" t="str">
        <f t="array" ref="M35">INDEX(Sheet6!$F$2:$F$190,MATCH(F35,Sheet6!$E$2:$E$190,0))</f>
        <v>#N/A</v>
      </c>
      <c r="N35" s="26" t="str">
        <f t="shared" si="2"/>
        <v>Maintenance</v>
      </c>
      <c r="O35" s="54"/>
      <c r="P35" s="54"/>
      <c r="Q35" s="54"/>
      <c r="R35" s="53" t="str">
        <f t="array" ref="R35">INDEX(Sheet6!$K$2:$K$190,MATCH(F35,Sheet6!$E$2:$E$190,0))</f>
        <v>#N/A</v>
      </c>
      <c r="S35" s="54"/>
      <c r="T35" s="55"/>
    </row>
    <row r="36">
      <c r="A36" s="43">
        <v>31.0</v>
      </c>
      <c r="B36" s="44" t="s">
        <v>98</v>
      </c>
      <c r="C36" s="45" t="s">
        <v>25</v>
      </c>
      <c r="D36" s="66" t="s">
        <v>99</v>
      </c>
      <c r="E36" s="44" t="s">
        <v>27</v>
      </c>
      <c r="F36" s="67">
        <v>1.00044418E8</v>
      </c>
      <c r="G36" s="47" t="s">
        <v>31</v>
      </c>
      <c r="H36" s="48">
        <v>44202.0</v>
      </c>
      <c r="I36" s="58" t="s">
        <v>69</v>
      </c>
      <c r="J36" s="48">
        <v>44202.0</v>
      </c>
      <c r="K36" s="58" t="s">
        <v>70</v>
      </c>
      <c r="L36" s="54"/>
      <c r="M36" s="25" t="str">
        <f t="array" ref="M36">INDEX(Sheet6!$F$2:$F$190,MATCH(F36,Sheet6!$E$2:$E$190,0))</f>
        <v>#N/A</v>
      </c>
      <c r="N36" s="26" t="str">
        <f t="shared" si="2"/>
        <v>Maintenance</v>
      </c>
      <c r="O36" s="54"/>
      <c r="P36" s="54"/>
      <c r="Q36" s="54"/>
      <c r="R36" s="53" t="str">
        <f t="array" ref="R36">INDEX(Sheet6!$K$2:$K$190,MATCH(F36,Sheet6!$E$2:$E$190,0))</f>
        <v>#N/A</v>
      </c>
      <c r="S36" s="54"/>
      <c r="T36" s="55"/>
    </row>
    <row r="37">
      <c r="A37" s="43">
        <v>32.0</v>
      </c>
      <c r="B37" s="44" t="s">
        <v>100</v>
      </c>
      <c r="C37" s="45" t="s">
        <v>25</v>
      </c>
      <c r="D37" s="66" t="s">
        <v>101</v>
      </c>
      <c r="E37" s="44" t="s">
        <v>27</v>
      </c>
      <c r="F37" s="67">
        <v>1.00044514E8</v>
      </c>
      <c r="G37" s="47" t="s">
        <v>31</v>
      </c>
      <c r="H37" s="48">
        <v>44202.0</v>
      </c>
      <c r="I37" s="58" t="s">
        <v>69</v>
      </c>
      <c r="J37" s="48">
        <v>44202.0</v>
      </c>
      <c r="K37" s="58" t="s">
        <v>70</v>
      </c>
      <c r="L37" s="54"/>
      <c r="M37" s="25" t="str">
        <f t="array" ref="M37">INDEX(Sheet6!$F$2:$F$190,MATCH(F37,Sheet6!$E$2:$E$190,0))</f>
        <v>#N/A</v>
      </c>
      <c r="N37" s="26" t="str">
        <f t="shared" si="2"/>
        <v>Maintenance</v>
      </c>
      <c r="O37" s="54"/>
      <c r="P37" s="54"/>
      <c r="Q37" s="54"/>
      <c r="R37" s="53" t="str">
        <f t="array" ref="R37">INDEX(Sheet6!$K$2:$K$190,MATCH(F37,Sheet6!$E$2:$E$190,0))</f>
        <v>#N/A</v>
      </c>
      <c r="S37" s="54"/>
      <c r="T37" s="55"/>
    </row>
    <row r="38">
      <c r="A38" s="43">
        <v>33.0</v>
      </c>
      <c r="B38" s="44" t="s">
        <v>102</v>
      </c>
      <c r="C38" s="45" t="s">
        <v>25</v>
      </c>
      <c r="D38" s="66" t="s">
        <v>103</v>
      </c>
      <c r="E38" s="44" t="s">
        <v>27</v>
      </c>
      <c r="F38" s="67">
        <v>1.00044602E8</v>
      </c>
      <c r="G38" s="47" t="s">
        <v>31</v>
      </c>
      <c r="H38" s="48">
        <v>44202.0</v>
      </c>
      <c r="I38" s="58" t="s">
        <v>36</v>
      </c>
      <c r="J38" s="48">
        <v>44202.0</v>
      </c>
      <c r="K38" s="58" t="s">
        <v>37</v>
      </c>
      <c r="L38" s="54"/>
      <c r="M38" s="25" t="str">
        <f t="array" ref="M38">INDEX(Sheet6!$F$2:$F$190,MATCH(F38,Sheet6!$E$2:$E$190,0))</f>
        <v>#N/A</v>
      </c>
      <c r="N38" s="26" t="str">
        <f t="shared" si="2"/>
        <v>Maintenance</v>
      </c>
      <c r="O38" s="54"/>
      <c r="P38" s="54"/>
      <c r="Q38" s="54"/>
      <c r="R38" s="53" t="str">
        <f t="array" ref="R38">INDEX(Sheet6!$K$2:$K$190,MATCH(F38,Sheet6!$E$2:$E$190,0))</f>
        <v>#N/A</v>
      </c>
      <c r="S38" s="54"/>
      <c r="T38" s="55"/>
    </row>
    <row r="39">
      <c r="A39" s="60" t="s">
        <v>104</v>
      </c>
      <c r="B39" s="61"/>
      <c r="C39" s="69"/>
      <c r="D39" s="61"/>
      <c r="E39" s="61"/>
      <c r="F39" s="70"/>
      <c r="G39" s="64"/>
      <c r="H39" s="64"/>
      <c r="I39" s="64"/>
      <c r="J39" s="64"/>
      <c r="K39" s="64"/>
      <c r="L39" s="64"/>
      <c r="M39" s="64"/>
      <c r="N39" s="64"/>
      <c r="O39" s="64"/>
      <c r="P39" s="64"/>
      <c r="Q39" s="64"/>
      <c r="R39" s="64"/>
      <c r="S39" s="64"/>
      <c r="T39" s="65"/>
    </row>
    <row r="40">
      <c r="A40" s="43">
        <v>34.0</v>
      </c>
      <c r="B40" s="44" t="s">
        <v>105</v>
      </c>
      <c r="C40" s="45" t="s">
        <v>25</v>
      </c>
      <c r="D40" s="66" t="s">
        <v>106</v>
      </c>
      <c r="E40" s="44" t="s">
        <v>27</v>
      </c>
      <c r="F40" s="68">
        <v>1.00044368E8</v>
      </c>
      <c r="G40" s="47" t="s">
        <v>31</v>
      </c>
      <c r="H40" s="48">
        <v>44571.0</v>
      </c>
      <c r="I40" s="58" t="s">
        <v>32</v>
      </c>
      <c r="J40" s="48">
        <v>44572.0</v>
      </c>
      <c r="K40" s="58" t="s">
        <v>33</v>
      </c>
      <c r="L40" s="54"/>
      <c r="M40" s="25" t="str">
        <f t="array" ref="M40">INDEX(Sheet6!$F$2:$F$190,MATCH(F40,Sheet6!$E$2:$E$190,0))</f>
        <v>#N/A</v>
      </c>
      <c r="N40" s="26" t="str">
        <f t="shared" ref="N40:N65" si="3">IFS(LEFT(F40,4)="2000","Direct Charge",LEFT(F40,4)="5000","Direct Charge",AND(LEFT(F40,4)="1000",RIGHT(K40,4)="RA 9"),"Chemical",LEFT(F40,4)="1000","Maintenance",LEFT(F40,4)="8000","OA Maintenance",AND(LEFT(F40,4)="8000",RIGHT(K40,4)="RA 9"),"OA Chemical",LEFT(F40,4)="5500","ABI")</f>
        <v>Maintenance</v>
      </c>
      <c r="O40" s="54"/>
      <c r="P40" s="54"/>
      <c r="Q40" s="54"/>
      <c r="R40" s="53" t="str">
        <f t="array" ref="R40">INDEX(Sheet6!$K$2:$K$190,MATCH(F40,Sheet6!$E$2:$E$190,0))</f>
        <v>#N/A</v>
      </c>
      <c r="S40" s="54"/>
      <c r="T40" s="55"/>
    </row>
    <row r="41">
      <c r="A41" s="43">
        <v>35.0</v>
      </c>
      <c r="B41" s="44" t="s">
        <v>107</v>
      </c>
      <c r="C41" s="45" t="s">
        <v>25</v>
      </c>
      <c r="D41" s="66" t="s">
        <v>43</v>
      </c>
      <c r="E41" s="44" t="s">
        <v>27</v>
      </c>
      <c r="F41" s="68">
        <v>1.00044603E8</v>
      </c>
      <c r="G41" s="47" t="s">
        <v>31</v>
      </c>
      <c r="H41" s="48">
        <v>44571.0</v>
      </c>
      <c r="I41" s="58" t="s">
        <v>32</v>
      </c>
      <c r="J41" s="48">
        <v>44572.0</v>
      </c>
      <c r="K41" s="58" t="s">
        <v>33</v>
      </c>
      <c r="L41" s="54"/>
      <c r="M41" s="25" t="str">
        <f t="array" ref="M41">INDEX(Sheet6!$F$2:$F$190,MATCH(F41,Sheet6!$E$2:$E$190,0))</f>
        <v>#N/A</v>
      </c>
      <c r="N41" s="26" t="str">
        <f t="shared" si="3"/>
        <v>Maintenance</v>
      </c>
      <c r="O41" s="54"/>
      <c r="P41" s="54"/>
      <c r="Q41" s="54"/>
      <c r="R41" s="53" t="str">
        <f t="array" ref="R41">INDEX(Sheet6!$K$2:$K$190,MATCH(F41,Sheet6!$E$2:$E$190,0))</f>
        <v>#N/A</v>
      </c>
      <c r="S41" s="54"/>
      <c r="T41" s="55"/>
    </row>
    <row r="42">
      <c r="A42" s="43">
        <v>36.0</v>
      </c>
      <c r="B42" s="44" t="s">
        <v>108</v>
      </c>
      <c r="C42" s="45" t="s">
        <v>109</v>
      </c>
      <c r="D42" s="66" t="s">
        <v>110</v>
      </c>
      <c r="E42" s="44" t="s">
        <v>27</v>
      </c>
      <c r="F42" s="68">
        <v>1.00040355E8</v>
      </c>
      <c r="G42" s="47" t="s">
        <v>31</v>
      </c>
      <c r="H42" s="48">
        <v>44571.0</v>
      </c>
      <c r="I42" s="58" t="s">
        <v>69</v>
      </c>
      <c r="J42" s="48">
        <v>44571.0</v>
      </c>
      <c r="K42" s="58" t="s">
        <v>70</v>
      </c>
      <c r="L42" s="54"/>
      <c r="M42" s="25" t="str">
        <f t="array" ref="M42">INDEX(Sheet6!$F$2:$F$190,MATCH(F42,Sheet6!$E$2:$E$190,0))</f>
        <v>#N/A</v>
      </c>
      <c r="N42" s="26" t="str">
        <f t="shared" si="3"/>
        <v>Maintenance</v>
      </c>
      <c r="O42" s="54"/>
      <c r="P42" s="54"/>
      <c r="Q42" s="54"/>
      <c r="R42" s="53" t="str">
        <f t="array" ref="R42">INDEX(Sheet6!$K$2:$K$190,MATCH(F42,Sheet6!$E$2:$E$190,0))</f>
        <v>#N/A</v>
      </c>
      <c r="S42" s="54"/>
      <c r="T42" s="55"/>
    </row>
    <row r="43">
      <c r="A43" s="43">
        <v>37.0</v>
      </c>
      <c r="B43" s="44" t="s">
        <v>111</v>
      </c>
      <c r="C43" s="45" t="s">
        <v>25</v>
      </c>
      <c r="D43" s="66" t="s">
        <v>110</v>
      </c>
      <c r="E43" s="44" t="s">
        <v>27</v>
      </c>
      <c r="F43" s="68">
        <v>1.00039374E8</v>
      </c>
      <c r="G43" s="47" t="s">
        <v>31</v>
      </c>
      <c r="H43" s="48">
        <v>44571.0</v>
      </c>
      <c r="I43" s="58" t="s">
        <v>69</v>
      </c>
      <c r="J43" s="48">
        <v>44572.0</v>
      </c>
      <c r="K43" s="58" t="s">
        <v>33</v>
      </c>
      <c r="L43" s="54"/>
      <c r="M43" s="25" t="str">
        <f t="array" ref="M43">INDEX(Sheet6!$F$2:$F$190,MATCH(F43,Sheet6!$E$2:$E$190,0))</f>
        <v>#N/A</v>
      </c>
      <c r="N43" s="26" t="str">
        <f t="shared" si="3"/>
        <v>Maintenance</v>
      </c>
      <c r="O43" s="54"/>
      <c r="P43" s="54"/>
      <c r="Q43" s="54"/>
      <c r="R43" s="53" t="str">
        <f t="array" ref="R43">INDEX(Sheet6!$K$2:$K$190,MATCH(F43,Sheet6!$E$2:$E$190,0))</f>
        <v>#N/A</v>
      </c>
      <c r="S43" s="54"/>
      <c r="T43" s="55"/>
    </row>
    <row r="44">
      <c r="A44" s="43">
        <v>38.0</v>
      </c>
      <c r="B44" s="44" t="s">
        <v>112</v>
      </c>
      <c r="C44" s="45" t="s">
        <v>25</v>
      </c>
      <c r="D44" s="66" t="s">
        <v>113</v>
      </c>
      <c r="E44" s="44" t="s">
        <v>27</v>
      </c>
      <c r="F44" s="68">
        <v>1.0004467E8</v>
      </c>
      <c r="G44" s="47" t="s">
        <v>31</v>
      </c>
      <c r="H44" s="48">
        <v>44571.0</v>
      </c>
      <c r="I44" s="58" t="s">
        <v>32</v>
      </c>
      <c r="J44" s="48">
        <v>44572.0</v>
      </c>
      <c r="K44" s="58" t="s">
        <v>33</v>
      </c>
      <c r="L44" s="54"/>
      <c r="M44" s="25" t="str">
        <f t="array" ref="M44">INDEX(Sheet6!$F$2:$F$190,MATCH(F44,Sheet6!$E$2:$E$190,0))</f>
        <v>#N/A</v>
      </c>
      <c r="N44" s="26" t="str">
        <f t="shared" si="3"/>
        <v>Maintenance</v>
      </c>
      <c r="O44" s="54"/>
      <c r="P44" s="54"/>
      <c r="Q44" s="54"/>
      <c r="R44" s="53" t="str">
        <f t="array" ref="R44">INDEX(Sheet6!$K$2:$K$190,MATCH(F44,Sheet6!$E$2:$E$190,0))</f>
        <v>#N/A</v>
      </c>
      <c r="S44" s="54"/>
      <c r="T44" s="55"/>
    </row>
    <row r="45">
      <c r="A45" s="43">
        <v>39.0</v>
      </c>
      <c r="B45" s="44" t="s">
        <v>114</v>
      </c>
      <c r="C45" s="45" t="s">
        <v>25</v>
      </c>
      <c r="D45" s="66" t="s">
        <v>41</v>
      </c>
      <c r="E45" s="44" t="s">
        <v>27</v>
      </c>
      <c r="F45" s="68">
        <v>1.00044506E8</v>
      </c>
      <c r="G45" s="47" t="s">
        <v>31</v>
      </c>
      <c r="H45" s="48">
        <v>44571.0</v>
      </c>
      <c r="I45" s="58" t="s">
        <v>32</v>
      </c>
      <c r="J45" s="48">
        <v>44572.0</v>
      </c>
      <c r="K45" s="58" t="s">
        <v>33</v>
      </c>
      <c r="L45" s="54"/>
      <c r="M45" s="25" t="str">
        <f t="array" ref="M45">INDEX(Sheet6!$F$2:$F$190,MATCH(F45,Sheet6!$E$2:$E$190,0))</f>
        <v>#N/A</v>
      </c>
      <c r="N45" s="26" t="str">
        <f t="shared" si="3"/>
        <v>Maintenance</v>
      </c>
      <c r="O45" s="54"/>
      <c r="P45" s="54"/>
      <c r="Q45" s="54"/>
      <c r="R45" s="53" t="str">
        <f t="array" ref="R45">INDEX(Sheet6!$K$2:$K$190,MATCH(F45,Sheet6!$E$2:$E$190,0))</f>
        <v>#N/A</v>
      </c>
      <c r="S45" s="54"/>
      <c r="T45" s="55"/>
    </row>
    <row r="46">
      <c r="A46" s="43">
        <v>40.0</v>
      </c>
      <c r="B46" s="44" t="s">
        <v>115</v>
      </c>
      <c r="C46" s="45" t="s">
        <v>25</v>
      </c>
      <c r="D46" s="66" t="s">
        <v>116</v>
      </c>
      <c r="E46" s="44" t="s">
        <v>27</v>
      </c>
      <c r="F46" s="68">
        <v>1.00044671E8</v>
      </c>
      <c r="G46" s="47" t="s">
        <v>31</v>
      </c>
      <c r="H46" s="48">
        <v>44571.0</v>
      </c>
      <c r="I46" s="58" t="s">
        <v>58</v>
      </c>
      <c r="J46" s="48">
        <v>44572.0</v>
      </c>
      <c r="K46" s="58" t="s">
        <v>33</v>
      </c>
      <c r="L46" s="54"/>
      <c r="M46" s="25" t="str">
        <f t="array" ref="M46">INDEX(Sheet6!$F$2:$F$190,MATCH(F46,Sheet6!$E$2:$E$190,0))</f>
        <v>#N/A</v>
      </c>
      <c r="N46" s="26" t="str">
        <f t="shared" si="3"/>
        <v>Maintenance</v>
      </c>
      <c r="O46" s="54"/>
      <c r="P46" s="54"/>
      <c r="Q46" s="54"/>
      <c r="R46" s="53" t="str">
        <f t="array" ref="R46">INDEX(Sheet6!$K$2:$K$190,MATCH(F46,Sheet6!$E$2:$E$190,0))</f>
        <v>#N/A</v>
      </c>
      <c r="S46" s="54"/>
      <c r="T46" s="55"/>
    </row>
    <row r="47">
      <c r="A47" s="43">
        <v>41.0</v>
      </c>
      <c r="B47" s="44" t="s">
        <v>117</v>
      </c>
      <c r="C47" s="45" t="s">
        <v>25</v>
      </c>
      <c r="D47" s="66" t="s">
        <v>118</v>
      </c>
      <c r="E47" s="44" t="s">
        <v>27</v>
      </c>
      <c r="F47" s="68">
        <v>1.00044523E8</v>
      </c>
      <c r="G47" s="47" t="s">
        <v>31</v>
      </c>
      <c r="H47" s="48">
        <v>44571.0</v>
      </c>
      <c r="I47" s="58" t="s">
        <v>58</v>
      </c>
      <c r="J47" s="48">
        <v>44572.0</v>
      </c>
      <c r="K47" s="58" t="s">
        <v>73</v>
      </c>
      <c r="L47" s="54"/>
      <c r="M47" s="25" t="str">
        <f t="array" ref="M47">INDEX(Sheet6!$F$2:$F$190,MATCH(F47,Sheet6!$E$2:$E$190,0))</f>
        <v>#N/A</v>
      </c>
      <c r="N47" s="26" t="str">
        <f t="shared" si="3"/>
        <v>Maintenance</v>
      </c>
      <c r="O47" s="54"/>
      <c r="P47" s="54"/>
      <c r="Q47" s="54"/>
      <c r="R47" s="53" t="str">
        <f t="array" ref="R47">INDEX(Sheet6!$K$2:$K$190,MATCH(F47,Sheet6!$E$2:$E$190,0))</f>
        <v>#N/A</v>
      </c>
      <c r="S47" s="54"/>
      <c r="T47" s="55"/>
    </row>
    <row r="48">
      <c r="A48" s="43">
        <v>42.0</v>
      </c>
      <c r="B48" s="44" t="s">
        <v>119</v>
      </c>
      <c r="C48" s="45" t="s">
        <v>25</v>
      </c>
      <c r="D48" s="66" t="s">
        <v>120</v>
      </c>
      <c r="E48" s="44" t="s">
        <v>27</v>
      </c>
      <c r="F48" s="68">
        <v>1.0004463E8</v>
      </c>
      <c r="G48" s="47" t="s">
        <v>31</v>
      </c>
      <c r="H48" s="48">
        <v>44571.0</v>
      </c>
      <c r="I48" s="58" t="s">
        <v>32</v>
      </c>
      <c r="J48" s="48">
        <v>44572.0</v>
      </c>
      <c r="K48" s="58" t="s">
        <v>33</v>
      </c>
      <c r="L48" s="54"/>
      <c r="M48" s="25" t="str">
        <f t="array" ref="M48">INDEX(Sheet6!$F$2:$F$190,MATCH(F48,Sheet6!$E$2:$E$190,0))</f>
        <v>#N/A</v>
      </c>
      <c r="N48" s="26" t="str">
        <f t="shared" si="3"/>
        <v>Maintenance</v>
      </c>
      <c r="O48" s="54"/>
      <c r="P48" s="54"/>
      <c r="Q48" s="54"/>
      <c r="R48" s="53" t="str">
        <f t="array" ref="R48">INDEX(Sheet6!$K$2:$K$190,MATCH(F48,Sheet6!$E$2:$E$190,0))</f>
        <v>#N/A</v>
      </c>
      <c r="S48" s="54"/>
      <c r="T48" s="55"/>
    </row>
    <row r="49">
      <c r="A49" s="43">
        <v>43.0</v>
      </c>
      <c r="B49" s="44" t="s">
        <v>121</v>
      </c>
      <c r="C49" s="45" t="s">
        <v>25</v>
      </c>
      <c r="D49" s="66" t="s">
        <v>122</v>
      </c>
      <c r="E49" s="44" t="s">
        <v>27</v>
      </c>
      <c r="F49" s="68">
        <v>1.00044742E8</v>
      </c>
      <c r="G49" s="47" t="s">
        <v>31</v>
      </c>
      <c r="H49" s="48">
        <v>44571.0</v>
      </c>
      <c r="I49" s="58" t="s">
        <v>69</v>
      </c>
      <c r="J49" s="48">
        <v>44572.0</v>
      </c>
      <c r="K49" s="58" t="s">
        <v>33</v>
      </c>
      <c r="L49" s="54"/>
      <c r="M49" s="25" t="str">
        <f t="array" ref="M49">INDEX(Sheet6!$F$2:$F$190,MATCH(F49,Sheet6!$E$2:$E$190,0))</f>
        <v>#N/A</v>
      </c>
      <c r="N49" s="26" t="str">
        <f t="shared" si="3"/>
        <v>Maintenance</v>
      </c>
      <c r="O49" s="54"/>
      <c r="P49" s="54"/>
      <c r="Q49" s="54"/>
      <c r="R49" s="53" t="str">
        <f t="array" ref="R49">INDEX(Sheet6!$K$2:$K$190,MATCH(F49,Sheet6!$E$2:$E$190,0))</f>
        <v>#N/A</v>
      </c>
      <c r="S49" s="54"/>
      <c r="T49" s="55"/>
    </row>
    <row r="50">
      <c r="A50" s="43">
        <v>44.0</v>
      </c>
      <c r="B50" s="44" t="s">
        <v>123</v>
      </c>
      <c r="C50" s="45" t="s">
        <v>124</v>
      </c>
      <c r="D50" s="66" t="s">
        <v>125</v>
      </c>
      <c r="E50" s="44" t="s">
        <v>126</v>
      </c>
      <c r="F50" s="71"/>
      <c r="G50" s="47" t="s">
        <v>31</v>
      </c>
      <c r="H50" s="48">
        <v>44567.0</v>
      </c>
      <c r="I50" s="58" t="s">
        <v>28</v>
      </c>
      <c r="J50" s="54"/>
      <c r="K50" s="54"/>
      <c r="L50" s="54"/>
      <c r="M50" s="72"/>
      <c r="N50" s="26" t="str">
        <f t="shared" si="3"/>
        <v>#N/A</v>
      </c>
      <c r="O50" s="54"/>
      <c r="P50" s="54"/>
      <c r="Q50" s="54"/>
      <c r="R50" s="54"/>
      <c r="S50" s="54"/>
      <c r="T50" s="55"/>
    </row>
    <row r="51">
      <c r="A51" s="43">
        <v>45.0</v>
      </c>
      <c r="B51" s="44" t="s">
        <v>127</v>
      </c>
      <c r="C51" s="45" t="s">
        <v>25</v>
      </c>
      <c r="D51" s="66" t="s">
        <v>51</v>
      </c>
      <c r="E51" s="44" t="s">
        <v>27</v>
      </c>
      <c r="F51" s="68">
        <v>1.00044622E8</v>
      </c>
      <c r="G51" s="47" t="s">
        <v>31</v>
      </c>
      <c r="H51" s="48">
        <v>44571.0</v>
      </c>
      <c r="I51" s="58" t="s">
        <v>36</v>
      </c>
      <c r="J51" s="48">
        <v>44572.0</v>
      </c>
      <c r="K51" s="58" t="s">
        <v>37</v>
      </c>
      <c r="L51" s="54"/>
      <c r="M51" s="25" t="str">
        <f t="array" ref="M51">INDEX(Sheet6!$F$2:$F$190,MATCH(F51,Sheet6!$E$2:$E$190,0))</f>
        <v>#N/A</v>
      </c>
      <c r="N51" s="26" t="str">
        <f t="shared" si="3"/>
        <v>Maintenance</v>
      </c>
      <c r="O51" s="54"/>
      <c r="P51" s="54"/>
      <c r="Q51" s="54"/>
      <c r="R51" s="53" t="str">
        <f t="array" ref="R51">INDEX(Sheet6!$K$2:$K$190,MATCH(F51,Sheet6!$E$2:$E$190,0))</f>
        <v>#N/A</v>
      </c>
      <c r="S51" s="54"/>
      <c r="T51" s="55"/>
    </row>
    <row r="52">
      <c r="A52" s="43">
        <v>46.0</v>
      </c>
      <c r="B52" s="44" t="s">
        <v>128</v>
      </c>
      <c r="C52" s="45" t="s">
        <v>25</v>
      </c>
      <c r="D52" s="66" t="s">
        <v>129</v>
      </c>
      <c r="E52" s="44" t="s">
        <v>27</v>
      </c>
      <c r="F52" s="68">
        <v>1.00044623E8</v>
      </c>
      <c r="G52" s="47" t="s">
        <v>31</v>
      </c>
      <c r="H52" s="48">
        <v>44571.0</v>
      </c>
      <c r="I52" s="58" t="s">
        <v>36</v>
      </c>
      <c r="J52" s="48">
        <v>44572.0</v>
      </c>
      <c r="K52" s="58" t="s">
        <v>37</v>
      </c>
      <c r="L52" s="54"/>
      <c r="M52" s="25" t="str">
        <f t="array" ref="M52">INDEX(Sheet6!$F$2:$F$190,MATCH(F52,Sheet6!$E$2:$E$190,0))</f>
        <v>#N/A</v>
      </c>
      <c r="N52" s="26" t="str">
        <f t="shared" si="3"/>
        <v>Maintenance</v>
      </c>
      <c r="O52" s="54"/>
      <c r="P52" s="54"/>
      <c r="Q52" s="54"/>
      <c r="R52" s="53" t="str">
        <f t="array" ref="R52">INDEX(Sheet6!$K$2:$K$190,MATCH(F52,Sheet6!$E$2:$E$190,0))</f>
        <v>#N/A</v>
      </c>
      <c r="S52" s="54"/>
      <c r="T52" s="55"/>
    </row>
    <row r="53">
      <c r="A53" s="43">
        <v>47.0</v>
      </c>
      <c r="B53" s="44" t="s">
        <v>130</v>
      </c>
      <c r="C53" s="45" t="s">
        <v>25</v>
      </c>
      <c r="D53" s="66" t="s">
        <v>131</v>
      </c>
      <c r="E53" s="44" t="s">
        <v>27</v>
      </c>
      <c r="F53" s="68">
        <v>1.00044508E8</v>
      </c>
      <c r="G53" s="47" t="s">
        <v>31</v>
      </c>
      <c r="H53" s="48">
        <v>44571.0</v>
      </c>
      <c r="I53" s="58" t="s">
        <v>32</v>
      </c>
      <c r="J53" s="48">
        <v>44572.0</v>
      </c>
      <c r="K53" s="58" t="s">
        <v>33</v>
      </c>
      <c r="L53" s="54"/>
      <c r="M53" s="25" t="str">
        <f t="array" ref="M53">INDEX(Sheet6!$F$2:$F$190,MATCH(F53,Sheet6!$E$2:$E$190,0))</f>
        <v>#N/A</v>
      </c>
      <c r="N53" s="26" t="str">
        <f t="shared" si="3"/>
        <v>Maintenance</v>
      </c>
      <c r="O53" s="54"/>
      <c r="P53" s="54"/>
      <c r="Q53" s="54"/>
      <c r="R53" s="53" t="str">
        <f t="array" ref="R53">INDEX(Sheet6!$K$2:$K$190,MATCH(F53,Sheet6!$E$2:$E$190,0))</f>
        <v>#N/A</v>
      </c>
      <c r="S53" s="54"/>
      <c r="T53" s="55"/>
    </row>
    <row r="54">
      <c r="A54" s="43">
        <v>48.0</v>
      </c>
      <c r="B54" s="44" t="s">
        <v>132</v>
      </c>
      <c r="C54" s="73" t="s">
        <v>133</v>
      </c>
      <c r="D54" s="66" t="s">
        <v>134</v>
      </c>
      <c r="E54" s="44" t="s">
        <v>135</v>
      </c>
      <c r="F54" s="68">
        <v>5.00033713E8</v>
      </c>
      <c r="G54" s="47" t="s">
        <v>31</v>
      </c>
      <c r="H54" s="48">
        <v>44571.0</v>
      </c>
      <c r="I54" s="58" t="s">
        <v>28</v>
      </c>
      <c r="J54" s="54"/>
      <c r="K54" s="54"/>
      <c r="L54" s="54"/>
      <c r="M54" s="72"/>
      <c r="N54" s="26" t="str">
        <f t="shared" si="3"/>
        <v>Direct Charge</v>
      </c>
      <c r="O54" s="54"/>
      <c r="P54" s="54"/>
      <c r="Q54" s="54"/>
      <c r="R54" s="54"/>
      <c r="S54" s="54"/>
      <c r="T54" s="55"/>
    </row>
    <row r="55">
      <c r="A55" s="43">
        <v>49.0</v>
      </c>
      <c r="B55" s="44" t="s">
        <v>132</v>
      </c>
      <c r="C55" s="73" t="s">
        <v>133</v>
      </c>
      <c r="D55" s="66" t="s">
        <v>136</v>
      </c>
      <c r="E55" s="44" t="s">
        <v>135</v>
      </c>
      <c r="F55" s="68">
        <v>5.00033712E8</v>
      </c>
      <c r="G55" s="47" t="s">
        <v>31</v>
      </c>
      <c r="H55" s="48">
        <v>44571.0</v>
      </c>
      <c r="I55" s="58" t="s">
        <v>28</v>
      </c>
      <c r="J55" s="54"/>
      <c r="K55" s="54"/>
      <c r="L55" s="54"/>
      <c r="M55" s="72"/>
      <c r="N55" s="26" t="str">
        <f t="shared" si="3"/>
        <v>Direct Charge</v>
      </c>
      <c r="O55" s="54"/>
      <c r="P55" s="54"/>
      <c r="Q55" s="54"/>
      <c r="R55" s="54"/>
      <c r="S55" s="54"/>
      <c r="T55" s="55"/>
    </row>
    <row r="56">
      <c r="A56" s="43">
        <v>50.0</v>
      </c>
      <c r="B56" s="44" t="s">
        <v>137</v>
      </c>
      <c r="C56" s="45" t="s">
        <v>25</v>
      </c>
      <c r="D56" s="66" t="s">
        <v>138</v>
      </c>
      <c r="E56" s="44" t="s">
        <v>27</v>
      </c>
      <c r="F56" s="68">
        <v>1.00044651E8</v>
      </c>
      <c r="G56" s="47" t="s">
        <v>31</v>
      </c>
      <c r="H56" s="48">
        <v>44571.0</v>
      </c>
      <c r="I56" s="58" t="s">
        <v>69</v>
      </c>
      <c r="J56" s="48">
        <v>44572.0</v>
      </c>
      <c r="K56" s="58" t="s">
        <v>70</v>
      </c>
      <c r="L56" s="54"/>
      <c r="M56" s="25" t="str">
        <f t="array" ref="M56">INDEX(Sheet6!$F$2:$F$190,MATCH(F56,Sheet6!$E$2:$E$190,0))</f>
        <v>#N/A</v>
      </c>
      <c r="N56" s="26" t="str">
        <f t="shared" si="3"/>
        <v>Maintenance</v>
      </c>
      <c r="O56" s="54"/>
      <c r="P56" s="54"/>
      <c r="Q56" s="54"/>
      <c r="R56" s="53" t="str">
        <f t="array" ref="R56">INDEX(Sheet6!$K$2:$K$190,MATCH(F56,Sheet6!$E$2:$E$190,0))</f>
        <v>#N/A</v>
      </c>
      <c r="S56" s="54"/>
      <c r="T56" s="55"/>
    </row>
    <row r="57">
      <c r="A57" s="43">
        <v>51.0</v>
      </c>
      <c r="B57" s="44" t="s">
        <v>139</v>
      </c>
      <c r="C57" s="45" t="s">
        <v>25</v>
      </c>
      <c r="D57" s="66" t="s">
        <v>140</v>
      </c>
      <c r="E57" s="44" t="s">
        <v>27</v>
      </c>
      <c r="F57" s="68">
        <v>1.00044655E8</v>
      </c>
      <c r="G57" s="47" t="s">
        <v>31</v>
      </c>
      <c r="H57" s="48">
        <v>44571.0</v>
      </c>
      <c r="I57" s="58" t="s">
        <v>69</v>
      </c>
      <c r="J57" s="48">
        <v>44572.0</v>
      </c>
      <c r="K57" s="58" t="s">
        <v>70</v>
      </c>
      <c r="L57" s="54"/>
      <c r="M57" s="25" t="str">
        <f t="array" ref="M57">INDEX(Sheet6!$F$2:$F$190,MATCH(F57,Sheet6!$E$2:$E$190,0))</f>
        <v>M22PL3031A</v>
      </c>
      <c r="N57" s="26" t="str">
        <f t="shared" si="3"/>
        <v>Maintenance</v>
      </c>
      <c r="O57" s="54"/>
      <c r="P57" s="54"/>
      <c r="Q57" s="54"/>
      <c r="R57" s="53" t="str">
        <f t="array" ref="R57">INDEX(Sheet6!$K$2:$K$190,MATCH(F57,Sheet6!$E$2:$E$190,0))</f>
        <v>Lukman</v>
      </c>
      <c r="S57" s="54"/>
      <c r="T57" s="55"/>
    </row>
    <row r="58">
      <c r="A58" s="43">
        <v>52.0</v>
      </c>
      <c r="B58" s="44" t="s">
        <v>141</v>
      </c>
      <c r="C58" s="45" t="s">
        <v>25</v>
      </c>
      <c r="D58" s="66" t="s">
        <v>142</v>
      </c>
      <c r="E58" s="44" t="s">
        <v>27</v>
      </c>
      <c r="F58" s="68">
        <v>1.00044575E8</v>
      </c>
      <c r="G58" s="47" t="s">
        <v>31</v>
      </c>
      <c r="H58" s="48">
        <v>44571.0</v>
      </c>
      <c r="I58" s="58" t="s">
        <v>69</v>
      </c>
      <c r="J58" s="48">
        <v>44572.0</v>
      </c>
      <c r="K58" s="58" t="s">
        <v>70</v>
      </c>
      <c r="L58" s="54"/>
      <c r="M58" s="25" t="str">
        <f t="array" ref="M58">INDEX(Sheet6!$F$2:$F$190,MATCH(F58,Sheet6!$E$2:$E$190,0))</f>
        <v>#N/A</v>
      </c>
      <c r="N58" s="26" t="str">
        <f t="shared" si="3"/>
        <v>Maintenance</v>
      </c>
      <c r="O58" s="54"/>
      <c r="P58" s="54"/>
      <c r="Q58" s="54"/>
      <c r="R58" s="53" t="str">
        <f t="array" ref="R58">INDEX(Sheet6!$K$2:$K$190,MATCH(F58,Sheet6!$E$2:$E$190,0))</f>
        <v>#N/A</v>
      </c>
      <c r="S58" s="54"/>
      <c r="T58" s="55"/>
    </row>
    <row r="59">
      <c r="A59" s="43">
        <v>53.0</v>
      </c>
      <c r="B59" s="44" t="s">
        <v>143</v>
      </c>
      <c r="C59" s="45" t="s">
        <v>25</v>
      </c>
      <c r="D59" s="66" t="s">
        <v>144</v>
      </c>
      <c r="E59" s="44" t="s">
        <v>27</v>
      </c>
      <c r="F59" s="68">
        <v>1.00044653E8</v>
      </c>
      <c r="G59" s="47" t="s">
        <v>31</v>
      </c>
      <c r="H59" s="48">
        <v>44571.0</v>
      </c>
      <c r="I59" s="58" t="s">
        <v>69</v>
      </c>
      <c r="J59" s="48">
        <v>44572.0</v>
      </c>
      <c r="K59" s="58" t="s">
        <v>70</v>
      </c>
      <c r="L59" s="54"/>
      <c r="M59" s="25" t="str">
        <f t="array" ref="M59">INDEX(Sheet6!$F$2:$F$190,MATCH(F59,Sheet6!$E$2:$E$190,0))</f>
        <v>#N/A</v>
      </c>
      <c r="N59" s="26" t="str">
        <f t="shared" si="3"/>
        <v>Maintenance</v>
      </c>
      <c r="O59" s="54"/>
      <c r="P59" s="54"/>
      <c r="Q59" s="54"/>
      <c r="R59" s="53" t="str">
        <f t="array" ref="R59">INDEX(Sheet6!$K$2:$K$190,MATCH(F59,Sheet6!$E$2:$E$190,0))</f>
        <v>#N/A</v>
      </c>
      <c r="S59" s="54"/>
      <c r="T59" s="55"/>
    </row>
    <row r="60">
      <c r="A60" s="43">
        <v>54.0</v>
      </c>
      <c r="B60" s="44" t="s">
        <v>145</v>
      </c>
      <c r="C60" s="45" t="s">
        <v>25</v>
      </c>
      <c r="D60" s="66" t="s">
        <v>146</v>
      </c>
      <c r="E60" s="44" t="s">
        <v>27</v>
      </c>
      <c r="F60" s="68">
        <v>1.00044641E8</v>
      </c>
      <c r="G60" s="47" t="s">
        <v>31</v>
      </c>
      <c r="H60" s="48">
        <v>44571.0</v>
      </c>
      <c r="I60" s="58" t="s">
        <v>69</v>
      </c>
      <c r="J60" s="48">
        <v>44572.0</v>
      </c>
      <c r="K60" s="58" t="s">
        <v>70</v>
      </c>
      <c r="L60" s="54"/>
      <c r="M60" s="25" t="str">
        <f t="array" ref="M60">INDEX(Sheet6!$F$2:$F$190,MATCH(F60,Sheet6!$E$2:$E$190,0))</f>
        <v>#N/A</v>
      </c>
      <c r="N60" s="26" t="str">
        <f t="shared" si="3"/>
        <v>Maintenance</v>
      </c>
      <c r="O60" s="54"/>
      <c r="P60" s="54"/>
      <c r="Q60" s="54"/>
      <c r="R60" s="53" t="str">
        <f t="array" ref="R60">INDEX(Sheet6!$K$2:$K$190,MATCH(F60,Sheet6!$E$2:$E$190,0))</f>
        <v>#N/A</v>
      </c>
      <c r="S60" s="54"/>
      <c r="T60" s="55"/>
    </row>
    <row r="61">
      <c r="A61" s="43">
        <v>55.0</v>
      </c>
      <c r="B61" s="44" t="s">
        <v>147</v>
      </c>
      <c r="C61" s="45" t="s">
        <v>25</v>
      </c>
      <c r="D61" s="66" t="s">
        <v>148</v>
      </c>
      <c r="E61" s="44" t="s">
        <v>27</v>
      </c>
      <c r="F61" s="68">
        <v>1.00044369E8</v>
      </c>
      <c r="G61" s="47" t="s">
        <v>31</v>
      </c>
      <c r="H61" s="48">
        <v>44571.0</v>
      </c>
      <c r="I61" s="58" t="s">
        <v>32</v>
      </c>
      <c r="J61" s="48">
        <v>44572.0</v>
      </c>
      <c r="K61" s="58" t="s">
        <v>33</v>
      </c>
      <c r="L61" s="54"/>
      <c r="M61" s="25" t="str">
        <f t="array" ref="M61">INDEX(Sheet6!$F$2:$F$190,MATCH(F61,Sheet6!$E$2:$E$190,0))</f>
        <v>#N/A</v>
      </c>
      <c r="N61" s="26" t="str">
        <f t="shared" si="3"/>
        <v>Maintenance</v>
      </c>
      <c r="O61" s="54"/>
      <c r="P61" s="54"/>
      <c r="Q61" s="54"/>
      <c r="R61" s="53" t="str">
        <f t="array" ref="R61">INDEX(Sheet6!$K$2:$K$190,MATCH(F61,Sheet6!$E$2:$E$190,0))</f>
        <v>#N/A</v>
      </c>
      <c r="S61" s="54"/>
      <c r="T61" s="55"/>
    </row>
    <row r="62">
      <c r="A62" s="43">
        <v>56.0</v>
      </c>
      <c r="B62" s="44" t="s">
        <v>149</v>
      </c>
      <c r="C62" s="45" t="s">
        <v>25</v>
      </c>
      <c r="D62" s="66" t="s">
        <v>150</v>
      </c>
      <c r="E62" s="44" t="s">
        <v>27</v>
      </c>
      <c r="F62" s="68">
        <v>1.00044549E8</v>
      </c>
      <c r="G62" s="47" t="s">
        <v>31</v>
      </c>
      <c r="H62" s="48">
        <v>44571.0</v>
      </c>
      <c r="I62" s="58" t="s">
        <v>58</v>
      </c>
      <c r="J62" s="48">
        <v>44572.0</v>
      </c>
      <c r="K62" s="58" t="s">
        <v>73</v>
      </c>
      <c r="L62" s="54"/>
      <c r="M62" s="25" t="str">
        <f t="array" ref="M62">INDEX(Sheet6!$F$2:$F$190,MATCH(F62,Sheet6!$E$2:$E$190,0))</f>
        <v>#N/A</v>
      </c>
      <c r="N62" s="26" t="str">
        <f t="shared" si="3"/>
        <v>Maintenance</v>
      </c>
      <c r="O62" s="54"/>
      <c r="P62" s="54"/>
      <c r="Q62" s="54"/>
      <c r="R62" s="53" t="str">
        <f t="array" ref="R62">INDEX(Sheet6!$K$2:$K$190,MATCH(F62,Sheet6!$E$2:$E$190,0))</f>
        <v>#N/A</v>
      </c>
      <c r="S62" s="54"/>
      <c r="T62" s="55"/>
    </row>
    <row r="63">
      <c r="A63" s="43">
        <v>57.0</v>
      </c>
      <c r="B63" s="44" t="s">
        <v>151</v>
      </c>
      <c r="C63" s="45" t="s">
        <v>25</v>
      </c>
      <c r="D63" s="66" t="s">
        <v>152</v>
      </c>
      <c r="E63" s="44" t="s">
        <v>27</v>
      </c>
      <c r="F63" s="68">
        <v>1.00044672E8</v>
      </c>
      <c r="G63" s="47" t="s">
        <v>31</v>
      </c>
      <c r="H63" s="48">
        <v>44571.0</v>
      </c>
      <c r="I63" s="58" t="s">
        <v>58</v>
      </c>
      <c r="J63" s="48">
        <v>44572.0</v>
      </c>
      <c r="K63" s="58" t="s">
        <v>33</v>
      </c>
      <c r="L63" s="54"/>
      <c r="M63" s="25" t="str">
        <f t="array" ref="M63">INDEX(Sheet6!$F$2:$F$190,MATCH(F63,Sheet6!$E$2:$E$190,0))</f>
        <v>#N/A</v>
      </c>
      <c r="N63" s="26" t="str">
        <f t="shared" si="3"/>
        <v>Maintenance</v>
      </c>
      <c r="O63" s="54"/>
      <c r="P63" s="54"/>
      <c r="Q63" s="54"/>
      <c r="R63" s="53" t="str">
        <f t="array" ref="R63">INDEX(Sheet6!$K$2:$K$190,MATCH(F63,Sheet6!$E$2:$E$190,0))</f>
        <v>#N/A</v>
      </c>
      <c r="S63" s="54"/>
      <c r="T63" s="55"/>
    </row>
    <row r="64">
      <c r="A64" s="43">
        <v>58.0</v>
      </c>
      <c r="B64" s="44" t="s">
        <v>153</v>
      </c>
      <c r="C64" s="45" t="s">
        <v>25</v>
      </c>
      <c r="D64" s="66" t="s">
        <v>154</v>
      </c>
      <c r="E64" s="44" t="s">
        <v>27</v>
      </c>
      <c r="F64" s="68">
        <v>1.00044511E8</v>
      </c>
      <c r="G64" s="47" t="s">
        <v>31</v>
      </c>
      <c r="H64" s="48">
        <v>44571.0</v>
      </c>
      <c r="I64" s="58" t="s">
        <v>58</v>
      </c>
      <c r="J64" s="48">
        <v>44572.0</v>
      </c>
      <c r="K64" s="58" t="s">
        <v>73</v>
      </c>
      <c r="L64" s="54"/>
      <c r="M64" s="25" t="str">
        <f t="array" ref="M64">INDEX(Sheet6!$F$2:$F$190,MATCH(F64,Sheet6!$E$2:$E$190,0))</f>
        <v>#N/A</v>
      </c>
      <c r="N64" s="26" t="str">
        <f t="shared" si="3"/>
        <v>Maintenance</v>
      </c>
      <c r="O64" s="54"/>
      <c r="P64" s="54"/>
      <c r="Q64" s="54"/>
      <c r="R64" s="53" t="str">
        <f t="array" ref="R64">INDEX(Sheet6!$K$2:$K$190,MATCH(F64,Sheet6!$E$2:$E$190,0))</f>
        <v>#N/A</v>
      </c>
      <c r="S64" s="54"/>
      <c r="T64" s="55"/>
    </row>
    <row r="65">
      <c r="A65" s="43">
        <v>59.0</v>
      </c>
      <c r="B65" s="44" t="s">
        <v>155</v>
      </c>
      <c r="C65" s="45" t="s">
        <v>25</v>
      </c>
      <c r="D65" s="66" t="s">
        <v>156</v>
      </c>
      <c r="E65" s="44" t="s">
        <v>27</v>
      </c>
      <c r="F65" s="68">
        <v>1.00044581E8</v>
      </c>
      <c r="G65" s="47" t="s">
        <v>31</v>
      </c>
      <c r="H65" s="48">
        <v>44571.0</v>
      </c>
      <c r="I65" s="58" t="s">
        <v>58</v>
      </c>
      <c r="J65" s="48">
        <v>44572.0</v>
      </c>
      <c r="K65" s="58" t="s">
        <v>73</v>
      </c>
      <c r="L65" s="54"/>
      <c r="M65" s="25" t="str">
        <f t="array" ref="M65">INDEX(Sheet6!$F$2:$F$190,MATCH(F65,Sheet6!$E$2:$E$190,0))</f>
        <v>#N/A</v>
      </c>
      <c r="N65" s="26" t="str">
        <f t="shared" si="3"/>
        <v>Maintenance</v>
      </c>
      <c r="O65" s="54"/>
      <c r="P65" s="54"/>
      <c r="Q65" s="54"/>
      <c r="R65" s="53" t="str">
        <f t="array" ref="R65">INDEX(Sheet6!$K$2:$K$190,MATCH(F65,Sheet6!$E$2:$E$190,0))</f>
        <v>#N/A</v>
      </c>
      <c r="S65" s="54"/>
      <c r="T65" s="55"/>
    </row>
    <row r="66">
      <c r="A66" s="60" t="s">
        <v>157</v>
      </c>
      <c r="B66" s="61"/>
      <c r="C66" s="61"/>
      <c r="D66" s="61"/>
      <c r="E66" s="62"/>
      <c r="F66" s="63"/>
      <c r="G66" s="64"/>
      <c r="H66" s="64"/>
      <c r="I66" s="64"/>
      <c r="J66" s="64"/>
      <c r="K66" s="64"/>
      <c r="L66" s="64"/>
      <c r="M66" s="64"/>
      <c r="N66" s="39"/>
      <c r="O66" s="64"/>
      <c r="P66" s="64"/>
      <c r="Q66" s="64"/>
      <c r="R66" s="64"/>
      <c r="S66" s="64"/>
      <c r="T66" s="65"/>
    </row>
    <row r="67">
      <c r="A67" s="43">
        <v>60.0</v>
      </c>
      <c r="B67" s="44" t="s">
        <v>158</v>
      </c>
      <c r="C67" s="45" t="s">
        <v>159</v>
      </c>
      <c r="D67" s="44" t="s">
        <v>160</v>
      </c>
      <c r="E67" s="44" t="s">
        <v>27</v>
      </c>
      <c r="F67" s="74">
        <v>1.00039236E8</v>
      </c>
      <c r="G67" s="47" t="s">
        <v>31</v>
      </c>
      <c r="H67" s="48">
        <v>44571.0</v>
      </c>
      <c r="I67" s="58" t="s">
        <v>58</v>
      </c>
      <c r="J67" s="48">
        <v>44571.0</v>
      </c>
      <c r="K67" s="58" t="s">
        <v>73</v>
      </c>
      <c r="L67" s="75" t="s">
        <v>161</v>
      </c>
      <c r="M67" s="25" t="str">
        <f t="array" ref="M67">INDEX(Sheet6!$F$2:$F$190,MATCH(F67,Sheet6!$E$2:$E$190,0))</f>
        <v>#N/A</v>
      </c>
      <c r="N67" s="26" t="str">
        <f t="shared" ref="N67:N75" si="4">IFS(LEFT(F67,4)="2000","Direct Charge",LEFT(F67,4)="5000","Direct Charge",AND(LEFT(F67,4)="1000",RIGHT(K67,4)="RA 9"),"Chemical",LEFT(F67,4)="1000","Maintenance",LEFT(F67,4)="8000","OA Maintenance",AND(LEFT(F67,4)="8000",RIGHT(K67,4)="RA 9"),"OA Chemical",LEFT(F67,4)="5500","ABI")</f>
        <v>Maintenance</v>
      </c>
      <c r="O67" s="54"/>
      <c r="P67" s="54"/>
      <c r="Q67" s="54"/>
      <c r="R67" s="53" t="str">
        <f t="array" ref="R67">INDEX(Sheet6!$K$2:$K$190,MATCH(F67,Sheet6!$E$2:$E$190,0))</f>
        <v>#N/A</v>
      </c>
      <c r="S67" s="54"/>
      <c r="T67" s="55"/>
    </row>
    <row r="68">
      <c r="A68" s="43">
        <v>61.0</v>
      </c>
      <c r="B68" s="44" t="s">
        <v>162</v>
      </c>
      <c r="C68" s="45" t="s">
        <v>163</v>
      </c>
      <c r="D68" s="44" t="s">
        <v>164</v>
      </c>
      <c r="E68" s="44" t="s">
        <v>27</v>
      </c>
      <c r="F68" s="74">
        <v>1.0004395E8</v>
      </c>
      <c r="G68" s="47" t="s">
        <v>31</v>
      </c>
      <c r="H68" s="48">
        <v>44571.0</v>
      </c>
      <c r="I68" s="58" t="s">
        <v>69</v>
      </c>
      <c r="J68" s="48">
        <v>44571.0</v>
      </c>
      <c r="K68" s="58" t="s">
        <v>70</v>
      </c>
      <c r="L68" s="54"/>
      <c r="M68" s="25" t="str">
        <f t="array" ref="M68">INDEX(Sheet6!$F$2:$F$190,MATCH(F68,Sheet6!$E$2:$E$190,0))</f>
        <v>#N/A</v>
      </c>
      <c r="N68" s="26" t="str">
        <f t="shared" si="4"/>
        <v>Maintenance</v>
      </c>
      <c r="O68" s="54"/>
      <c r="P68" s="54"/>
      <c r="Q68" s="54"/>
      <c r="R68" s="53" t="str">
        <f t="array" ref="R68">INDEX(Sheet6!$K$2:$K$190,MATCH(F68,Sheet6!$E$2:$E$190,0))</f>
        <v>#N/A</v>
      </c>
      <c r="S68" s="54"/>
      <c r="T68" s="55"/>
    </row>
    <row r="69">
      <c r="A69" s="43">
        <v>62.0</v>
      </c>
      <c r="B69" s="44" t="s">
        <v>165</v>
      </c>
      <c r="C69" s="45" t="s">
        <v>25</v>
      </c>
      <c r="D69" s="44" t="s">
        <v>166</v>
      </c>
      <c r="E69" s="44" t="s">
        <v>27</v>
      </c>
      <c r="F69" s="74">
        <v>1.0004465E8</v>
      </c>
      <c r="G69" s="47" t="s">
        <v>31</v>
      </c>
      <c r="H69" s="48">
        <v>44571.0</v>
      </c>
      <c r="I69" s="58" t="s">
        <v>69</v>
      </c>
      <c r="J69" s="48">
        <v>44572.0</v>
      </c>
      <c r="K69" s="58" t="s">
        <v>70</v>
      </c>
      <c r="L69" s="54"/>
      <c r="M69" s="25" t="str">
        <f t="array" ref="M69">INDEX(Sheet6!$F$2:$F$190,MATCH(F69,Sheet6!$E$2:$E$190,0))</f>
        <v>#N/A</v>
      </c>
      <c r="N69" s="26" t="str">
        <f t="shared" si="4"/>
        <v>Maintenance</v>
      </c>
      <c r="O69" s="54"/>
      <c r="P69" s="54"/>
      <c r="Q69" s="54"/>
      <c r="R69" s="53" t="str">
        <f t="array" ref="R69">INDEX(Sheet6!$K$2:$K$190,MATCH(F69,Sheet6!$E$2:$E$190,0))</f>
        <v>#N/A</v>
      </c>
      <c r="S69" s="54"/>
      <c r="T69" s="55"/>
    </row>
    <row r="70">
      <c r="A70" s="43">
        <v>63.0</v>
      </c>
      <c r="B70" s="44" t="s">
        <v>167</v>
      </c>
      <c r="C70" s="45" t="s">
        <v>25</v>
      </c>
      <c r="D70" s="44" t="s">
        <v>168</v>
      </c>
      <c r="E70" s="44" t="s">
        <v>27</v>
      </c>
      <c r="F70" s="74">
        <v>1.00044654E8</v>
      </c>
      <c r="G70" s="47" t="s">
        <v>31</v>
      </c>
      <c r="H70" s="48">
        <v>44571.0</v>
      </c>
      <c r="I70" s="58" t="s">
        <v>69</v>
      </c>
      <c r="J70" s="48">
        <v>44572.0</v>
      </c>
      <c r="K70" s="58" t="s">
        <v>70</v>
      </c>
      <c r="L70" s="54"/>
      <c r="M70" s="25" t="str">
        <f t="array" ref="M70">INDEX(Sheet6!$F$2:$F$190,MATCH(F70,Sheet6!$E$2:$E$190,0))</f>
        <v>#N/A</v>
      </c>
      <c r="N70" s="26" t="str">
        <f t="shared" si="4"/>
        <v>Maintenance</v>
      </c>
      <c r="O70" s="54"/>
      <c r="P70" s="54"/>
      <c r="Q70" s="54"/>
      <c r="R70" s="53" t="str">
        <f t="array" ref="R70">INDEX(Sheet6!$K$2:$K$190,MATCH(F70,Sheet6!$E$2:$E$190,0))</f>
        <v>#N/A</v>
      </c>
      <c r="S70" s="54"/>
      <c r="T70" s="55"/>
    </row>
    <row r="71">
      <c r="A71" s="43">
        <v>64.0</v>
      </c>
      <c r="B71" s="44" t="s">
        <v>169</v>
      </c>
      <c r="C71" s="45" t="s">
        <v>25</v>
      </c>
      <c r="D71" s="44" t="s">
        <v>170</v>
      </c>
      <c r="E71" s="44" t="s">
        <v>27</v>
      </c>
      <c r="F71" s="74">
        <v>1.00044652E8</v>
      </c>
      <c r="G71" s="47" t="s">
        <v>31</v>
      </c>
      <c r="H71" s="48">
        <v>44571.0</v>
      </c>
      <c r="I71" s="58" t="s">
        <v>32</v>
      </c>
      <c r="J71" s="48">
        <v>44572.0</v>
      </c>
      <c r="K71" s="58" t="s">
        <v>33</v>
      </c>
      <c r="L71" s="54"/>
      <c r="M71" s="25" t="str">
        <f t="array" ref="M71">INDEX(Sheet6!$F$2:$F$190,MATCH(F71,Sheet6!$E$2:$E$190,0))</f>
        <v>#N/A</v>
      </c>
      <c r="N71" s="26" t="str">
        <f t="shared" si="4"/>
        <v>Maintenance</v>
      </c>
      <c r="O71" s="54"/>
      <c r="P71" s="54"/>
      <c r="Q71" s="54"/>
      <c r="R71" s="53" t="str">
        <f t="array" ref="R71">INDEX(Sheet6!$K$2:$K$190,MATCH(F71,Sheet6!$E$2:$E$190,0))</f>
        <v>#N/A</v>
      </c>
      <c r="S71" s="54"/>
      <c r="T71" s="55"/>
    </row>
    <row r="72">
      <c r="A72" s="43">
        <v>65.0</v>
      </c>
      <c r="B72" s="44" t="s">
        <v>171</v>
      </c>
      <c r="C72" s="45" t="s">
        <v>25</v>
      </c>
      <c r="D72" s="44" t="s">
        <v>148</v>
      </c>
      <c r="E72" s="44" t="s">
        <v>27</v>
      </c>
      <c r="F72" s="74">
        <v>1.00044588E8</v>
      </c>
      <c r="G72" s="47" t="s">
        <v>31</v>
      </c>
      <c r="H72" s="48">
        <v>44571.0</v>
      </c>
      <c r="I72" s="58" t="s">
        <v>36</v>
      </c>
      <c r="J72" s="48">
        <v>44572.0</v>
      </c>
      <c r="K72" s="58" t="s">
        <v>37</v>
      </c>
      <c r="L72" s="54"/>
      <c r="M72" s="25" t="str">
        <f t="array" ref="M72">INDEX(Sheet6!$F$2:$F$190,MATCH(F72,Sheet6!$E$2:$E$190,0))</f>
        <v>#N/A</v>
      </c>
      <c r="N72" s="26" t="str">
        <f t="shared" si="4"/>
        <v>Maintenance</v>
      </c>
      <c r="O72" s="54"/>
      <c r="P72" s="54"/>
      <c r="Q72" s="54"/>
      <c r="R72" s="53" t="str">
        <f t="array" ref="R72">INDEX(Sheet6!$K$2:$K$190,MATCH(F72,Sheet6!$E$2:$E$190,0))</f>
        <v>#N/A</v>
      </c>
      <c r="S72" s="54"/>
      <c r="T72" s="55"/>
    </row>
    <row r="73">
      <c r="A73" s="43">
        <v>66.0</v>
      </c>
      <c r="B73" s="44" t="s">
        <v>172</v>
      </c>
      <c r="C73" s="45" t="s">
        <v>25</v>
      </c>
      <c r="D73" s="44" t="s">
        <v>148</v>
      </c>
      <c r="E73" s="44" t="s">
        <v>27</v>
      </c>
      <c r="F73" s="74">
        <v>1.00044524E8</v>
      </c>
      <c r="G73" s="47" t="s">
        <v>31</v>
      </c>
      <c r="H73" s="48">
        <v>44571.0</v>
      </c>
      <c r="I73" s="58" t="s">
        <v>32</v>
      </c>
      <c r="J73" s="48">
        <v>44572.0</v>
      </c>
      <c r="K73" s="58" t="s">
        <v>33</v>
      </c>
      <c r="L73" s="54"/>
      <c r="M73" s="25" t="str">
        <f t="array" ref="M73">INDEX(Sheet6!$F$2:$F$190,MATCH(F73,Sheet6!$E$2:$E$190,0))</f>
        <v>#N/A</v>
      </c>
      <c r="N73" s="26" t="str">
        <f t="shared" si="4"/>
        <v>Maintenance</v>
      </c>
      <c r="O73" s="54"/>
      <c r="P73" s="54"/>
      <c r="Q73" s="54"/>
      <c r="R73" s="53" t="str">
        <f t="array" ref="R73">INDEX(Sheet6!$K$2:$K$190,MATCH(F73,Sheet6!$E$2:$E$190,0))</f>
        <v>#N/A</v>
      </c>
      <c r="S73" s="54"/>
      <c r="T73" s="55"/>
    </row>
    <row r="74">
      <c r="A74" s="43">
        <v>67.0</v>
      </c>
      <c r="B74" s="44" t="s">
        <v>173</v>
      </c>
      <c r="C74" s="73" t="s">
        <v>133</v>
      </c>
      <c r="D74" s="66" t="s">
        <v>174</v>
      </c>
      <c r="E74" s="44" t="s">
        <v>135</v>
      </c>
      <c r="F74" s="74">
        <v>5.00033649E8</v>
      </c>
      <c r="G74" s="47" t="s">
        <v>28</v>
      </c>
      <c r="H74" s="48">
        <v>44571.0</v>
      </c>
      <c r="I74" s="54"/>
      <c r="J74" s="54"/>
      <c r="K74" s="54"/>
      <c r="L74" s="54"/>
      <c r="M74" s="72"/>
      <c r="N74" s="26" t="str">
        <f t="shared" si="4"/>
        <v>Direct Charge</v>
      </c>
      <c r="O74" s="54"/>
      <c r="P74" s="54"/>
      <c r="Q74" s="54"/>
      <c r="R74" s="54"/>
      <c r="S74" s="54"/>
      <c r="T74" s="55"/>
    </row>
    <row r="75">
      <c r="A75" s="43">
        <v>68.0</v>
      </c>
      <c r="B75" s="44" t="s">
        <v>175</v>
      </c>
      <c r="C75" s="45" t="s">
        <v>133</v>
      </c>
      <c r="D75" s="44" t="s">
        <v>176</v>
      </c>
      <c r="E75" s="44" t="s">
        <v>177</v>
      </c>
      <c r="F75" s="74">
        <v>5.00033704E8</v>
      </c>
      <c r="G75" s="47" t="s">
        <v>28</v>
      </c>
      <c r="H75" s="48">
        <v>44571.0</v>
      </c>
      <c r="I75" s="54"/>
      <c r="J75" s="54"/>
      <c r="K75" s="54"/>
      <c r="L75" s="54"/>
      <c r="M75" s="72"/>
      <c r="N75" s="26" t="str">
        <f t="shared" si="4"/>
        <v>Direct Charge</v>
      </c>
      <c r="O75" s="54"/>
      <c r="P75" s="54"/>
      <c r="Q75" s="54"/>
      <c r="R75" s="54"/>
      <c r="S75" s="54"/>
      <c r="T75" s="55"/>
    </row>
    <row r="76">
      <c r="A76" s="60" t="s">
        <v>178</v>
      </c>
      <c r="B76" s="61"/>
      <c r="C76" s="69"/>
      <c r="D76" s="61"/>
      <c r="E76" s="61"/>
      <c r="F76" s="76"/>
      <c r="G76" s="64"/>
      <c r="H76" s="64"/>
      <c r="I76" s="64"/>
      <c r="J76" s="64"/>
      <c r="K76" s="64"/>
      <c r="L76" s="64"/>
      <c r="M76" s="64"/>
      <c r="N76" s="39"/>
      <c r="O76" s="64"/>
      <c r="P76" s="64"/>
      <c r="Q76" s="64"/>
      <c r="R76" s="64"/>
      <c r="S76" s="64"/>
      <c r="T76" s="65"/>
    </row>
    <row r="77">
      <c r="A77" s="43">
        <v>69.0</v>
      </c>
      <c r="B77" s="44" t="s">
        <v>179</v>
      </c>
      <c r="C77" s="45" t="s">
        <v>25</v>
      </c>
      <c r="D77" s="44" t="s">
        <v>180</v>
      </c>
      <c r="E77" s="44" t="s">
        <v>27</v>
      </c>
      <c r="F77" s="74">
        <v>1.00044505E8</v>
      </c>
      <c r="G77" s="47" t="s">
        <v>31</v>
      </c>
      <c r="H77" s="48">
        <v>44571.0</v>
      </c>
      <c r="I77" s="58" t="s">
        <v>32</v>
      </c>
      <c r="J77" s="48">
        <v>44572.0</v>
      </c>
      <c r="K77" s="58" t="s">
        <v>33</v>
      </c>
      <c r="L77" s="54"/>
      <c r="M77" s="25" t="str">
        <f t="array" ref="M77">INDEX(Sheet6!$F$2:$F$190,MATCH(F77,Sheet6!$E$2:$E$190,0))</f>
        <v>#N/A</v>
      </c>
      <c r="N77" s="26" t="str">
        <f t="shared" ref="N77:N80" si="5">IFS(LEFT(F77,4)="2000","Direct Charge",LEFT(F77,4)="5000","Direct Charge",AND(LEFT(F77,4)="1000",RIGHT(K77,4)="RA 9"),"Chemical",LEFT(F77,4)="1000","Maintenance",LEFT(F77,4)="8000","OA Maintenance",AND(LEFT(F77,4)="8000",RIGHT(K77,4)="RA 9"),"OA Chemical",LEFT(F77,4)="5500","ABI")</f>
        <v>Maintenance</v>
      </c>
      <c r="O77" s="54"/>
      <c r="P77" s="54"/>
      <c r="Q77" s="54"/>
      <c r="R77" s="53" t="str">
        <f t="array" ref="R77">INDEX(Sheet6!$K$2:$K$190,MATCH(F77,Sheet6!$E$2:$E$190,0))</f>
        <v>#N/A</v>
      </c>
      <c r="S77" s="54"/>
      <c r="T77" s="55"/>
    </row>
    <row r="78">
      <c r="A78" s="43">
        <v>70.0</v>
      </c>
      <c r="B78" s="44" t="s">
        <v>181</v>
      </c>
      <c r="C78" s="45" t="s">
        <v>25</v>
      </c>
      <c r="D78" s="44" t="s">
        <v>182</v>
      </c>
      <c r="E78" s="44" t="s">
        <v>27</v>
      </c>
      <c r="F78" s="74">
        <v>1.00044714E8</v>
      </c>
      <c r="G78" s="47" t="s">
        <v>31</v>
      </c>
      <c r="H78" s="48">
        <v>44571.0</v>
      </c>
      <c r="I78" s="58" t="s">
        <v>36</v>
      </c>
      <c r="J78" s="48">
        <v>44572.0</v>
      </c>
      <c r="K78" s="58" t="s">
        <v>37</v>
      </c>
      <c r="L78" s="54"/>
      <c r="M78" s="25" t="str">
        <f t="array" ref="M78">INDEX(Sheet6!$F$2:$F$190,MATCH(F78,Sheet6!$E$2:$E$190,0))</f>
        <v>#N/A</v>
      </c>
      <c r="N78" s="26" t="str">
        <f t="shared" si="5"/>
        <v>Maintenance</v>
      </c>
      <c r="O78" s="54"/>
      <c r="P78" s="54"/>
      <c r="Q78" s="54"/>
      <c r="R78" s="53" t="str">
        <f t="array" ref="R78">INDEX(Sheet6!$K$2:$K$190,MATCH(F78,Sheet6!$E$2:$E$190,0))</f>
        <v>#N/A</v>
      </c>
      <c r="S78" s="54"/>
      <c r="T78" s="55"/>
    </row>
    <row r="79">
      <c r="A79" s="43">
        <v>71.0</v>
      </c>
      <c r="B79" s="44" t="s">
        <v>183</v>
      </c>
      <c r="C79" s="45" t="s">
        <v>25</v>
      </c>
      <c r="D79" s="44" t="s">
        <v>184</v>
      </c>
      <c r="E79" s="44" t="s">
        <v>27</v>
      </c>
      <c r="F79" s="74">
        <v>1.00044627E8</v>
      </c>
      <c r="G79" s="47" t="s">
        <v>31</v>
      </c>
      <c r="H79" s="48">
        <v>44571.0</v>
      </c>
      <c r="I79" s="58" t="s">
        <v>36</v>
      </c>
      <c r="J79" s="48">
        <v>44572.0</v>
      </c>
      <c r="K79" s="58" t="s">
        <v>37</v>
      </c>
      <c r="L79" s="54"/>
      <c r="M79" s="25" t="str">
        <f t="array" ref="M79">INDEX(Sheet6!$F$2:$F$190,MATCH(F79,Sheet6!$E$2:$E$190,0))</f>
        <v>#N/A</v>
      </c>
      <c r="N79" s="26" t="str">
        <f t="shared" si="5"/>
        <v>Maintenance</v>
      </c>
      <c r="O79" s="54"/>
      <c r="P79" s="54"/>
      <c r="Q79" s="54"/>
      <c r="R79" s="53" t="str">
        <f t="array" ref="R79">INDEX(Sheet6!$K$2:$K$190,MATCH(F79,Sheet6!$E$2:$E$190,0))</f>
        <v>#N/A</v>
      </c>
      <c r="S79" s="54"/>
      <c r="T79" s="55"/>
    </row>
    <row r="80">
      <c r="A80" s="43">
        <v>72.0</v>
      </c>
      <c r="B80" s="44" t="s">
        <v>185</v>
      </c>
      <c r="C80" s="45" t="s">
        <v>25</v>
      </c>
      <c r="D80" s="44" t="s">
        <v>184</v>
      </c>
      <c r="E80" s="44" t="s">
        <v>27</v>
      </c>
      <c r="F80" s="74">
        <v>1.00044716E8</v>
      </c>
      <c r="G80" s="47" t="s">
        <v>31</v>
      </c>
      <c r="H80" s="48">
        <v>44571.0</v>
      </c>
      <c r="I80" s="58" t="s">
        <v>36</v>
      </c>
      <c r="J80" s="48">
        <v>44572.0</v>
      </c>
      <c r="K80" s="58" t="s">
        <v>37</v>
      </c>
      <c r="L80" s="54"/>
      <c r="M80" s="25" t="str">
        <f t="array" ref="M80">INDEX(Sheet6!$F$2:$F$190,MATCH(F80,Sheet6!$E$2:$E$190,0))</f>
        <v>#N/A</v>
      </c>
      <c r="N80" s="26" t="str">
        <f t="shared" si="5"/>
        <v>Maintenance</v>
      </c>
      <c r="O80" s="54"/>
      <c r="P80" s="54"/>
      <c r="Q80" s="54"/>
      <c r="R80" s="53" t="str">
        <f t="array" ref="R80">INDEX(Sheet6!$K$2:$K$190,MATCH(F80,Sheet6!$E$2:$E$190,0))</f>
        <v>#N/A</v>
      </c>
      <c r="S80" s="54"/>
      <c r="T80" s="55"/>
    </row>
    <row r="81">
      <c r="A81" s="60" t="s">
        <v>186</v>
      </c>
      <c r="B81" s="61"/>
      <c r="C81" s="61"/>
      <c r="D81" s="61"/>
      <c r="E81" s="62"/>
      <c r="F81" s="63"/>
      <c r="G81" s="64"/>
      <c r="H81" s="64"/>
      <c r="I81" s="64"/>
      <c r="J81" s="64"/>
      <c r="K81" s="64"/>
      <c r="L81" s="64"/>
      <c r="M81" s="64"/>
      <c r="N81" s="39"/>
      <c r="O81" s="64"/>
      <c r="P81" s="64"/>
      <c r="Q81" s="64"/>
      <c r="R81" s="64"/>
      <c r="S81" s="64"/>
      <c r="T81" s="65"/>
    </row>
    <row r="82">
      <c r="A82" s="43">
        <v>73.0</v>
      </c>
      <c r="B82" s="77">
        <v>44571.0</v>
      </c>
      <c r="C82" s="45" t="s">
        <v>187</v>
      </c>
      <c r="D82" s="44" t="s">
        <v>188</v>
      </c>
      <c r="E82" s="44" t="s">
        <v>27</v>
      </c>
      <c r="F82" s="46">
        <v>1.00044728E8</v>
      </c>
      <c r="G82" s="47" t="s">
        <v>28</v>
      </c>
      <c r="H82" s="48">
        <v>44573.0</v>
      </c>
      <c r="I82" s="54"/>
      <c r="J82" s="54"/>
      <c r="K82" s="54"/>
      <c r="L82" s="54"/>
      <c r="M82" s="25" t="str">
        <f t="array" ref="M82">INDEX(Sheet6!$F$2:$F$190,MATCH(F82,Sheet6!$E$2:$E$190,0))</f>
        <v>#N/A</v>
      </c>
      <c r="N82" s="26" t="str">
        <f t="shared" ref="N82:N84" si="6">IFS(LEFT(F82,4)="2000","Direct Charge",LEFT(F82,4)="5000","Direct Charge",AND(LEFT(F82,4)="1000",RIGHT(K82,4)="RA 9"),"Chemical",LEFT(F82,4)="1000","Maintenance",LEFT(F82,4)="8000","OA Maintenance",AND(LEFT(F82,4)="8000",RIGHT(K82,4)="RA 9"),"OA Chemical",LEFT(F82,4)="5500","ABI")</f>
        <v>Maintenance</v>
      </c>
      <c r="O82" s="54"/>
      <c r="P82" s="54"/>
      <c r="Q82" s="54"/>
      <c r="R82" s="53" t="str">
        <f t="array" ref="R82">INDEX(Sheet6!$K$2:$K$190,MATCH(F82,Sheet6!$E$2:$E$190,0))</f>
        <v>#N/A</v>
      </c>
      <c r="S82" s="54"/>
      <c r="T82" s="55"/>
    </row>
    <row r="83">
      <c r="A83" s="43">
        <v>74.0</v>
      </c>
      <c r="B83" s="44" t="s">
        <v>189</v>
      </c>
      <c r="C83" s="45" t="s">
        <v>25</v>
      </c>
      <c r="D83" s="44" t="s">
        <v>190</v>
      </c>
      <c r="E83" s="44" t="s">
        <v>27</v>
      </c>
      <c r="F83" s="46">
        <v>1.00043459E8</v>
      </c>
      <c r="G83" s="47" t="s">
        <v>31</v>
      </c>
      <c r="H83" s="48">
        <v>44572.0</v>
      </c>
      <c r="I83" s="58" t="s">
        <v>36</v>
      </c>
      <c r="J83" s="48">
        <v>44573.0</v>
      </c>
      <c r="K83" s="58" t="s">
        <v>37</v>
      </c>
      <c r="L83" s="54"/>
      <c r="M83" s="25" t="str">
        <f t="array" ref="M83">INDEX(Sheet6!$F$2:$F$190,MATCH(F83,Sheet6!$E$2:$E$190,0))</f>
        <v>#N/A</v>
      </c>
      <c r="N83" s="26" t="str">
        <f t="shared" si="6"/>
        <v>Maintenance</v>
      </c>
      <c r="O83" s="54"/>
      <c r="P83" s="54"/>
      <c r="Q83" s="54"/>
      <c r="R83" s="53" t="str">
        <f t="array" ref="R83">INDEX(Sheet6!$K$2:$K$190,MATCH(F83,Sheet6!$E$2:$E$190,0))</f>
        <v>#N/A</v>
      </c>
      <c r="S83" s="54"/>
      <c r="T83" s="55"/>
    </row>
    <row r="84">
      <c r="A84" s="43">
        <v>75.0</v>
      </c>
      <c r="B84" s="44" t="s">
        <v>191</v>
      </c>
      <c r="C84" s="45" t="s">
        <v>192</v>
      </c>
      <c r="D84" s="44" t="s">
        <v>193</v>
      </c>
      <c r="E84" s="44" t="s">
        <v>135</v>
      </c>
      <c r="F84" s="78"/>
      <c r="G84" s="47" t="s">
        <v>31</v>
      </c>
      <c r="H84" s="48">
        <v>44572.0</v>
      </c>
      <c r="I84" s="58" t="s">
        <v>58</v>
      </c>
      <c r="J84" s="48">
        <v>44573.0</v>
      </c>
      <c r="K84" s="58" t="s">
        <v>33</v>
      </c>
      <c r="L84" s="54"/>
      <c r="M84" s="72"/>
      <c r="N84" s="26" t="str">
        <f t="shared" si="6"/>
        <v>#N/A</v>
      </c>
      <c r="O84" s="54"/>
      <c r="P84" s="54"/>
      <c r="Q84" s="54"/>
      <c r="R84" s="54"/>
      <c r="S84" s="54"/>
      <c r="T84" s="55"/>
    </row>
    <row r="85">
      <c r="A85" s="60" t="s">
        <v>194</v>
      </c>
      <c r="B85" s="61"/>
      <c r="C85" s="69"/>
      <c r="D85" s="61"/>
      <c r="E85" s="61"/>
      <c r="F85" s="76"/>
      <c r="G85" s="64"/>
      <c r="H85" s="64"/>
      <c r="I85" s="64"/>
      <c r="J85" s="64"/>
      <c r="K85" s="64"/>
      <c r="L85" s="64"/>
      <c r="M85" s="64"/>
      <c r="N85" s="39"/>
      <c r="O85" s="64"/>
      <c r="P85" s="64"/>
      <c r="Q85" s="64"/>
      <c r="R85" s="64"/>
      <c r="S85" s="64"/>
      <c r="T85" s="65"/>
    </row>
    <row r="86">
      <c r="A86" s="43">
        <v>76.0</v>
      </c>
      <c r="B86" s="44" t="s">
        <v>195</v>
      </c>
      <c r="C86" s="45" t="s">
        <v>25</v>
      </c>
      <c r="D86" s="44" t="s">
        <v>148</v>
      </c>
      <c r="E86" s="44" t="s">
        <v>27</v>
      </c>
      <c r="F86" s="74">
        <v>1.00044706E8</v>
      </c>
      <c r="G86" s="47" t="s">
        <v>32</v>
      </c>
      <c r="H86" s="48">
        <v>44575.0</v>
      </c>
      <c r="I86" s="58" t="s">
        <v>36</v>
      </c>
      <c r="J86" s="48">
        <v>44575.0</v>
      </c>
      <c r="K86" s="58" t="s">
        <v>37</v>
      </c>
      <c r="L86" s="54"/>
      <c r="M86" s="25" t="str">
        <f t="array" ref="M86">INDEX(Sheet6!$F$2:$F$190,MATCH(F86,Sheet6!$E$2:$E$190,0))</f>
        <v>#N/A</v>
      </c>
      <c r="N86" s="26" t="str">
        <f t="shared" ref="N86:N90" si="7">IFS(LEFT(F86,4)="2000","Direct Charge",LEFT(F86,4)="5000","Direct Charge",AND(LEFT(F86,4)="1000",RIGHT(K86,4)="RA 9"),"Chemical",LEFT(F86,4)="1000","Maintenance",LEFT(F86,4)="8000","OA Maintenance",AND(LEFT(F86,4)="8000",RIGHT(K86,4)="RA 9"),"OA Chemical",LEFT(F86,4)="5500","ABI")</f>
        <v>Maintenance</v>
      </c>
      <c r="O86" s="54"/>
      <c r="P86" s="54"/>
      <c r="Q86" s="54"/>
      <c r="R86" s="53" t="str">
        <f t="array" ref="R86">INDEX(Sheet6!$K$2:$K$190,MATCH(F86,Sheet6!$E$2:$E$190,0))</f>
        <v>#N/A</v>
      </c>
      <c r="S86" s="54"/>
      <c r="T86" s="55"/>
    </row>
    <row r="87">
      <c r="A87" s="43">
        <v>77.0</v>
      </c>
      <c r="B87" s="44" t="s">
        <v>196</v>
      </c>
      <c r="C87" s="45" t="s">
        <v>25</v>
      </c>
      <c r="D87" s="44" t="s">
        <v>197</v>
      </c>
      <c r="E87" s="44" t="s">
        <v>27</v>
      </c>
      <c r="F87" s="74">
        <v>1.00044617E8</v>
      </c>
      <c r="G87" s="47" t="s">
        <v>32</v>
      </c>
      <c r="H87" s="48">
        <v>44575.0</v>
      </c>
      <c r="I87" s="58" t="s">
        <v>36</v>
      </c>
      <c r="J87" s="48">
        <v>44575.0</v>
      </c>
      <c r="K87" s="58" t="s">
        <v>37</v>
      </c>
      <c r="L87" s="54"/>
      <c r="M87" s="25" t="str">
        <f t="array" ref="M87">INDEX(Sheet6!$F$2:$F$190,MATCH(F87,Sheet6!$E$2:$E$190,0))</f>
        <v>#N/A</v>
      </c>
      <c r="N87" s="26" t="str">
        <f t="shared" si="7"/>
        <v>Maintenance</v>
      </c>
      <c r="O87" s="54"/>
      <c r="P87" s="54"/>
      <c r="Q87" s="54"/>
      <c r="R87" s="53" t="str">
        <f t="array" ref="R87">INDEX(Sheet6!$K$2:$K$190,MATCH(F87,Sheet6!$E$2:$E$190,0))</f>
        <v>#N/A</v>
      </c>
      <c r="S87" s="54"/>
      <c r="T87" s="55"/>
    </row>
    <row r="88">
      <c r="A88" s="43">
        <v>78.0</v>
      </c>
      <c r="B88" s="44" t="s">
        <v>198</v>
      </c>
      <c r="C88" s="45" t="s">
        <v>25</v>
      </c>
      <c r="D88" s="44" t="s">
        <v>148</v>
      </c>
      <c r="E88" s="44" t="s">
        <v>27</v>
      </c>
      <c r="F88" s="74">
        <v>1.00044679E8</v>
      </c>
      <c r="G88" s="47" t="s">
        <v>32</v>
      </c>
      <c r="H88" s="48">
        <v>44575.0</v>
      </c>
      <c r="I88" s="58" t="s">
        <v>36</v>
      </c>
      <c r="J88" s="48">
        <v>44575.0</v>
      </c>
      <c r="K88" s="58" t="s">
        <v>37</v>
      </c>
      <c r="L88" s="54"/>
      <c r="M88" s="25" t="str">
        <f t="array" ref="M88">INDEX(Sheet6!$F$2:$F$190,MATCH(F88,Sheet6!$E$2:$E$190,0))</f>
        <v>#N/A</v>
      </c>
      <c r="N88" s="26" t="str">
        <f t="shared" si="7"/>
        <v>Maintenance</v>
      </c>
      <c r="O88" s="54"/>
      <c r="P88" s="54"/>
      <c r="Q88" s="54"/>
      <c r="R88" s="53" t="str">
        <f t="array" ref="R88">INDEX(Sheet6!$K$2:$K$190,MATCH(F88,Sheet6!$E$2:$E$190,0))</f>
        <v>#N/A</v>
      </c>
      <c r="S88" s="54"/>
      <c r="T88" s="55"/>
    </row>
    <row r="89">
      <c r="A89" s="43">
        <v>79.0</v>
      </c>
      <c r="B89" s="44" t="s">
        <v>199</v>
      </c>
      <c r="C89" s="45" t="s">
        <v>25</v>
      </c>
      <c r="D89" s="44" t="s">
        <v>200</v>
      </c>
      <c r="E89" s="44" t="s">
        <v>27</v>
      </c>
      <c r="F89" s="74">
        <v>1.00044678E8</v>
      </c>
      <c r="G89" s="47" t="s">
        <v>32</v>
      </c>
      <c r="H89" s="48">
        <v>44575.0</v>
      </c>
      <c r="I89" s="58" t="s">
        <v>69</v>
      </c>
      <c r="J89" s="48">
        <v>44575.0</v>
      </c>
      <c r="K89" s="58" t="s">
        <v>70</v>
      </c>
      <c r="L89" s="54"/>
      <c r="M89" s="25" t="str">
        <f t="array" ref="M89">INDEX(Sheet6!$F$2:$F$190,MATCH(F89,Sheet6!$E$2:$E$190,0))</f>
        <v>#N/A</v>
      </c>
      <c r="N89" s="26" t="str">
        <f t="shared" si="7"/>
        <v>Maintenance</v>
      </c>
      <c r="O89" s="54"/>
      <c r="P89" s="54"/>
      <c r="Q89" s="54"/>
      <c r="R89" s="53" t="str">
        <f t="array" ref="R89">INDEX(Sheet6!$K$2:$K$190,MATCH(F89,Sheet6!$E$2:$E$190,0))</f>
        <v>#N/A</v>
      </c>
      <c r="S89" s="54"/>
      <c r="T89" s="55"/>
    </row>
    <row r="90">
      <c r="A90" s="43">
        <v>80.0</v>
      </c>
      <c r="B90" s="44" t="s">
        <v>201</v>
      </c>
      <c r="C90" s="45" t="s">
        <v>25</v>
      </c>
      <c r="D90" s="44" t="s">
        <v>202</v>
      </c>
      <c r="E90" s="44" t="s">
        <v>27</v>
      </c>
      <c r="F90" s="74">
        <v>1.00044703E8</v>
      </c>
      <c r="G90" s="47" t="s">
        <v>32</v>
      </c>
      <c r="H90" s="48">
        <v>44575.0</v>
      </c>
      <c r="I90" s="58" t="s">
        <v>69</v>
      </c>
      <c r="J90" s="48">
        <v>44575.0</v>
      </c>
      <c r="K90" s="58" t="s">
        <v>70</v>
      </c>
      <c r="L90" s="54"/>
      <c r="M90" s="25" t="str">
        <f t="array" ref="M90">INDEX(Sheet6!$F$2:$F$190,MATCH(F90,Sheet6!$E$2:$E$190,0))</f>
        <v>M22PL3004A</v>
      </c>
      <c r="N90" s="26" t="str">
        <f t="shared" si="7"/>
        <v>Maintenance</v>
      </c>
      <c r="O90" s="54"/>
      <c r="P90" s="54"/>
      <c r="Q90" s="54"/>
      <c r="R90" s="53" t="str">
        <f t="array" ref="R90">INDEX(Sheet6!$K$2:$K$190,MATCH(F90,Sheet6!$E$2:$E$190,0))</f>
        <v>Intan</v>
      </c>
      <c r="S90" s="54"/>
      <c r="T90" s="55"/>
    </row>
    <row r="91">
      <c r="A91" s="60" t="s">
        <v>203</v>
      </c>
      <c r="B91" s="61"/>
      <c r="C91" s="69"/>
      <c r="D91" s="61"/>
      <c r="E91" s="61"/>
      <c r="F91" s="76"/>
      <c r="G91" s="64"/>
      <c r="H91" s="64"/>
      <c r="I91" s="64"/>
      <c r="J91" s="64"/>
      <c r="K91" s="64"/>
      <c r="L91" s="64"/>
      <c r="M91" s="64"/>
      <c r="N91" s="39"/>
      <c r="O91" s="64"/>
      <c r="P91" s="64"/>
      <c r="Q91" s="64"/>
      <c r="R91" s="64"/>
      <c r="S91" s="64"/>
      <c r="T91" s="65"/>
    </row>
    <row r="92">
      <c r="A92" s="43">
        <v>81.0</v>
      </c>
      <c r="B92" s="44" t="s">
        <v>204</v>
      </c>
      <c r="C92" s="45" t="s">
        <v>205</v>
      </c>
      <c r="D92" s="44" t="s">
        <v>206</v>
      </c>
      <c r="E92" s="44" t="s">
        <v>207</v>
      </c>
      <c r="F92" s="46">
        <v>9.00437918E8</v>
      </c>
      <c r="G92" s="47" t="s">
        <v>28</v>
      </c>
      <c r="H92" s="48">
        <v>44578.0</v>
      </c>
      <c r="I92" s="54"/>
      <c r="J92" s="54"/>
      <c r="K92" s="54"/>
      <c r="L92" s="54"/>
      <c r="M92" s="72"/>
      <c r="N92" s="26" t="str">
        <f t="shared" ref="N92:N94" si="8">IFS(LEFT(F92,4)="2000","Direct Charge",LEFT(F92,4)="5000","Direct Charge",AND(LEFT(F92,4)="1000",RIGHT(K92,4)="RA 9"),"Chemical",LEFT(F92,4)="1000","Maintenance",LEFT(F92,4)="8000","OA Maintenance",AND(LEFT(F92,4)="8000",RIGHT(K92,4)="RA 9"),"OA Chemical",LEFT(F92,4)="5500","ABI")</f>
        <v>#N/A</v>
      </c>
      <c r="O92" s="54"/>
      <c r="P92" s="54"/>
      <c r="Q92" s="54"/>
      <c r="R92" s="54"/>
      <c r="S92" s="54"/>
      <c r="T92" s="55"/>
    </row>
    <row r="93">
      <c r="A93" s="43">
        <v>82.0</v>
      </c>
      <c r="B93" s="44" t="s">
        <v>208</v>
      </c>
      <c r="C93" s="45" t="s">
        <v>205</v>
      </c>
      <c r="D93" s="44" t="s">
        <v>209</v>
      </c>
      <c r="E93" s="44" t="s">
        <v>207</v>
      </c>
      <c r="F93" s="74">
        <v>9.00438021E8</v>
      </c>
      <c r="G93" s="47" t="s">
        <v>28</v>
      </c>
      <c r="H93" s="48">
        <v>44578.0</v>
      </c>
      <c r="I93" s="54"/>
      <c r="J93" s="54"/>
      <c r="K93" s="54"/>
      <c r="L93" s="54"/>
      <c r="M93" s="72"/>
      <c r="N93" s="26" t="str">
        <f t="shared" si="8"/>
        <v>#N/A</v>
      </c>
      <c r="O93" s="54"/>
      <c r="P93" s="54"/>
      <c r="Q93" s="54"/>
      <c r="R93" s="54"/>
      <c r="S93" s="54"/>
      <c r="T93" s="55"/>
    </row>
    <row r="94">
      <c r="A94" s="43">
        <v>83.0</v>
      </c>
      <c r="B94" s="44" t="s">
        <v>208</v>
      </c>
      <c r="C94" s="45" t="s">
        <v>205</v>
      </c>
      <c r="D94" s="44" t="s">
        <v>209</v>
      </c>
      <c r="E94" s="44" t="s">
        <v>207</v>
      </c>
      <c r="F94" s="74">
        <v>9.0043795E8</v>
      </c>
      <c r="G94" s="47" t="s">
        <v>28</v>
      </c>
      <c r="H94" s="48">
        <v>44578.0</v>
      </c>
      <c r="I94" s="54"/>
      <c r="J94" s="54"/>
      <c r="K94" s="54"/>
      <c r="L94" s="54"/>
      <c r="M94" s="72"/>
      <c r="N94" s="26" t="str">
        <f t="shared" si="8"/>
        <v>#N/A</v>
      </c>
      <c r="O94" s="54"/>
      <c r="P94" s="54"/>
      <c r="Q94" s="54"/>
      <c r="R94" s="54"/>
      <c r="S94" s="54"/>
      <c r="T94" s="55"/>
    </row>
    <row r="95">
      <c r="A95" s="60" t="s">
        <v>210</v>
      </c>
      <c r="B95" s="79"/>
      <c r="C95" s="79"/>
      <c r="D95" s="61"/>
      <c r="E95" s="62"/>
      <c r="F95" s="63"/>
      <c r="G95" s="64"/>
      <c r="H95" s="64"/>
      <c r="I95" s="64"/>
      <c r="J95" s="64"/>
      <c r="K95" s="64"/>
      <c r="L95" s="64"/>
      <c r="M95" s="64"/>
      <c r="N95" s="39"/>
      <c r="O95" s="64"/>
      <c r="P95" s="64"/>
      <c r="Q95" s="64"/>
      <c r="R95" s="64"/>
      <c r="S95" s="64"/>
      <c r="T95" s="65"/>
    </row>
    <row r="96">
      <c r="A96" s="43">
        <v>84.0</v>
      </c>
      <c r="B96" s="44" t="s">
        <v>211</v>
      </c>
      <c r="C96" s="45" t="s">
        <v>25</v>
      </c>
      <c r="D96" s="44" t="s">
        <v>212</v>
      </c>
      <c r="E96" s="44" t="s">
        <v>27</v>
      </c>
      <c r="F96" s="46">
        <v>1.00044116E8</v>
      </c>
      <c r="G96" s="47" t="s">
        <v>31</v>
      </c>
      <c r="H96" s="48">
        <v>44579.0</v>
      </c>
      <c r="I96" s="47" t="s">
        <v>32</v>
      </c>
      <c r="J96" s="48">
        <v>44579.0</v>
      </c>
      <c r="K96" s="58" t="s">
        <v>33</v>
      </c>
      <c r="L96" s="54"/>
      <c r="M96" s="25" t="str">
        <f t="array" ref="M96">INDEX(Sheet6!$F$2:$F$190,MATCH(F96,Sheet6!$E$2:$E$190,0))</f>
        <v>#N/A</v>
      </c>
      <c r="N96" s="26" t="str">
        <f t="shared" ref="N96:N101" si="9">IFS(LEFT(F96,4)="2000","Direct Charge",LEFT(F96,4)="5000","Direct Charge",AND(LEFT(F96,4)="1000",RIGHT(K96,4)="RA 9"),"Chemical",LEFT(F96,4)="1000","Maintenance",LEFT(F96,4)="8000","OA Maintenance",AND(LEFT(F96,4)="8000",RIGHT(K96,4)="RA 9"),"OA Chemical",LEFT(F96,4)="5500","ABI")</f>
        <v>Maintenance</v>
      </c>
      <c r="O96" s="54"/>
      <c r="P96" s="54"/>
      <c r="Q96" s="54"/>
      <c r="R96" s="53" t="str">
        <f t="array" ref="R96">INDEX(Sheet6!$K$2:$K$190,MATCH(F96,Sheet6!$E$2:$E$190,0))</f>
        <v>#N/A</v>
      </c>
      <c r="S96" s="54"/>
      <c r="T96" s="55"/>
    </row>
    <row r="97">
      <c r="A97" s="43">
        <v>85.0</v>
      </c>
      <c r="B97" s="44" t="s">
        <v>213</v>
      </c>
      <c r="C97" s="45" t="s">
        <v>25</v>
      </c>
      <c r="D97" s="44" t="s">
        <v>214</v>
      </c>
      <c r="E97" s="44" t="s">
        <v>27</v>
      </c>
      <c r="F97" s="46">
        <v>1.00044711E8</v>
      </c>
      <c r="G97" s="47" t="s">
        <v>31</v>
      </c>
      <c r="H97" s="48">
        <v>44579.0</v>
      </c>
      <c r="I97" s="58" t="s">
        <v>36</v>
      </c>
      <c r="J97" s="48">
        <v>44579.0</v>
      </c>
      <c r="K97" s="58" t="s">
        <v>37</v>
      </c>
      <c r="L97" s="54"/>
      <c r="M97" s="25" t="str">
        <f t="array" ref="M97">INDEX(Sheet6!$F$2:$F$190,MATCH(F97,Sheet6!$E$2:$E$190,0))</f>
        <v>#N/A</v>
      </c>
      <c r="N97" s="26" t="str">
        <f t="shared" si="9"/>
        <v>Maintenance</v>
      </c>
      <c r="O97" s="54"/>
      <c r="P97" s="54"/>
      <c r="Q97" s="54"/>
      <c r="R97" s="53" t="str">
        <f t="array" ref="R97">INDEX(Sheet6!$K$2:$K$190,MATCH(F97,Sheet6!$E$2:$E$190,0))</f>
        <v>#N/A</v>
      </c>
      <c r="S97" s="54"/>
      <c r="T97" s="55"/>
    </row>
    <row r="98">
      <c r="A98" s="43">
        <v>86.0</v>
      </c>
      <c r="B98" s="44" t="s">
        <v>215</v>
      </c>
      <c r="C98" s="45" t="s">
        <v>25</v>
      </c>
      <c r="D98" s="44" t="s">
        <v>214</v>
      </c>
      <c r="E98" s="44" t="s">
        <v>27</v>
      </c>
      <c r="F98" s="46">
        <v>1.00044704E8</v>
      </c>
      <c r="G98" s="47" t="s">
        <v>31</v>
      </c>
      <c r="H98" s="48">
        <v>44579.0</v>
      </c>
      <c r="I98" s="58" t="s">
        <v>36</v>
      </c>
      <c r="J98" s="48">
        <v>44579.0</v>
      </c>
      <c r="K98" s="58" t="s">
        <v>37</v>
      </c>
      <c r="L98" s="54"/>
      <c r="M98" s="25" t="str">
        <f t="array" ref="M98">INDEX(Sheet6!$F$2:$F$190,MATCH(F98,Sheet6!$E$2:$E$190,0))</f>
        <v>#N/A</v>
      </c>
      <c r="N98" s="26" t="str">
        <f t="shared" si="9"/>
        <v>Maintenance</v>
      </c>
      <c r="O98" s="54"/>
      <c r="P98" s="54"/>
      <c r="Q98" s="54"/>
      <c r="R98" s="53" t="str">
        <f t="array" ref="R98">INDEX(Sheet6!$K$2:$K$190,MATCH(F98,Sheet6!$E$2:$E$190,0))</f>
        <v>#N/A</v>
      </c>
      <c r="S98" s="54"/>
      <c r="T98" s="55"/>
    </row>
    <row r="99">
      <c r="A99" s="43">
        <v>87.0</v>
      </c>
      <c r="B99" s="44" t="s">
        <v>216</v>
      </c>
      <c r="C99" s="45" t="s">
        <v>25</v>
      </c>
      <c r="D99" s="44" t="s">
        <v>217</v>
      </c>
      <c r="E99" s="44" t="s">
        <v>27</v>
      </c>
      <c r="F99" s="46">
        <v>1.00044705E8</v>
      </c>
      <c r="G99" s="47" t="s">
        <v>31</v>
      </c>
      <c r="H99" s="48">
        <v>44579.0</v>
      </c>
      <c r="I99" s="58" t="s">
        <v>36</v>
      </c>
      <c r="J99" s="48">
        <v>44579.0</v>
      </c>
      <c r="K99" s="58" t="s">
        <v>37</v>
      </c>
      <c r="L99" s="54"/>
      <c r="M99" s="25" t="str">
        <f t="array" ref="M99">INDEX(Sheet6!$F$2:$F$190,MATCH(F99,Sheet6!$E$2:$E$190,0))</f>
        <v>#N/A</v>
      </c>
      <c r="N99" s="26" t="str">
        <f t="shared" si="9"/>
        <v>Maintenance</v>
      </c>
      <c r="O99" s="54"/>
      <c r="P99" s="54"/>
      <c r="Q99" s="54"/>
      <c r="R99" s="53" t="str">
        <f t="array" ref="R99">INDEX(Sheet6!$K$2:$K$190,MATCH(F99,Sheet6!$E$2:$E$190,0))</f>
        <v>#N/A</v>
      </c>
      <c r="S99" s="54"/>
      <c r="T99" s="55"/>
    </row>
    <row r="100">
      <c r="A100" s="43">
        <v>88.0</v>
      </c>
      <c r="B100" s="44" t="s">
        <v>218</v>
      </c>
      <c r="C100" s="45" t="s">
        <v>25</v>
      </c>
      <c r="D100" s="44" t="s">
        <v>45</v>
      </c>
      <c r="E100" s="44" t="s">
        <v>27</v>
      </c>
      <c r="F100" s="46">
        <v>1.00044733E8</v>
      </c>
      <c r="G100" s="47" t="s">
        <v>31</v>
      </c>
      <c r="H100" s="48">
        <v>44579.0</v>
      </c>
      <c r="I100" s="47" t="s">
        <v>32</v>
      </c>
      <c r="J100" s="48">
        <v>44579.0</v>
      </c>
      <c r="K100" s="58" t="s">
        <v>33</v>
      </c>
      <c r="L100" s="54"/>
      <c r="M100" s="25" t="str">
        <f t="array" ref="M100">INDEX(Sheet6!$F$2:$F$190,MATCH(F100,Sheet6!$E$2:$E$190,0))</f>
        <v>#N/A</v>
      </c>
      <c r="N100" s="26" t="str">
        <f t="shared" si="9"/>
        <v>Maintenance</v>
      </c>
      <c r="O100" s="54"/>
      <c r="P100" s="54"/>
      <c r="Q100" s="54"/>
      <c r="R100" s="53" t="str">
        <f t="array" ref="R100">INDEX(Sheet6!$K$2:$K$190,MATCH(F100,Sheet6!$E$2:$E$190,0))</f>
        <v>#N/A</v>
      </c>
      <c r="S100" s="54"/>
      <c r="T100" s="55"/>
    </row>
    <row r="101">
      <c r="A101" s="43">
        <v>89.0</v>
      </c>
      <c r="B101" s="44" t="s">
        <v>219</v>
      </c>
      <c r="C101" s="45" t="s">
        <v>25</v>
      </c>
      <c r="D101" s="44" t="s">
        <v>220</v>
      </c>
      <c r="E101" s="44" t="s">
        <v>27</v>
      </c>
      <c r="F101" s="46">
        <v>1.00044695E8</v>
      </c>
      <c r="G101" s="47" t="s">
        <v>31</v>
      </c>
      <c r="H101" s="48">
        <v>44579.0</v>
      </c>
      <c r="I101" s="58" t="s">
        <v>58</v>
      </c>
      <c r="J101" s="48">
        <v>44579.0</v>
      </c>
      <c r="K101" s="58" t="s">
        <v>221</v>
      </c>
      <c r="L101" s="54"/>
      <c r="M101" s="25" t="str">
        <f t="array" ref="M101">INDEX(Sheet6!$F$2:$F$190,MATCH(F101,Sheet6!$E$2:$E$190,0))</f>
        <v>#N/A</v>
      </c>
      <c r="N101" s="26" t="str">
        <f t="shared" si="9"/>
        <v>Maintenance</v>
      </c>
      <c r="O101" s="54"/>
      <c r="P101" s="54"/>
      <c r="Q101" s="54"/>
      <c r="R101" s="53" t="str">
        <f t="array" ref="R101">INDEX(Sheet6!$K$2:$K$190,MATCH(F101,Sheet6!$E$2:$E$190,0))</f>
        <v>#N/A</v>
      </c>
      <c r="S101" s="54"/>
      <c r="T101" s="55"/>
    </row>
    <row r="102">
      <c r="A102" s="60" t="s">
        <v>222</v>
      </c>
      <c r="B102" s="61"/>
      <c r="C102" s="69"/>
      <c r="D102" s="61"/>
      <c r="E102" s="61"/>
      <c r="F102" s="70"/>
      <c r="G102" s="64"/>
      <c r="H102" s="64"/>
      <c r="I102" s="64"/>
      <c r="J102" s="64"/>
      <c r="K102" s="64"/>
      <c r="L102" s="64"/>
      <c r="M102" s="64"/>
      <c r="N102" s="39"/>
      <c r="O102" s="64"/>
      <c r="P102" s="64"/>
      <c r="Q102" s="64"/>
      <c r="R102" s="64"/>
      <c r="S102" s="64"/>
      <c r="T102" s="65"/>
    </row>
    <row r="103">
      <c r="A103" s="43">
        <v>90.0</v>
      </c>
      <c r="B103" s="44" t="s">
        <v>223</v>
      </c>
      <c r="C103" s="45" t="s">
        <v>224</v>
      </c>
      <c r="D103" s="44" t="s">
        <v>225</v>
      </c>
      <c r="E103" s="44" t="s">
        <v>177</v>
      </c>
      <c r="F103" s="46">
        <v>2.00035756E8</v>
      </c>
      <c r="G103" s="47" t="s">
        <v>28</v>
      </c>
      <c r="H103" s="48">
        <v>44581.0</v>
      </c>
      <c r="I103" s="54"/>
      <c r="J103" s="54"/>
      <c r="K103" s="54"/>
      <c r="L103" s="54"/>
      <c r="M103" s="72"/>
      <c r="N103" s="26" t="str">
        <f t="shared" ref="N103:N114" si="10">IFS(LEFT(F103,4)="2000","Direct Charge",LEFT(F103,4)="5000","Direct Charge",AND(LEFT(F103,4)="1000",RIGHT(K103,4)="RA 9"),"Chemical",LEFT(F103,4)="1000","Maintenance",LEFT(F103,4)="8000","OA Maintenance",AND(LEFT(F103,4)="8000",RIGHT(K103,4)="RA 9"),"OA Chemical",LEFT(F103,4)="5500","ABI")</f>
        <v>Direct Charge</v>
      </c>
      <c r="O103" s="54"/>
      <c r="P103" s="54"/>
      <c r="Q103" s="54"/>
      <c r="R103" s="54"/>
      <c r="S103" s="54"/>
      <c r="T103" s="55"/>
    </row>
    <row r="104">
      <c r="A104" s="43">
        <v>91.0</v>
      </c>
      <c r="B104" s="44" t="s">
        <v>226</v>
      </c>
      <c r="C104" s="45" t="s">
        <v>227</v>
      </c>
      <c r="D104" s="44" t="s">
        <v>228</v>
      </c>
      <c r="E104" s="44" t="s">
        <v>177</v>
      </c>
      <c r="F104" s="46">
        <v>5.00033801E8</v>
      </c>
      <c r="G104" s="47" t="s">
        <v>28</v>
      </c>
      <c r="H104" s="48">
        <v>44581.0</v>
      </c>
      <c r="I104" s="54"/>
      <c r="J104" s="54"/>
      <c r="K104" s="54"/>
      <c r="L104" s="54"/>
      <c r="M104" s="72"/>
      <c r="N104" s="26" t="str">
        <f t="shared" si="10"/>
        <v>Direct Charge</v>
      </c>
      <c r="O104" s="54"/>
      <c r="P104" s="54"/>
      <c r="Q104" s="54"/>
      <c r="R104" s="54"/>
      <c r="S104" s="54"/>
      <c r="T104" s="55"/>
    </row>
    <row r="105">
      <c r="A105" s="43">
        <v>92.0</v>
      </c>
      <c r="B105" s="44" t="s">
        <v>229</v>
      </c>
      <c r="C105" s="45" t="s">
        <v>205</v>
      </c>
      <c r="D105" s="44" t="s">
        <v>230</v>
      </c>
      <c r="E105" s="44" t="s">
        <v>27</v>
      </c>
      <c r="F105" s="46">
        <v>1.00044616E8</v>
      </c>
      <c r="G105" s="47" t="s">
        <v>31</v>
      </c>
      <c r="H105" s="48">
        <v>44581.0</v>
      </c>
      <c r="I105" s="58" t="s">
        <v>58</v>
      </c>
      <c r="J105" s="48">
        <v>44581.0</v>
      </c>
      <c r="K105" s="58" t="s">
        <v>73</v>
      </c>
      <c r="L105" s="54"/>
      <c r="M105" s="25" t="str">
        <f t="array" ref="M105">INDEX(Sheet6!$F$2:$F$190,MATCH(F105,Sheet6!$E$2:$E$190,0))</f>
        <v>#N/A</v>
      </c>
      <c r="N105" s="26" t="str">
        <f t="shared" si="10"/>
        <v>Maintenance</v>
      </c>
      <c r="O105" s="54"/>
      <c r="P105" s="54"/>
      <c r="Q105" s="54"/>
      <c r="R105" s="53" t="str">
        <f t="array" ref="R105">INDEX(Sheet6!$K$2:$K$190,MATCH(F105,Sheet6!$E$2:$E$190,0))</f>
        <v>#N/A</v>
      </c>
      <c r="S105" s="54"/>
      <c r="T105" s="55"/>
    </row>
    <row r="106">
      <c r="A106" s="43">
        <v>93.0</v>
      </c>
      <c r="B106" s="44" t="s">
        <v>231</v>
      </c>
      <c r="C106" s="45" t="s">
        <v>205</v>
      </c>
      <c r="D106" s="44" t="s">
        <v>232</v>
      </c>
      <c r="E106" s="44" t="s">
        <v>27</v>
      </c>
      <c r="F106" s="46">
        <v>1.00044629E8</v>
      </c>
      <c r="G106" s="47" t="s">
        <v>31</v>
      </c>
      <c r="H106" s="48">
        <v>44581.0</v>
      </c>
      <c r="I106" s="58" t="s">
        <v>58</v>
      </c>
      <c r="J106" s="48">
        <v>44581.0</v>
      </c>
      <c r="K106" s="58" t="s">
        <v>73</v>
      </c>
      <c r="L106" s="54"/>
      <c r="M106" s="25" t="str">
        <f t="array" ref="M106">INDEX(Sheet6!$F$2:$F$190,MATCH(F106,Sheet6!$E$2:$E$190,0))</f>
        <v>#N/A</v>
      </c>
      <c r="N106" s="26" t="str">
        <f t="shared" si="10"/>
        <v>Maintenance</v>
      </c>
      <c r="O106" s="54"/>
      <c r="P106" s="54"/>
      <c r="Q106" s="54"/>
      <c r="R106" s="53" t="str">
        <f t="array" ref="R106">INDEX(Sheet6!$K$2:$K$190,MATCH(F106,Sheet6!$E$2:$E$190,0))</f>
        <v>#N/A</v>
      </c>
      <c r="S106" s="54"/>
      <c r="T106" s="55"/>
    </row>
    <row r="107">
      <c r="A107" s="43">
        <v>94.0</v>
      </c>
      <c r="B107" s="44" t="s">
        <v>233</v>
      </c>
      <c r="C107" s="45" t="s">
        <v>205</v>
      </c>
      <c r="D107" s="44" t="s">
        <v>234</v>
      </c>
      <c r="E107" s="44" t="s">
        <v>27</v>
      </c>
      <c r="F107" s="46">
        <v>1.00044673E8</v>
      </c>
      <c r="G107" s="47" t="s">
        <v>31</v>
      </c>
      <c r="H107" s="48">
        <v>44581.0</v>
      </c>
      <c r="I107" s="58" t="s">
        <v>32</v>
      </c>
      <c r="J107" s="48">
        <v>44581.0</v>
      </c>
      <c r="K107" s="58" t="s">
        <v>33</v>
      </c>
      <c r="L107" s="54"/>
      <c r="M107" s="25" t="str">
        <f t="array" ref="M107">INDEX(Sheet6!$F$2:$F$190,MATCH(F107,Sheet6!$E$2:$E$190,0))</f>
        <v>#N/A</v>
      </c>
      <c r="N107" s="26" t="str">
        <f t="shared" si="10"/>
        <v>Maintenance</v>
      </c>
      <c r="O107" s="54"/>
      <c r="P107" s="54"/>
      <c r="Q107" s="54"/>
      <c r="R107" s="53" t="str">
        <f t="array" ref="R107">INDEX(Sheet6!$K$2:$K$190,MATCH(F107,Sheet6!$E$2:$E$190,0))</f>
        <v>#N/A</v>
      </c>
      <c r="S107" s="54"/>
      <c r="T107" s="55"/>
    </row>
    <row r="108">
      <c r="A108" s="43">
        <v>95.0</v>
      </c>
      <c r="B108" s="44" t="s">
        <v>235</v>
      </c>
      <c r="C108" s="45" t="s">
        <v>205</v>
      </c>
      <c r="D108" s="44" t="s">
        <v>236</v>
      </c>
      <c r="E108" s="44" t="s">
        <v>27</v>
      </c>
      <c r="F108" s="46">
        <v>1.00042475E8</v>
      </c>
      <c r="G108" s="47" t="s">
        <v>31</v>
      </c>
      <c r="H108" s="48">
        <v>44581.0</v>
      </c>
      <c r="I108" s="58" t="s">
        <v>69</v>
      </c>
      <c r="J108" s="48">
        <v>44581.0</v>
      </c>
      <c r="K108" s="58" t="s">
        <v>70</v>
      </c>
      <c r="L108" s="54"/>
      <c r="M108" s="25" t="str">
        <f t="array" ref="M108">INDEX(Sheet6!$F$2:$F$190,MATCH(F108,Sheet6!$E$2:$E$190,0))</f>
        <v>M21PL3116A</v>
      </c>
      <c r="N108" s="26" t="str">
        <f t="shared" si="10"/>
        <v>Maintenance</v>
      </c>
      <c r="O108" s="54"/>
      <c r="P108" s="54"/>
      <c r="Q108" s="54"/>
      <c r="R108" s="53" t="str">
        <f t="array" ref="R108">INDEX(Sheet6!$K$2:$K$190,MATCH(F108,Sheet6!$E$2:$E$190,0))</f>
        <v>Winny</v>
      </c>
      <c r="S108" s="54"/>
      <c r="T108" s="55"/>
    </row>
    <row r="109">
      <c r="A109" s="43">
        <v>96.0</v>
      </c>
      <c r="B109" s="44" t="s">
        <v>237</v>
      </c>
      <c r="C109" s="45" t="s">
        <v>205</v>
      </c>
      <c r="D109" s="44" t="s">
        <v>238</v>
      </c>
      <c r="E109" s="44" t="s">
        <v>27</v>
      </c>
      <c r="F109" s="46">
        <v>1.00044574E8</v>
      </c>
      <c r="G109" s="47" t="s">
        <v>31</v>
      </c>
      <c r="H109" s="48">
        <v>44581.0</v>
      </c>
      <c r="I109" s="58" t="s">
        <v>58</v>
      </c>
      <c r="J109" s="48">
        <v>44581.0</v>
      </c>
      <c r="K109" s="58" t="s">
        <v>73</v>
      </c>
      <c r="L109" s="54"/>
      <c r="M109" s="25" t="str">
        <f t="array" ref="M109">INDEX(Sheet6!$F$2:$F$190,MATCH(F109,Sheet6!$E$2:$E$190,0))</f>
        <v>#N/A</v>
      </c>
      <c r="N109" s="26" t="str">
        <f t="shared" si="10"/>
        <v>Maintenance</v>
      </c>
      <c r="O109" s="54"/>
      <c r="P109" s="54"/>
      <c r="Q109" s="54"/>
      <c r="R109" s="53" t="str">
        <f t="array" ref="R109">INDEX(Sheet6!$K$2:$K$190,MATCH(F109,Sheet6!$E$2:$E$190,0))</f>
        <v>#N/A</v>
      </c>
      <c r="S109" s="54"/>
      <c r="T109" s="55"/>
    </row>
    <row r="110">
      <c r="A110" s="43">
        <v>97.0</v>
      </c>
      <c r="B110" s="44" t="s">
        <v>239</v>
      </c>
      <c r="C110" s="45" t="s">
        <v>205</v>
      </c>
      <c r="D110" s="44" t="s">
        <v>240</v>
      </c>
      <c r="E110" s="44" t="s">
        <v>27</v>
      </c>
      <c r="F110" s="46">
        <v>1.00044743E8</v>
      </c>
      <c r="G110" s="47" t="s">
        <v>31</v>
      </c>
      <c r="H110" s="48">
        <v>44581.0</v>
      </c>
      <c r="I110" s="58" t="s">
        <v>58</v>
      </c>
      <c r="J110" s="48">
        <v>44581.0</v>
      </c>
      <c r="K110" s="58" t="s">
        <v>73</v>
      </c>
      <c r="L110" s="54"/>
      <c r="M110" s="25" t="str">
        <f t="array" ref="M110">INDEX(Sheet6!$F$2:$F$190,MATCH(F110,Sheet6!$E$2:$E$190,0))</f>
        <v>#N/A</v>
      </c>
      <c r="N110" s="26" t="str">
        <f t="shared" si="10"/>
        <v>Maintenance</v>
      </c>
      <c r="O110" s="54"/>
      <c r="P110" s="54"/>
      <c r="Q110" s="54"/>
      <c r="R110" s="53" t="str">
        <f t="array" ref="R110">INDEX(Sheet6!$K$2:$K$190,MATCH(F110,Sheet6!$E$2:$E$190,0))</f>
        <v>#N/A</v>
      </c>
      <c r="S110" s="54"/>
      <c r="T110" s="55"/>
    </row>
    <row r="111">
      <c r="A111" s="43">
        <v>98.0</v>
      </c>
      <c r="B111" s="44" t="s">
        <v>241</v>
      </c>
      <c r="C111" s="45" t="s">
        <v>205</v>
      </c>
      <c r="D111" s="44" t="s">
        <v>242</v>
      </c>
      <c r="E111" s="44" t="s">
        <v>27</v>
      </c>
      <c r="F111" s="46">
        <v>1.00044744E8</v>
      </c>
      <c r="G111" s="47" t="s">
        <v>31</v>
      </c>
      <c r="H111" s="48">
        <v>44581.0</v>
      </c>
      <c r="I111" s="58" t="s">
        <v>58</v>
      </c>
      <c r="J111" s="48">
        <v>44581.0</v>
      </c>
      <c r="K111" s="58" t="s">
        <v>73</v>
      </c>
      <c r="L111" s="54"/>
      <c r="M111" s="25" t="str">
        <f t="array" ref="M111">INDEX(Sheet6!$F$2:$F$190,MATCH(F111,Sheet6!$E$2:$E$190,0))</f>
        <v>#N/A</v>
      </c>
      <c r="N111" s="26" t="str">
        <f t="shared" si="10"/>
        <v>Maintenance</v>
      </c>
      <c r="O111" s="54"/>
      <c r="P111" s="54"/>
      <c r="Q111" s="54"/>
      <c r="R111" s="53" t="str">
        <f t="array" ref="R111">INDEX(Sheet6!$K$2:$K$190,MATCH(F111,Sheet6!$E$2:$E$190,0))</f>
        <v>#N/A</v>
      </c>
      <c r="S111" s="54"/>
      <c r="T111" s="55"/>
    </row>
    <row r="112">
      <c r="A112" s="43">
        <v>99.0</v>
      </c>
      <c r="B112" s="44" t="s">
        <v>243</v>
      </c>
      <c r="C112" s="45" t="s">
        <v>205</v>
      </c>
      <c r="D112" s="44" t="s">
        <v>244</v>
      </c>
      <c r="E112" s="44" t="s">
        <v>27</v>
      </c>
      <c r="F112" s="46">
        <v>1.00044778E8</v>
      </c>
      <c r="G112" s="47" t="s">
        <v>31</v>
      </c>
      <c r="H112" s="48">
        <v>44581.0</v>
      </c>
      <c r="I112" s="58" t="s">
        <v>36</v>
      </c>
      <c r="J112" s="48">
        <v>44581.0</v>
      </c>
      <c r="K112" s="58" t="s">
        <v>37</v>
      </c>
      <c r="L112" s="54"/>
      <c r="M112" s="25" t="str">
        <f t="array" ref="M112">INDEX(Sheet6!$F$2:$F$190,MATCH(F112,Sheet6!$E$2:$E$190,0))</f>
        <v>#N/A</v>
      </c>
      <c r="N112" s="26" t="str">
        <f t="shared" si="10"/>
        <v>Maintenance</v>
      </c>
      <c r="O112" s="54"/>
      <c r="P112" s="54"/>
      <c r="Q112" s="54"/>
      <c r="R112" s="53" t="str">
        <f t="array" ref="R112">INDEX(Sheet6!$K$2:$K$190,MATCH(F112,Sheet6!$E$2:$E$190,0))</f>
        <v>#N/A</v>
      </c>
      <c r="S112" s="54"/>
      <c r="T112" s="55"/>
    </row>
    <row r="113">
      <c r="A113" s="43">
        <v>100.0</v>
      </c>
      <c r="B113" s="44" t="s">
        <v>245</v>
      </c>
      <c r="C113" s="45" t="s">
        <v>205</v>
      </c>
      <c r="D113" s="44" t="s">
        <v>246</v>
      </c>
      <c r="E113" s="44" t="s">
        <v>27</v>
      </c>
      <c r="F113" s="46">
        <v>1.00044405E8</v>
      </c>
      <c r="G113" s="47" t="s">
        <v>31</v>
      </c>
      <c r="H113" s="48">
        <v>44581.0</v>
      </c>
      <c r="I113" s="58" t="s">
        <v>32</v>
      </c>
      <c r="J113" s="48">
        <v>44581.0</v>
      </c>
      <c r="K113" s="58" t="s">
        <v>33</v>
      </c>
      <c r="L113" s="54"/>
      <c r="M113" s="25" t="str">
        <f t="array" ref="M113">INDEX(Sheet6!$F$2:$F$190,MATCH(F113,Sheet6!$E$2:$E$190,0))</f>
        <v>#N/A</v>
      </c>
      <c r="N113" s="26" t="str">
        <f t="shared" si="10"/>
        <v>Maintenance</v>
      </c>
      <c r="O113" s="54"/>
      <c r="P113" s="54"/>
      <c r="Q113" s="54"/>
      <c r="R113" s="53" t="str">
        <f t="array" ref="R113">INDEX(Sheet6!$K$2:$K$190,MATCH(F113,Sheet6!$E$2:$E$190,0))</f>
        <v>#N/A</v>
      </c>
      <c r="S113" s="54"/>
      <c r="T113" s="55"/>
    </row>
    <row r="114">
      <c r="A114" s="43">
        <v>101.0</v>
      </c>
      <c r="B114" s="44" t="s">
        <v>247</v>
      </c>
      <c r="C114" s="45" t="s">
        <v>248</v>
      </c>
      <c r="D114" s="44" t="s">
        <v>249</v>
      </c>
      <c r="E114" s="44" t="s">
        <v>250</v>
      </c>
      <c r="F114" s="78"/>
      <c r="G114" s="54"/>
      <c r="H114" s="48">
        <v>44580.0</v>
      </c>
      <c r="I114" s="54"/>
      <c r="J114" s="54"/>
      <c r="K114" s="54"/>
      <c r="L114" s="54"/>
      <c r="M114" s="72"/>
      <c r="N114" s="26" t="str">
        <f t="shared" si="10"/>
        <v>#N/A</v>
      </c>
      <c r="O114" s="54"/>
      <c r="P114" s="54"/>
      <c r="Q114" s="54"/>
      <c r="R114" s="54"/>
      <c r="S114" s="54"/>
      <c r="T114" s="55"/>
    </row>
    <row r="115">
      <c r="A115" s="60" t="s">
        <v>251</v>
      </c>
      <c r="B115" s="79"/>
      <c r="C115" s="79"/>
      <c r="D115" s="61"/>
      <c r="E115" s="62"/>
      <c r="F115" s="63"/>
      <c r="G115" s="64"/>
      <c r="H115" s="64"/>
      <c r="I115" s="64"/>
      <c r="J115" s="64"/>
      <c r="K115" s="64"/>
      <c r="L115" s="64"/>
      <c r="M115" s="64"/>
      <c r="N115" s="39"/>
      <c r="O115" s="64"/>
      <c r="P115" s="64"/>
      <c r="Q115" s="64"/>
      <c r="R115" s="64"/>
      <c r="S115" s="64"/>
      <c r="T115" s="65"/>
    </row>
    <row r="116">
      <c r="A116" s="43">
        <v>102.0</v>
      </c>
      <c r="B116" s="44" t="s">
        <v>252</v>
      </c>
      <c r="C116" s="45" t="s">
        <v>205</v>
      </c>
      <c r="D116" s="44" t="s">
        <v>253</v>
      </c>
      <c r="E116" s="44" t="s">
        <v>27</v>
      </c>
      <c r="F116" s="74">
        <v>1.00044736E8</v>
      </c>
      <c r="G116" s="47" t="s">
        <v>31</v>
      </c>
      <c r="H116" s="48">
        <v>44581.0</v>
      </c>
      <c r="I116" s="58" t="s">
        <v>69</v>
      </c>
      <c r="J116" s="48">
        <v>44581.0</v>
      </c>
      <c r="K116" s="58" t="s">
        <v>70</v>
      </c>
      <c r="L116" s="54"/>
      <c r="M116" s="25" t="str">
        <f t="array" ref="M116">INDEX(Sheet6!$F$2:$F$190,MATCH(F116,Sheet6!$E$2:$E$190,0))</f>
        <v>M22PL3125A</v>
      </c>
      <c r="N116" s="26" t="str">
        <f t="shared" ref="N116:N117" si="11">IFS(LEFT(F116,4)="2000","Direct Charge",LEFT(F116,4)="5000","Direct Charge",AND(LEFT(F116,4)="1000",RIGHT(K116,4)="RA 9"),"Chemical",LEFT(F116,4)="1000","Maintenance",LEFT(F116,4)="8000","OA Maintenance",AND(LEFT(F116,4)="8000",RIGHT(K116,4)="RA 9"),"OA Chemical",LEFT(F116,4)="5500","ABI")</f>
        <v>Maintenance</v>
      </c>
      <c r="O116" s="54"/>
      <c r="P116" s="54"/>
      <c r="Q116" s="54"/>
      <c r="R116" s="53" t="str">
        <f t="array" ref="R116">INDEX(Sheet6!$K$2:$K$190,MATCH(F116,Sheet6!$E$2:$E$190,0))</f>
        <v>Winny</v>
      </c>
      <c r="S116" s="54"/>
      <c r="T116" s="55"/>
    </row>
    <row r="117">
      <c r="A117" s="43">
        <v>103.0</v>
      </c>
      <c r="B117" s="44" t="s">
        <v>254</v>
      </c>
      <c r="C117" s="45" t="s">
        <v>205</v>
      </c>
      <c r="D117" s="44" t="s">
        <v>255</v>
      </c>
      <c r="E117" s="44" t="s">
        <v>27</v>
      </c>
      <c r="F117" s="74">
        <v>1.00044797E8</v>
      </c>
      <c r="G117" s="47" t="s">
        <v>31</v>
      </c>
      <c r="H117" s="48">
        <v>44581.0</v>
      </c>
      <c r="I117" s="58" t="s">
        <v>58</v>
      </c>
      <c r="J117" s="48">
        <v>44581.0</v>
      </c>
      <c r="K117" s="58" t="s">
        <v>73</v>
      </c>
      <c r="L117" s="54"/>
      <c r="M117" s="25" t="str">
        <f t="array" ref="M117">INDEX(Sheet6!$F$2:$F$190,MATCH(F117,Sheet6!$E$2:$E$190,0))</f>
        <v>#N/A</v>
      </c>
      <c r="N117" s="26" t="str">
        <f t="shared" si="11"/>
        <v>Maintenance</v>
      </c>
      <c r="O117" s="54"/>
      <c r="P117" s="54"/>
      <c r="Q117" s="54"/>
      <c r="R117" s="53" t="str">
        <f t="array" ref="R117">INDEX(Sheet6!$K$2:$K$190,MATCH(F117,Sheet6!$E$2:$E$190,0))</f>
        <v>#N/A</v>
      </c>
      <c r="S117" s="54"/>
      <c r="T117" s="55"/>
    </row>
    <row r="118">
      <c r="A118" s="60" t="s">
        <v>256</v>
      </c>
      <c r="B118" s="61"/>
      <c r="C118" s="61"/>
      <c r="D118" s="61"/>
      <c r="E118" s="61"/>
      <c r="F118" s="76"/>
      <c r="G118" s="64"/>
      <c r="H118" s="64"/>
      <c r="I118" s="64"/>
      <c r="J118" s="64"/>
      <c r="K118" s="64"/>
      <c r="L118" s="64"/>
      <c r="M118" s="64"/>
      <c r="N118" s="39"/>
      <c r="O118" s="64"/>
      <c r="P118" s="64"/>
      <c r="Q118" s="64"/>
      <c r="R118" s="64"/>
      <c r="S118" s="64"/>
      <c r="T118" s="65"/>
    </row>
    <row r="119">
      <c r="A119" s="43">
        <v>104.0</v>
      </c>
      <c r="B119" s="44" t="s">
        <v>257</v>
      </c>
      <c r="C119" s="45" t="s">
        <v>25</v>
      </c>
      <c r="D119" s="44" t="s">
        <v>258</v>
      </c>
      <c r="E119" s="44" t="s">
        <v>27</v>
      </c>
      <c r="F119" s="74">
        <v>1.00044972E8</v>
      </c>
      <c r="G119" s="58" t="s">
        <v>28</v>
      </c>
      <c r="H119" s="48">
        <v>44585.0</v>
      </c>
      <c r="I119" s="54"/>
      <c r="J119" s="48"/>
      <c r="K119" s="54"/>
      <c r="L119" s="54"/>
      <c r="M119" s="25" t="str">
        <f t="array" ref="M119">INDEX(Sheet6!$F$2:$F$190,MATCH(F119,Sheet6!$E$2:$E$190,0))</f>
        <v>#N/A</v>
      </c>
      <c r="N119" s="26" t="str">
        <f t="shared" ref="N119:N126" si="12">IFS(LEFT(F119,4)="2000","Direct Charge",LEFT(F119,4)="5000","Direct Charge",AND(LEFT(F119,4)="1000",RIGHT(K119,4)="RA 9"),"Chemical",LEFT(F119,4)="1000","Maintenance",LEFT(F119,4)="8000","OA Maintenance",AND(LEFT(F119,4)="8000",RIGHT(K119,4)="RA 9"),"OA Chemical",LEFT(F119,4)="5500","ABI")</f>
        <v>Maintenance</v>
      </c>
      <c r="O119" s="54"/>
      <c r="P119" s="54"/>
      <c r="Q119" s="54"/>
      <c r="R119" s="53" t="str">
        <f t="array" ref="R119">INDEX(Sheet6!$K$2:$K$190,MATCH(F119,Sheet6!$E$2:$E$190,0))</f>
        <v>#N/A</v>
      </c>
      <c r="S119" s="54"/>
      <c r="T119" s="55"/>
    </row>
    <row r="120">
      <c r="A120" s="43">
        <v>105.0</v>
      </c>
      <c r="B120" s="44" t="s">
        <v>259</v>
      </c>
      <c r="C120" s="45" t="s">
        <v>25</v>
      </c>
      <c r="D120" s="44" t="s">
        <v>260</v>
      </c>
      <c r="E120" s="44" t="s">
        <v>27</v>
      </c>
      <c r="F120" s="74">
        <v>1.00044844E8</v>
      </c>
      <c r="G120" s="58" t="s">
        <v>31</v>
      </c>
      <c r="H120" s="48">
        <v>44585.0</v>
      </c>
      <c r="I120" s="58" t="s">
        <v>261</v>
      </c>
      <c r="J120" s="48">
        <v>44585.0</v>
      </c>
      <c r="K120" s="58" t="s">
        <v>37</v>
      </c>
      <c r="L120" s="54"/>
      <c r="M120" s="25" t="str">
        <f t="array" ref="M120">INDEX(Sheet6!$F$2:$F$190,MATCH(F120,Sheet6!$E$2:$E$190,0))</f>
        <v>#N/A</v>
      </c>
      <c r="N120" s="26" t="str">
        <f t="shared" si="12"/>
        <v>Maintenance</v>
      </c>
      <c r="O120" s="54"/>
      <c r="P120" s="54"/>
      <c r="Q120" s="54"/>
      <c r="R120" s="53" t="str">
        <f t="array" ref="R120">INDEX(Sheet6!$K$2:$K$190,MATCH(F120,Sheet6!$E$2:$E$190,0))</f>
        <v>#N/A</v>
      </c>
      <c r="S120" s="54"/>
      <c r="T120" s="55"/>
    </row>
    <row r="121">
      <c r="A121" s="43">
        <v>106.0</v>
      </c>
      <c r="B121" s="44" t="s">
        <v>259</v>
      </c>
      <c r="C121" s="45" t="s">
        <v>25</v>
      </c>
      <c r="D121" s="44" t="s">
        <v>262</v>
      </c>
      <c r="E121" s="44" t="s">
        <v>27</v>
      </c>
      <c r="F121" s="74">
        <v>1.00044862E8</v>
      </c>
      <c r="G121" s="58" t="s">
        <v>31</v>
      </c>
      <c r="H121" s="48">
        <v>44585.0</v>
      </c>
      <c r="I121" s="58" t="s">
        <v>261</v>
      </c>
      <c r="J121" s="48">
        <v>44585.0</v>
      </c>
      <c r="K121" s="58" t="s">
        <v>37</v>
      </c>
      <c r="L121" s="54"/>
      <c r="M121" s="25" t="str">
        <f t="array" ref="M121">INDEX(Sheet6!$F$2:$F$190,MATCH(F121,Sheet6!$E$2:$E$190,0))</f>
        <v>#N/A</v>
      </c>
      <c r="N121" s="26" t="str">
        <f t="shared" si="12"/>
        <v>Maintenance</v>
      </c>
      <c r="O121" s="54"/>
      <c r="P121" s="54"/>
      <c r="Q121" s="54"/>
      <c r="R121" s="53" t="str">
        <f t="array" ref="R121">INDEX(Sheet6!$K$2:$K$190,MATCH(F121,Sheet6!$E$2:$E$190,0))</f>
        <v>#N/A</v>
      </c>
      <c r="S121" s="54"/>
      <c r="T121" s="55"/>
    </row>
    <row r="122">
      <c r="A122" s="43">
        <v>107.0</v>
      </c>
      <c r="B122" s="44" t="s">
        <v>263</v>
      </c>
      <c r="C122" s="45" t="s">
        <v>25</v>
      </c>
      <c r="D122" s="44" t="s">
        <v>264</v>
      </c>
      <c r="E122" s="44" t="s">
        <v>27</v>
      </c>
      <c r="F122" s="46">
        <v>1.00044863E8</v>
      </c>
      <c r="G122" s="58" t="s">
        <v>31</v>
      </c>
      <c r="H122" s="48">
        <v>44585.0</v>
      </c>
      <c r="I122" s="58" t="s">
        <v>261</v>
      </c>
      <c r="J122" s="48">
        <v>44585.0</v>
      </c>
      <c r="K122" s="58" t="s">
        <v>37</v>
      </c>
      <c r="L122" s="54"/>
      <c r="M122" s="25" t="str">
        <f t="array" ref="M122">INDEX(Sheet6!$F$2:$F$190,MATCH(F122,Sheet6!$E$2:$E$190,0))</f>
        <v>#N/A</v>
      </c>
      <c r="N122" s="26" t="str">
        <f t="shared" si="12"/>
        <v>Maintenance</v>
      </c>
      <c r="O122" s="54"/>
      <c r="P122" s="54"/>
      <c r="Q122" s="54"/>
      <c r="R122" s="53" t="str">
        <f t="array" ref="R122">INDEX(Sheet6!$K$2:$K$190,MATCH(F122,Sheet6!$E$2:$E$190,0))</f>
        <v>#N/A</v>
      </c>
      <c r="S122" s="54"/>
      <c r="T122" s="55"/>
    </row>
    <row r="123">
      <c r="A123" s="43">
        <v>108.0</v>
      </c>
      <c r="B123" s="44" t="s">
        <v>265</v>
      </c>
      <c r="C123" s="45" t="s">
        <v>25</v>
      </c>
      <c r="D123" s="44" t="s">
        <v>266</v>
      </c>
      <c r="E123" s="44" t="s">
        <v>27</v>
      </c>
      <c r="F123" s="46">
        <v>1.00044864E8</v>
      </c>
      <c r="G123" s="58" t="s">
        <v>31</v>
      </c>
      <c r="H123" s="48">
        <v>44585.0</v>
      </c>
      <c r="I123" s="58" t="s">
        <v>261</v>
      </c>
      <c r="J123" s="48">
        <v>44585.0</v>
      </c>
      <c r="K123" s="58" t="s">
        <v>37</v>
      </c>
      <c r="L123" s="54"/>
      <c r="M123" s="25" t="str">
        <f t="array" ref="M123">INDEX(Sheet6!$F$2:$F$190,MATCH(F123,Sheet6!$E$2:$E$190,0))</f>
        <v>#N/A</v>
      </c>
      <c r="N123" s="26" t="str">
        <f t="shared" si="12"/>
        <v>Maintenance</v>
      </c>
      <c r="O123" s="54"/>
      <c r="P123" s="54"/>
      <c r="Q123" s="54"/>
      <c r="R123" s="53" t="str">
        <f t="array" ref="R123">INDEX(Sheet6!$K$2:$K$190,MATCH(F123,Sheet6!$E$2:$E$190,0))</f>
        <v>#N/A</v>
      </c>
      <c r="S123" s="54"/>
      <c r="T123" s="55"/>
    </row>
    <row r="124">
      <c r="A124" s="43">
        <v>109.0</v>
      </c>
      <c r="B124" s="44" t="s">
        <v>267</v>
      </c>
      <c r="C124" s="45" t="s">
        <v>25</v>
      </c>
      <c r="D124" s="44" t="s">
        <v>268</v>
      </c>
      <c r="E124" s="44" t="s">
        <v>27</v>
      </c>
      <c r="F124" s="46">
        <v>1.00044819E8</v>
      </c>
      <c r="G124" s="58" t="s">
        <v>31</v>
      </c>
      <c r="H124" s="48">
        <v>44585.0</v>
      </c>
      <c r="I124" s="58" t="s">
        <v>32</v>
      </c>
      <c r="J124" s="48">
        <v>44585.0</v>
      </c>
      <c r="K124" s="58" t="s">
        <v>33</v>
      </c>
      <c r="L124" s="54"/>
      <c r="M124" s="25" t="str">
        <f t="array" ref="M124">INDEX(Sheet6!$F$2:$F$190,MATCH(F124,Sheet6!$E$2:$E$190,0))</f>
        <v>#N/A</v>
      </c>
      <c r="N124" s="26" t="str">
        <f t="shared" si="12"/>
        <v>Maintenance</v>
      </c>
      <c r="O124" s="54"/>
      <c r="P124" s="54"/>
      <c r="Q124" s="54"/>
      <c r="R124" s="53" t="str">
        <f t="array" ref="R124">INDEX(Sheet6!$K$2:$K$190,MATCH(F124,Sheet6!$E$2:$E$190,0))</f>
        <v>#N/A</v>
      </c>
      <c r="S124" s="54"/>
      <c r="T124" s="55"/>
    </row>
    <row r="125">
      <c r="A125" s="43">
        <v>110.0</v>
      </c>
      <c r="B125" s="44" t="s">
        <v>269</v>
      </c>
      <c r="C125" s="45" t="s">
        <v>25</v>
      </c>
      <c r="D125" s="44" t="s">
        <v>260</v>
      </c>
      <c r="E125" s="44" t="s">
        <v>27</v>
      </c>
      <c r="F125" s="46">
        <v>1.00044902E8</v>
      </c>
      <c r="G125" s="58" t="s">
        <v>31</v>
      </c>
      <c r="H125" s="48">
        <v>44585.0</v>
      </c>
      <c r="I125" s="58" t="s">
        <v>261</v>
      </c>
      <c r="J125" s="48">
        <v>44585.0</v>
      </c>
      <c r="K125" s="58" t="s">
        <v>37</v>
      </c>
      <c r="L125" s="54"/>
      <c r="M125" s="25" t="str">
        <f t="array" ref="M125">INDEX(Sheet6!$F$2:$F$190,MATCH(F125,Sheet6!$E$2:$E$190,0))</f>
        <v>#N/A</v>
      </c>
      <c r="N125" s="26" t="str">
        <f t="shared" si="12"/>
        <v>Maintenance</v>
      </c>
      <c r="O125" s="54"/>
      <c r="P125" s="54"/>
      <c r="Q125" s="54"/>
      <c r="R125" s="53" t="str">
        <f t="array" ref="R125">INDEX(Sheet6!$K$2:$K$190,MATCH(F125,Sheet6!$E$2:$E$190,0))</f>
        <v>#N/A</v>
      </c>
      <c r="S125" s="54"/>
      <c r="T125" s="55"/>
    </row>
    <row r="126">
      <c r="A126" s="43">
        <v>111.0</v>
      </c>
      <c r="B126" s="44" t="s">
        <v>270</v>
      </c>
      <c r="C126" s="45" t="s">
        <v>25</v>
      </c>
      <c r="D126" s="44" t="s">
        <v>271</v>
      </c>
      <c r="E126" s="44" t="s">
        <v>27</v>
      </c>
      <c r="F126" s="46">
        <v>1.0004489E8</v>
      </c>
      <c r="G126" s="58" t="s">
        <v>31</v>
      </c>
      <c r="H126" s="48">
        <v>44585.0</v>
      </c>
      <c r="I126" s="58" t="s">
        <v>32</v>
      </c>
      <c r="J126" s="48">
        <v>44585.0</v>
      </c>
      <c r="K126" s="58" t="s">
        <v>33</v>
      </c>
      <c r="L126" s="54"/>
      <c r="M126" s="25" t="str">
        <f t="array" ref="M126">INDEX(Sheet6!$F$2:$F$190,MATCH(F126,Sheet6!$E$2:$E$190,0))</f>
        <v>#N/A</v>
      </c>
      <c r="N126" s="26" t="str">
        <f t="shared" si="12"/>
        <v>Maintenance</v>
      </c>
      <c r="O126" s="54"/>
      <c r="P126" s="54"/>
      <c r="Q126" s="54"/>
      <c r="R126" s="53" t="str">
        <f t="array" ref="R126">INDEX(Sheet6!$K$2:$K$190,MATCH(F126,Sheet6!$E$2:$E$190,0))</f>
        <v>#N/A</v>
      </c>
      <c r="S126" s="54"/>
      <c r="T126" s="55"/>
    </row>
    <row r="127">
      <c r="A127" s="60" t="s">
        <v>272</v>
      </c>
      <c r="B127" s="61"/>
      <c r="C127" s="69"/>
      <c r="D127" s="61"/>
      <c r="E127" s="61"/>
      <c r="F127" s="76"/>
      <c r="G127" s="64"/>
      <c r="H127" s="64"/>
      <c r="I127" s="64"/>
      <c r="J127" s="64"/>
      <c r="K127" s="64"/>
      <c r="L127" s="64"/>
      <c r="M127" s="64"/>
      <c r="N127" s="39"/>
      <c r="O127" s="64"/>
      <c r="P127" s="64"/>
      <c r="Q127" s="64"/>
      <c r="R127" s="64"/>
      <c r="S127" s="64"/>
      <c r="T127" s="65"/>
    </row>
    <row r="128">
      <c r="A128" s="43">
        <v>113.0</v>
      </c>
      <c r="B128" s="44" t="s">
        <v>273</v>
      </c>
      <c r="C128" s="45" t="s">
        <v>274</v>
      </c>
      <c r="D128" s="44" t="s">
        <v>275</v>
      </c>
      <c r="E128" s="44" t="s">
        <v>135</v>
      </c>
      <c r="F128" s="74">
        <v>2.00035985E8</v>
      </c>
      <c r="G128" s="58" t="s">
        <v>28</v>
      </c>
      <c r="H128" s="48">
        <v>44586.0</v>
      </c>
      <c r="I128" s="54"/>
      <c r="J128" s="54"/>
      <c r="K128" s="54"/>
      <c r="L128" s="54"/>
      <c r="M128" s="72"/>
      <c r="N128" s="26" t="str">
        <f t="shared" ref="N128:N141" si="13">IFS(LEFT(F128,4)="2000","Direct Charge",LEFT(F128,4)="5000","Direct Charge",AND(LEFT(F128,4)="1000",RIGHT(K128,4)="RA 9"),"Chemical",LEFT(F128,4)="1000","Maintenance",LEFT(F128,4)="8000","OA Maintenance",AND(LEFT(F128,4)="8000",RIGHT(K128,4)="RA 9"),"OA Chemical",LEFT(F128,4)="5500","ABI")</f>
        <v>Direct Charge</v>
      </c>
      <c r="O128" s="54"/>
      <c r="P128" s="54"/>
      <c r="Q128" s="54"/>
      <c r="R128" s="54"/>
      <c r="S128" s="54"/>
      <c r="T128" s="55"/>
    </row>
    <row r="129">
      <c r="A129" s="43">
        <v>114.0</v>
      </c>
      <c r="B129" s="44" t="s">
        <v>276</v>
      </c>
      <c r="C129" s="45" t="s">
        <v>205</v>
      </c>
      <c r="D129" s="44" t="s">
        <v>277</v>
      </c>
      <c r="E129" s="44" t="s">
        <v>27</v>
      </c>
      <c r="F129" s="74">
        <v>1.00043215E8</v>
      </c>
      <c r="G129" s="58" t="s">
        <v>31</v>
      </c>
      <c r="H129" s="48">
        <v>44586.0</v>
      </c>
      <c r="I129" s="58" t="s">
        <v>261</v>
      </c>
      <c r="J129" s="48">
        <v>44586.0</v>
      </c>
      <c r="K129" s="58" t="s">
        <v>37</v>
      </c>
      <c r="L129" s="54"/>
      <c r="M129" s="25" t="str">
        <f t="array" ref="M129">INDEX(Sheet6!$F$2:$F$190,MATCH(F129,Sheet6!$E$2:$E$190,0))</f>
        <v>#N/A</v>
      </c>
      <c r="N129" s="26" t="str">
        <f t="shared" si="13"/>
        <v>Maintenance</v>
      </c>
      <c r="O129" s="54"/>
      <c r="P129" s="54"/>
      <c r="Q129" s="54"/>
      <c r="R129" s="53" t="str">
        <f t="array" ref="R129">INDEX(Sheet6!$K$2:$K$190,MATCH(F129,Sheet6!$E$2:$E$190,0))</f>
        <v>#N/A</v>
      </c>
      <c r="S129" s="54"/>
      <c r="T129" s="55"/>
    </row>
    <row r="130">
      <c r="A130" s="43">
        <v>115.0</v>
      </c>
      <c r="B130" s="44" t="s">
        <v>278</v>
      </c>
      <c r="C130" s="45" t="s">
        <v>205</v>
      </c>
      <c r="D130" s="44" t="s">
        <v>279</v>
      </c>
      <c r="E130" s="44" t="s">
        <v>27</v>
      </c>
      <c r="F130" s="74">
        <v>1.00044849E8</v>
      </c>
      <c r="G130" s="58" t="s">
        <v>31</v>
      </c>
      <c r="H130" s="48">
        <v>44586.0</v>
      </c>
      <c r="I130" s="58" t="s">
        <v>261</v>
      </c>
      <c r="J130" s="48">
        <v>44586.0</v>
      </c>
      <c r="K130" s="58" t="s">
        <v>37</v>
      </c>
      <c r="L130" s="54"/>
      <c r="M130" s="25" t="str">
        <f t="array" ref="M130">INDEX(Sheet6!$F$2:$F$190,MATCH(F130,Sheet6!$E$2:$E$190,0))</f>
        <v>#N/A</v>
      </c>
      <c r="N130" s="26" t="str">
        <f t="shared" si="13"/>
        <v>Maintenance</v>
      </c>
      <c r="O130" s="54"/>
      <c r="P130" s="54"/>
      <c r="Q130" s="54"/>
      <c r="R130" s="53" t="str">
        <f t="array" ref="R130">INDEX(Sheet6!$K$2:$K$190,MATCH(F130,Sheet6!$E$2:$E$190,0))</f>
        <v>#N/A</v>
      </c>
      <c r="S130" s="54"/>
      <c r="T130" s="55"/>
    </row>
    <row r="131">
      <c r="A131" s="43">
        <v>116.0</v>
      </c>
      <c r="B131" s="44" t="s">
        <v>280</v>
      </c>
      <c r="C131" s="45" t="s">
        <v>205</v>
      </c>
      <c r="D131" s="44" t="s">
        <v>281</v>
      </c>
      <c r="E131" s="44" t="s">
        <v>27</v>
      </c>
      <c r="F131" s="74">
        <v>1.00044812E8</v>
      </c>
      <c r="G131" s="58" t="s">
        <v>31</v>
      </c>
      <c r="H131" s="48">
        <v>44586.0</v>
      </c>
      <c r="I131" s="58" t="s">
        <v>261</v>
      </c>
      <c r="J131" s="48">
        <v>44586.0</v>
      </c>
      <c r="K131" s="58" t="s">
        <v>37</v>
      </c>
      <c r="L131" s="54"/>
      <c r="M131" s="25" t="str">
        <f t="array" ref="M131">INDEX(Sheet6!$F$2:$F$190,MATCH(F131,Sheet6!$E$2:$E$190,0))</f>
        <v>#N/A</v>
      </c>
      <c r="N131" s="26" t="str">
        <f t="shared" si="13"/>
        <v>Maintenance</v>
      </c>
      <c r="O131" s="54"/>
      <c r="P131" s="54"/>
      <c r="Q131" s="54"/>
      <c r="R131" s="53" t="str">
        <f t="array" ref="R131">INDEX(Sheet6!$K$2:$K$190,MATCH(F131,Sheet6!$E$2:$E$190,0))</f>
        <v>#N/A</v>
      </c>
      <c r="S131" s="54"/>
      <c r="T131" s="55"/>
    </row>
    <row r="132">
      <c r="A132" s="43">
        <v>117.0</v>
      </c>
      <c r="B132" s="44" t="s">
        <v>282</v>
      </c>
      <c r="C132" s="45" t="s">
        <v>205</v>
      </c>
      <c r="D132" s="44" t="s">
        <v>283</v>
      </c>
      <c r="E132" s="44" t="s">
        <v>27</v>
      </c>
      <c r="F132" s="74">
        <v>1.00044737E8</v>
      </c>
      <c r="G132" s="58" t="s">
        <v>31</v>
      </c>
      <c r="H132" s="48">
        <v>44586.0</v>
      </c>
      <c r="I132" s="58" t="s">
        <v>58</v>
      </c>
      <c r="J132" s="48">
        <v>44586.0</v>
      </c>
      <c r="K132" s="58" t="s">
        <v>221</v>
      </c>
      <c r="L132" s="54"/>
      <c r="M132" s="25" t="str">
        <f t="array" ref="M132">INDEX(Sheet6!$F$2:$F$190,MATCH(F132,Sheet6!$E$2:$E$190,0))</f>
        <v>#N/A</v>
      </c>
      <c r="N132" s="26" t="str">
        <f t="shared" si="13"/>
        <v>Maintenance</v>
      </c>
      <c r="O132" s="54"/>
      <c r="P132" s="54"/>
      <c r="Q132" s="54"/>
      <c r="R132" s="53" t="str">
        <f t="array" ref="R132">INDEX(Sheet6!$K$2:$K$190,MATCH(F132,Sheet6!$E$2:$E$190,0))</f>
        <v>#N/A</v>
      </c>
      <c r="S132" s="54"/>
      <c r="T132" s="55"/>
    </row>
    <row r="133">
      <c r="A133" s="43">
        <v>118.0</v>
      </c>
      <c r="B133" s="44" t="s">
        <v>284</v>
      </c>
      <c r="C133" s="45" t="s">
        <v>205</v>
      </c>
      <c r="D133" s="44" t="s">
        <v>285</v>
      </c>
      <c r="E133" s="44" t="s">
        <v>27</v>
      </c>
      <c r="F133" s="74">
        <v>1.00044365E8</v>
      </c>
      <c r="G133" s="58" t="s">
        <v>31</v>
      </c>
      <c r="H133" s="48">
        <v>44586.0</v>
      </c>
      <c r="I133" s="58" t="s">
        <v>261</v>
      </c>
      <c r="J133" s="48">
        <v>44586.0</v>
      </c>
      <c r="K133" s="58" t="s">
        <v>37</v>
      </c>
      <c r="L133" s="54"/>
      <c r="M133" s="25" t="str">
        <f t="array" ref="M133">INDEX(Sheet6!$F$2:$F$190,MATCH(F133,Sheet6!$E$2:$E$190,0))</f>
        <v>#N/A</v>
      </c>
      <c r="N133" s="26" t="str">
        <f t="shared" si="13"/>
        <v>Maintenance</v>
      </c>
      <c r="O133" s="54"/>
      <c r="P133" s="54"/>
      <c r="Q133" s="54"/>
      <c r="R133" s="53" t="str">
        <f t="array" ref="R133">INDEX(Sheet6!$K$2:$K$190,MATCH(F133,Sheet6!$E$2:$E$190,0))</f>
        <v>#N/A</v>
      </c>
      <c r="S133" s="54"/>
      <c r="T133" s="55"/>
    </row>
    <row r="134">
      <c r="A134" s="43">
        <v>119.0</v>
      </c>
      <c r="B134" s="44" t="s">
        <v>286</v>
      </c>
      <c r="C134" s="45" t="s">
        <v>205</v>
      </c>
      <c r="D134" s="44" t="s">
        <v>287</v>
      </c>
      <c r="E134" s="44" t="s">
        <v>27</v>
      </c>
      <c r="F134" s="74">
        <v>1.00044807E8</v>
      </c>
      <c r="G134" s="58" t="s">
        <v>31</v>
      </c>
      <c r="H134" s="48">
        <v>44586.0</v>
      </c>
      <c r="I134" s="58" t="s">
        <v>32</v>
      </c>
      <c r="J134" s="48">
        <v>44586.0</v>
      </c>
      <c r="K134" s="58" t="s">
        <v>33</v>
      </c>
      <c r="L134" s="54"/>
      <c r="M134" s="25" t="str">
        <f t="array" ref="M134">INDEX(Sheet6!$F$2:$F$190,MATCH(F134,Sheet6!$E$2:$E$190,0))</f>
        <v>#N/A</v>
      </c>
      <c r="N134" s="26" t="str">
        <f t="shared" si="13"/>
        <v>Maintenance</v>
      </c>
      <c r="O134" s="54"/>
      <c r="P134" s="54"/>
      <c r="Q134" s="54"/>
      <c r="R134" s="53" t="str">
        <f t="array" ref="R134">INDEX(Sheet6!$K$2:$K$190,MATCH(F134,Sheet6!$E$2:$E$190,0))</f>
        <v>#N/A</v>
      </c>
      <c r="S134" s="54"/>
      <c r="T134" s="55"/>
    </row>
    <row r="135">
      <c r="A135" s="43">
        <v>120.0</v>
      </c>
      <c r="B135" s="44" t="s">
        <v>288</v>
      </c>
      <c r="C135" s="45" t="s">
        <v>205</v>
      </c>
      <c r="D135" s="44" t="s">
        <v>47</v>
      </c>
      <c r="E135" s="44" t="s">
        <v>27</v>
      </c>
      <c r="F135" s="74">
        <v>1.00044715E8</v>
      </c>
      <c r="G135" s="58" t="s">
        <v>31</v>
      </c>
      <c r="H135" s="48">
        <v>44586.0</v>
      </c>
      <c r="I135" s="58" t="s">
        <v>32</v>
      </c>
      <c r="J135" s="48">
        <v>44586.0</v>
      </c>
      <c r="K135" s="58" t="s">
        <v>33</v>
      </c>
      <c r="L135" s="54"/>
      <c r="M135" s="25" t="str">
        <f t="array" ref="M135">INDEX(Sheet6!$F$2:$F$190,MATCH(F135,Sheet6!$E$2:$E$190,0))</f>
        <v>#N/A</v>
      </c>
      <c r="N135" s="26" t="str">
        <f t="shared" si="13"/>
        <v>Maintenance</v>
      </c>
      <c r="O135" s="54"/>
      <c r="P135" s="54"/>
      <c r="Q135" s="54"/>
      <c r="R135" s="53" t="str">
        <f t="array" ref="R135">INDEX(Sheet6!$K$2:$K$190,MATCH(F135,Sheet6!$E$2:$E$190,0))</f>
        <v>#N/A</v>
      </c>
      <c r="S135" s="54"/>
      <c r="T135" s="55"/>
    </row>
    <row r="136">
      <c r="A136" s="43">
        <v>121.0</v>
      </c>
      <c r="B136" s="44" t="s">
        <v>289</v>
      </c>
      <c r="C136" s="45" t="s">
        <v>205</v>
      </c>
      <c r="D136" s="44" t="s">
        <v>290</v>
      </c>
      <c r="E136" s="44" t="s">
        <v>27</v>
      </c>
      <c r="F136" s="74">
        <v>1.00044769E8</v>
      </c>
      <c r="G136" s="58" t="s">
        <v>31</v>
      </c>
      <c r="H136" s="48">
        <v>44586.0</v>
      </c>
      <c r="I136" s="58" t="s">
        <v>261</v>
      </c>
      <c r="J136" s="48">
        <v>44586.0</v>
      </c>
      <c r="K136" s="58" t="s">
        <v>37</v>
      </c>
      <c r="L136" s="54"/>
      <c r="M136" s="25" t="str">
        <f t="array" ref="M136">INDEX(Sheet6!$F$2:$F$190,MATCH(F136,Sheet6!$E$2:$E$190,0))</f>
        <v>#N/A</v>
      </c>
      <c r="N136" s="26" t="str">
        <f t="shared" si="13"/>
        <v>Maintenance</v>
      </c>
      <c r="O136" s="54"/>
      <c r="P136" s="54"/>
      <c r="Q136" s="54"/>
      <c r="R136" s="53" t="str">
        <f t="array" ref="R136">INDEX(Sheet6!$K$2:$K$190,MATCH(F136,Sheet6!$E$2:$E$190,0))</f>
        <v>#N/A</v>
      </c>
      <c r="S136" s="54"/>
      <c r="T136" s="55"/>
    </row>
    <row r="137">
      <c r="A137" s="43">
        <v>122.0</v>
      </c>
      <c r="B137" s="44" t="s">
        <v>291</v>
      </c>
      <c r="C137" s="45" t="s">
        <v>205</v>
      </c>
      <c r="D137" s="44" t="s">
        <v>292</v>
      </c>
      <c r="E137" s="44" t="s">
        <v>27</v>
      </c>
      <c r="F137" s="74">
        <v>1.00044804E8</v>
      </c>
      <c r="G137" s="58" t="s">
        <v>31</v>
      </c>
      <c r="H137" s="48">
        <v>44586.0</v>
      </c>
      <c r="I137" s="58" t="s">
        <v>32</v>
      </c>
      <c r="J137" s="48">
        <v>44586.0</v>
      </c>
      <c r="K137" s="58" t="s">
        <v>33</v>
      </c>
      <c r="L137" s="54"/>
      <c r="M137" s="25" t="str">
        <f t="array" ref="M137">INDEX(Sheet6!$F$2:$F$190,MATCH(F137,Sheet6!$E$2:$E$190,0))</f>
        <v>#N/A</v>
      </c>
      <c r="N137" s="26" t="str">
        <f t="shared" si="13"/>
        <v>Maintenance</v>
      </c>
      <c r="O137" s="54"/>
      <c r="P137" s="54"/>
      <c r="Q137" s="54"/>
      <c r="R137" s="53" t="str">
        <f t="array" ref="R137">INDEX(Sheet6!$K$2:$K$190,MATCH(F137,Sheet6!$E$2:$E$190,0))</f>
        <v>#N/A</v>
      </c>
      <c r="S137" s="54"/>
      <c r="T137" s="55"/>
    </row>
    <row r="138">
      <c r="A138" s="43">
        <v>123.0</v>
      </c>
      <c r="B138" s="44" t="s">
        <v>293</v>
      </c>
      <c r="C138" s="45" t="s">
        <v>205</v>
      </c>
      <c r="D138" s="44" t="s">
        <v>294</v>
      </c>
      <c r="E138" s="44" t="s">
        <v>27</v>
      </c>
      <c r="F138" s="74">
        <v>1.00044934E8</v>
      </c>
      <c r="G138" s="58" t="s">
        <v>31</v>
      </c>
      <c r="H138" s="48">
        <v>44586.0</v>
      </c>
      <c r="I138" s="58" t="s">
        <v>261</v>
      </c>
      <c r="J138" s="48">
        <v>44586.0</v>
      </c>
      <c r="K138" s="58" t="s">
        <v>37</v>
      </c>
      <c r="L138" s="54"/>
      <c r="M138" s="25" t="str">
        <f t="array" ref="M138">INDEX(Sheet6!$F$2:$F$190,MATCH(F138,Sheet6!$E$2:$E$190,0))</f>
        <v>#N/A</v>
      </c>
      <c r="N138" s="26" t="str">
        <f t="shared" si="13"/>
        <v>Maintenance</v>
      </c>
      <c r="O138" s="54"/>
      <c r="P138" s="54"/>
      <c r="Q138" s="54"/>
      <c r="R138" s="53" t="str">
        <f t="array" ref="R138">INDEX(Sheet6!$K$2:$K$190,MATCH(F138,Sheet6!$E$2:$E$190,0))</f>
        <v>#N/A</v>
      </c>
      <c r="S138" s="54"/>
      <c r="T138" s="55"/>
    </row>
    <row r="139">
      <c r="A139" s="43">
        <v>124.0</v>
      </c>
      <c r="B139" s="44" t="s">
        <v>295</v>
      </c>
      <c r="C139" s="45" t="s">
        <v>205</v>
      </c>
      <c r="D139" s="44" t="s">
        <v>296</v>
      </c>
      <c r="E139" s="44" t="s">
        <v>27</v>
      </c>
      <c r="F139" s="74">
        <v>1.00044808E8</v>
      </c>
      <c r="G139" s="58" t="s">
        <v>31</v>
      </c>
      <c r="H139" s="48">
        <v>44586.0</v>
      </c>
      <c r="I139" s="58" t="s">
        <v>261</v>
      </c>
      <c r="J139" s="48">
        <v>44586.0</v>
      </c>
      <c r="K139" s="58" t="s">
        <v>37</v>
      </c>
      <c r="L139" s="54"/>
      <c r="M139" s="25" t="str">
        <f t="array" ref="M139">INDEX(Sheet6!$F$2:$F$190,MATCH(F139,Sheet6!$E$2:$E$190,0))</f>
        <v>#N/A</v>
      </c>
      <c r="N139" s="26" t="str">
        <f t="shared" si="13"/>
        <v>Maintenance</v>
      </c>
      <c r="O139" s="54"/>
      <c r="P139" s="54"/>
      <c r="Q139" s="54"/>
      <c r="R139" s="53" t="str">
        <f t="array" ref="R139">INDEX(Sheet6!$K$2:$K$190,MATCH(F139,Sheet6!$E$2:$E$190,0))</f>
        <v>#N/A</v>
      </c>
      <c r="S139" s="54"/>
      <c r="T139" s="55"/>
    </row>
    <row r="140">
      <c r="A140" s="43">
        <v>125.0</v>
      </c>
      <c r="B140" s="44" t="s">
        <v>297</v>
      </c>
      <c r="C140" s="45" t="s">
        <v>205</v>
      </c>
      <c r="D140" s="44" t="s">
        <v>298</v>
      </c>
      <c r="E140" s="44" t="s">
        <v>27</v>
      </c>
      <c r="F140" s="74">
        <v>1.0004488E8</v>
      </c>
      <c r="G140" s="58" t="s">
        <v>31</v>
      </c>
      <c r="H140" s="48">
        <v>44586.0</v>
      </c>
      <c r="I140" s="58" t="s">
        <v>261</v>
      </c>
      <c r="J140" s="48">
        <v>44586.0</v>
      </c>
      <c r="K140" s="58" t="s">
        <v>37</v>
      </c>
      <c r="L140" s="54"/>
      <c r="M140" s="25" t="str">
        <f t="array" ref="M140">INDEX(Sheet6!$F$2:$F$190,MATCH(F140,Sheet6!$E$2:$E$190,0))</f>
        <v>#N/A</v>
      </c>
      <c r="N140" s="26" t="str">
        <f t="shared" si="13"/>
        <v>Maintenance</v>
      </c>
      <c r="O140" s="54"/>
      <c r="P140" s="54"/>
      <c r="Q140" s="54"/>
      <c r="R140" s="53" t="str">
        <f t="array" ref="R140">INDEX(Sheet6!$K$2:$K$190,MATCH(F140,Sheet6!$E$2:$E$190,0))</f>
        <v>#N/A</v>
      </c>
      <c r="S140" s="54"/>
      <c r="T140" s="55"/>
    </row>
    <row r="141">
      <c r="A141" s="43">
        <v>126.0</v>
      </c>
      <c r="B141" s="44" t="s">
        <v>299</v>
      </c>
      <c r="C141" s="45" t="s">
        <v>205</v>
      </c>
      <c r="D141" s="44" t="s">
        <v>300</v>
      </c>
      <c r="E141" s="44" t="s">
        <v>27</v>
      </c>
      <c r="F141" s="74">
        <v>1.0004481E8</v>
      </c>
      <c r="G141" s="58" t="s">
        <v>31</v>
      </c>
      <c r="H141" s="48">
        <v>44586.0</v>
      </c>
      <c r="I141" s="58" t="s">
        <v>261</v>
      </c>
      <c r="J141" s="48">
        <v>44586.0</v>
      </c>
      <c r="K141" s="58" t="s">
        <v>37</v>
      </c>
      <c r="L141" s="54"/>
      <c r="M141" s="25" t="str">
        <f t="array" ref="M141">INDEX(Sheet6!$F$2:$F$190,MATCH(F141,Sheet6!$E$2:$E$190,0))</f>
        <v>#N/A</v>
      </c>
      <c r="N141" s="26" t="str">
        <f t="shared" si="13"/>
        <v>Maintenance</v>
      </c>
      <c r="O141" s="54"/>
      <c r="P141" s="54"/>
      <c r="Q141" s="54"/>
      <c r="R141" s="53" t="str">
        <f t="array" ref="R141">INDEX(Sheet6!$K$2:$K$190,MATCH(F141,Sheet6!$E$2:$E$190,0))</f>
        <v>#N/A</v>
      </c>
      <c r="S141" s="54"/>
      <c r="T141" s="55"/>
    </row>
    <row r="142">
      <c r="A142" s="80" t="s">
        <v>301</v>
      </c>
      <c r="B142" s="61"/>
      <c r="C142" s="69"/>
      <c r="D142" s="61"/>
      <c r="E142" s="61"/>
      <c r="F142" s="76"/>
      <c r="G142" s="64"/>
      <c r="H142" s="64"/>
      <c r="I142" s="64"/>
      <c r="J142" s="64"/>
      <c r="K142" s="64"/>
      <c r="L142" s="64"/>
      <c r="M142" s="64"/>
      <c r="N142" s="39"/>
      <c r="O142" s="64"/>
      <c r="P142" s="64"/>
      <c r="Q142" s="64"/>
      <c r="R142" s="64"/>
      <c r="S142" s="64"/>
      <c r="T142" s="65"/>
    </row>
    <row r="143">
      <c r="A143" s="43">
        <v>127.0</v>
      </c>
      <c r="B143" s="44" t="s">
        <v>302</v>
      </c>
      <c r="C143" s="45" t="s">
        <v>205</v>
      </c>
      <c r="D143" s="44" t="s">
        <v>303</v>
      </c>
      <c r="E143" s="44" t="s">
        <v>27</v>
      </c>
      <c r="F143" s="74">
        <v>1.00043221E8</v>
      </c>
      <c r="G143" s="58" t="s">
        <v>28</v>
      </c>
      <c r="H143" s="48">
        <v>44587.0</v>
      </c>
      <c r="I143" s="54"/>
      <c r="J143" s="54"/>
      <c r="K143" s="54"/>
      <c r="L143" s="54"/>
      <c r="M143" s="25" t="str">
        <f t="array" ref="M143">INDEX(Sheet6!$F$2:$F$190,MATCH(F143,Sheet6!$E$2:$E$190,0))</f>
        <v>#N/A</v>
      </c>
      <c r="N143" s="26" t="str">
        <f t="shared" ref="N143:N145" si="14">IFS(LEFT(F143,4)="2000","Direct Charge",LEFT(F143,4)="5000","Direct Charge",AND(LEFT(F143,4)="1000",RIGHT(K143,4)="RA 9"),"Chemical",LEFT(F143,4)="1000","Maintenance",LEFT(F143,4)="8000","OA Maintenance",AND(LEFT(F143,4)="8000",RIGHT(K143,4)="RA 9"),"OA Chemical",LEFT(F143,4)="5500","ABI")</f>
        <v>Maintenance</v>
      </c>
      <c r="O143" s="54"/>
      <c r="P143" s="54"/>
      <c r="Q143" s="54"/>
      <c r="R143" s="53" t="str">
        <f t="array" ref="R143">INDEX(Sheet6!$K$2:$K$190,MATCH(F143,Sheet6!$E$2:$E$190,0))</f>
        <v>#N/A</v>
      </c>
      <c r="S143" s="54"/>
      <c r="T143" s="55"/>
    </row>
    <row r="144">
      <c r="A144" s="43">
        <v>128.0</v>
      </c>
      <c r="B144" s="44" t="s">
        <v>304</v>
      </c>
      <c r="C144" s="45" t="s">
        <v>205</v>
      </c>
      <c r="D144" s="44" t="s">
        <v>305</v>
      </c>
      <c r="E144" s="44" t="s">
        <v>27</v>
      </c>
      <c r="F144" s="74">
        <v>1.00044004E8</v>
      </c>
      <c r="G144" s="58" t="s">
        <v>28</v>
      </c>
      <c r="H144" s="48">
        <v>44587.0</v>
      </c>
      <c r="I144" s="54"/>
      <c r="J144" s="54"/>
      <c r="K144" s="54"/>
      <c r="L144" s="54"/>
      <c r="M144" s="25" t="str">
        <f t="array" ref="M144">INDEX(Sheet6!$F$2:$F$190,MATCH(F144,Sheet6!$E$2:$E$190,0))</f>
        <v>#N/A</v>
      </c>
      <c r="N144" s="26" t="str">
        <f t="shared" si="14"/>
        <v>Maintenance</v>
      </c>
      <c r="O144" s="54"/>
      <c r="P144" s="54"/>
      <c r="Q144" s="54"/>
      <c r="R144" s="53" t="str">
        <f t="array" ref="R144">INDEX(Sheet6!$K$2:$K$190,MATCH(F144,Sheet6!$E$2:$E$190,0))</f>
        <v>#N/A</v>
      </c>
      <c r="S144" s="54"/>
      <c r="T144" s="55"/>
    </row>
    <row r="145">
      <c r="A145" s="43">
        <v>129.0</v>
      </c>
      <c r="B145" s="44" t="s">
        <v>306</v>
      </c>
      <c r="C145" s="45" t="s">
        <v>205</v>
      </c>
      <c r="D145" s="44" t="s">
        <v>307</v>
      </c>
      <c r="E145" s="44" t="s">
        <v>27</v>
      </c>
      <c r="F145" s="74">
        <v>1.00044801E8</v>
      </c>
      <c r="G145" s="58" t="s">
        <v>28</v>
      </c>
      <c r="H145" s="48">
        <v>44587.0</v>
      </c>
      <c r="I145" s="54"/>
      <c r="J145" s="54"/>
      <c r="K145" s="54"/>
      <c r="L145" s="54"/>
      <c r="M145" s="25" t="str">
        <f t="array" ref="M145">INDEX(Sheet6!$F$2:$F$190,MATCH(F145,Sheet6!$E$2:$E$190,0))</f>
        <v>#N/A</v>
      </c>
      <c r="N145" s="26" t="str">
        <f t="shared" si="14"/>
        <v>Maintenance</v>
      </c>
      <c r="O145" s="54"/>
      <c r="P145" s="54"/>
      <c r="Q145" s="54"/>
      <c r="R145" s="53" t="str">
        <f t="array" ref="R145">INDEX(Sheet6!$K$2:$K$190,MATCH(F145,Sheet6!$E$2:$E$190,0))</f>
        <v>#N/A</v>
      </c>
      <c r="S145" s="54"/>
      <c r="T145" s="55"/>
    </row>
    <row r="146">
      <c r="A146" s="60" t="s">
        <v>308</v>
      </c>
      <c r="B146" s="61"/>
      <c r="C146" s="69"/>
      <c r="D146" s="61"/>
      <c r="E146" s="61"/>
      <c r="F146" s="76"/>
      <c r="G146" s="64"/>
      <c r="H146" s="64"/>
      <c r="I146" s="64"/>
      <c r="J146" s="64"/>
      <c r="K146" s="64"/>
      <c r="L146" s="64"/>
      <c r="M146" s="64"/>
      <c r="N146" s="39"/>
      <c r="O146" s="64"/>
      <c r="P146" s="64"/>
      <c r="Q146" s="64"/>
      <c r="R146" s="64"/>
      <c r="S146" s="64"/>
      <c r="T146" s="65"/>
    </row>
    <row r="147">
      <c r="A147" s="43">
        <v>130.0</v>
      </c>
      <c r="B147" s="44" t="s">
        <v>309</v>
      </c>
      <c r="C147" s="45" t="s">
        <v>205</v>
      </c>
      <c r="D147" s="44" t="s">
        <v>310</v>
      </c>
      <c r="E147" s="44" t="s">
        <v>27</v>
      </c>
      <c r="F147" s="74">
        <v>1.00045023E8</v>
      </c>
      <c r="G147" s="58" t="s">
        <v>31</v>
      </c>
      <c r="H147" s="48">
        <v>44589.0</v>
      </c>
      <c r="I147" s="58" t="s">
        <v>261</v>
      </c>
      <c r="J147" s="48">
        <v>44592.0</v>
      </c>
      <c r="K147" s="58" t="s">
        <v>37</v>
      </c>
      <c r="L147" s="54"/>
      <c r="M147" s="25" t="str">
        <f t="array" ref="M147">INDEX(Sheet6!$F$2:$F$190,MATCH(F147,Sheet6!$E$2:$E$190,0))</f>
        <v>#N/A</v>
      </c>
      <c r="N147" s="26" t="str">
        <f t="shared" ref="N147:N187" si="15">IFS(LEFT(F147,4)="2000","Direct Charge",LEFT(F147,4)="5000","Direct Charge",AND(LEFT(F147,4)="1000",RIGHT(K147,4)="RA 9"),"Chemical",LEFT(F147,4)="1000","Maintenance",LEFT(F147,4)="8000","OA Maintenance",AND(LEFT(F147,4)="8000",RIGHT(K147,4)="RA 9"),"OA Chemical",LEFT(F147,4)="5500","ABI")</f>
        <v>Maintenance</v>
      </c>
      <c r="O147" s="54"/>
      <c r="P147" s="54"/>
      <c r="Q147" s="54"/>
      <c r="R147" s="53" t="str">
        <f t="array" ref="R147">INDEX(Sheet6!$K$2:$K$190,MATCH(F147,Sheet6!$E$2:$E$190,0))</f>
        <v>#N/A</v>
      </c>
      <c r="S147" s="54"/>
      <c r="T147" s="55"/>
    </row>
    <row r="148">
      <c r="A148" s="43">
        <v>131.0</v>
      </c>
      <c r="B148" s="44" t="s">
        <v>311</v>
      </c>
      <c r="C148" s="45" t="s">
        <v>205</v>
      </c>
      <c r="D148" s="44" t="s">
        <v>312</v>
      </c>
      <c r="E148" s="44" t="s">
        <v>27</v>
      </c>
      <c r="F148" s="74">
        <v>1.00044756E8</v>
      </c>
      <c r="G148" s="58" t="s">
        <v>31</v>
      </c>
      <c r="H148" s="48">
        <v>44589.0</v>
      </c>
      <c r="I148" s="58" t="s">
        <v>58</v>
      </c>
      <c r="J148" s="48">
        <v>44592.0</v>
      </c>
      <c r="K148" s="58" t="s">
        <v>73</v>
      </c>
      <c r="L148" s="54"/>
      <c r="M148" s="25" t="str">
        <f t="array" ref="M148">INDEX(Sheet6!$F$2:$F$190,MATCH(F148,Sheet6!$E$2:$E$190,0))</f>
        <v>#N/A</v>
      </c>
      <c r="N148" s="26" t="str">
        <f t="shared" si="15"/>
        <v>Maintenance</v>
      </c>
      <c r="O148" s="54"/>
      <c r="P148" s="54"/>
      <c r="Q148" s="54"/>
      <c r="R148" s="53" t="str">
        <f t="array" ref="R148">INDEX(Sheet6!$K$2:$K$190,MATCH(F148,Sheet6!$E$2:$E$190,0))</f>
        <v>#N/A</v>
      </c>
      <c r="S148" s="54"/>
      <c r="T148" s="55"/>
    </row>
    <row r="149">
      <c r="A149" s="43">
        <v>132.0</v>
      </c>
      <c r="B149" s="44" t="s">
        <v>313</v>
      </c>
      <c r="C149" s="45" t="s">
        <v>205</v>
      </c>
      <c r="D149" s="44" t="s">
        <v>314</v>
      </c>
      <c r="E149" s="44" t="s">
        <v>27</v>
      </c>
      <c r="F149" s="74">
        <v>1.00044903E8</v>
      </c>
      <c r="G149" s="58" t="s">
        <v>31</v>
      </c>
      <c r="H149" s="48">
        <v>44589.0</v>
      </c>
      <c r="I149" s="58" t="s">
        <v>58</v>
      </c>
      <c r="J149" s="48">
        <v>44592.0</v>
      </c>
      <c r="K149" s="58" t="s">
        <v>33</v>
      </c>
      <c r="L149" s="54"/>
      <c r="M149" s="25" t="str">
        <f t="array" ref="M149">INDEX(Sheet6!$F$2:$F$190,MATCH(F149,Sheet6!$E$2:$E$190,0))</f>
        <v>#N/A</v>
      </c>
      <c r="N149" s="26" t="str">
        <f t="shared" si="15"/>
        <v>Maintenance</v>
      </c>
      <c r="O149" s="54"/>
      <c r="P149" s="54"/>
      <c r="Q149" s="54"/>
      <c r="R149" s="53" t="str">
        <f t="array" ref="R149">INDEX(Sheet6!$K$2:$K$190,MATCH(F149,Sheet6!$E$2:$E$190,0))</f>
        <v>#N/A</v>
      </c>
      <c r="S149" s="54"/>
      <c r="T149" s="55"/>
    </row>
    <row r="150">
      <c r="A150" s="43">
        <v>133.0</v>
      </c>
      <c r="B150" s="44" t="s">
        <v>315</v>
      </c>
      <c r="C150" s="45" t="s">
        <v>205</v>
      </c>
      <c r="D150" s="44" t="s">
        <v>316</v>
      </c>
      <c r="E150" s="44" t="s">
        <v>27</v>
      </c>
      <c r="F150" s="74">
        <v>1.00044786E8</v>
      </c>
      <c r="G150" s="58" t="s">
        <v>31</v>
      </c>
      <c r="H150" s="48">
        <v>44589.0</v>
      </c>
      <c r="I150" s="58" t="s">
        <v>58</v>
      </c>
      <c r="J150" s="48">
        <v>44592.0</v>
      </c>
      <c r="K150" s="58" t="s">
        <v>73</v>
      </c>
      <c r="L150" s="54"/>
      <c r="M150" s="25" t="str">
        <f t="array" ref="M150">INDEX(Sheet6!$F$2:$F$190,MATCH(F150,Sheet6!$E$2:$E$190,0))</f>
        <v>#N/A</v>
      </c>
      <c r="N150" s="26" t="str">
        <f t="shared" si="15"/>
        <v>Maintenance</v>
      </c>
      <c r="O150" s="54"/>
      <c r="P150" s="54"/>
      <c r="Q150" s="54"/>
      <c r="R150" s="53" t="str">
        <f t="array" ref="R150">INDEX(Sheet6!$K$2:$K$190,MATCH(F150,Sheet6!$E$2:$E$190,0))</f>
        <v>#N/A</v>
      </c>
      <c r="S150" s="54"/>
      <c r="T150" s="55"/>
    </row>
    <row r="151">
      <c r="A151" s="43">
        <v>134.0</v>
      </c>
      <c r="B151" s="44" t="s">
        <v>317</v>
      </c>
      <c r="C151" s="45" t="s">
        <v>205</v>
      </c>
      <c r="D151" s="44" t="s">
        <v>318</v>
      </c>
      <c r="E151" s="44" t="s">
        <v>27</v>
      </c>
      <c r="F151" s="74">
        <v>1.00044848E8</v>
      </c>
      <c r="G151" s="58" t="s">
        <v>31</v>
      </c>
      <c r="H151" s="48">
        <v>44589.0</v>
      </c>
      <c r="I151" s="58" t="s">
        <v>58</v>
      </c>
      <c r="J151" s="48">
        <v>44592.0</v>
      </c>
      <c r="K151" s="58" t="s">
        <v>73</v>
      </c>
      <c r="L151" s="54"/>
      <c r="M151" s="25" t="str">
        <f t="array" ref="M151">INDEX(Sheet6!$F$2:$F$190,MATCH(F151,Sheet6!$E$2:$E$190,0))</f>
        <v>#N/A</v>
      </c>
      <c r="N151" s="26" t="str">
        <f t="shared" si="15"/>
        <v>Maintenance</v>
      </c>
      <c r="O151" s="54"/>
      <c r="P151" s="54"/>
      <c r="Q151" s="54"/>
      <c r="R151" s="53" t="str">
        <f t="array" ref="R151">INDEX(Sheet6!$K$2:$K$190,MATCH(F151,Sheet6!$E$2:$E$190,0))</f>
        <v>#N/A</v>
      </c>
      <c r="S151" s="54"/>
      <c r="T151" s="55"/>
    </row>
    <row r="152">
      <c r="A152" s="43">
        <v>135.0</v>
      </c>
      <c r="B152" s="44" t="s">
        <v>319</v>
      </c>
      <c r="C152" s="45" t="s">
        <v>205</v>
      </c>
      <c r="D152" s="44" t="s">
        <v>320</v>
      </c>
      <c r="E152" s="44" t="s">
        <v>27</v>
      </c>
      <c r="F152" s="74">
        <v>8.00003189E8</v>
      </c>
      <c r="G152" s="58" t="s">
        <v>28</v>
      </c>
      <c r="H152" s="48">
        <v>44589.0</v>
      </c>
      <c r="I152" s="81"/>
      <c r="J152" s="48"/>
      <c r="K152" s="54"/>
      <c r="L152" s="54"/>
      <c r="M152" s="72"/>
      <c r="N152" s="26" t="str">
        <f t="shared" si="15"/>
        <v>OA Maintenance</v>
      </c>
      <c r="O152" s="54"/>
      <c r="P152" s="54"/>
      <c r="Q152" s="54"/>
      <c r="R152" s="54"/>
      <c r="S152" s="54"/>
      <c r="T152" s="55"/>
    </row>
    <row r="153">
      <c r="A153" s="43">
        <v>136.0</v>
      </c>
      <c r="B153" s="44" t="s">
        <v>321</v>
      </c>
      <c r="C153" s="45" t="s">
        <v>205</v>
      </c>
      <c r="D153" s="44" t="s">
        <v>322</v>
      </c>
      <c r="E153" s="44" t="s">
        <v>27</v>
      </c>
      <c r="F153" s="74">
        <v>1.00044853E8</v>
      </c>
      <c r="G153" s="58" t="s">
        <v>31</v>
      </c>
      <c r="H153" s="48">
        <v>44589.0</v>
      </c>
      <c r="I153" s="58" t="s">
        <v>58</v>
      </c>
      <c r="J153" s="48">
        <v>44592.0</v>
      </c>
      <c r="K153" s="58" t="s">
        <v>73</v>
      </c>
      <c r="L153" s="54"/>
      <c r="M153" s="25" t="str">
        <f t="array" ref="M153">INDEX(Sheet6!$F$2:$F$190,MATCH(F153,Sheet6!$E$2:$E$190,0))</f>
        <v>#N/A</v>
      </c>
      <c r="N153" s="26" t="str">
        <f t="shared" si="15"/>
        <v>Maintenance</v>
      </c>
      <c r="O153" s="54"/>
      <c r="P153" s="54"/>
      <c r="Q153" s="54"/>
      <c r="R153" s="53" t="str">
        <f t="array" ref="R153">INDEX(Sheet6!$K$2:$K$190,MATCH(F153,Sheet6!$E$2:$E$190,0))</f>
        <v>#N/A</v>
      </c>
      <c r="S153" s="54"/>
      <c r="T153" s="55"/>
    </row>
    <row r="154">
      <c r="A154" s="43">
        <v>137.0</v>
      </c>
      <c r="B154" s="44" t="s">
        <v>323</v>
      </c>
      <c r="C154" s="45" t="s">
        <v>205</v>
      </c>
      <c r="D154" s="44" t="s">
        <v>324</v>
      </c>
      <c r="E154" s="44" t="s">
        <v>27</v>
      </c>
      <c r="F154" s="74">
        <v>1.00044923E8</v>
      </c>
      <c r="G154" s="58" t="s">
        <v>31</v>
      </c>
      <c r="H154" s="48">
        <v>44589.0</v>
      </c>
      <c r="I154" s="58" t="s">
        <v>32</v>
      </c>
      <c r="J154" s="48">
        <v>44592.0</v>
      </c>
      <c r="K154" s="58" t="s">
        <v>33</v>
      </c>
      <c r="L154" s="54"/>
      <c r="M154" s="25" t="str">
        <f t="array" ref="M154">INDEX(Sheet6!$F$2:$F$190,MATCH(F154,Sheet6!$E$2:$E$190,0))</f>
        <v>#N/A</v>
      </c>
      <c r="N154" s="26" t="str">
        <f t="shared" si="15"/>
        <v>Maintenance</v>
      </c>
      <c r="O154" s="54"/>
      <c r="P154" s="54"/>
      <c r="Q154" s="54"/>
      <c r="R154" s="53" t="str">
        <f t="array" ref="R154">INDEX(Sheet6!$K$2:$K$190,MATCH(F154,Sheet6!$E$2:$E$190,0))</f>
        <v>#N/A</v>
      </c>
      <c r="S154" s="54"/>
      <c r="T154" s="55"/>
    </row>
    <row r="155">
      <c r="A155" s="43">
        <v>138.0</v>
      </c>
      <c r="B155" s="44" t="s">
        <v>325</v>
      </c>
      <c r="C155" s="45" t="s">
        <v>205</v>
      </c>
      <c r="D155" s="44" t="s">
        <v>326</v>
      </c>
      <c r="E155" s="44" t="s">
        <v>27</v>
      </c>
      <c r="F155" s="74">
        <v>1.00044932E8</v>
      </c>
      <c r="G155" s="58" t="s">
        <v>31</v>
      </c>
      <c r="H155" s="48">
        <v>44589.0</v>
      </c>
      <c r="I155" s="58" t="s">
        <v>261</v>
      </c>
      <c r="J155" s="48">
        <v>44592.0</v>
      </c>
      <c r="K155" s="58" t="s">
        <v>37</v>
      </c>
      <c r="L155" s="54"/>
      <c r="M155" s="25" t="str">
        <f t="array" ref="M155">INDEX(Sheet6!$F$2:$F$190,MATCH(F155,Sheet6!$E$2:$E$190,0))</f>
        <v>#N/A</v>
      </c>
      <c r="N155" s="26" t="str">
        <f t="shared" si="15"/>
        <v>Maintenance</v>
      </c>
      <c r="O155" s="54"/>
      <c r="P155" s="54"/>
      <c r="Q155" s="54"/>
      <c r="R155" s="53" t="str">
        <f t="array" ref="R155">INDEX(Sheet6!$K$2:$K$190,MATCH(F155,Sheet6!$E$2:$E$190,0))</f>
        <v>#N/A</v>
      </c>
      <c r="S155" s="54"/>
      <c r="T155" s="55"/>
    </row>
    <row r="156">
      <c r="A156" s="43">
        <v>139.0</v>
      </c>
      <c r="B156" s="44" t="s">
        <v>327</v>
      </c>
      <c r="C156" s="45" t="s">
        <v>205</v>
      </c>
      <c r="D156" s="44" t="s">
        <v>328</v>
      </c>
      <c r="E156" s="44" t="s">
        <v>27</v>
      </c>
      <c r="F156" s="74">
        <v>1.00044941E8</v>
      </c>
      <c r="G156" s="58" t="s">
        <v>31</v>
      </c>
      <c r="H156" s="48">
        <v>44589.0</v>
      </c>
      <c r="I156" s="58" t="s">
        <v>58</v>
      </c>
      <c r="J156" s="48">
        <v>44592.0</v>
      </c>
      <c r="K156" s="58" t="s">
        <v>33</v>
      </c>
      <c r="L156" s="54"/>
      <c r="M156" s="25" t="str">
        <f t="array" ref="M156">INDEX(Sheet6!$F$2:$F$190,MATCH(F156,Sheet6!$E$2:$E$190,0))</f>
        <v>#N/A</v>
      </c>
      <c r="N156" s="26" t="str">
        <f t="shared" si="15"/>
        <v>Maintenance</v>
      </c>
      <c r="O156" s="54"/>
      <c r="P156" s="54"/>
      <c r="Q156" s="54"/>
      <c r="R156" s="53" t="str">
        <f t="array" ref="R156">INDEX(Sheet6!$K$2:$K$190,MATCH(F156,Sheet6!$E$2:$E$190,0))</f>
        <v>#N/A</v>
      </c>
      <c r="S156" s="54"/>
      <c r="T156" s="55"/>
    </row>
    <row r="157">
      <c r="A157" s="43">
        <v>140.0</v>
      </c>
      <c r="B157" s="44" t="s">
        <v>329</v>
      </c>
      <c r="C157" s="45" t="s">
        <v>205</v>
      </c>
      <c r="D157" s="44" t="s">
        <v>330</v>
      </c>
      <c r="E157" s="44" t="s">
        <v>27</v>
      </c>
      <c r="F157" s="74">
        <v>1.00044922E8</v>
      </c>
      <c r="G157" s="58" t="s">
        <v>31</v>
      </c>
      <c r="H157" s="48">
        <v>44589.0</v>
      </c>
      <c r="I157" s="58" t="s">
        <v>32</v>
      </c>
      <c r="J157" s="48">
        <v>44592.0</v>
      </c>
      <c r="K157" s="58" t="s">
        <v>33</v>
      </c>
      <c r="L157" s="54"/>
      <c r="M157" s="25" t="str">
        <f t="array" ref="M157">INDEX(Sheet6!$F$2:$F$190,MATCH(F157,Sheet6!$E$2:$E$190,0))</f>
        <v>#N/A</v>
      </c>
      <c r="N157" s="26" t="str">
        <f t="shared" si="15"/>
        <v>Maintenance</v>
      </c>
      <c r="O157" s="54"/>
      <c r="P157" s="54"/>
      <c r="Q157" s="54"/>
      <c r="R157" s="53" t="str">
        <f t="array" ref="R157">INDEX(Sheet6!$K$2:$K$190,MATCH(F157,Sheet6!$E$2:$E$190,0))</f>
        <v>#N/A</v>
      </c>
      <c r="S157" s="54"/>
      <c r="T157" s="55"/>
    </row>
    <row r="158">
      <c r="A158" s="43">
        <v>141.0</v>
      </c>
      <c r="B158" s="44" t="s">
        <v>331</v>
      </c>
      <c r="C158" s="45" t="s">
        <v>205</v>
      </c>
      <c r="D158" s="44" t="s">
        <v>332</v>
      </c>
      <c r="E158" s="44" t="s">
        <v>27</v>
      </c>
      <c r="F158" s="74">
        <v>1.00044945E8</v>
      </c>
      <c r="G158" s="58" t="s">
        <v>31</v>
      </c>
      <c r="H158" s="48">
        <v>44589.0</v>
      </c>
      <c r="I158" s="58" t="s">
        <v>32</v>
      </c>
      <c r="J158" s="48">
        <v>44592.0</v>
      </c>
      <c r="K158" s="58" t="s">
        <v>33</v>
      </c>
      <c r="L158" s="54"/>
      <c r="M158" s="25" t="str">
        <f t="array" ref="M158">INDEX(Sheet6!$F$2:$F$190,MATCH(F158,Sheet6!$E$2:$E$190,0))</f>
        <v>#N/A</v>
      </c>
      <c r="N158" s="26" t="str">
        <f t="shared" si="15"/>
        <v>Maintenance</v>
      </c>
      <c r="O158" s="54"/>
      <c r="P158" s="54"/>
      <c r="Q158" s="54"/>
      <c r="R158" s="53" t="str">
        <f t="array" ref="R158">INDEX(Sheet6!$K$2:$K$190,MATCH(F158,Sheet6!$E$2:$E$190,0))</f>
        <v>#N/A</v>
      </c>
      <c r="S158" s="54"/>
      <c r="T158" s="55"/>
    </row>
    <row r="159">
      <c r="A159" s="43">
        <v>142.0</v>
      </c>
      <c r="B159" s="44" t="s">
        <v>333</v>
      </c>
      <c r="C159" s="45" t="s">
        <v>205</v>
      </c>
      <c r="D159" s="44" t="s">
        <v>334</v>
      </c>
      <c r="E159" s="44" t="s">
        <v>27</v>
      </c>
      <c r="F159" s="74">
        <v>1.00044947E8</v>
      </c>
      <c r="G159" s="58" t="s">
        <v>31</v>
      </c>
      <c r="H159" s="48">
        <v>44589.0</v>
      </c>
      <c r="I159" s="58" t="s">
        <v>32</v>
      </c>
      <c r="J159" s="48">
        <v>44592.0</v>
      </c>
      <c r="K159" s="58" t="s">
        <v>33</v>
      </c>
      <c r="L159" s="54"/>
      <c r="M159" s="25" t="str">
        <f t="array" ref="M159">INDEX(Sheet6!$F$2:$F$190,MATCH(F159,Sheet6!$E$2:$E$190,0))</f>
        <v>#N/A</v>
      </c>
      <c r="N159" s="26" t="str">
        <f t="shared" si="15"/>
        <v>Maintenance</v>
      </c>
      <c r="O159" s="54"/>
      <c r="P159" s="54"/>
      <c r="Q159" s="54"/>
      <c r="R159" s="53" t="str">
        <f t="array" ref="R159">INDEX(Sheet6!$K$2:$K$190,MATCH(F159,Sheet6!$E$2:$E$190,0))</f>
        <v>#N/A</v>
      </c>
      <c r="S159" s="54"/>
      <c r="T159" s="55"/>
    </row>
    <row r="160">
      <c r="A160" s="43">
        <v>143.0</v>
      </c>
      <c r="B160" s="44" t="s">
        <v>335</v>
      </c>
      <c r="C160" s="45" t="s">
        <v>205</v>
      </c>
      <c r="D160" s="44" t="s">
        <v>336</v>
      </c>
      <c r="E160" s="44" t="s">
        <v>27</v>
      </c>
      <c r="F160" s="74">
        <v>1.00044946E8</v>
      </c>
      <c r="G160" s="58" t="s">
        <v>31</v>
      </c>
      <c r="H160" s="48">
        <v>44589.0</v>
      </c>
      <c r="I160" s="58" t="s">
        <v>32</v>
      </c>
      <c r="J160" s="48">
        <v>44592.0</v>
      </c>
      <c r="K160" s="58" t="s">
        <v>33</v>
      </c>
      <c r="L160" s="54"/>
      <c r="M160" s="25" t="str">
        <f t="array" ref="M160">INDEX(Sheet6!$F$2:$F$190,MATCH(F160,Sheet6!$E$2:$E$190,0))</f>
        <v>#N/A</v>
      </c>
      <c r="N160" s="26" t="str">
        <f t="shared" si="15"/>
        <v>Maintenance</v>
      </c>
      <c r="O160" s="54"/>
      <c r="P160" s="54"/>
      <c r="Q160" s="54"/>
      <c r="R160" s="53" t="str">
        <f t="array" ref="R160">INDEX(Sheet6!$K$2:$K$190,MATCH(F160,Sheet6!$E$2:$E$190,0))</f>
        <v>#N/A</v>
      </c>
      <c r="S160" s="54"/>
      <c r="T160" s="55"/>
    </row>
    <row r="161">
      <c r="A161" s="43">
        <v>144.0</v>
      </c>
      <c r="B161" s="44" t="s">
        <v>337</v>
      </c>
      <c r="C161" s="45" t="s">
        <v>205</v>
      </c>
      <c r="D161" s="44" t="s">
        <v>283</v>
      </c>
      <c r="E161" s="44" t="s">
        <v>27</v>
      </c>
      <c r="F161" s="74">
        <v>1.00044781E8</v>
      </c>
      <c r="G161" s="58" t="s">
        <v>31</v>
      </c>
      <c r="H161" s="48">
        <v>44589.0</v>
      </c>
      <c r="I161" s="58" t="s">
        <v>58</v>
      </c>
      <c r="J161" s="48">
        <v>44592.0</v>
      </c>
      <c r="K161" s="58" t="s">
        <v>221</v>
      </c>
      <c r="L161" s="54"/>
      <c r="M161" s="25" t="str">
        <f t="array" ref="M161">INDEX(Sheet6!$F$2:$F$190,MATCH(F161,Sheet6!$E$2:$E$190,0))</f>
        <v>#N/A</v>
      </c>
      <c r="N161" s="26" t="str">
        <f t="shared" si="15"/>
        <v>Maintenance</v>
      </c>
      <c r="O161" s="54"/>
      <c r="P161" s="54"/>
      <c r="Q161" s="54"/>
      <c r="R161" s="53" t="str">
        <f t="array" ref="R161">INDEX(Sheet6!$K$2:$K$190,MATCH(F161,Sheet6!$E$2:$E$190,0))</f>
        <v>#N/A</v>
      </c>
      <c r="S161" s="54"/>
      <c r="T161" s="55"/>
    </row>
    <row r="162">
      <c r="A162" s="43">
        <v>145.0</v>
      </c>
      <c r="B162" s="44" t="s">
        <v>338</v>
      </c>
      <c r="C162" s="45" t="s">
        <v>205</v>
      </c>
      <c r="D162" s="44" t="s">
        <v>45</v>
      </c>
      <c r="E162" s="44" t="s">
        <v>27</v>
      </c>
      <c r="F162" s="74">
        <v>1.00044924E8</v>
      </c>
      <c r="G162" s="58" t="s">
        <v>31</v>
      </c>
      <c r="H162" s="48">
        <v>44589.0</v>
      </c>
      <c r="I162" s="58" t="s">
        <v>32</v>
      </c>
      <c r="J162" s="48">
        <v>44592.0</v>
      </c>
      <c r="K162" s="58" t="s">
        <v>33</v>
      </c>
      <c r="L162" s="54"/>
      <c r="M162" s="25" t="str">
        <f t="array" ref="M162">INDEX(Sheet6!$F$2:$F$190,MATCH(F162,Sheet6!$E$2:$E$190,0))</f>
        <v>#N/A</v>
      </c>
      <c r="N162" s="26" t="str">
        <f t="shared" si="15"/>
        <v>Maintenance</v>
      </c>
      <c r="O162" s="54"/>
      <c r="P162" s="54"/>
      <c r="Q162" s="54"/>
      <c r="R162" s="53" t="str">
        <f t="array" ref="R162">INDEX(Sheet6!$K$2:$K$190,MATCH(F162,Sheet6!$E$2:$E$190,0))</f>
        <v>#N/A</v>
      </c>
      <c r="S162" s="54"/>
      <c r="T162" s="55"/>
    </row>
    <row r="163">
      <c r="A163" s="43">
        <v>146.0</v>
      </c>
      <c r="B163" s="44" t="s">
        <v>339</v>
      </c>
      <c r="C163" s="45" t="s">
        <v>205</v>
      </c>
      <c r="D163" s="44" t="s">
        <v>340</v>
      </c>
      <c r="E163" s="44" t="s">
        <v>27</v>
      </c>
      <c r="F163" s="74">
        <v>1.00044907E8</v>
      </c>
      <c r="G163" s="58" t="s">
        <v>31</v>
      </c>
      <c r="H163" s="48">
        <v>44589.0</v>
      </c>
      <c r="I163" s="58" t="s">
        <v>261</v>
      </c>
      <c r="J163" s="48">
        <v>44592.0</v>
      </c>
      <c r="K163" s="58" t="s">
        <v>37</v>
      </c>
      <c r="L163" s="54"/>
      <c r="M163" s="25" t="str">
        <f t="array" ref="M163">INDEX(Sheet6!$F$2:$F$190,MATCH(F163,Sheet6!$E$2:$E$190,0))</f>
        <v>#N/A</v>
      </c>
      <c r="N163" s="26" t="str">
        <f t="shared" si="15"/>
        <v>Maintenance</v>
      </c>
      <c r="O163" s="54"/>
      <c r="P163" s="54"/>
      <c r="Q163" s="54"/>
      <c r="R163" s="53" t="str">
        <f t="array" ref="R163">INDEX(Sheet6!$K$2:$K$190,MATCH(F163,Sheet6!$E$2:$E$190,0))</f>
        <v>#N/A</v>
      </c>
      <c r="S163" s="54"/>
      <c r="T163" s="55"/>
    </row>
    <row r="164">
      <c r="A164" s="43">
        <v>147.0</v>
      </c>
      <c r="B164" s="44" t="s">
        <v>341</v>
      </c>
      <c r="C164" s="45" t="s">
        <v>205</v>
      </c>
      <c r="D164" s="44" t="s">
        <v>342</v>
      </c>
      <c r="E164" s="44" t="s">
        <v>27</v>
      </c>
      <c r="F164" s="74">
        <v>1.00044912E8</v>
      </c>
      <c r="G164" s="58" t="s">
        <v>31</v>
      </c>
      <c r="H164" s="48">
        <v>44589.0</v>
      </c>
      <c r="I164" s="58" t="s">
        <v>69</v>
      </c>
      <c r="J164" s="48">
        <v>44592.0</v>
      </c>
      <c r="K164" s="58" t="s">
        <v>70</v>
      </c>
      <c r="L164" s="54"/>
      <c r="M164" s="25" t="str">
        <f t="array" ref="M164">INDEX(Sheet6!$F$2:$F$190,MATCH(F164,Sheet6!$E$2:$E$190,0))</f>
        <v>M22PL3018A</v>
      </c>
      <c r="N164" s="26" t="str">
        <f t="shared" si="15"/>
        <v>Maintenance</v>
      </c>
      <c r="O164" s="54"/>
      <c r="P164" s="54"/>
      <c r="Q164" s="54"/>
      <c r="R164" s="53" t="str">
        <f t="array" ref="R164">INDEX(Sheet6!$K$2:$K$190,MATCH(F164,Sheet6!$E$2:$E$190,0))</f>
        <v>Intan/Winny</v>
      </c>
      <c r="S164" s="54"/>
      <c r="T164" s="55"/>
    </row>
    <row r="165">
      <c r="A165" s="43">
        <v>148.0</v>
      </c>
      <c r="B165" s="44" t="s">
        <v>343</v>
      </c>
      <c r="C165" s="45" t="s">
        <v>205</v>
      </c>
      <c r="D165" s="44" t="s">
        <v>344</v>
      </c>
      <c r="E165" s="44" t="s">
        <v>27</v>
      </c>
      <c r="F165" s="74">
        <v>1.0004492E8</v>
      </c>
      <c r="G165" s="58" t="s">
        <v>31</v>
      </c>
      <c r="H165" s="48">
        <v>44589.0</v>
      </c>
      <c r="I165" s="58" t="s">
        <v>69</v>
      </c>
      <c r="J165" s="48">
        <v>44592.0</v>
      </c>
      <c r="K165" s="58" t="s">
        <v>70</v>
      </c>
      <c r="L165" s="54"/>
      <c r="M165" s="25" t="str">
        <f t="array" ref="M165">INDEX(Sheet6!$F$2:$F$190,MATCH(F165,Sheet6!$E$2:$E$190,0))</f>
        <v>#N/A</v>
      </c>
      <c r="N165" s="26" t="str">
        <f t="shared" si="15"/>
        <v>Maintenance</v>
      </c>
      <c r="O165" s="54"/>
      <c r="P165" s="54"/>
      <c r="Q165" s="54"/>
      <c r="R165" s="53" t="str">
        <f t="array" ref="R165">INDEX(Sheet6!$K$2:$K$190,MATCH(F165,Sheet6!$E$2:$E$190,0))</f>
        <v>#N/A</v>
      </c>
      <c r="S165" s="54"/>
      <c r="T165" s="55"/>
    </row>
    <row r="166">
      <c r="A166" s="43">
        <v>149.0</v>
      </c>
      <c r="B166" s="44" t="s">
        <v>345</v>
      </c>
      <c r="C166" s="45" t="s">
        <v>205</v>
      </c>
      <c r="D166" s="44" t="s">
        <v>346</v>
      </c>
      <c r="E166" s="44" t="s">
        <v>27</v>
      </c>
      <c r="F166" s="74">
        <v>1.00044893E8</v>
      </c>
      <c r="G166" s="58" t="s">
        <v>31</v>
      </c>
      <c r="H166" s="48">
        <v>44589.0</v>
      </c>
      <c r="I166" s="58" t="s">
        <v>69</v>
      </c>
      <c r="J166" s="48">
        <v>44592.0</v>
      </c>
      <c r="K166" s="58" t="s">
        <v>70</v>
      </c>
      <c r="L166" s="54"/>
      <c r="M166" s="25" t="str">
        <f t="array" ref="M166">INDEX(Sheet6!$F$2:$F$190,MATCH(F166,Sheet6!$E$2:$E$190,0))</f>
        <v>#N/A</v>
      </c>
      <c r="N166" s="26" t="str">
        <f t="shared" si="15"/>
        <v>Maintenance</v>
      </c>
      <c r="O166" s="54"/>
      <c r="P166" s="54"/>
      <c r="Q166" s="54"/>
      <c r="R166" s="53" t="str">
        <f t="array" ref="R166">INDEX(Sheet6!$K$2:$K$190,MATCH(F166,Sheet6!$E$2:$E$190,0))</f>
        <v>#N/A</v>
      </c>
      <c r="S166" s="54"/>
      <c r="T166" s="55"/>
    </row>
    <row r="167">
      <c r="A167" s="43">
        <v>150.0</v>
      </c>
      <c r="B167" s="44" t="s">
        <v>347</v>
      </c>
      <c r="C167" s="45" t="s">
        <v>205</v>
      </c>
      <c r="D167" s="44" t="s">
        <v>348</v>
      </c>
      <c r="E167" s="44" t="s">
        <v>27</v>
      </c>
      <c r="F167" s="74">
        <v>1.00044879E8</v>
      </c>
      <c r="G167" s="58" t="s">
        <v>31</v>
      </c>
      <c r="H167" s="48">
        <v>44589.0</v>
      </c>
      <c r="I167" s="58" t="s">
        <v>261</v>
      </c>
      <c r="J167" s="48">
        <v>44592.0</v>
      </c>
      <c r="K167" s="58" t="s">
        <v>37</v>
      </c>
      <c r="L167" s="54"/>
      <c r="M167" s="25" t="str">
        <f t="array" ref="M167">INDEX(Sheet6!$F$2:$F$190,MATCH(F167,Sheet6!$E$2:$E$190,0))</f>
        <v>#N/A</v>
      </c>
      <c r="N167" s="26" t="str">
        <f t="shared" si="15"/>
        <v>Maintenance</v>
      </c>
      <c r="O167" s="54"/>
      <c r="P167" s="54"/>
      <c r="Q167" s="54"/>
      <c r="R167" s="53" t="str">
        <f t="array" ref="R167">INDEX(Sheet6!$K$2:$K$190,MATCH(F167,Sheet6!$E$2:$E$190,0))</f>
        <v>#N/A</v>
      </c>
      <c r="S167" s="54"/>
      <c r="T167" s="55"/>
    </row>
    <row r="168">
      <c r="A168" s="43">
        <v>151.0</v>
      </c>
      <c r="B168" s="44" t="s">
        <v>349</v>
      </c>
      <c r="C168" s="45" t="s">
        <v>205</v>
      </c>
      <c r="D168" s="44" t="s">
        <v>350</v>
      </c>
      <c r="E168" s="44" t="s">
        <v>27</v>
      </c>
      <c r="F168" s="74">
        <v>1.00044943E8</v>
      </c>
      <c r="G168" s="58" t="s">
        <v>31</v>
      </c>
      <c r="H168" s="48">
        <v>44589.0</v>
      </c>
      <c r="I168" s="58" t="s">
        <v>261</v>
      </c>
      <c r="J168" s="48">
        <v>44592.0</v>
      </c>
      <c r="K168" s="58" t="s">
        <v>37</v>
      </c>
      <c r="L168" s="54"/>
      <c r="M168" s="25" t="str">
        <f t="array" ref="M168">INDEX(Sheet6!$F$2:$F$190,MATCH(F168,Sheet6!$E$2:$E$190,0))</f>
        <v>#N/A</v>
      </c>
      <c r="N168" s="26" t="str">
        <f t="shared" si="15"/>
        <v>Maintenance</v>
      </c>
      <c r="O168" s="54"/>
      <c r="P168" s="54"/>
      <c r="Q168" s="54"/>
      <c r="R168" s="53" t="str">
        <f t="array" ref="R168">INDEX(Sheet6!$K$2:$K$190,MATCH(F168,Sheet6!$E$2:$E$190,0))</f>
        <v>#N/A</v>
      </c>
      <c r="S168" s="54"/>
      <c r="T168" s="55"/>
    </row>
    <row r="169">
      <c r="A169" s="43">
        <v>152.0</v>
      </c>
      <c r="B169" s="44" t="s">
        <v>351</v>
      </c>
      <c r="C169" s="45" t="s">
        <v>205</v>
      </c>
      <c r="D169" s="44" t="s">
        <v>352</v>
      </c>
      <c r="E169" s="44" t="s">
        <v>27</v>
      </c>
      <c r="F169" s="74">
        <v>1.00044944E8</v>
      </c>
      <c r="G169" s="58" t="s">
        <v>31</v>
      </c>
      <c r="H169" s="48">
        <v>44589.0</v>
      </c>
      <c r="I169" s="58" t="s">
        <v>32</v>
      </c>
      <c r="J169" s="48">
        <v>44592.0</v>
      </c>
      <c r="K169" s="58" t="s">
        <v>33</v>
      </c>
      <c r="L169" s="54"/>
      <c r="M169" s="25" t="str">
        <f t="array" ref="M169">INDEX(Sheet6!$F$2:$F$190,MATCH(F169,Sheet6!$E$2:$E$190,0))</f>
        <v>#N/A</v>
      </c>
      <c r="N169" s="26" t="str">
        <f t="shared" si="15"/>
        <v>Maintenance</v>
      </c>
      <c r="O169" s="54"/>
      <c r="P169" s="54"/>
      <c r="Q169" s="54"/>
      <c r="R169" s="53" t="str">
        <f t="array" ref="R169">INDEX(Sheet6!$K$2:$K$190,MATCH(F169,Sheet6!$E$2:$E$190,0))</f>
        <v>#N/A</v>
      </c>
      <c r="S169" s="54"/>
      <c r="T169" s="55"/>
    </row>
    <row r="170">
      <c r="A170" s="43">
        <v>153.0</v>
      </c>
      <c r="B170" s="44" t="s">
        <v>353</v>
      </c>
      <c r="C170" s="45" t="s">
        <v>205</v>
      </c>
      <c r="D170" s="44" t="s">
        <v>354</v>
      </c>
      <c r="E170" s="44" t="s">
        <v>27</v>
      </c>
      <c r="F170" s="74">
        <v>1.00044829E8</v>
      </c>
      <c r="G170" s="58" t="s">
        <v>31</v>
      </c>
      <c r="H170" s="48">
        <v>44589.0</v>
      </c>
      <c r="I170" s="58" t="s">
        <v>69</v>
      </c>
      <c r="J170" s="48">
        <v>44592.0</v>
      </c>
      <c r="K170" s="58" t="s">
        <v>33</v>
      </c>
      <c r="L170" s="54"/>
      <c r="M170" s="25" t="str">
        <f t="array" ref="M170">INDEX(Sheet6!$F$2:$F$190,MATCH(F170,Sheet6!$E$2:$E$190,0))</f>
        <v>#N/A</v>
      </c>
      <c r="N170" s="26" t="str">
        <f t="shared" si="15"/>
        <v>Maintenance</v>
      </c>
      <c r="O170" s="54"/>
      <c r="P170" s="54"/>
      <c r="Q170" s="54"/>
      <c r="R170" s="53" t="str">
        <f t="array" ref="R170">INDEX(Sheet6!$K$2:$K$190,MATCH(F170,Sheet6!$E$2:$E$190,0))</f>
        <v>#N/A</v>
      </c>
      <c r="S170" s="54"/>
      <c r="T170" s="55"/>
    </row>
    <row r="171">
      <c r="A171" s="43">
        <v>154.0</v>
      </c>
      <c r="B171" s="44" t="s">
        <v>355</v>
      </c>
      <c r="C171" s="45" t="s">
        <v>205</v>
      </c>
      <c r="D171" s="44" t="s">
        <v>356</v>
      </c>
      <c r="E171" s="44" t="s">
        <v>27</v>
      </c>
      <c r="F171" s="74">
        <v>1.00044889E8</v>
      </c>
      <c r="G171" s="58" t="s">
        <v>31</v>
      </c>
      <c r="H171" s="48">
        <v>44589.0</v>
      </c>
      <c r="I171" s="58" t="s">
        <v>69</v>
      </c>
      <c r="J171" s="48">
        <v>44592.0</v>
      </c>
      <c r="K171" s="58" t="s">
        <v>70</v>
      </c>
      <c r="L171" s="54"/>
      <c r="M171" s="25" t="str">
        <f t="array" ref="M171">INDEX(Sheet6!$F$2:$F$190,MATCH(F171,Sheet6!$E$2:$E$190,0))</f>
        <v>M22PL3008A</v>
      </c>
      <c r="N171" s="26" t="str">
        <f t="shared" si="15"/>
        <v>Maintenance</v>
      </c>
      <c r="O171" s="54"/>
      <c r="P171" s="54"/>
      <c r="Q171" s="54"/>
      <c r="R171" s="53" t="str">
        <f t="array" ref="R171">INDEX(Sheet6!$K$2:$K$190,MATCH(F171,Sheet6!$E$2:$E$190,0))</f>
        <v>Winny</v>
      </c>
      <c r="S171" s="54"/>
      <c r="T171" s="55"/>
    </row>
    <row r="172">
      <c r="A172" s="43">
        <v>155.0</v>
      </c>
      <c r="B172" s="44" t="s">
        <v>357</v>
      </c>
      <c r="C172" s="45" t="s">
        <v>205</v>
      </c>
      <c r="D172" s="44" t="s">
        <v>358</v>
      </c>
      <c r="E172" s="44" t="s">
        <v>27</v>
      </c>
      <c r="F172" s="74">
        <v>1.00044894E8</v>
      </c>
      <c r="G172" s="58" t="s">
        <v>31</v>
      </c>
      <c r="H172" s="48">
        <v>44589.0</v>
      </c>
      <c r="I172" s="58" t="s">
        <v>69</v>
      </c>
      <c r="J172" s="48">
        <v>44592.0</v>
      </c>
      <c r="K172" s="58" t="s">
        <v>70</v>
      </c>
      <c r="L172" s="54"/>
      <c r="M172" s="25" t="str">
        <f t="array" ref="M172">INDEX(Sheet6!$F$2:$F$190,MATCH(F172,Sheet6!$E$2:$E$190,0))</f>
        <v>#N/A</v>
      </c>
      <c r="N172" s="26" t="str">
        <f t="shared" si="15"/>
        <v>Maintenance</v>
      </c>
      <c r="O172" s="54"/>
      <c r="P172" s="54"/>
      <c r="Q172" s="54"/>
      <c r="R172" s="53" t="str">
        <f t="array" ref="R172">INDEX(Sheet6!$K$2:$K$190,MATCH(F172,Sheet6!$E$2:$E$190,0))</f>
        <v>#N/A</v>
      </c>
      <c r="S172" s="54"/>
      <c r="T172" s="55"/>
    </row>
    <row r="173">
      <c r="A173" s="43">
        <v>156.0</v>
      </c>
      <c r="B173" s="44" t="s">
        <v>359</v>
      </c>
      <c r="C173" s="45" t="s">
        <v>205</v>
      </c>
      <c r="D173" s="44" t="s">
        <v>360</v>
      </c>
      <c r="E173" s="44" t="s">
        <v>27</v>
      </c>
      <c r="F173" s="74">
        <v>1.00044837E8</v>
      </c>
      <c r="G173" s="58" t="s">
        <v>31</v>
      </c>
      <c r="H173" s="48">
        <v>44589.0</v>
      </c>
      <c r="I173" s="58" t="s">
        <v>69</v>
      </c>
      <c r="J173" s="48">
        <v>44592.0</v>
      </c>
      <c r="K173" s="58" t="s">
        <v>70</v>
      </c>
      <c r="L173" s="54"/>
      <c r="M173" s="25" t="str">
        <f t="array" ref="M173">INDEX(Sheet6!$F$2:$F$190,MATCH(F173,Sheet6!$E$2:$E$190,0))</f>
        <v>#N/A</v>
      </c>
      <c r="N173" s="26" t="str">
        <f t="shared" si="15"/>
        <v>Maintenance</v>
      </c>
      <c r="O173" s="54"/>
      <c r="P173" s="54"/>
      <c r="Q173" s="54"/>
      <c r="R173" s="53" t="str">
        <f t="array" ref="R173">INDEX(Sheet6!$K$2:$K$190,MATCH(F173,Sheet6!$E$2:$E$190,0))</f>
        <v>#N/A</v>
      </c>
      <c r="S173" s="54"/>
      <c r="T173" s="55"/>
    </row>
    <row r="174">
      <c r="A174" s="43">
        <v>157.0</v>
      </c>
      <c r="B174" s="44" t="s">
        <v>361</v>
      </c>
      <c r="C174" s="45" t="s">
        <v>205</v>
      </c>
      <c r="D174" s="44" t="s">
        <v>362</v>
      </c>
      <c r="E174" s="44" t="s">
        <v>27</v>
      </c>
      <c r="F174" s="74">
        <v>1.00044738E8</v>
      </c>
      <c r="G174" s="58" t="s">
        <v>31</v>
      </c>
      <c r="H174" s="48">
        <v>44589.0</v>
      </c>
      <c r="I174" s="58" t="s">
        <v>58</v>
      </c>
      <c r="J174" s="48">
        <v>44592.0</v>
      </c>
      <c r="K174" s="58" t="s">
        <v>73</v>
      </c>
      <c r="L174" s="54"/>
      <c r="M174" s="25" t="str">
        <f t="array" ref="M174">INDEX(Sheet6!$F$2:$F$190,MATCH(F174,Sheet6!$E$2:$E$190,0))</f>
        <v>#N/A</v>
      </c>
      <c r="N174" s="26" t="str">
        <f t="shared" si="15"/>
        <v>Maintenance</v>
      </c>
      <c r="O174" s="54"/>
      <c r="P174" s="54"/>
      <c r="Q174" s="54"/>
      <c r="R174" s="53" t="str">
        <f t="array" ref="R174">INDEX(Sheet6!$K$2:$K$190,MATCH(F174,Sheet6!$E$2:$E$190,0))</f>
        <v>#N/A</v>
      </c>
      <c r="S174" s="54"/>
      <c r="T174" s="55"/>
    </row>
    <row r="175">
      <c r="A175" s="43">
        <v>158.0</v>
      </c>
      <c r="B175" s="44" t="s">
        <v>363</v>
      </c>
      <c r="C175" s="45" t="s">
        <v>205</v>
      </c>
      <c r="D175" s="44" t="s">
        <v>364</v>
      </c>
      <c r="E175" s="44" t="s">
        <v>27</v>
      </c>
      <c r="F175" s="74">
        <v>1.0004479E8</v>
      </c>
      <c r="G175" s="58" t="s">
        <v>31</v>
      </c>
      <c r="H175" s="48">
        <v>44589.0</v>
      </c>
      <c r="I175" s="58" t="s">
        <v>58</v>
      </c>
      <c r="J175" s="48">
        <v>44592.0</v>
      </c>
      <c r="K175" s="58" t="s">
        <v>73</v>
      </c>
      <c r="L175" s="54"/>
      <c r="M175" s="25" t="str">
        <f t="array" ref="M175">INDEX(Sheet6!$F$2:$F$190,MATCH(F175,Sheet6!$E$2:$E$190,0))</f>
        <v>#N/A</v>
      </c>
      <c r="N175" s="26" t="str">
        <f t="shared" si="15"/>
        <v>Maintenance</v>
      </c>
      <c r="O175" s="54"/>
      <c r="P175" s="54"/>
      <c r="Q175" s="54"/>
      <c r="R175" s="53" t="str">
        <f t="array" ref="R175">INDEX(Sheet6!$K$2:$K$190,MATCH(F175,Sheet6!$E$2:$E$190,0))</f>
        <v>#N/A</v>
      </c>
      <c r="S175" s="54"/>
      <c r="T175" s="55"/>
    </row>
    <row r="176">
      <c r="A176" s="43">
        <v>159.0</v>
      </c>
      <c r="B176" s="44" t="s">
        <v>365</v>
      </c>
      <c r="C176" s="45" t="s">
        <v>205</v>
      </c>
      <c r="D176" s="44" t="s">
        <v>366</v>
      </c>
      <c r="E176" s="44" t="s">
        <v>27</v>
      </c>
      <c r="F176" s="74">
        <v>1.00044745E8</v>
      </c>
      <c r="G176" s="58" t="s">
        <v>31</v>
      </c>
      <c r="H176" s="48">
        <v>44589.0</v>
      </c>
      <c r="I176" s="58" t="s">
        <v>58</v>
      </c>
      <c r="J176" s="48">
        <v>44592.0</v>
      </c>
      <c r="K176" s="58" t="s">
        <v>33</v>
      </c>
      <c r="L176" s="54"/>
      <c r="M176" s="25" t="str">
        <f t="array" ref="M176">INDEX(Sheet6!$F$2:$F$190,MATCH(F176,Sheet6!$E$2:$E$190,0))</f>
        <v>#N/A</v>
      </c>
      <c r="N176" s="26" t="str">
        <f t="shared" si="15"/>
        <v>Maintenance</v>
      </c>
      <c r="O176" s="54"/>
      <c r="P176" s="54"/>
      <c r="Q176" s="54"/>
      <c r="R176" s="53" t="str">
        <f t="array" ref="R176">INDEX(Sheet6!$K$2:$K$190,MATCH(F176,Sheet6!$E$2:$E$190,0))</f>
        <v>#N/A</v>
      </c>
      <c r="S176" s="54"/>
      <c r="T176" s="55"/>
    </row>
    <row r="177">
      <c r="A177" s="43">
        <v>160.0</v>
      </c>
      <c r="B177" s="44" t="s">
        <v>367</v>
      </c>
      <c r="C177" s="45" t="s">
        <v>205</v>
      </c>
      <c r="D177" s="44" t="s">
        <v>368</v>
      </c>
      <c r="E177" s="44" t="s">
        <v>27</v>
      </c>
      <c r="F177" s="74">
        <v>1.00044625E8</v>
      </c>
      <c r="G177" s="58" t="s">
        <v>31</v>
      </c>
      <c r="H177" s="48">
        <v>44589.0</v>
      </c>
      <c r="I177" s="58" t="s">
        <v>58</v>
      </c>
      <c r="J177" s="48">
        <v>44592.0</v>
      </c>
      <c r="K177" s="58" t="s">
        <v>73</v>
      </c>
      <c r="L177" s="54"/>
      <c r="M177" s="25" t="str">
        <f t="array" ref="M177">INDEX(Sheet6!$F$2:$F$190,MATCH(F177,Sheet6!$E$2:$E$190,0))</f>
        <v>#N/A</v>
      </c>
      <c r="N177" s="26" t="str">
        <f t="shared" si="15"/>
        <v>Maintenance</v>
      </c>
      <c r="O177" s="54"/>
      <c r="P177" s="54"/>
      <c r="Q177" s="54"/>
      <c r="R177" s="53" t="str">
        <f t="array" ref="R177">INDEX(Sheet6!$K$2:$K$190,MATCH(F177,Sheet6!$E$2:$E$190,0))</f>
        <v>#N/A</v>
      </c>
      <c r="S177" s="54"/>
      <c r="T177" s="55"/>
    </row>
    <row r="178">
      <c r="A178" s="43">
        <v>161.0</v>
      </c>
      <c r="B178" s="44" t="s">
        <v>369</v>
      </c>
      <c r="C178" s="45" t="s">
        <v>205</v>
      </c>
      <c r="D178" s="44" t="s">
        <v>370</v>
      </c>
      <c r="E178" s="44" t="s">
        <v>27</v>
      </c>
      <c r="F178" s="74">
        <v>1.00044772E8</v>
      </c>
      <c r="G178" s="58" t="s">
        <v>31</v>
      </c>
      <c r="H178" s="48">
        <v>44589.0</v>
      </c>
      <c r="I178" s="58" t="s">
        <v>58</v>
      </c>
      <c r="J178" s="48">
        <v>44592.0</v>
      </c>
      <c r="K178" s="58" t="s">
        <v>73</v>
      </c>
      <c r="L178" s="54"/>
      <c r="M178" s="25" t="str">
        <f t="array" ref="M178">INDEX(Sheet6!$F$2:$F$190,MATCH(F178,Sheet6!$E$2:$E$190,0))</f>
        <v>#N/A</v>
      </c>
      <c r="N178" s="26" t="str">
        <f t="shared" si="15"/>
        <v>Maintenance</v>
      </c>
      <c r="O178" s="54"/>
      <c r="P178" s="54"/>
      <c r="Q178" s="54"/>
      <c r="R178" s="53" t="str">
        <f t="array" ref="R178">INDEX(Sheet6!$K$2:$K$190,MATCH(F178,Sheet6!$E$2:$E$190,0))</f>
        <v>#N/A</v>
      </c>
      <c r="S178" s="54"/>
      <c r="T178" s="55"/>
    </row>
    <row r="179">
      <c r="A179" s="43">
        <v>162.0</v>
      </c>
      <c r="B179" s="44" t="s">
        <v>371</v>
      </c>
      <c r="C179" s="45" t="s">
        <v>205</v>
      </c>
      <c r="D179" s="44" t="s">
        <v>372</v>
      </c>
      <c r="E179" s="44" t="s">
        <v>27</v>
      </c>
      <c r="F179" s="74">
        <v>1.00044727E8</v>
      </c>
      <c r="G179" s="58" t="s">
        <v>31</v>
      </c>
      <c r="H179" s="48">
        <v>44589.0</v>
      </c>
      <c r="I179" s="58" t="s">
        <v>58</v>
      </c>
      <c r="J179" s="48">
        <v>44592.0</v>
      </c>
      <c r="K179" s="58" t="s">
        <v>73</v>
      </c>
      <c r="L179" s="54"/>
      <c r="M179" s="25" t="str">
        <f t="array" ref="M179">INDEX(Sheet6!$F$2:$F$190,MATCH(F179,Sheet6!$E$2:$E$190,0))</f>
        <v>#N/A</v>
      </c>
      <c r="N179" s="26" t="str">
        <f t="shared" si="15"/>
        <v>Maintenance</v>
      </c>
      <c r="O179" s="54"/>
      <c r="P179" s="54"/>
      <c r="Q179" s="54"/>
      <c r="R179" s="53" t="str">
        <f t="array" ref="R179">INDEX(Sheet6!$K$2:$K$190,MATCH(F179,Sheet6!$E$2:$E$190,0))</f>
        <v>#N/A</v>
      </c>
      <c r="S179" s="54"/>
      <c r="T179" s="55"/>
    </row>
    <row r="180">
      <c r="A180" s="43">
        <v>163.0</v>
      </c>
      <c r="B180" s="44" t="s">
        <v>373</v>
      </c>
      <c r="C180" s="45" t="s">
        <v>205</v>
      </c>
      <c r="D180" s="44" t="s">
        <v>30</v>
      </c>
      <c r="E180" s="44" t="s">
        <v>27</v>
      </c>
      <c r="F180" s="74">
        <v>1.00044916E8</v>
      </c>
      <c r="G180" s="58" t="s">
        <v>31</v>
      </c>
      <c r="H180" s="48">
        <v>44589.0</v>
      </c>
      <c r="I180" s="58" t="s">
        <v>32</v>
      </c>
      <c r="J180" s="48">
        <v>44592.0</v>
      </c>
      <c r="K180" s="58" t="s">
        <v>33</v>
      </c>
      <c r="L180" s="54"/>
      <c r="M180" s="25" t="str">
        <f t="array" ref="M180">INDEX(Sheet6!$F$2:$F$190,MATCH(F180,Sheet6!$E$2:$E$190,0))</f>
        <v>#N/A</v>
      </c>
      <c r="N180" s="26" t="str">
        <f t="shared" si="15"/>
        <v>Maintenance</v>
      </c>
      <c r="O180" s="54"/>
      <c r="P180" s="54"/>
      <c r="Q180" s="54"/>
      <c r="R180" s="53" t="str">
        <f t="array" ref="R180">INDEX(Sheet6!$K$2:$K$190,MATCH(F180,Sheet6!$E$2:$E$190,0))</f>
        <v>#N/A</v>
      </c>
      <c r="S180" s="54"/>
      <c r="T180" s="55"/>
    </row>
    <row r="181">
      <c r="A181" s="43">
        <v>164.0</v>
      </c>
      <c r="B181" s="44" t="s">
        <v>374</v>
      </c>
      <c r="C181" s="45" t="s">
        <v>205</v>
      </c>
      <c r="D181" s="44" t="s">
        <v>375</v>
      </c>
      <c r="E181" s="44" t="s">
        <v>27</v>
      </c>
      <c r="F181" s="74">
        <v>1.0004478E8</v>
      </c>
      <c r="G181" s="58" t="s">
        <v>31</v>
      </c>
      <c r="H181" s="48">
        <v>44589.0</v>
      </c>
      <c r="I181" s="58" t="s">
        <v>58</v>
      </c>
      <c r="J181" s="48">
        <v>44592.0</v>
      </c>
      <c r="K181" s="58" t="s">
        <v>73</v>
      </c>
      <c r="L181" s="54"/>
      <c r="M181" s="25" t="str">
        <f t="array" ref="M181">INDEX(Sheet6!$F$2:$F$190,MATCH(F181,Sheet6!$E$2:$E$190,0))</f>
        <v>#N/A</v>
      </c>
      <c r="N181" s="26" t="str">
        <f t="shared" si="15"/>
        <v>Maintenance</v>
      </c>
      <c r="O181" s="54"/>
      <c r="P181" s="54"/>
      <c r="Q181" s="54"/>
      <c r="R181" s="53" t="str">
        <f t="array" ref="R181">INDEX(Sheet6!$K$2:$K$190,MATCH(F181,Sheet6!$E$2:$E$190,0))</f>
        <v>#N/A</v>
      </c>
      <c r="S181" s="54"/>
      <c r="T181" s="55"/>
    </row>
    <row r="182">
      <c r="A182" s="43">
        <v>165.0</v>
      </c>
      <c r="B182" s="44" t="s">
        <v>376</v>
      </c>
      <c r="C182" s="45" t="s">
        <v>205</v>
      </c>
      <c r="D182" s="44" t="s">
        <v>377</v>
      </c>
      <c r="E182" s="44" t="s">
        <v>27</v>
      </c>
      <c r="F182" s="74">
        <v>1.00044729E8</v>
      </c>
      <c r="G182" s="58" t="s">
        <v>31</v>
      </c>
      <c r="H182" s="48">
        <v>44589.0</v>
      </c>
      <c r="I182" s="58" t="s">
        <v>58</v>
      </c>
      <c r="J182" s="48">
        <v>44592.0</v>
      </c>
      <c r="K182" s="58" t="s">
        <v>73</v>
      </c>
      <c r="L182" s="54"/>
      <c r="M182" s="25" t="str">
        <f t="array" ref="M182">INDEX(Sheet6!$F$2:$F$190,MATCH(F182,Sheet6!$E$2:$E$190,0))</f>
        <v>#N/A</v>
      </c>
      <c r="N182" s="26" t="str">
        <f t="shared" si="15"/>
        <v>Maintenance</v>
      </c>
      <c r="O182" s="54"/>
      <c r="P182" s="54"/>
      <c r="Q182" s="54"/>
      <c r="R182" s="53" t="str">
        <f t="array" ref="R182">INDEX(Sheet6!$K$2:$K$190,MATCH(F182,Sheet6!$E$2:$E$190,0))</f>
        <v>#N/A</v>
      </c>
      <c r="S182" s="54"/>
      <c r="T182" s="55"/>
    </row>
    <row r="183">
      <c r="A183" s="43">
        <v>166.0</v>
      </c>
      <c r="B183" s="44" t="s">
        <v>378</v>
      </c>
      <c r="C183" s="45" t="s">
        <v>205</v>
      </c>
      <c r="D183" s="44" t="s">
        <v>379</v>
      </c>
      <c r="E183" s="44" t="s">
        <v>27</v>
      </c>
      <c r="F183" s="74">
        <v>1.00044774E8</v>
      </c>
      <c r="G183" s="58" t="s">
        <v>31</v>
      </c>
      <c r="H183" s="48">
        <v>44589.0</v>
      </c>
      <c r="I183" s="58" t="s">
        <v>58</v>
      </c>
      <c r="J183" s="48">
        <v>44592.0</v>
      </c>
      <c r="K183" s="58" t="s">
        <v>73</v>
      </c>
      <c r="L183" s="54"/>
      <c r="M183" s="25" t="str">
        <f t="array" ref="M183">INDEX(Sheet6!$F$2:$F$190,MATCH(F183,Sheet6!$E$2:$E$190,0))</f>
        <v>#N/A</v>
      </c>
      <c r="N183" s="26" t="str">
        <f t="shared" si="15"/>
        <v>Maintenance</v>
      </c>
      <c r="O183" s="54"/>
      <c r="P183" s="54"/>
      <c r="Q183" s="54"/>
      <c r="R183" s="53" t="str">
        <f t="array" ref="R183">INDEX(Sheet6!$K$2:$K$190,MATCH(F183,Sheet6!$E$2:$E$190,0))</f>
        <v>#N/A</v>
      </c>
      <c r="S183" s="54"/>
      <c r="T183" s="55"/>
    </row>
    <row r="184">
      <c r="A184" s="43">
        <v>167.0</v>
      </c>
      <c r="B184" s="44" t="s">
        <v>380</v>
      </c>
      <c r="C184" s="45" t="s">
        <v>205</v>
      </c>
      <c r="D184" s="44" t="s">
        <v>381</v>
      </c>
      <c r="E184" s="44" t="s">
        <v>27</v>
      </c>
      <c r="F184" s="74">
        <v>1.00044935E8</v>
      </c>
      <c r="G184" s="58" t="s">
        <v>31</v>
      </c>
      <c r="H184" s="48">
        <v>44589.0</v>
      </c>
      <c r="I184" s="58" t="s">
        <v>261</v>
      </c>
      <c r="J184" s="48">
        <v>44592.0</v>
      </c>
      <c r="K184" s="58" t="s">
        <v>37</v>
      </c>
      <c r="L184" s="54"/>
      <c r="M184" s="25" t="str">
        <f t="array" ref="M184">INDEX(Sheet6!$F$2:$F$190,MATCH(F184,Sheet6!$E$2:$E$190,0))</f>
        <v>#N/A</v>
      </c>
      <c r="N184" s="26" t="str">
        <f t="shared" si="15"/>
        <v>Maintenance</v>
      </c>
      <c r="O184" s="54"/>
      <c r="P184" s="54"/>
      <c r="Q184" s="54"/>
      <c r="R184" s="53" t="str">
        <f t="array" ref="R184">INDEX(Sheet6!$K$2:$K$190,MATCH(F184,Sheet6!$E$2:$E$190,0))</f>
        <v>#N/A</v>
      </c>
      <c r="S184" s="54"/>
      <c r="T184" s="55"/>
    </row>
    <row r="185">
      <c r="A185" s="43">
        <v>168.0</v>
      </c>
      <c r="B185" s="44" t="s">
        <v>382</v>
      </c>
      <c r="C185" s="45" t="s">
        <v>205</v>
      </c>
      <c r="D185" s="44" t="s">
        <v>383</v>
      </c>
      <c r="E185" s="44" t="s">
        <v>27</v>
      </c>
      <c r="F185" s="74">
        <v>1.00044726E8</v>
      </c>
      <c r="G185" s="58" t="s">
        <v>31</v>
      </c>
      <c r="H185" s="48">
        <v>44589.0</v>
      </c>
      <c r="I185" s="58" t="s">
        <v>58</v>
      </c>
      <c r="J185" s="48">
        <v>44592.0</v>
      </c>
      <c r="K185" s="58" t="s">
        <v>73</v>
      </c>
      <c r="L185" s="54"/>
      <c r="M185" s="25" t="str">
        <f t="array" ref="M185">INDEX(Sheet6!$F$2:$F$190,MATCH(F185,Sheet6!$E$2:$E$190,0))</f>
        <v>#N/A</v>
      </c>
      <c r="N185" s="26" t="str">
        <f t="shared" si="15"/>
        <v>Maintenance</v>
      </c>
      <c r="O185" s="54"/>
      <c r="P185" s="54"/>
      <c r="Q185" s="54"/>
      <c r="R185" s="53" t="str">
        <f t="array" ref="R185">INDEX(Sheet6!$K$2:$K$190,MATCH(F185,Sheet6!$E$2:$E$190,0))</f>
        <v>#N/A</v>
      </c>
      <c r="S185" s="54"/>
      <c r="T185" s="55"/>
    </row>
    <row r="186">
      <c r="A186" s="43">
        <v>169.0</v>
      </c>
      <c r="B186" s="44" t="s">
        <v>384</v>
      </c>
      <c r="C186" s="45" t="s">
        <v>205</v>
      </c>
      <c r="D186" s="44" t="s">
        <v>385</v>
      </c>
      <c r="E186" s="44" t="s">
        <v>27</v>
      </c>
      <c r="F186" s="74">
        <v>1.00044773E8</v>
      </c>
      <c r="G186" s="58" t="s">
        <v>31</v>
      </c>
      <c r="H186" s="48">
        <v>44589.0</v>
      </c>
      <c r="I186" s="58" t="s">
        <v>58</v>
      </c>
      <c r="J186" s="48">
        <v>44592.0</v>
      </c>
      <c r="K186" s="58" t="s">
        <v>73</v>
      </c>
      <c r="L186" s="54"/>
      <c r="M186" s="25" t="str">
        <f t="array" ref="M186">INDEX(Sheet6!$F$2:$F$190,MATCH(F186,Sheet6!$E$2:$E$190,0))</f>
        <v>#N/A</v>
      </c>
      <c r="N186" s="26" t="str">
        <f t="shared" si="15"/>
        <v>Maintenance</v>
      </c>
      <c r="O186" s="54"/>
      <c r="P186" s="54"/>
      <c r="Q186" s="54"/>
      <c r="R186" s="53" t="str">
        <f t="array" ref="R186">INDEX(Sheet6!$K$2:$K$190,MATCH(F186,Sheet6!$E$2:$E$190,0))</f>
        <v>#N/A</v>
      </c>
      <c r="S186" s="54"/>
      <c r="T186" s="55"/>
    </row>
    <row r="187">
      <c r="A187" s="43">
        <v>170.0</v>
      </c>
      <c r="B187" s="44" t="s">
        <v>386</v>
      </c>
      <c r="C187" s="45" t="s">
        <v>205</v>
      </c>
      <c r="D187" s="44" t="s">
        <v>387</v>
      </c>
      <c r="E187" s="44" t="s">
        <v>27</v>
      </c>
      <c r="F187" s="74">
        <v>1.00044754E8</v>
      </c>
      <c r="G187" s="58" t="s">
        <v>31</v>
      </c>
      <c r="H187" s="48">
        <v>44589.0</v>
      </c>
      <c r="I187" s="58" t="s">
        <v>58</v>
      </c>
      <c r="J187" s="48">
        <v>44592.0</v>
      </c>
      <c r="K187" s="58" t="s">
        <v>73</v>
      </c>
      <c r="L187" s="54"/>
      <c r="M187" s="25" t="str">
        <f t="array" ref="M187">INDEX(Sheet6!$F$2:$F$190,MATCH(F187,Sheet6!$E$2:$E$190,0))</f>
        <v>#N/A</v>
      </c>
      <c r="N187" s="26" t="str">
        <f t="shared" si="15"/>
        <v>Maintenance</v>
      </c>
      <c r="O187" s="54"/>
      <c r="P187" s="54"/>
      <c r="Q187" s="54"/>
      <c r="R187" s="53" t="str">
        <f t="array" ref="R187">INDEX(Sheet6!$K$2:$K$190,MATCH(F187,Sheet6!$E$2:$E$190,0))</f>
        <v>#N/A</v>
      </c>
      <c r="S187" s="54"/>
      <c r="T187" s="55"/>
    </row>
    <row r="188">
      <c r="A188" s="60" t="s">
        <v>388</v>
      </c>
      <c r="B188" s="61"/>
      <c r="C188" s="69"/>
      <c r="D188" s="61"/>
      <c r="E188" s="61"/>
      <c r="F188" s="76"/>
      <c r="G188" s="64"/>
      <c r="H188" s="64"/>
      <c r="I188" s="64"/>
      <c r="J188" s="64"/>
      <c r="K188" s="64"/>
      <c r="L188" s="64"/>
      <c r="M188" s="64"/>
      <c r="N188" s="39"/>
      <c r="O188" s="64"/>
      <c r="P188" s="64"/>
      <c r="Q188" s="64"/>
      <c r="R188" s="64"/>
      <c r="S188" s="64"/>
      <c r="T188" s="65"/>
    </row>
    <row r="189">
      <c r="A189" s="43">
        <v>171.0</v>
      </c>
      <c r="B189" s="44" t="s">
        <v>389</v>
      </c>
      <c r="C189" s="45" t="s">
        <v>205</v>
      </c>
      <c r="D189" s="44" t="s">
        <v>352</v>
      </c>
      <c r="E189" s="44" t="s">
        <v>27</v>
      </c>
      <c r="F189" s="74">
        <v>1.0004505E8</v>
      </c>
      <c r="G189" s="58" t="s">
        <v>31</v>
      </c>
      <c r="H189" s="48">
        <v>44592.0</v>
      </c>
      <c r="I189" s="58" t="s">
        <v>32</v>
      </c>
      <c r="J189" s="48">
        <v>44592.0</v>
      </c>
      <c r="K189" s="58" t="s">
        <v>33</v>
      </c>
      <c r="L189" s="54"/>
      <c r="M189" s="25" t="str">
        <f t="array" ref="M189">INDEX(Sheet6!$F$2:$F$190,MATCH(F189,Sheet6!$E$2:$E$190,0))</f>
        <v>#N/A</v>
      </c>
      <c r="N189" s="26" t="str">
        <f t="shared" ref="N189:N194" si="16">IFS(LEFT(F189,4)="2000","Direct Charge",LEFT(F189,4)="5000","Direct Charge",AND(LEFT(F189,4)="1000",RIGHT(K189,4)="RA 9"),"Chemical",LEFT(F189,4)="1000","Maintenance",LEFT(F189,4)="8000","OA Maintenance",AND(LEFT(F189,4)="8000",RIGHT(K189,4)="RA 9"),"OA Chemical",LEFT(F189,4)="5500","ABI")</f>
        <v>Maintenance</v>
      </c>
      <c r="O189" s="54"/>
      <c r="P189" s="54"/>
      <c r="Q189" s="54"/>
      <c r="R189" s="53" t="str">
        <f t="array" ref="R189">INDEX(Sheet6!$K$2:$K$190,MATCH(F189,Sheet6!$E$2:$E$190,0))</f>
        <v>#N/A</v>
      </c>
      <c r="S189" s="54"/>
      <c r="T189" s="55"/>
    </row>
    <row r="190">
      <c r="A190" s="43">
        <v>172.0</v>
      </c>
      <c r="B190" s="44" t="s">
        <v>390</v>
      </c>
      <c r="C190" s="45" t="s">
        <v>205</v>
      </c>
      <c r="D190" s="44" t="s">
        <v>391</v>
      </c>
      <c r="E190" s="44" t="s">
        <v>27</v>
      </c>
      <c r="F190" s="74">
        <v>1.00045051E8</v>
      </c>
      <c r="G190" s="58" t="s">
        <v>31</v>
      </c>
      <c r="H190" s="48">
        <v>44592.0</v>
      </c>
      <c r="I190" s="58" t="s">
        <v>261</v>
      </c>
      <c r="J190" s="48">
        <v>44592.0</v>
      </c>
      <c r="K190" s="58" t="s">
        <v>37</v>
      </c>
      <c r="L190" s="54"/>
      <c r="M190" s="25" t="str">
        <f t="array" ref="M190">INDEX(Sheet6!$F$2:$F$190,MATCH(F190,Sheet6!$E$2:$E$190,0))</f>
        <v>#N/A</v>
      </c>
      <c r="N190" s="26" t="str">
        <f t="shared" si="16"/>
        <v>Maintenance</v>
      </c>
      <c r="O190" s="54"/>
      <c r="P190" s="54"/>
      <c r="Q190" s="54"/>
      <c r="R190" s="53" t="str">
        <f t="array" ref="R190">INDEX(Sheet6!$K$2:$K$190,MATCH(F190,Sheet6!$E$2:$E$190,0))</f>
        <v>#N/A</v>
      </c>
      <c r="S190" s="54"/>
      <c r="T190" s="55"/>
    </row>
    <row r="191">
      <c r="A191" s="43">
        <v>173.0</v>
      </c>
      <c r="B191" s="44" t="s">
        <v>392</v>
      </c>
      <c r="C191" s="45" t="s">
        <v>205</v>
      </c>
      <c r="D191" s="44" t="s">
        <v>35</v>
      </c>
      <c r="E191" s="44" t="s">
        <v>27</v>
      </c>
      <c r="F191" s="74">
        <v>1.0004496E8</v>
      </c>
      <c r="G191" s="58" t="s">
        <v>31</v>
      </c>
      <c r="H191" s="48">
        <v>44592.0</v>
      </c>
      <c r="I191" s="58" t="s">
        <v>261</v>
      </c>
      <c r="J191" s="48">
        <v>44592.0</v>
      </c>
      <c r="K191" s="58" t="s">
        <v>37</v>
      </c>
      <c r="L191" s="54"/>
      <c r="M191" s="25" t="str">
        <f t="array" ref="M191">INDEX(Sheet6!$F$2:$F$190,MATCH(F191,Sheet6!$E$2:$E$190,0))</f>
        <v>#N/A</v>
      </c>
      <c r="N191" s="26" t="str">
        <f t="shared" si="16"/>
        <v>Maintenance</v>
      </c>
      <c r="O191" s="54"/>
      <c r="P191" s="54"/>
      <c r="Q191" s="54"/>
      <c r="R191" s="53" t="str">
        <f t="array" ref="R191">INDEX(Sheet6!$K$2:$K$190,MATCH(F191,Sheet6!$E$2:$E$190,0))</f>
        <v>#N/A</v>
      </c>
      <c r="S191" s="54"/>
      <c r="T191" s="55"/>
    </row>
    <row r="192">
      <c r="A192" s="43">
        <v>174.0</v>
      </c>
      <c r="B192" s="44" t="s">
        <v>393</v>
      </c>
      <c r="C192" s="45" t="s">
        <v>205</v>
      </c>
      <c r="D192" s="44" t="s">
        <v>394</v>
      </c>
      <c r="E192" s="44" t="s">
        <v>27</v>
      </c>
      <c r="F192" s="74">
        <v>1.00045005E8</v>
      </c>
      <c r="G192" s="58" t="s">
        <v>31</v>
      </c>
      <c r="H192" s="48">
        <v>44592.0</v>
      </c>
      <c r="I192" s="58" t="s">
        <v>58</v>
      </c>
      <c r="J192" s="48">
        <v>44592.0</v>
      </c>
      <c r="K192" s="58" t="s">
        <v>33</v>
      </c>
      <c r="L192" s="54"/>
      <c r="M192" s="25" t="str">
        <f t="array" ref="M192">INDEX(Sheet6!$F$2:$F$190,MATCH(F192,Sheet6!$E$2:$E$190,0))</f>
        <v>#N/A</v>
      </c>
      <c r="N192" s="26" t="str">
        <f t="shared" si="16"/>
        <v>Maintenance</v>
      </c>
      <c r="O192" s="54"/>
      <c r="P192" s="54"/>
      <c r="Q192" s="54"/>
      <c r="R192" s="53" t="str">
        <f t="array" ref="R192">INDEX(Sheet6!$K$2:$K$190,MATCH(F192,Sheet6!$E$2:$E$190,0))</f>
        <v>#N/A</v>
      </c>
      <c r="S192" s="54"/>
      <c r="T192" s="55"/>
    </row>
    <row r="193">
      <c r="A193" s="43">
        <v>175.0</v>
      </c>
      <c r="B193" s="44" t="s">
        <v>395</v>
      </c>
      <c r="C193" s="45" t="s">
        <v>205</v>
      </c>
      <c r="D193" s="44" t="s">
        <v>180</v>
      </c>
      <c r="E193" s="44" t="s">
        <v>27</v>
      </c>
      <c r="F193" s="74">
        <v>1.00045063E8</v>
      </c>
      <c r="G193" s="58" t="s">
        <v>31</v>
      </c>
      <c r="H193" s="48">
        <v>44592.0</v>
      </c>
      <c r="I193" s="58" t="s">
        <v>32</v>
      </c>
      <c r="J193" s="48">
        <v>44592.0</v>
      </c>
      <c r="K193" s="58" t="s">
        <v>33</v>
      </c>
      <c r="L193" s="54"/>
      <c r="M193" s="25" t="str">
        <f t="array" ref="M193">INDEX(Sheet6!$F$2:$F$190,MATCH(F193,Sheet6!$E$2:$E$190,0))</f>
        <v>#N/A</v>
      </c>
      <c r="N193" s="26" t="str">
        <f t="shared" si="16"/>
        <v>Maintenance</v>
      </c>
      <c r="O193" s="54"/>
      <c r="P193" s="54"/>
      <c r="Q193" s="54"/>
      <c r="R193" s="53" t="str">
        <f t="array" ref="R193">INDEX(Sheet6!$K$2:$K$190,MATCH(F193,Sheet6!$E$2:$E$190,0))</f>
        <v>#N/A</v>
      </c>
      <c r="S193" s="54"/>
      <c r="T193" s="55"/>
    </row>
    <row r="194">
      <c r="A194" s="43">
        <v>176.0</v>
      </c>
      <c r="B194" s="44" t="s">
        <v>395</v>
      </c>
      <c r="C194" s="45" t="s">
        <v>205</v>
      </c>
      <c r="D194" s="44" t="s">
        <v>396</v>
      </c>
      <c r="E194" s="44" t="s">
        <v>27</v>
      </c>
      <c r="F194" s="74">
        <v>1.00044997E8</v>
      </c>
      <c r="G194" s="58" t="s">
        <v>31</v>
      </c>
      <c r="H194" s="48">
        <v>44592.0</v>
      </c>
      <c r="I194" s="58" t="s">
        <v>261</v>
      </c>
      <c r="J194" s="48">
        <v>44592.0</v>
      </c>
      <c r="K194" s="58" t="s">
        <v>37</v>
      </c>
      <c r="L194" s="54"/>
      <c r="M194" s="25" t="str">
        <f t="array" ref="M194">INDEX(Sheet6!$F$2:$F$190,MATCH(F194,Sheet6!$E$2:$E$190,0))</f>
        <v>#N/A</v>
      </c>
      <c r="N194" s="26" t="str">
        <f t="shared" si="16"/>
        <v>Maintenance</v>
      </c>
      <c r="O194" s="54"/>
      <c r="P194" s="54"/>
      <c r="Q194" s="54"/>
      <c r="R194" s="53" t="str">
        <f t="array" ref="R194">INDEX(Sheet6!$K$2:$K$190,MATCH(F194,Sheet6!$E$2:$E$190,0))</f>
        <v>#N/A</v>
      </c>
      <c r="S194" s="54"/>
      <c r="T194" s="55"/>
    </row>
    <row r="195">
      <c r="A195" s="60" t="s">
        <v>397</v>
      </c>
      <c r="B195" s="61"/>
      <c r="C195" s="61"/>
      <c r="D195" s="61"/>
      <c r="E195" s="61"/>
      <c r="F195" s="76"/>
      <c r="G195" s="64"/>
      <c r="H195" s="64"/>
      <c r="I195" s="64"/>
      <c r="J195" s="64"/>
      <c r="K195" s="64"/>
      <c r="L195" s="64"/>
      <c r="M195" s="64"/>
      <c r="N195" s="39"/>
      <c r="O195" s="64"/>
      <c r="P195" s="64"/>
      <c r="Q195" s="64"/>
      <c r="R195" s="64"/>
      <c r="S195" s="64"/>
      <c r="T195" s="65"/>
    </row>
    <row r="196">
      <c r="A196" s="43">
        <v>177.0</v>
      </c>
      <c r="B196" s="44" t="s">
        <v>398</v>
      </c>
      <c r="C196" s="45" t="s">
        <v>25</v>
      </c>
      <c r="D196" s="44" t="s">
        <v>399</v>
      </c>
      <c r="E196" s="44" t="s">
        <v>27</v>
      </c>
      <c r="F196" s="46">
        <v>1.00044783E8</v>
      </c>
      <c r="G196" s="58" t="s">
        <v>31</v>
      </c>
      <c r="H196" s="48">
        <v>44594.0</v>
      </c>
      <c r="I196" s="58" t="s">
        <v>261</v>
      </c>
      <c r="J196" s="48">
        <v>44594.0</v>
      </c>
      <c r="K196" s="58" t="s">
        <v>37</v>
      </c>
      <c r="L196" s="54"/>
      <c r="M196" s="25" t="str">
        <f t="array" ref="M196">INDEX(Sheet6!$F$2:$F$190,MATCH(F196,Sheet6!$E$2:$E$190,0))</f>
        <v>#N/A</v>
      </c>
      <c r="N196" s="26" t="str">
        <f t="shared" ref="N196:N219" si="17">IFS(LEFT(F196,4)="2000","Direct Charge",LEFT(F196,4)="5000","Direct Charge",AND(LEFT(F196,4)="1000",RIGHT(K196,4)="RA 9"),"Chemical",LEFT(F196,4)="1000","Maintenance",LEFT(F196,4)="8000","OA Maintenance",AND(LEFT(F196,4)="8000",RIGHT(K196,4)="RA 9"),"OA Chemical",LEFT(F196,4)="5500","ABI")</f>
        <v>Maintenance</v>
      </c>
      <c r="O196" s="54"/>
      <c r="P196" s="54"/>
      <c r="Q196" s="54"/>
      <c r="R196" s="53" t="str">
        <f t="array" ref="R196">INDEX(Sheet6!$K$2:$K$190,MATCH(F196,Sheet6!$E$2:$E$190,0))</f>
        <v>#N/A</v>
      </c>
      <c r="S196" s="54"/>
      <c r="T196" s="55"/>
    </row>
    <row r="197">
      <c r="A197" s="43">
        <v>178.0</v>
      </c>
      <c r="B197" s="44" t="s">
        <v>400</v>
      </c>
      <c r="C197" s="45" t="s">
        <v>25</v>
      </c>
      <c r="D197" s="44" t="s">
        <v>401</v>
      </c>
      <c r="E197" s="44" t="s">
        <v>27</v>
      </c>
      <c r="F197" s="46">
        <v>1.00045007E8</v>
      </c>
      <c r="G197" s="58" t="s">
        <v>31</v>
      </c>
      <c r="H197" s="48">
        <v>44594.0</v>
      </c>
      <c r="I197" s="58" t="s">
        <v>261</v>
      </c>
      <c r="J197" s="48">
        <v>44594.0</v>
      </c>
      <c r="K197" s="58" t="s">
        <v>37</v>
      </c>
      <c r="L197" s="54"/>
      <c r="M197" s="25" t="str">
        <f t="array" ref="M197">INDEX(Sheet6!$F$2:$F$190,MATCH(F197,Sheet6!$E$2:$E$190,0))</f>
        <v>#N/A</v>
      </c>
      <c r="N197" s="26" t="str">
        <f t="shared" si="17"/>
        <v>Maintenance</v>
      </c>
      <c r="O197" s="54"/>
      <c r="P197" s="54"/>
      <c r="Q197" s="54"/>
      <c r="R197" s="53" t="str">
        <f t="array" ref="R197">INDEX(Sheet6!$K$2:$K$190,MATCH(F197,Sheet6!$E$2:$E$190,0))</f>
        <v>#N/A</v>
      </c>
      <c r="S197" s="54"/>
      <c r="T197" s="55"/>
    </row>
    <row r="198">
      <c r="A198" s="43">
        <v>179.0</v>
      </c>
      <c r="B198" s="44" t="s">
        <v>402</v>
      </c>
      <c r="C198" s="45" t="s">
        <v>25</v>
      </c>
      <c r="D198" s="44" t="s">
        <v>403</v>
      </c>
      <c r="E198" s="44" t="s">
        <v>27</v>
      </c>
      <c r="F198" s="46">
        <v>1.00045053E8</v>
      </c>
      <c r="G198" s="58" t="s">
        <v>31</v>
      </c>
      <c r="H198" s="48">
        <v>44594.0</v>
      </c>
      <c r="I198" s="58" t="s">
        <v>261</v>
      </c>
      <c r="J198" s="48">
        <v>44594.0</v>
      </c>
      <c r="K198" s="58" t="s">
        <v>37</v>
      </c>
      <c r="L198" s="54"/>
      <c r="M198" s="25" t="str">
        <f t="array" ref="M198">INDEX(Sheet6!$F$2:$F$190,MATCH(F198,Sheet6!$E$2:$E$190,0))</f>
        <v>#N/A</v>
      </c>
      <c r="N198" s="26" t="str">
        <f t="shared" si="17"/>
        <v>Maintenance</v>
      </c>
      <c r="O198" s="54"/>
      <c r="P198" s="54"/>
      <c r="Q198" s="54"/>
      <c r="R198" s="53" t="str">
        <f t="array" ref="R198">INDEX(Sheet6!$K$2:$K$190,MATCH(F198,Sheet6!$E$2:$E$190,0))</f>
        <v>#N/A</v>
      </c>
      <c r="S198" s="54"/>
      <c r="T198" s="55"/>
    </row>
    <row r="199">
      <c r="A199" s="43">
        <v>180.0</v>
      </c>
      <c r="B199" s="44" t="s">
        <v>404</v>
      </c>
      <c r="C199" s="45" t="s">
        <v>25</v>
      </c>
      <c r="D199" s="44" t="s">
        <v>405</v>
      </c>
      <c r="E199" s="44" t="s">
        <v>27</v>
      </c>
      <c r="F199" s="46">
        <v>1.00044953E8</v>
      </c>
      <c r="G199" s="58" t="s">
        <v>31</v>
      </c>
      <c r="H199" s="48">
        <v>44596.0</v>
      </c>
      <c r="I199" s="58" t="s">
        <v>32</v>
      </c>
      <c r="J199" s="48">
        <v>44596.0</v>
      </c>
      <c r="K199" s="58" t="s">
        <v>33</v>
      </c>
      <c r="L199" s="54"/>
      <c r="M199" s="25" t="str">
        <f t="array" ref="M199">INDEX(Sheet6!$F$2:$F$190,MATCH(F199,Sheet6!$E$2:$E$190,0))</f>
        <v>#N/A</v>
      </c>
      <c r="N199" s="26" t="str">
        <f t="shared" si="17"/>
        <v>Maintenance</v>
      </c>
      <c r="O199" s="54"/>
      <c r="P199" s="54"/>
      <c r="Q199" s="54"/>
      <c r="R199" s="53" t="str">
        <f t="array" ref="R199">INDEX(Sheet6!$K$2:$K$190,MATCH(F199,Sheet6!$E$2:$E$190,0))</f>
        <v>#N/A</v>
      </c>
      <c r="S199" s="54"/>
      <c r="T199" s="55"/>
    </row>
    <row r="200">
      <c r="A200" s="43">
        <v>181.0</v>
      </c>
      <c r="B200" s="44" t="s">
        <v>406</v>
      </c>
      <c r="C200" s="45" t="s">
        <v>25</v>
      </c>
      <c r="D200" s="44" t="s">
        <v>407</v>
      </c>
      <c r="E200" s="44" t="s">
        <v>27</v>
      </c>
      <c r="F200" s="46">
        <v>1.00044755E8</v>
      </c>
      <c r="G200" s="58" t="s">
        <v>31</v>
      </c>
      <c r="H200" s="48">
        <v>44596.0</v>
      </c>
      <c r="I200" s="58" t="s">
        <v>58</v>
      </c>
      <c r="J200" s="48">
        <v>44596.0</v>
      </c>
      <c r="K200" s="58" t="s">
        <v>73</v>
      </c>
      <c r="L200" s="54"/>
      <c r="M200" s="25" t="str">
        <f t="array" ref="M200">INDEX(Sheet6!$F$2:$F$190,MATCH(F200,Sheet6!$E$2:$E$190,0))</f>
        <v>#N/A</v>
      </c>
      <c r="N200" s="26" t="str">
        <f t="shared" si="17"/>
        <v>Maintenance</v>
      </c>
      <c r="O200" s="54"/>
      <c r="P200" s="54"/>
      <c r="Q200" s="54"/>
      <c r="R200" s="53" t="str">
        <f t="array" ref="R200">INDEX(Sheet6!$K$2:$K$190,MATCH(F200,Sheet6!$E$2:$E$190,0))</f>
        <v>#N/A</v>
      </c>
      <c r="S200" s="54"/>
      <c r="T200" s="55"/>
    </row>
    <row r="201">
      <c r="A201" s="43">
        <v>182.0</v>
      </c>
      <c r="B201" s="44" t="s">
        <v>408</v>
      </c>
      <c r="C201" s="45" t="s">
        <v>25</v>
      </c>
      <c r="D201" s="44" t="s">
        <v>409</v>
      </c>
      <c r="E201" s="44" t="s">
        <v>27</v>
      </c>
      <c r="F201" s="46">
        <v>1.00045052E8</v>
      </c>
      <c r="G201" s="58" t="s">
        <v>31</v>
      </c>
      <c r="H201" s="48">
        <v>44596.0</v>
      </c>
      <c r="I201" s="58" t="s">
        <v>261</v>
      </c>
      <c r="J201" s="48">
        <v>44596.0</v>
      </c>
      <c r="K201" s="58" t="s">
        <v>37</v>
      </c>
      <c r="L201" s="54"/>
      <c r="M201" s="25" t="str">
        <f t="array" ref="M201">INDEX(Sheet6!$F$2:$F$190,MATCH(F201,Sheet6!$E$2:$E$190,0))</f>
        <v>#N/A</v>
      </c>
      <c r="N201" s="26" t="str">
        <f t="shared" si="17"/>
        <v>Maintenance</v>
      </c>
      <c r="O201" s="54"/>
      <c r="P201" s="54"/>
      <c r="Q201" s="54"/>
      <c r="R201" s="53" t="str">
        <f t="array" ref="R201">INDEX(Sheet6!$K$2:$K$190,MATCH(F201,Sheet6!$E$2:$E$190,0))</f>
        <v>#N/A</v>
      </c>
      <c r="S201" s="54"/>
      <c r="T201" s="55"/>
    </row>
    <row r="202">
      <c r="A202" s="43">
        <v>183.0</v>
      </c>
      <c r="B202" s="44" t="s">
        <v>410</v>
      </c>
      <c r="C202" s="45" t="s">
        <v>25</v>
      </c>
      <c r="D202" s="44" t="s">
        <v>411</v>
      </c>
      <c r="E202" s="44" t="s">
        <v>27</v>
      </c>
      <c r="F202" s="46">
        <v>1.00044802E8</v>
      </c>
      <c r="G202" s="58" t="s">
        <v>31</v>
      </c>
      <c r="H202" s="48">
        <v>44596.0</v>
      </c>
      <c r="I202" s="58" t="s">
        <v>69</v>
      </c>
      <c r="J202" s="48">
        <v>44596.0</v>
      </c>
      <c r="K202" s="58" t="s">
        <v>70</v>
      </c>
      <c r="L202" s="54"/>
      <c r="M202" s="25" t="str">
        <f t="array" ref="M202">INDEX(Sheet6!$F$2:$F$190,MATCH(F202,Sheet6!$E$2:$E$190,0))</f>
        <v>#N/A</v>
      </c>
      <c r="N202" s="26" t="str">
        <f t="shared" si="17"/>
        <v>Maintenance</v>
      </c>
      <c r="O202" s="54"/>
      <c r="P202" s="54"/>
      <c r="Q202" s="54"/>
      <c r="R202" s="53" t="str">
        <f t="array" ref="R202">INDEX(Sheet6!$K$2:$K$190,MATCH(F202,Sheet6!$E$2:$E$190,0))</f>
        <v>#N/A</v>
      </c>
      <c r="S202" s="54"/>
      <c r="T202" s="55"/>
    </row>
    <row r="203">
      <c r="A203" s="43">
        <v>184.0</v>
      </c>
      <c r="B203" s="44" t="s">
        <v>412</v>
      </c>
      <c r="C203" s="45" t="s">
        <v>25</v>
      </c>
      <c r="D203" s="44" t="s">
        <v>413</v>
      </c>
      <c r="E203" s="44" t="s">
        <v>27</v>
      </c>
      <c r="F203" s="46">
        <v>1.00044734E8</v>
      </c>
      <c r="G203" s="58" t="s">
        <v>31</v>
      </c>
      <c r="H203" s="48">
        <v>44596.0</v>
      </c>
      <c r="I203" s="58" t="s">
        <v>69</v>
      </c>
      <c r="J203" s="48">
        <v>44596.0</v>
      </c>
      <c r="K203" s="58" t="s">
        <v>70</v>
      </c>
      <c r="L203" s="54"/>
      <c r="M203" s="25" t="str">
        <f t="array" ref="M203">INDEX(Sheet6!$F$2:$F$190,MATCH(F203,Sheet6!$E$2:$E$190,0))</f>
        <v>#N/A</v>
      </c>
      <c r="N203" s="26" t="str">
        <f t="shared" si="17"/>
        <v>Maintenance</v>
      </c>
      <c r="O203" s="54"/>
      <c r="P203" s="54"/>
      <c r="Q203" s="54"/>
      <c r="R203" s="53" t="str">
        <f t="array" ref="R203">INDEX(Sheet6!$K$2:$K$190,MATCH(F203,Sheet6!$E$2:$E$190,0))</f>
        <v>#N/A</v>
      </c>
      <c r="S203" s="54"/>
      <c r="T203" s="55"/>
    </row>
    <row r="204">
      <c r="A204" s="43">
        <v>185.0</v>
      </c>
      <c r="B204" s="44" t="s">
        <v>414</v>
      </c>
      <c r="C204" s="45" t="s">
        <v>25</v>
      </c>
      <c r="D204" s="44" t="s">
        <v>415</v>
      </c>
      <c r="E204" s="44" t="s">
        <v>27</v>
      </c>
      <c r="F204" s="46">
        <v>1.00044757E8</v>
      </c>
      <c r="G204" s="58" t="s">
        <v>31</v>
      </c>
      <c r="H204" s="48">
        <v>44596.0</v>
      </c>
      <c r="I204" s="58" t="s">
        <v>69</v>
      </c>
      <c r="J204" s="48">
        <v>44596.0</v>
      </c>
      <c r="K204" s="58" t="s">
        <v>70</v>
      </c>
      <c r="L204" s="54"/>
      <c r="M204" s="25" t="str">
        <f t="array" ref="M204">INDEX(Sheet6!$F$2:$F$190,MATCH(F204,Sheet6!$E$2:$E$190,0))</f>
        <v>#N/A</v>
      </c>
      <c r="N204" s="26" t="str">
        <f t="shared" si="17"/>
        <v>Maintenance</v>
      </c>
      <c r="O204" s="54"/>
      <c r="P204" s="54"/>
      <c r="Q204" s="54"/>
      <c r="R204" s="53" t="str">
        <f t="array" ref="R204">INDEX(Sheet6!$K$2:$K$190,MATCH(F204,Sheet6!$E$2:$E$190,0))</f>
        <v>#N/A</v>
      </c>
      <c r="S204" s="54"/>
      <c r="T204" s="55"/>
    </row>
    <row r="205">
      <c r="A205" s="43">
        <v>186.0</v>
      </c>
      <c r="B205" s="44" t="s">
        <v>416</v>
      </c>
      <c r="C205" s="45" t="s">
        <v>25</v>
      </c>
      <c r="D205" s="44" t="s">
        <v>417</v>
      </c>
      <c r="E205" s="44" t="s">
        <v>27</v>
      </c>
      <c r="F205" s="46">
        <v>1.00044735E8</v>
      </c>
      <c r="G205" s="58" t="s">
        <v>31</v>
      </c>
      <c r="H205" s="48">
        <v>44596.0</v>
      </c>
      <c r="I205" s="58" t="s">
        <v>69</v>
      </c>
      <c r="J205" s="48">
        <v>44596.0</v>
      </c>
      <c r="K205" s="58" t="s">
        <v>70</v>
      </c>
      <c r="L205" s="54"/>
      <c r="M205" s="25" t="str">
        <f t="array" ref="M205">INDEX(Sheet6!$F$2:$F$190,MATCH(F205,Sheet6!$E$2:$E$190,0))</f>
        <v>#N/A</v>
      </c>
      <c r="N205" s="26" t="str">
        <f t="shared" si="17"/>
        <v>Maintenance</v>
      </c>
      <c r="O205" s="54"/>
      <c r="P205" s="54"/>
      <c r="Q205" s="54"/>
      <c r="R205" s="53" t="str">
        <f t="array" ref="R205">INDEX(Sheet6!$K$2:$K$190,MATCH(F205,Sheet6!$E$2:$E$190,0))</f>
        <v>#N/A</v>
      </c>
      <c r="S205" s="54"/>
      <c r="T205" s="55"/>
    </row>
    <row r="206">
      <c r="A206" s="43">
        <v>187.0</v>
      </c>
      <c r="B206" s="44" t="s">
        <v>418</v>
      </c>
      <c r="C206" s="45" t="s">
        <v>25</v>
      </c>
      <c r="D206" s="44" t="s">
        <v>419</v>
      </c>
      <c r="E206" s="44" t="s">
        <v>27</v>
      </c>
      <c r="F206" s="46">
        <v>1.00044901E8</v>
      </c>
      <c r="G206" s="58" t="s">
        <v>31</v>
      </c>
      <c r="H206" s="48">
        <v>44596.0</v>
      </c>
      <c r="I206" s="58" t="s">
        <v>69</v>
      </c>
      <c r="J206" s="48">
        <v>44596.0</v>
      </c>
      <c r="K206" s="58" t="s">
        <v>70</v>
      </c>
      <c r="L206" s="54"/>
      <c r="M206" s="25" t="str">
        <f t="array" ref="M206">INDEX(Sheet6!$F$2:$F$190,MATCH(F206,Sheet6!$E$2:$E$190,0))</f>
        <v>#N/A</v>
      </c>
      <c r="N206" s="26" t="str">
        <f t="shared" si="17"/>
        <v>Maintenance</v>
      </c>
      <c r="O206" s="54"/>
      <c r="P206" s="54"/>
      <c r="Q206" s="54"/>
      <c r="R206" s="53" t="str">
        <f t="array" ref="R206">INDEX(Sheet6!$K$2:$K$190,MATCH(F206,Sheet6!$E$2:$E$190,0))</f>
        <v>#N/A</v>
      </c>
      <c r="S206" s="54"/>
      <c r="T206" s="55"/>
    </row>
    <row r="207">
      <c r="A207" s="43">
        <v>188.0</v>
      </c>
      <c r="B207" s="44" t="s">
        <v>420</v>
      </c>
      <c r="C207" s="45" t="s">
        <v>25</v>
      </c>
      <c r="D207" s="44" t="s">
        <v>421</v>
      </c>
      <c r="E207" s="44" t="s">
        <v>27</v>
      </c>
      <c r="F207" s="46">
        <v>1.00044871E8</v>
      </c>
      <c r="G207" s="58" t="s">
        <v>31</v>
      </c>
      <c r="H207" s="48">
        <v>44596.0</v>
      </c>
      <c r="I207" s="58" t="s">
        <v>69</v>
      </c>
      <c r="J207" s="48">
        <v>44596.0</v>
      </c>
      <c r="K207" s="58" t="s">
        <v>70</v>
      </c>
      <c r="L207" s="54"/>
      <c r="M207" s="25" t="str">
        <f t="array" ref="M207">INDEX(Sheet6!$F$2:$F$190,MATCH(F207,Sheet6!$E$2:$E$190,0))</f>
        <v>#N/A</v>
      </c>
      <c r="N207" s="26" t="str">
        <f t="shared" si="17"/>
        <v>Maintenance</v>
      </c>
      <c r="O207" s="54"/>
      <c r="P207" s="54"/>
      <c r="Q207" s="54"/>
      <c r="R207" s="53" t="str">
        <f t="array" ref="R207">INDEX(Sheet6!$K$2:$K$190,MATCH(F207,Sheet6!$E$2:$E$190,0))</f>
        <v>#N/A</v>
      </c>
      <c r="S207" s="54"/>
      <c r="T207" s="55"/>
    </row>
    <row r="208">
      <c r="A208" s="43">
        <v>189.0</v>
      </c>
      <c r="B208" s="44" t="s">
        <v>422</v>
      </c>
      <c r="C208" s="45" t="s">
        <v>25</v>
      </c>
      <c r="D208" s="44" t="s">
        <v>423</v>
      </c>
      <c r="E208" s="44" t="s">
        <v>27</v>
      </c>
      <c r="F208" s="46">
        <v>1.00044835E8</v>
      </c>
      <c r="G208" s="58" t="s">
        <v>31</v>
      </c>
      <c r="H208" s="48">
        <v>44596.0</v>
      </c>
      <c r="I208" s="58" t="s">
        <v>69</v>
      </c>
      <c r="J208" s="48">
        <v>44596.0</v>
      </c>
      <c r="K208" s="58" t="s">
        <v>70</v>
      </c>
      <c r="L208" s="54"/>
      <c r="M208" s="25" t="str">
        <f t="array" ref="M208">INDEX(Sheet6!$F$2:$F$190,MATCH(F208,Sheet6!$E$2:$E$190,0))</f>
        <v>#N/A</v>
      </c>
      <c r="N208" s="26" t="str">
        <f t="shared" si="17"/>
        <v>Maintenance</v>
      </c>
      <c r="O208" s="54"/>
      <c r="P208" s="54"/>
      <c r="Q208" s="54"/>
      <c r="R208" s="53" t="str">
        <f t="array" ref="R208">INDEX(Sheet6!$K$2:$K$190,MATCH(F208,Sheet6!$E$2:$E$190,0))</f>
        <v>#N/A</v>
      </c>
      <c r="S208" s="54"/>
      <c r="T208" s="55"/>
    </row>
    <row r="209">
      <c r="A209" s="43">
        <v>190.0</v>
      </c>
      <c r="B209" s="44" t="s">
        <v>424</v>
      </c>
      <c r="C209" s="45" t="s">
        <v>25</v>
      </c>
      <c r="D209" s="44" t="s">
        <v>425</v>
      </c>
      <c r="E209" s="44" t="s">
        <v>27</v>
      </c>
      <c r="F209" s="46">
        <v>1.00044836E8</v>
      </c>
      <c r="G209" s="58" t="s">
        <v>31</v>
      </c>
      <c r="H209" s="48">
        <v>44596.0</v>
      </c>
      <c r="I209" s="58" t="s">
        <v>69</v>
      </c>
      <c r="J209" s="48">
        <v>44596.0</v>
      </c>
      <c r="K209" s="58" t="s">
        <v>70</v>
      </c>
      <c r="L209" s="54"/>
      <c r="M209" s="25" t="str">
        <f t="array" ref="M209">INDEX(Sheet6!$F$2:$F$190,MATCH(F209,Sheet6!$E$2:$E$190,0))</f>
        <v>M22PL3065A</v>
      </c>
      <c r="N209" s="26" t="str">
        <f t="shared" si="17"/>
        <v>Maintenance</v>
      </c>
      <c r="O209" s="54"/>
      <c r="P209" s="54"/>
      <c r="Q209" s="54"/>
      <c r="R209" s="53" t="str">
        <f t="array" ref="R209">INDEX(Sheet6!$K$2:$K$190,MATCH(F209,Sheet6!$E$2:$E$190,0))</f>
        <v>Lukman</v>
      </c>
      <c r="S209" s="54"/>
      <c r="T209" s="55"/>
    </row>
    <row r="210">
      <c r="A210" s="43">
        <v>191.0</v>
      </c>
      <c r="B210" s="44" t="s">
        <v>426</v>
      </c>
      <c r="C210" s="45" t="s">
        <v>25</v>
      </c>
      <c r="D210" s="44" t="s">
        <v>427</v>
      </c>
      <c r="E210" s="44" t="s">
        <v>27</v>
      </c>
      <c r="F210" s="46">
        <v>1.00044838E8</v>
      </c>
      <c r="G210" s="58" t="s">
        <v>31</v>
      </c>
      <c r="H210" s="48">
        <v>44596.0</v>
      </c>
      <c r="I210" s="58" t="s">
        <v>69</v>
      </c>
      <c r="J210" s="48">
        <v>44596.0</v>
      </c>
      <c r="K210" s="58" t="s">
        <v>70</v>
      </c>
      <c r="L210" s="54"/>
      <c r="M210" s="25" t="str">
        <f t="array" ref="M210">INDEX(Sheet6!$F$2:$F$190,MATCH(F210,Sheet6!$E$2:$E$190,0))</f>
        <v>#N/A</v>
      </c>
      <c r="N210" s="26" t="str">
        <f t="shared" si="17"/>
        <v>Maintenance</v>
      </c>
      <c r="O210" s="54"/>
      <c r="P210" s="54"/>
      <c r="Q210" s="54"/>
      <c r="R210" s="53" t="str">
        <f t="array" ref="R210">INDEX(Sheet6!$K$2:$K$190,MATCH(F210,Sheet6!$E$2:$E$190,0))</f>
        <v>#N/A</v>
      </c>
      <c r="S210" s="54"/>
      <c r="T210" s="55"/>
    </row>
    <row r="211">
      <c r="A211" s="43">
        <v>192.0</v>
      </c>
      <c r="B211" s="44" t="s">
        <v>428</v>
      </c>
      <c r="C211" s="45" t="s">
        <v>25</v>
      </c>
      <c r="D211" s="44" t="s">
        <v>429</v>
      </c>
      <c r="E211" s="44" t="s">
        <v>27</v>
      </c>
      <c r="F211" s="46">
        <v>1.00044873E8</v>
      </c>
      <c r="G211" s="58" t="s">
        <v>31</v>
      </c>
      <c r="H211" s="48">
        <v>44596.0</v>
      </c>
      <c r="I211" s="58" t="s">
        <v>69</v>
      </c>
      <c r="J211" s="48">
        <v>44596.0</v>
      </c>
      <c r="K211" s="58" t="s">
        <v>70</v>
      </c>
      <c r="L211" s="54"/>
      <c r="M211" s="25" t="str">
        <f t="array" ref="M211">INDEX(Sheet6!$F$2:$F$190,MATCH(F211,Sheet6!$E$2:$E$190,0))</f>
        <v>M22PL3013A</v>
      </c>
      <c r="N211" s="26" t="str">
        <f t="shared" si="17"/>
        <v>Maintenance</v>
      </c>
      <c r="O211" s="54"/>
      <c r="P211" s="54"/>
      <c r="Q211" s="54"/>
      <c r="R211" s="53" t="str">
        <f t="array" ref="R211">INDEX(Sheet6!$K$2:$K$190,MATCH(F211,Sheet6!$E$2:$E$190,0))</f>
        <v>Winny</v>
      </c>
      <c r="S211" s="54"/>
      <c r="T211" s="55"/>
    </row>
    <row r="212">
      <c r="A212" s="43">
        <v>193.0</v>
      </c>
      <c r="B212" s="44" t="s">
        <v>430</v>
      </c>
      <c r="C212" s="45" t="s">
        <v>25</v>
      </c>
      <c r="D212" s="44" t="s">
        <v>431</v>
      </c>
      <c r="E212" s="44" t="s">
        <v>27</v>
      </c>
      <c r="F212" s="46">
        <v>1.00044891E8</v>
      </c>
      <c r="G212" s="58" t="s">
        <v>31</v>
      </c>
      <c r="H212" s="48">
        <v>44596.0</v>
      </c>
      <c r="I212" s="58" t="s">
        <v>69</v>
      </c>
      <c r="J212" s="48">
        <v>44596.0</v>
      </c>
      <c r="K212" s="58" t="s">
        <v>70</v>
      </c>
      <c r="L212" s="54"/>
      <c r="M212" s="25" t="str">
        <f t="array" ref="M212">INDEX(Sheet6!$F$2:$F$190,MATCH(F212,Sheet6!$E$2:$E$190,0))</f>
        <v>#N/A</v>
      </c>
      <c r="N212" s="26" t="str">
        <f t="shared" si="17"/>
        <v>Maintenance</v>
      </c>
      <c r="O212" s="54"/>
      <c r="P212" s="54"/>
      <c r="Q212" s="54"/>
      <c r="R212" s="53" t="str">
        <f t="array" ref="R212">INDEX(Sheet6!$K$2:$K$190,MATCH(F212,Sheet6!$E$2:$E$190,0))</f>
        <v>#N/A</v>
      </c>
      <c r="S212" s="54"/>
      <c r="T212" s="55"/>
    </row>
    <row r="213">
      <c r="A213" s="43">
        <v>194.0</v>
      </c>
      <c r="B213" s="44" t="s">
        <v>432</v>
      </c>
      <c r="C213" s="45" t="s">
        <v>25</v>
      </c>
      <c r="D213" s="44" t="s">
        <v>433</v>
      </c>
      <c r="E213" s="44" t="s">
        <v>27</v>
      </c>
      <c r="F213" s="46">
        <v>1.00044911E8</v>
      </c>
      <c r="G213" s="58" t="s">
        <v>31</v>
      </c>
      <c r="H213" s="48">
        <v>44596.0</v>
      </c>
      <c r="I213" s="58" t="s">
        <v>69</v>
      </c>
      <c r="J213" s="48">
        <v>44596.0</v>
      </c>
      <c r="K213" s="58" t="s">
        <v>70</v>
      </c>
      <c r="L213" s="54"/>
      <c r="M213" s="25" t="str">
        <f t="array" ref="M213">INDEX(Sheet6!$F$2:$F$190,MATCH(F213,Sheet6!$E$2:$E$190,0))</f>
        <v>M22PL3033A</v>
      </c>
      <c r="N213" s="26" t="str">
        <f t="shared" si="17"/>
        <v>Maintenance</v>
      </c>
      <c r="O213" s="54"/>
      <c r="P213" s="54"/>
      <c r="Q213" s="54"/>
      <c r="R213" s="53" t="str">
        <f t="array" ref="R213">INDEX(Sheet6!$K$2:$K$190,MATCH(F213,Sheet6!$E$2:$E$190,0))</f>
        <v>Elgri/Winny</v>
      </c>
      <c r="S213" s="54"/>
      <c r="T213" s="55"/>
    </row>
    <row r="214">
      <c r="A214" s="43">
        <v>195.0</v>
      </c>
      <c r="B214" s="44" t="s">
        <v>434</v>
      </c>
      <c r="C214" s="45" t="s">
        <v>25</v>
      </c>
      <c r="D214" s="44" t="s">
        <v>435</v>
      </c>
      <c r="E214" s="44" t="s">
        <v>27</v>
      </c>
      <c r="F214" s="46">
        <v>1.00044872E8</v>
      </c>
      <c r="G214" s="58" t="s">
        <v>31</v>
      </c>
      <c r="H214" s="48">
        <v>44596.0</v>
      </c>
      <c r="I214" s="58" t="s">
        <v>69</v>
      </c>
      <c r="J214" s="48">
        <v>44596.0</v>
      </c>
      <c r="K214" s="58" t="s">
        <v>70</v>
      </c>
      <c r="L214" s="54"/>
      <c r="M214" s="25" t="str">
        <f t="array" ref="M214">INDEX(Sheet6!$F$2:$F$190,MATCH(F214,Sheet6!$E$2:$E$190,0))</f>
        <v>M22PL3017A</v>
      </c>
      <c r="N214" s="26" t="str">
        <f t="shared" si="17"/>
        <v>Maintenance</v>
      </c>
      <c r="O214" s="54"/>
      <c r="P214" s="54"/>
      <c r="Q214" s="54"/>
      <c r="R214" s="53" t="str">
        <f t="array" ref="R214">INDEX(Sheet6!$K$2:$K$190,MATCH(F214,Sheet6!$E$2:$E$190,0))</f>
        <v>Intan/Lukman</v>
      </c>
      <c r="S214" s="54"/>
      <c r="T214" s="55"/>
    </row>
    <row r="215">
      <c r="A215" s="43">
        <v>196.0</v>
      </c>
      <c r="B215" s="44" t="s">
        <v>436</v>
      </c>
      <c r="C215" s="45" t="s">
        <v>25</v>
      </c>
      <c r="D215" s="44" t="s">
        <v>437</v>
      </c>
      <c r="E215" s="44" t="s">
        <v>27</v>
      </c>
      <c r="F215" s="46">
        <v>1.00044847E8</v>
      </c>
      <c r="G215" s="58" t="s">
        <v>31</v>
      </c>
      <c r="H215" s="48">
        <v>44596.0</v>
      </c>
      <c r="I215" s="58" t="s">
        <v>69</v>
      </c>
      <c r="J215" s="48">
        <v>44596.0</v>
      </c>
      <c r="K215" s="58" t="s">
        <v>70</v>
      </c>
      <c r="L215" s="54"/>
      <c r="M215" s="25" t="str">
        <f t="array" ref="M215">INDEX(Sheet6!$F$2:$F$190,MATCH(F215,Sheet6!$E$2:$E$190,0))</f>
        <v>M22PL3015A</v>
      </c>
      <c r="N215" s="26" t="str">
        <f t="shared" si="17"/>
        <v>Maintenance</v>
      </c>
      <c r="O215" s="54"/>
      <c r="P215" s="54"/>
      <c r="Q215" s="54"/>
      <c r="R215" s="53" t="str">
        <f t="array" ref="R215">INDEX(Sheet6!$K$2:$K$190,MATCH(F215,Sheet6!$E$2:$E$190,0))</f>
        <v>Intan</v>
      </c>
      <c r="S215" s="54"/>
      <c r="T215" s="55"/>
    </row>
    <row r="216">
      <c r="A216" s="43">
        <v>197.0</v>
      </c>
      <c r="B216" s="44" t="s">
        <v>438</v>
      </c>
      <c r="C216" s="45" t="s">
        <v>25</v>
      </c>
      <c r="D216" s="44" t="s">
        <v>439</v>
      </c>
      <c r="E216" s="44" t="s">
        <v>27</v>
      </c>
      <c r="F216" s="46">
        <v>1.00044955E8</v>
      </c>
      <c r="G216" s="58" t="s">
        <v>31</v>
      </c>
      <c r="H216" s="48">
        <v>44596.0</v>
      </c>
      <c r="I216" s="58" t="s">
        <v>58</v>
      </c>
      <c r="J216" s="48">
        <v>44596.0</v>
      </c>
      <c r="K216" s="58" t="s">
        <v>33</v>
      </c>
      <c r="L216" s="54"/>
      <c r="M216" s="25" t="str">
        <f t="array" ref="M216">INDEX(Sheet6!$F$2:$F$190,MATCH(F216,Sheet6!$E$2:$E$190,0))</f>
        <v>#N/A</v>
      </c>
      <c r="N216" s="26" t="str">
        <f t="shared" si="17"/>
        <v>Maintenance</v>
      </c>
      <c r="O216" s="54"/>
      <c r="P216" s="54"/>
      <c r="Q216" s="54"/>
      <c r="R216" s="53" t="str">
        <f t="array" ref="R216">INDEX(Sheet6!$K$2:$K$190,MATCH(F216,Sheet6!$E$2:$E$190,0))</f>
        <v>#N/A</v>
      </c>
      <c r="S216" s="54"/>
      <c r="T216" s="55"/>
    </row>
    <row r="217">
      <c r="A217" s="43">
        <v>198.0</v>
      </c>
      <c r="B217" s="44" t="s">
        <v>440</v>
      </c>
      <c r="C217" s="45" t="s">
        <v>25</v>
      </c>
      <c r="D217" s="44" t="s">
        <v>441</v>
      </c>
      <c r="E217" s="44" t="s">
        <v>27</v>
      </c>
      <c r="F217" s="46">
        <v>1.00044954E8</v>
      </c>
      <c r="G217" s="58" t="s">
        <v>31</v>
      </c>
      <c r="H217" s="48">
        <v>44596.0</v>
      </c>
      <c r="I217" s="58" t="s">
        <v>32</v>
      </c>
      <c r="J217" s="48">
        <v>44596.0</v>
      </c>
      <c r="K217" s="58" t="s">
        <v>33</v>
      </c>
      <c r="L217" s="54"/>
      <c r="M217" s="25" t="str">
        <f t="array" ref="M217">INDEX(Sheet6!$F$2:$F$190,MATCH(F217,Sheet6!$E$2:$E$190,0))</f>
        <v>#N/A</v>
      </c>
      <c r="N217" s="26" t="str">
        <f t="shared" si="17"/>
        <v>Maintenance</v>
      </c>
      <c r="O217" s="54"/>
      <c r="P217" s="54"/>
      <c r="Q217" s="54"/>
      <c r="R217" s="53" t="str">
        <f t="array" ref="R217">INDEX(Sheet6!$K$2:$K$190,MATCH(F217,Sheet6!$E$2:$E$190,0))</f>
        <v>#N/A</v>
      </c>
      <c r="S217" s="54"/>
      <c r="T217" s="55"/>
    </row>
    <row r="218">
      <c r="A218" s="43">
        <v>199.0</v>
      </c>
      <c r="B218" s="44" t="s">
        <v>442</v>
      </c>
      <c r="C218" s="45" t="s">
        <v>25</v>
      </c>
      <c r="D218" s="44" t="s">
        <v>443</v>
      </c>
      <c r="E218" s="44" t="s">
        <v>27</v>
      </c>
      <c r="F218" s="46">
        <v>1.00044986E8</v>
      </c>
      <c r="G218" s="58" t="s">
        <v>31</v>
      </c>
      <c r="H218" s="48">
        <v>44596.0</v>
      </c>
      <c r="I218" s="58" t="s">
        <v>32</v>
      </c>
      <c r="J218" s="48">
        <v>44596.0</v>
      </c>
      <c r="K218" s="58" t="s">
        <v>33</v>
      </c>
      <c r="L218" s="54"/>
      <c r="M218" s="25" t="str">
        <f t="array" ref="M218">INDEX(Sheet6!$F$2:$F$190,MATCH(F218,Sheet6!$E$2:$E$190,0))</f>
        <v>#N/A</v>
      </c>
      <c r="N218" s="26" t="str">
        <f t="shared" si="17"/>
        <v>Maintenance</v>
      </c>
      <c r="O218" s="54"/>
      <c r="P218" s="54"/>
      <c r="Q218" s="54"/>
      <c r="R218" s="53" t="str">
        <f t="array" ref="R218">INDEX(Sheet6!$K$2:$K$190,MATCH(F218,Sheet6!$E$2:$E$190,0))</f>
        <v>#N/A</v>
      </c>
      <c r="S218" s="54"/>
      <c r="T218" s="55"/>
    </row>
    <row r="219">
      <c r="A219" s="43">
        <v>200.0</v>
      </c>
      <c r="B219" s="44" t="s">
        <v>444</v>
      </c>
      <c r="C219" s="45" t="s">
        <v>25</v>
      </c>
      <c r="D219" s="44" t="s">
        <v>445</v>
      </c>
      <c r="E219" s="44" t="s">
        <v>27</v>
      </c>
      <c r="F219" s="46">
        <v>1.00044909E8</v>
      </c>
      <c r="G219" s="58" t="s">
        <v>31</v>
      </c>
      <c r="H219" s="48">
        <v>44596.0</v>
      </c>
      <c r="I219" s="58" t="s">
        <v>58</v>
      </c>
      <c r="J219" s="48">
        <v>44596.0</v>
      </c>
      <c r="K219" s="58" t="s">
        <v>33</v>
      </c>
      <c r="L219" s="54"/>
      <c r="M219" s="25" t="str">
        <f t="array" ref="M219">INDEX(Sheet6!$F$2:$F$190,MATCH(F219,Sheet6!$E$2:$E$190,0))</f>
        <v>#N/A</v>
      </c>
      <c r="N219" s="26" t="str">
        <f t="shared" si="17"/>
        <v>Maintenance</v>
      </c>
      <c r="O219" s="54"/>
      <c r="P219" s="54"/>
      <c r="Q219" s="54"/>
      <c r="R219" s="53" t="str">
        <f t="array" ref="R219">INDEX(Sheet6!$K$2:$K$190,MATCH(F219,Sheet6!$E$2:$E$190,0))</f>
        <v>#N/A</v>
      </c>
      <c r="S219" s="54"/>
      <c r="T219" s="55"/>
    </row>
    <row r="220">
      <c r="A220" s="60" t="s">
        <v>446</v>
      </c>
      <c r="B220" s="61"/>
      <c r="C220" s="61"/>
      <c r="D220" s="61"/>
      <c r="E220" s="62"/>
      <c r="F220" s="63"/>
      <c r="G220" s="64"/>
      <c r="H220" s="64"/>
      <c r="I220" s="64"/>
      <c r="J220" s="64"/>
      <c r="K220" s="64"/>
      <c r="L220" s="64"/>
      <c r="M220" s="64"/>
      <c r="N220" s="39"/>
      <c r="O220" s="64"/>
      <c r="P220" s="64"/>
      <c r="Q220" s="64"/>
      <c r="R220" s="64"/>
      <c r="S220" s="64"/>
      <c r="T220" s="65"/>
    </row>
    <row r="221">
      <c r="A221" s="43">
        <v>201.0</v>
      </c>
      <c r="B221" s="44" t="s">
        <v>447</v>
      </c>
      <c r="C221" s="45" t="s">
        <v>25</v>
      </c>
      <c r="D221" s="66" t="s">
        <v>448</v>
      </c>
      <c r="E221" s="44" t="s">
        <v>27</v>
      </c>
      <c r="F221" s="67">
        <v>1.00045081E8</v>
      </c>
      <c r="G221" s="58" t="s">
        <v>31</v>
      </c>
      <c r="H221" s="48">
        <v>44596.0</v>
      </c>
      <c r="I221" s="58" t="s">
        <v>32</v>
      </c>
      <c r="J221" s="48">
        <v>44599.0</v>
      </c>
      <c r="K221" s="58" t="s">
        <v>33</v>
      </c>
      <c r="L221" s="54"/>
      <c r="M221" s="25" t="str">
        <f t="array" ref="M221">INDEX(Sheet6!$F$2:$F$190,MATCH(F221,Sheet6!$E$2:$E$190,0))</f>
        <v>#N/A</v>
      </c>
      <c r="N221" s="26" t="str">
        <f t="shared" ref="N221:N224" si="18">IFS(LEFT(F221,4)="2000","Direct Charge",LEFT(F221,4)="5000","Direct Charge",AND(LEFT(F221,4)="1000",RIGHT(K221,4)="RA 9"),"Chemical",LEFT(F221,4)="1000","Maintenance",LEFT(F221,4)="8000","OA Maintenance",AND(LEFT(F221,4)="8000",RIGHT(K221,4)="RA 9"),"OA Chemical",LEFT(F221,4)="5500","ABI")</f>
        <v>Maintenance</v>
      </c>
      <c r="O221" s="54"/>
      <c r="P221" s="54"/>
      <c r="Q221" s="54"/>
      <c r="R221" s="53" t="str">
        <f t="array" ref="R221">INDEX(Sheet6!$K$2:$K$190,MATCH(F221,Sheet6!$E$2:$E$190,0))</f>
        <v>#N/A</v>
      </c>
      <c r="S221" s="54"/>
      <c r="T221" s="55"/>
    </row>
    <row r="222">
      <c r="A222" s="43">
        <v>202.0</v>
      </c>
      <c r="B222" s="44" t="s">
        <v>449</v>
      </c>
      <c r="C222" s="45" t="s">
        <v>25</v>
      </c>
      <c r="D222" s="66" t="s">
        <v>450</v>
      </c>
      <c r="E222" s="44" t="s">
        <v>27</v>
      </c>
      <c r="F222" s="68">
        <v>1.00045004E8</v>
      </c>
      <c r="G222" s="58" t="s">
        <v>31</v>
      </c>
      <c r="H222" s="48">
        <v>44596.0</v>
      </c>
      <c r="I222" s="58" t="s">
        <v>32</v>
      </c>
      <c r="J222" s="48">
        <v>44599.0</v>
      </c>
      <c r="K222" s="58" t="s">
        <v>33</v>
      </c>
      <c r="L222" s="54"/>
      <c r="M222" s="25" t="str">
        <f t="array" ref="M222">INDEX(Sheet6!$F$2:$F$190,MATCH(F222,Sheet6!$E$2:$E$190,0))</f>
        <v>#N/A</v>
      </c>
      <c r="N222" s="26" t="str">
        <f t="shared" si="18"/>
        <v>Maintenance</v>
      </c>
      <c r="O222" s="54"/>
      <c r="P222" s="54"/>
      <c r="Q222" s="54"/>
      <c r="R222" s="53" t="str">
        <f t="array" ref="R222">INDEX(Sheet6!$K$2:$K$190,MATCH(F222,Sheet6!$E$2:$E$190,0))</f>
        <v>#N/A</v>
      </c>
      <c r="S222" s="54"/>
      <c r="T222" s="55"/>
    </row>
    <row r="223">
      <c r="A223" s="43">
        <v>203.0</v>
      </c>
      <c r="B223" s="44" t="s">
        <v>451</v>
      </c>
      <c r="C223" s="45" t="s">
        <v>25</v>
      </c>
      <c r="D223" s="66" t="s">
        <v>452</v>
      </c>
      <c r="E223" s="44" t="s">
        <v>27</v>
      </c>
      <c r="F223" s="67">
        <v>1.00045105E8</v>
      </c>
      <c r="G223" s="58" t="s">
        <v>31</v>
      </c>
      <c r="H223" s="48">
        <v>44596.0</v>
      </c>
      <c r="I223" s="82" t="s">
        <v>261</v>
      </c>
      <c r="J223" s="48">
        <v>44599.0</v>
      </c>
      <c r="K223" s="58" t="s">
        <v>37</v>
      </c>
      <c r="L223" s="54"/>
      <c r="M223" s="25" t="str">
        <f t="array" ref="M223">INDEX(Sheet6!$F$2:$F$190,MATCH(F223,Sheet6!$E$2:$E$190,0))</f>
        <v>#N/A</v>
      </c>
      <c r="N223" s="26" t="str">
        <f t="shared" si="18"/>
        <v>Maintenance</v>
      </c>
      <c r="O223" s="54"/>
      <c r="P223" s="54"/>
      <c r="Q223" s="54"/>
      <c r="R223" s="53" t="str">
        <f t="array" ref="R223">INDEX(Sheet6!$K$2:$K$190,MATCH(F223,Sheet6!$E$2:$E$190,0))</f>
        <v>#N/A</v>
      </c>
      <c r="S223" s="54"/>
      <c r="T223" s="55"/>
    </row>
    <row r="224">
      <c r="A224" s="43">
        <v>204.0</v>
      </c>
      <c r="B224" s="44" t="s">
        <v>453</v>
      </c>
      <c r="C224" s="45" t="s">
        <v>25</v>
      </c>
      <c r="D224" s="66" t="s">
        <v>454</v>
      </c>
      <c r="E224" s="44" t="s">
        <v>27</v>
      </c>
      <c r="F224" s="67">
        <v>1.00045017E8</v>
      </c>
      <c r="G224" s="58" t="s">
        <v>31</v>
      </c>
      <c r="H224" s="48">
        <v>44596.0</v>
      </c>
      <c r="I224" s="83" t="s">
        <v>32</v>
      </c>
      <c r="J224" s="48">
        <v>44599.0</v>
      </c>
      <c r="K224" s="58" t="s">
        <v>33</v>
      </c>
      <c r="L224" s="54"/>
      <c r="M224" s="25" t="str">
        <f t="array" ref="M224">INDEX(Sheet6!$F$2:$F$190,MATCH(F224,Sheet6!$E$2:$E$190,0))</f>
        <v>#N/A</v>
      </c>
      <c r="N224" s="26" t="str">
        <f t="shared" si="18"/>
        <v>Maintenance</v>
      </c>
      <c r="O224" s="54"/>
      <c r="P224" s="54"/>
      <c r="Q224" s="54"/>
      <c r="R224" s="53" t="str">
        <f t="array" ref="R224">INDEX(Sheet6!$K$2:$K$190,MATCH(F224,Sheet6!$E$2:$E$190,0))</f>
        <v>#N/A</v>
      </c>
      <c r="S224" s="54"/>
      <c r="T224" s="55"/>
    </row>
    <row r="225">
      <c r="A225" s="60" t="s">
        <v>455</v>
      </c>
      <c r="B225" s="61"/>
      <c r="C225" s="69"/>
      <c r="D225" s="61"/>
      <c r="E225" s="61"/>
      <c r="F225" s="70"/>
      <c r="G225" s="64"/>
      <c r="H225" s="64"/>
      <c r="I225" s="64"/>
      <c r="J225" s="64"/>
      <c r="K225" s="64"/>
      <c r="L225" s="64"/>
      <c r="M225" s="64"/>
      <c r="N225" s="39"/>
      <c r="O225" s="64"/>
      <c r="P225" s="64"/>
      <c r="Q225" s="64"/>
      <c r="R225" s="64"/>
      <c r="S225" s="64"/>
      <c r="T225" s="65"/>
    </row>
    <row r="226">
      <c r="A226" s="43">
        <v>205.0</v>
      </c>
      <c r="B226" s="44" t="s">
        <v>456</v>
      </c>
      <c r="C226" s="45" t="s">
        <v>25</v>
      </c>
      <c r="D226" s="66" t="s">
        <v>457</v>
      </c>
      <c r="E226" s="44" t="s">
        <v>27</v>
      </c>
      <c r="F226" s="68">
        <v>1.00044787E8</v>
      </c>
      <c r="G226" s="58" t="s">
        <v>31</v>
      </c>
      <c r="H226" s="48">
        <v>44600.0</v>
      </c>
      <c r="I226" s="84" t="s">
        <v>58</v>
      </c>
      <c r="J226" s="48">
        <v>44600.0</v>
      </c>
      <c r="K226" s="58" t="s">
        <v>73</v>
      </c>
      <c r="L226" s="54"/>
      <c r="M226" s="25" t="str">
        <f t="array" ref="M226">INDEX(Sheet6!$F$2:$F$190,MATCH(F226,Sheet6!$E$2:$E$190,0))</f>
        <v>#N/A</v>
      </c>
      <c r="N226" s="26" t="str">
        <f t="shared" ref="N226:N237" si="19">IFS(LEFT(F226,4)="2000","Direct Charge",LEFT(F226,4)="5000","Direct Charge",AND(LEFT(F226,4)="1000",RIGHT(K226,4)="RA 9"),"Chemical",LEFT(F226,4)="1000","Maintenance",LEFT(F226,4)="8000","OA Maintenance",AND(LEFT(F226,4)="8000",RIGHT(K226,4)="RA 9"),"OA Chemical",LEFT(F226,4)="5500","ABI")</f>
        <v>Maintenance</v>
      </c>
      <c r="O226" s="54"/>
      <c r="P226" s="54"/>
      <c r="Q226" s="54"/>
      <c r="R226" s="53" t="str">
        <f t="array" ref="R226">INDEX(Sheet6!$K$2:$K$190,MATCH(F226,Sheet6!$E$2:$E$190,0))</f>
        <v>#N/A</v>
      </c>
      <c r="S226" s="54"/>
      <c r="T226" s="55"/>
    </row>
    <row r="227">
      <c r="A227" s="43">
        <v>206.0</v>
      </c>
      <c r="B227" s="44" t="s">
        <v>458</v>
      </c>
      <c r="C227" s="45" t="s">
        <v>25</v>
      </c>
      <c r="D227" s="66" t="s">
        <v>454</v>
      </c>
      <c r="E227" s="44" t="s">
        <v>27</v>
      </c>
      <c r="F227" s="68">
        <v>1.00045082E8</v>
      </c>
      <c r="G227" s="58" t="s">
        <v>31</v>
      </c>
      <c r="H227" s="48">
        <v>44600.0</v>
      </c>
      <c r="I227" s="84" t="s">
        <v>32</v>
      </c>
      <c r="J227" s="48">
        <v>44600.0</v>
      </c>
      <c r="K227" s="58" t="s">
        <v>33</v>
      </c>
      <c r="L227" s="54"/>
      <c r="M227" s="25" t="str">
        <f t="array" ref="M227">INDEX(Sheet6!$F$2:$F$190,MATCH(F227,Sheet6!$E$2:$E$190,0))</f>
        <v>#N/A</v>
      </c>
      <c r="N227" s="26" t="str">
        <f t="shared" si="19"/>
        <v>Maintenance</v>
      </c>
      <c r="O227" s="54"/>
      <c r="P227" s="54"/>
      <c r="Q227" s="54"/>
      <c r="R227" s="53" t="str">
        <f t="array" ref="R227">INDEX(Sheet6!$K$2:$K$190,MATCH(F227,Sheet6!$E$2:$E$190,0))</f>
        <v>#N/A</v>
      </c>
      <c r="S227" s="54"/>
      <c r="T227" s="55"/>
    </row>
    <row r="228">
      <c r="A228" s="43">
        <v>207.0</v>
      </c>
      <c r="B228" s="44" t="s">
        <v>459</v>
      </c>
      <c r="C228" s="45" t="s">
        <v>25</v>
      </c>
      <c r="D228" s="66" t="s">
        <v>460</v>
      </c>
      <c r="E228" s="44" t="s">
        <v>27</v>
      </c>
      <c r="F228" s="68">
        <v>1.00045046E8</v>
      </c>
      <c r="G228" s="58" t="s">
        <v>31</v>
      </c>
      <c r="H228" s="48">
        <v>44600.0</v>
      </c>
      <c r="I228" s="84" t="s">
        <v>32</v>
      </c>
      <c r="J228" s="48">
        <v>44600.0</v>
      </c>
      <c r="K228" s="58" t="s">
        <v>33</v>
      </c>
      <c r="L228" s="54"/>
      <c r="M228" s="25" t="str">
        <f t="array" ref="M228">INDEX(Sheet6!$F$2:$F$190,MATCH(F228,Sheet6!$E$2:$E$190,0))</f>
        <v>#N/A</v>
      </c>
      <c r="N228" s="26" t="str">
        <f t="shared" si="19"/>
        <v>Maintenance</v>
      </c>
      <c r="O228" s="54"/>
      <c r="P228" s="54"/>
      <c r="Q228" s="54"/>
      <c r="R228" s="53" t="str">
        <f t="array" ref="R228">INDEX(Sheet6!$K$2:$K$190,MATCH(F228,Sheet6!$E$2:$E$190,0))</f>
        <v>#N/A</v>
      </c>
      <c r="S228" s="54"/>
      <c r="T228" s="55"/>
    </row>
    <row r="229">
      <c r="A229" s="43">
        <v>208.0</v>
      </c>
      <c r="B229" s="44" t="s">
        <v>461</v>
      </c>
      <c r="C229" s="45" t="s">
        <v>25</v>
      </c>
      <c r="D229" s="66" t="s">
        <v>462</v>
      </c>
      <c r="E229" s="44" t="s">
        <v>27</v>
      </c>
      <c r="F229" s="68">
        <v>1.00045068E8</v>
      </c>
      <c r="G229" s="58" t="s">
        <v>31</v>
      </c>
      <c r="H229" s="48">
        <v>44600.0</v>
      </c>
      <c r="I229" s="84" t="s">
        <v>261</v>
      </c>
      <c r="J229" s="48">
        <v>44600.0</v>
      </c>
      <c r="K229" s="58" t="s">
        <v>37</v>
      </c>
      <c r="L229" s="54"/>
      <c r="M229" s="25" t="str">
        <f t="array" ref="M229">INDEX(Sheet6!$F$2:$F$190,MATCH(F229,Sheet6!$E$2:$E$190,0))</f>
        <v>#N/A</v>
      </c>
      <c r="N229" s="26" t="str">
        <f t="shared" si="19"/>
        <v>Maintenance</v>
      </c>
      <c r="O229" s="54"/>
      <c r="P229" s="54"/>
      <c r="Q229" s="54"/>
      <c r="R229" s="53" t="str">
        <f t="array" ref="R229">INDEX(Sheet6!$K$2:$K$190,MATCH(F229,Sheet6!$E$2:$E$190,0))</f>
        <v>#N/A</v>
      </c>
      <c r="S229" s="54"/>
      <c r="T229" s="55"/>
    </row>
    <row r="230">
      <c r="A230" s="43">
        <v>209.0</v>
      </c>
      <c r="B230" s="44" t="s">
        <v>463</v>
      </c>
      <c r="C230" s="45" t="s">
        <v>25</v>
      </c>
      <c r="D230" s="66" t="s">
        <v>464</v>
      </c>
      <c r="E230" s="44" t="s">
        <v>27</v>
      </c>
      <c r="F230" s="68">
        <v>1.00044962E8</v>
      </c>
      <c r="G230" s="58" t="s">
        <v>31</v>
      </c>
      <c r="H230" s="48">
        <v>44600.0</v>
      </c>
      <c r="I230" s="82" t="s">
        <v>261</v>
      </c>
      <c r="J230" s="48">
        <v>44600.0</v>
      </c>
      <c r="K230" s="58" t="s">
        <v>37</v>
      </c>
      <c r="L230" s="54"/>
      <c r="M230" s="25" t="str">
        <f t="array" ref="M230">INDEX(Sheet6!$F$2:$F$190,MATCH(F230,Sheet6!$E$2:$E$190,0))</f>
        <v>#N/A</v>
      </c>
      <c r="N230" s="26" t="str">
        <f t="shared" si="19"/>
        <v>Maintenance</v>
      </c>
      <c r="O230" s="54"/>
      <c r="P230" s="54"/>
      <c r="Q230" s="54"/>
      <c r="R230" s="53" t="str">
        <f t="array" ref="R230">INDEX(Sheet6!$K$2:$K$190,MATCH(F230,Sheet6!$E$2:$E$190,0))</f>
        <v>#N/A</v>
      </c>
      <c r="S230" s="54"/>
      <c r="T230" s="55"/>
    </row>
    <row r="231">
      <c r="A231" s="43">
        <v>210.0</v>
      </c>
      <c r="B231" s="44" t="s">
        <v>465</v>
      </c>
      <c r="C231" s="45" t="s">
        <v>25</v>
      </c>
      <c r="D231" s="66" t="s">
        <v>466</v>
      </c>
      <c r="E231" s="44" t="s">
        <v>27</v>
      </c>
      <c r="F231" s="68">
        <v>1.00045104E8</v>
      </c>
      <c r="G231" s="58" t="s">
        <v>31</v>
      </c>
      <c r="H231" s="48">
        <v>44600.0</v>
      </c>
      <c r="I231" s="83" t="s">
        <v>32</v>
      </c>
      <c r="J231" s="48">
        <v>44600.0</v>
      </c>
      <c r="K231" s="58" t="s">
        <v>33</v>
      </c>
      <c r="L231" s="54"/>
      <c r="M231" s="25" t="str">
        <f t="array" ref="M231">INDEX(Sheet6!$F$2:$F$190,MATCH(F231,Sheet6!$E$2:$E$190,0))</f>
        <v>#N/A</v>
      </c>
      <c r="N231" s="26" t="str">
        <f t="shared" si="19"/>
        <v>Maintenance</v>
      </c>
      <c r="O231" s="54"/>
      <c r="P231" s="54"/>
      <c r="Q231" s="54"/>
      <c r="R231" s="53" t="str">
        <f t="array" ref="R231">INDEX(Sheet6!$K$2:$K$190,MATCH(F231,Sheet6!$E$2:$E$190,0))</f>
        <v>#N/A</v>
      </c>
      <c r="S231" s="54"/>
      <c r="T231" s="55"/>
    </row>
    <row r="232">
      <c r="A232" s="43">
        <v>211.0</v>
      </c>
      <c r="B232" s="44" t="s">
        <v>467</v>
      </c>
      <c r="C232" s="45" t="s">
        <v>25</v>
      </c>
      <c r="D232" s="66" t="s">
        <v>468</v>
      </c>
      <c r="E232" s="44" t="s">
        <v>27</v>
      </c>
      <c r="F232" s="68">
        <v>1.0004514E8</v>
      </c>
      <c r="G232" s="58" t="s">
        <v>31</v>
      </c>
      <c r="H232" s="48">
        <v>44600.0</v>
      </c>
      <c r="I232" s="82" t="s">
        <v>261</v>
      </c>
      <c r="J232" s="48">
        <v>44600.0</v>
      </c>
      <c r="K232" s="58" t="s">
        <v>37</v>
      </c>
      <c r="L232" s="54"/>
      <c r="M232" s="25" t="str">
        <f t="array" ref="M232">INDEX(Sheet6!$F$2:$F$190,MATCH(F232,Sheet6!$E$2:$E$190,0))</f>
        <v>#N/A</v>
      </c>
      <c r="N232" s="26" t="str">
        <f t="shared" si="19"/>
        <v>Maintenance</v>
      </c>
      <c r="O232" s="54"/>
      <c r="P232" s="54"/>
      <c r="Q232" s="54"/>
      <c r="R232" s="53" t="str">
        <f t="array" ref="R232">INDEX(Sheet6!$K$2:$K$190,MATCH(F232,Sheet6!$E$2:$E$190,0))</f>
        <v>#N/A</v>
      </c>
      <c r="S232" s="54"/>
      <c r="T232" s="55"/>
    </row>
    <row r="233">
      <c r="A233" s="43">
        <v>212.0</v>
      </c>
      <c r="B233" s="44" t="s">
        <v>469</v>
      </c>
      <c r="C233" s="45" t="s">
        <v>25</v>
      </c>
      <c r="D233" s="66" t="s">
        <v>470</v>
      </c>
      <c r="E233" s="44" t="s">
        <v>27</v>
      </c>
      <c r="F233" s="68">
        <v>1.00045044E8</v>
      </c>
      <c r="G233" s="58" t="s">
        <v>28</v>
      </c>
      <c r="H233" s="48">
        <v>44600.0</v>
      </c>
      <c r="I233" s="58" t="s">
        <v>28</v>
      </c>
      <c r="J233" s="48">
        <v>44600.0</v>
      </c>
      <c r="K233" s="54"/>
      <c r="L233" s="54"/>
      <c r="M233" s="25" t="str">
        <f t="array" ref="M233">INDEX(Sheet6!$F$2:$F$190,MATCH(F233,Sheet6!$E$2:$E$190,0))</f>
        <v>#N/A</v>
      </c>
      <c r="N233" s="26" t="str">
        <f t="shared" si="19"/>
        <v>Maintenance</v>
      </c>
      <c r="O233" s="54"/>
      <c r="P233" s="54"/>
      <c r="Q233" s="54"/>
      <c r="R233" s="53" t="str">
        <f t="array" ref="R233">INDEX(Sheet6!$K$2:$K$190,MATCH(F233,Sheet6!$E$2:$E$190,0))</f>
        <v>#N/A</v>
      </c>
      <c r="S233" s="54"/>
      <c r="T233" s="55"/>
    </row>
    <row r="234">
      <c r="A234" s="43">
        <v>213.0</v>
      </c>
      <c r="B234" s="44" t="s">
        <v>471</v>
      </c>
      <c r="C234" s="45" t="s">
        <v>25</v>
      </c>
      <c r="D234" s="66" t="s">
        <v>472</v>
      </c>
      <c r="E234" s="44" t="s">
        <v>27</v>
      </c>
      <c r="F234" s="68">
        <v>1.00045142E8</v>
      </c>
      <c r="G234" s="58" t="s">
        <v>31</v>
      </c>
      <c r="H234" s="48">
        <v>44600.0</v>
      </c>
      <c r="I234" s="82" t="s">
        <v>261</v>
      </c>
      <c r="J234" s="48">
        <v>44600.0</v>
      </c>
      <c r="K234" s="58" t="s">
        <v>37</v>
      </c>
      <c r="L234" s="54"/>
      <c r="M234" s="25" t="str">
        <f t="array" ref="M234">INDEX(Sheet6!$F$2:$F$190,MATCH(F234,Sheet6!$E$2:$E$190,0))</f>
        <v>#N/A</v>
      </c>
      <c r="N234" s="26" t="str">
        <f t="shared" si="19"/>
        <v>Maintenance</v>
      </c>
      <c r="O234" s="54"/>
      <c r="P234" s="54"/>
      <c r="Q234" s="54"/>
      <c r="R234" s="53" t="str">
        <f t="array" ref="R234">INDEX(Sheet6!$K$2:$K$190,MATCH(F234,Sheet6!$E$2:$E$190,0))</f>
        <v>#N/A</v>
      </c>
      <c r="S234" s="54"/>
      <c r="T234" s="55"/>
    </row>
    <row r="235">
      <c r="A235" s="43">
        <v>214.0</v>
      </c>
      <c r="B235" s="44" t="s">
        <v>473</v>
      </c>
      <c r="C235" s="45" t="s">
        <v>25</v>
      </c>
      <c r="D235" s="66" t="s">
        <v>474</v>
      </c>
      <c r="E235" s="44" t="s">
        <v>27</v>
      </c>
      <c r="F235" s="68">
        <v>1.00045103E8</v>
      </c>
      <c r="G235" s="58" t="s">
        <v>31</v>
      </c>
      <c r="H235" s="48">
        <v>44600.0</v>
      </c>
      <c r="I235" s="58" t="s">
        <v>32</v>
      </c>
      <c r="J235" s="48">
        <v>44600.0</v>
      </c>
      <c r="K235" s="58" t="s">
        <v>33</v>
      </c>
      <c r="L235" s="54"/>
      <c r="M235" s="25" t="str">
        <f t="array" ref="M235">INDEX(Sheet6!$F$2:$F$190,MATCH(F235,Sheet6!$E$2:$E$190,0))</f>
        <v>#N/A</v>
      </c>
      <c r="N235" s="26" t="str">
        <f t="shared" si="19"/>
        <v>Maintenance</v>
      </c>
      <c r="O235" s="54"/>
      <c r="P235" s="54"/>
      <c r="Q235" s="54"/>
      <c r="R235" s="53" t="str">
        <f t="array" ref="R235">INDEX(Sheet6!$K$2:$K$190,MATCH(F235,Sheet6!$E$2:$E$190,0))</f>
        <v>#N/A</v>
      </c>
      <c r="S235" s="54"/>
      <c r="T235" s="55"/>
    </row>
    <row r="236">
      <c r="A236" s="43">
        <v>215.0</v>
      </c>
      <c r="B236" s="44" t="s">
        <v>475</v>
      </c>
      <c r="C236" s="45" t="s">
        <v>25</v>
      </c>
      <c r="D236" s="66" t="s">
        <v>476</v>
      </c>
      <c r="E236" s="44" t="s">
        <v>27</v>
      </c>
      <c r="F236" s="68">
        <v>1.00045047E8</v>
      </c>
      <c r="G236" s="58" t="s">
        <v>31</v>
      </c>
      <c r="H236" s="48">
        <v>44600.0</v>
      </c>
      <c r="I236" s="58" t="s">
        <v>58</v>
      </c>
      <c r="J236" s="48">
        <v>44600.0</v>
      </c>
      <c r="K236" s="58" t="s">
        <v>73</v>
      </c>
      <c r="L236" s="54"/>
      <c r="M236" s="25" t="str">
        <f t="array" ref="M236">INDEX(Sheet6!$F$2:$F$190,MATCH(F236,Sheet6!$E$2:$E$190,0))</f>
        <v>#N/A</v>
      </c>
      <c r="N236" s="26" t="str">
        <f t="shared" si="19"/>
        <v>Maintenance</v>
      </c>
      <c r="O236" s="54"/>
      <c r="P236" s="54"/>
      <c r="Q236" s="54"/>
      <c r="R236" s="53" t="str">
        <f t="array" ref="R236">INDEX(Sheet6!$K$2:$K$190,MATCH(F236,Sheet6!$E$2:$E$190,0))</f>
        <v>#N/A</v>
      </c>
      <c r="S236" s="54"/>
      <c r="T236" s="55"/>
    </row>
    <row r="237">
      <c r="A237" s="43">
        <v>216.0</v>
      </c>
      <c r="B237" s="44" t="s">
        <v>477</v>
      </c>
      <c r="C237" s="45" t="s">
        <v>25</v>
      </c>
      <c r="D237" s="66" t="s">
        <v>478</v>
      </c>
      <c r="E237" s="44" t="s">
        <v>27</v>
      </c>
      <c r="F237" s="68">
        <v>1.00045055E8</v>
      </c>
      <c r="G237" s="58" t="s">
        <v>31</v>
      </c>
      <c r="H237" s="48">
        <v>44600.0</v>
      </c>
      <c r="I237" s="58" t="s">
        <v>32</v>
      </c>
      <c r="J237" s="48">
        <v>44600.0</v>
      </c>
      <c r="K237" s="58" t="s">
        <v>33</v>
      </c>
      <c r="L237" s="54"/>
      <c r="M237" s="25" t="str">
        <f t="array" ref="M237">INDEX(Sheet6!$F$2:$F$190,MATCH(F237,Sheet6!$E$2:$E$190,0))</f>
        <v>#N/A</v>
      </c>
      <c r="N237" s="26" t="str">
        <f t="shared" si="19"/>
        <v>Maintenance</v>
      </c>
      <c r="O237" s="54"/>
      <c r="P237" s="54"/>
      <c r="Q237" s="54"/>
      <c r="R237" s="53" t="str">
        <f t="array" ref="R237">INDEX(Sheet6!$K$2:$K$190,MATCH(F237,Sheet6!$E$2:$E$190,0))</f>
        <v>#N/A</v>
      </c>
      <c r="S237" s="54"/>
      <c r="T237" s="55"/>
    </row>
    <row r="238">
      <c r="A238" s="60" t="s">
        <v>479</v>
      </c>
      <c r="B238" s="61"/>
      <c r="C238" s="61"/>
      <c r="D238" s="61"/>
      <c r="E238" s="62"/>
      <c r="F238" s="63"/>
      <c r="G238" s="64"/>
      <c r="H238" s="64"/>
      <c r="I238" s="64"/>
      <c r="J238" s="64"/>
      <c r="K238" s="64"/>
      <c r="L238" s="64"/>
      <c r="M238" s="64"/>
      <c r="N238" s="39"/>
      <c r="O238" s="64"/>
      <c r="P238" s="64"/>
      <c r="Q238" s="64"/>
      <c r="R238" s="64"/>
      <c r="S238" s="64"/>
      <c r="T238" s="65"/>
    </row>
    <row r="239">
      <c r="A239" s="43">
        <v>217.0</v>
      </c>
      <c r="B239" s="44" t="s">
        <v>480</v>
      </c>
      <c r="C239" s="45" t="s">
        <v>25</v>
      </c>
      <c r="D239" s="44" t="s">
        <v>481</v>
      </c>
      <c r="E239" s="44" t="s">
        <v>27</v>
      </c>
      <c r="F239" s="74">
        <v>1.00044995E8</v>
      </c>
      <c r="G239" s="58" t="s">
        <v>31</v>
      </c>
      <c r="H239" s="48">
        <v>44601.0</v>
      </c>
      <c r="I239" s="58" t="s">
        <v>69</v>
      </c>
      <c r="J239" s="48">
        <v>44602.0</v>
      </c>
      <c r="K239" s="58" t="s">
        <v>33</v>
      </c>
      <c r="L239" s="54"/>
      <c r="M239" s="25" t="str">
        <f t="array" ref="M239">INDEX(Sheet6!$F$2:$F$190,MATCH(F239,Sheet6!$E$2:$E$190,0))</f>
        <v>#N/A</v>
      </c>
      <c r="N239" s="26" t="str">
        <f t="shared" ref="N239:N244" si="20">IFS(LEFT(F239,4)="2000","Direct Charge",LEFT(F239,4)="5000","Direct Charge",AND(LEFT(F239,4)="1000",RIGHT(K239,4)="RA 9"),"Chemical",LEFT(F239,4)="1000","Maintenance",LEFT(F239,4)="8000","OA Maintenance",AND(LEFT(F239,4)="8000",RIGHT(K239,4)="RA 9"),"OA Chemical",LEFT(F239,4)="5500","ABI")</f>
        <v>Maintenance</v>
      </c>
      <c r="O239" s="54"/>
      <c r="P239" s="54"/>
      <c r="Q239" s="54"/>
      <c r="R239" s="53" t="str">
        <f t="array" ref="R239">INDEX(Sheet6!$K$2:$K$190,MATCH(F239,Sheet6!$E$2:$E$190,0))</f>
        <v>#N/A</v>
      </c>
      <c r="S239" s="54"/>
      <c r="T239" s="55"/>
    </row>
    <row r="240">
      <c r="A240" s="43">
        <v>218.0</v>
      </c>
      <c r="B240" s="44" t="s">
        <v>482</v>
      </c>
      <c r="C240" s="45" t="s">
        <v>25</v>
      </c>
      <c r="D240" s="44" t="s">
        <v>483</v>
      </c>
      <c r="E240" s="44" t="s">
        <v>27</v>
      </c>
      <c r="F240" s="74">
        <v>1.0004503E8</v>
      </c>
      <c r="G240" s="58" t="s">
        <v>31</v>
      </c>
      <c r="H240" s="48">
        <v>44601.0</v>
      </c>
      <c r="I240" s="58" t="s">
        <v>69</v>
      </c>
      <c r="J240" s="48">
        <v>44602.0</v>
      </c>
      <c r="K240" s="58" t="s">
        <v>33</v>
      </c>
      <c r="L240" s="54"/>
      <c r="M240" s="25" t="str">
        <f t="array" ref="M240">INDEX(Sheet6!$F$2:$F$190,MATCH(F240,Sheet6!$E$2:$E$190,0))</f>
        <v>#N/A</v>
      </c>
      <c r="N240" s="26" t="str">
        <f t="shared" si="20"/>
        <v>Maintenance</v>
      </c>
      <c r="O240" s="54"/>
      <c r="P240" s="54"/>
      <c r="Q240" s="54"/>
      <c r="R240" s="53" t="str">
        <f t="array" ref="R240">INDEX(Sheet6!$K$2:$K$190,MATCH(F240,Sheet6!$E$2:$E$190,0))</f>
        <v>#N/A</v>
      </c>
      <c r="S240" s="54"/>
      <c r="T240" s="55"/>
    </row>
    <row r="241">
      <c r="A241" s="43">
        <v>219.0</v>
      </c>
      <c r="B241" s="44" t="s">
        <v>484</v>
      </c>
      <c r="C241" s="45" t="s">
        <v>25</v>
      </c>
      <c r="D241" s="44" t="s">
        <v>485</v>
      </c>
      <c r="E241" s="44" t="s">
        <v>27</v>
      </c>
      <c r="F241" s="74">
        <v>1.00044994E8</v>
      </c>
      <c r="G241" s="58" t="s">
        <v>31</v>
      </c>
      <c r="H241" s="48">
        <v>44601.0</v>
      </c>
      <c r="I241" s="58" t="s">
        <v>69</v>
      </c>
      <c r="J241" s="48">
        <v>44602.0</v>
      </c>
      <c r="K241" s="58" t="s">
        <v>33</v>
      </c>
      <c r="L241" s="54"/>
      <c r="M241" s="25" t="str">
        <f t="array" ref="M241">INDEX(Sheet6!$F$2:$F$190,MATCH(F241,Sheet6!$E$2:$E$190,0))</f>
        <v>#N/A</v>
      </c>
      <c r="N241" s="26" t="str">
        <f t="shared" si="20"/>
        <v>Maintenance</v>
      </c>
      <c r="O241" s="54"/>
      <c r="P241" s="54"/>
      <c r="Q241" s="54"/>
      <c r="R241" s="53" t="str">
        <f t="array" ref="R241">INDEX(Sheet6!$K$2:$K$190,MATCH(F241,Sheet6!$E$2:$E$190,0))</f>
        <v>#N/A</v>
      </c>
      <c r="S241" s="54"/>
      <c r="T241" s="55"/>
    </row>
    <row r="242">
      <c r="A242" s="43">
        <v>220.0</v>
      </c>
      <c r="B242" s="44" t="s">
        <v>486</v>
      </c>
      <c r="C242" s="45" t="s">
        <v>25</v>
      </c>
      <c r="D242" s="44" t="s">
        <v>487</v>
      </c>
      <c r="E242" s="44" t="s">
        <v>27</v>
      </c>
      <c r="F242" s="74">
        <v>1.00045015E8</v>
      </c>
      <c r="G242" s="58" t="s">
        <v>31</v>
      </c>
      <c r="H242" s="48">
        <v>44601.0</v>
      </c>
      <c r="I242" s="58" t="s">
        <v>69</v>
      </c>
      <c r="J242" s="48">
        <v>44602.0</v>
      </c>
      <c r="K242" s="58" t="s">
        <v>70</v>
      </c>
      <c r="L242" s="54"/>
      <c r="M242" s="25" t="str">
        <f t="array" ref="M242">INDEX(Sheet6!$F$2:$F$190,MATCH(F242,Sheet6!$E$2:$E$190,0))</f>
        <v>#N/A</v>
      </c>
      <c r="N242" s="26" t="str">
        <f t="shared" si="20"/>
        <v>Maintenance</v>
      </c>
      <c r="O242" s="54"/>
      <c r="P242" s="54"/>
      <c r="Q242" s="54"/>
      <c r="R242" s="53" t="str">
        <f t="array" ref="R242">INDEX(Sheet6!$K$2:$K$190,MATCH(F242,Sheet6!$E$2:$E$190,0))</f>
        <v>#N/A</v>
      </c>
      <c r="S242" s="54"/>
      <c r="T242" s="55"/>
    </row>
    <row r="243">
      <c r="A243" s="43">
        <v>221.0</v>
      </c>
      <c r="B243" s="44" t="s">
        <v>488</v>
      </c>
      <c r="C243" s="45" t="s">
        <v>25</v>
      </c>
      <c r="D243" s="44" t="s">
        <v>489</v>
      </c>
      <c r="E243" s="44" t="s">
        <v>27</v>
      </c>
      <c r="F243" s="74">
        <v>1.00045008E8</v>
      </c>
      <c r="G243" s="58" t="s">
        <v>31</v>
      </c>
      <c r="H243" s="48">
        <v>44601.0</v>
      </c>
      <c r="I243" s="58" t="s">
        <v>69</v>
      </c>
      <c r="J243" s="48">
        <v>44602.0</v>
      </c>
      <c r="K243" s="58" t="s">
        <v>33</v>
      </c>
      <c r="L243" s="54"/>
      <c r="M243" s="25" t="str">
        <f t="array" ref="M243">INDEX(Sheet6!$F$2:$F$190,MATCH(F243,Sheet6!$E$2:$E$190,0))</f>
        <v>#N/A</v>
      </c>
      <c r="N243" s="26" t="str">
        <f t="shared" si="20"/>
        <v>Maintenance</v>
      </c>
      <c r="O243" s="54"/>
      <c r="P243" s="54"/>
      <c r="Q243" s="54"/>
      <c r="R243" s="53" t="str">
        <f t="array" ref="R243">INDEX(Sheet6!$K$2:$K$190,MATCH(F243,Sheet6!$E$2:$E$190,0))</f>
        <v>#N/A</v>
      </c>
      <c r="S243" s="54"/>
      <c r="T243" s="55"/>
    </row>
    <row r="244">
      <c r="A244" s="43">
        <v>222.0</v>
      </c>
      <c r="B244" s="44" t="s">
        <v>490</v>
      </c>
      <c r="C244" s="45" t="s">
        <v>25</v>
      </c>
      <c r="D244" s="44" t="s">
        <v>491</v>
      </c>
      <c r="E244" s="44" t="s">
        <v>27</v>
      </c>
      <c r="F244" s="74">
        <v>1.00045026E8</v>
      </c>
      <c r="G244" s="58" t="s">
        <v>31</v>
      </c>
      <c r="H244" s="48">
        <v>44601.0</v>
      </c>
      <c r="I244" s="58" t="s">
        <v>69</v>
      </c>
      <c r="J244" s="48">
        <v>44602.0</v>
      </c>
      <c r="K244" s="58" t="s">
        <v>70</v>
      </c>
      <c r="L244" s="54"/>
      <c r="M244" s="25" t="str">
        <f t="array" ref="M244">INDEX(Sheet6!$F$2:$F$190,MATCH(F244,Sheet6!$E$2:$E$190,0))</f>
        <v>#N/A</v>
      </c>
      <c r="N244" s="26" t="str">
        <f t="shared" si="20"/>
        <v>Maintenance</v>
      </c>
      <c r="O244" s="54"/>
      <c r="P244" s="54"/>
      <c r="Q244" s="54"/>
      <c r="R244" s="53" t="str">
        <f t="array" ref="R244">INDEX(Sheet6!$K$2:$K$190,MATCH(F244,Sheet6!$E$2:$E$190,0))</f>
        <v>#N/A</v>
      </c>
      <c r="S244" s="54"/>
      <c r="T244" s="55"/>
    </row>
    <row r="245">
      <c r="A245" s="60" t="s">
        <v>492</v>
      </c>
      <c r="B245" s="61"/>
      <c r="C245" s="69"/>
      <c r="D245" s="61"/>
      <c r="E245" s="61"/>
      <c r="F245" s="76"/>
      <c r="G245" s="64"/>
      <c r="H245" s="64"/>
      <c r="I245" s="64"/>
      <c r="J245" s="64"/>
      <c r="K245" s="64"/>
      <c r="L245" s="64"/>
      <c r="M245" s="64"/>
      <c r="N245" s="39"/>
      <c r="O245" s="64"/>
      <c r="P245" s="64"/>
      <c r="Q245" s="64"/>
      <c r="R245" s="64"/>
      <c r="S245" s="64"/>
      <c r="T245" s="65"/>
    </row>
    <row r="246">
      <c r="A246" s="43">
        <v>223.0</v>
      </c>
      <c r="B246" s="77">
        <v>44600.0</v>
      </c>
      <c r="C246" s="45" t="s">
        <v>493</v>
      </c>
      <c r="D246" s="44" t="s">
        <v>494</v>
      </c>
      <c r="E246" s="44" t="s">
        <v>27</v>
      </c>
      <c r="F246" s="74">
        <v>1.00040616E8</v>
      </c>
      <c r="G246" s="58" t="s">
        <v>31</v>
      </c>
      <c r="H246" s="48">
        <v>44602.0</v>
      </c>
      <c r="I246" s="58" t="s">
        <v>69</v>
      </c>
      <c r="J246" s="48">
        <v>44602.0</v>
      </c>
      <c r="K246" s="58" t="s">
        <v>70</v>
      </c>
      <c r="L246" s="54"/>
      <c r="M246" s="25" t="str">
        <f t="array" ref="M246">INDEX(Sheet6!$F$2:$F$190,MATCH(F246,Sheet6!$E$2:$E$190,0))</f>
        <v>#N/A</v>
      </c>
      <c r="N246" s="26" t="str">
        <f t="shared" ref="N246:N251" si="21">IFS(LEFT(F246,4)="2000","Direct Charge",LEFT(F246,4)="5000","Direct Charge",AND(LEFT(F246,4)="1000",RIGHT(K246,4)="RA 9"),"Chemical",LEFT(F246,4)="1000","Maintenance",LEFT(F246,4)="8000","OA Maintenance",AND(LEFT(F246,4)="8000",RIGHT(K246,4)="RA 9"),"OA Chemical",LEFT(F246,4)="5500","ABI")</f>
        <v>Maintenance</v>
      </c>
      <c r="O246" s="54"/>
      <c r="P246" s="54"/>
      <c r="Q246" s="54"/>
      <c r="R246" s="53" t="str">
        <f t="array" ref="R246">INDEX(Sheet6!$K$2:$K$190,MATCH(F246,Sheet6!$E$2:$E$190,0))</f>
        <v>#N/A</v>
      </c>
      <c r="S246" s="54"/>
      <c r="T246" s="55"/>
    </row>
    <row r="247">
      <c r="A247" s="43">
        <v>224.0</v>
      </c>
      <c r="B247" s="44" t="s">
        <v>495</v>
      </c>
      <c r="C247" s="45" t="s">
        <v>496</v>
      </c>
      <c r="D247" s="44" t="s">
        <v>497</v>
      </c>
      <c r="E247" s="44" t="s">
        <v>177</v>
      </c>
      <c r="F247" s="74">
        <v>5.00034072E8</v>
      </c>
      <c r="G247" s="58" t="s">
        <v>28</v>
      </c>
      <c r="H247" s="48">
        <v>44602.0</v>
      </c>
      <c r="I247" s="58" t="s">
        <v>28</v>
      </c>
      <c r="J247" s="54"/>
      <c r="K247" s="54"/>
      <c r="L247" s="54"/>
      <c r="M247" s="72"/>
      <c r="N247" s="26" t="str">
        <f t="shared" si="21"/>
        <v>Direct Charge</v>
      </c>
      <c r="O247" s="54"/>
      <c r="P247" s="54"/>
      <c r="Q247" s="54"/>
      <c r="R247" s="54"/>
      <c r="S247" s="54"/>
      <c r="T247" s="55"/>
    </row>
    <row r="248">
      <c r="A248" s="43">
        <v>225.0</v>
      </c>
      <c r="B248" s="77">
        <v>44594.0</v>
      </c>
      <c r="C248" s="45" t="s">
        <v>187</v>
      </c>
      <c r="D248" s="44" t="s">
        <v>498</v>
      </c>
      <c r="E248" s="44" t="s">
        <v>27</v>
      </c>
      <c r="F248" s="74">
        <v>1.00039967E8</v>
      </c>
      <c r="G248" s="58" t="s">
        <v>31</v>
      </c>
      <c r="H248" s="48">
        <v>44603.0</v>
      </c>
      <c r="I248" s="58" t="s">
        <v>58</v>
      </c>
      <c r="J248" s="48">
        <v>44603.0</v>
      </c>
      <c r="K248" s="54"/>
      <c r="L248" s="54"/>
      <c r="M248" s="25" t="str">
        <f t="array" ref="M248">INDEX(Sheet6!$F$2:$F$190,MATCH(F248,Sheet6!$E$2:$E$190,0))</f>
        <v>#N/A</v>
      </c>
      <c r="N248" s="26" t="str">
        <f t="shared" si="21"/>
        <v>Maintenance</v>
      </c>
      <c r="O248" s="54"/>
      <c r="P248" s="54"/>
      <c r="Q248" s="54"/>
      <c r="R248" s="53" t="str">
        <f t="array" ref="R248">INDEX(Sheet6!$K$2:$K$190,MATCH(F248,Sheet6!$E$2:$E$190,0))</f>
        <v>#N/A</v>
      </c>
      <c r="S248" s="54"/>
      <c r="T248" s="55"/>
    </row>
    <row r="249">
      <c r="A249" s="43">
        <v>226.0</v>
      </c>
      <c r="B249" s="44" t="s">
        <v>499</v>
      </c>
      <c r="C249" s="45" t="s">
        <v>25</v>
      </c>
      <c r="D249" s="44" t="s">
        <v>500</v>
      </c>
      <c r="E249" s="44" t="s">
        <v>27</v>
      </c>
      <c r="F249" s="74">
        <v>1.00044709E8</v>
      </c>
      <c r="G249" s="58" t="s">
        <v>31</v>
      </c>
      <c r="H249" s="48">
        <v>44603.0</v>
      </c>
      <c r="I249" s="58" t="s">
        <v>32</v>
      </c>
      <c r="J249" s="48">
        <v>44603.0</v>
      </c>
      <c r="K249" s="58" t="s">
        <v>33</v>
      </c>
      <c r="L249" s="54"/>
      <c r="M249" s="25" t="str">
        <f t="array" ref="M249">INDEX(Sheet6!$F$2:$F$190,MATCH(F249,Sheet6!$E$2:$E$190,0))</f>
        <v>#N/A</v>
      </c>
      <c r="N249" s="26" t="str">
        <f t="shared" si="21"/>
        <v>Maintenance</v>
      </c>
      <c r="O249" s="54"/>
      <c r="P249" s="54"/>
      <c r="Q249" s="54"/>
      <c r="R249" s="53" t="str">
        <f t="array" ref="R249">INDEX(Sheet6!$K$2:$K$190,MATCH(F249,Sheet6!$E$2:$E$190,0))</f>
        <v>#N/A</v>
      </c>
      <c r="S249" s="54"/>
      <c r="T249" s="55"/>
    </row>
    <row r="250">
      <c r="A250" s="43">
        <v>227.0</v>
      </c>
      <c r="B250" s="44" t="s">
        <v>501</v>
      </c>
      <c r="C250" s="45" t="s">
        <v>25</v>
      </c>
      <c r="D250" s="44" t="s">
        <v>502</v>
      </c>
      <c r="E250" s="44" t="s">
        <v>27</v>
      </c>
      <c r="F250" s="74">
        <v>1.00044972E8</v>
      </c>
      <c r="G250" s="58" t="s">
        <v>28</v>
      </c>
      <c r="H250" s="48">
        <v>44603.0</v>
      </c>
      <c r="I250" s="58" t="s">
        <v>28</v>
      </c>
      <c r="J250" s="54"/>
      <c r="K250" s="54"/>
      <c r="L250" s="54"/>
      <c r="M250" s="25" t="str">
        <f t="array" ref="M250">INDEX(Sheet6!$F$2:$F$190,MATCH(F250,Sheet6!$E$2:$E$190,0))</f>
        <v>#N/A</v>
      </c>
      <c r="N250" s="26" t="str">
        <f t="shared" si="21"/>
        <v>Maintenance</v>
      </c>
      <c r="O250" s="54"/>
      <c r="P250" s="54"/>
      <c r="Q250" s="54"/>
      <c r="R250" s="53" t="str">
        <f t="array" ref="R250">INDEX(Sheet6!$K$2:$K$190,MATCH(F250,Sheet6!$E$2:$E$190,0))</f>
        <v>#N/A</v>
      </c>
      <c r="S250" s="54"/>
      <c r="T250" s="55"/>
    </row>
    <row r="251">
      <c r="A251" s="43">
        <v>228.0</v>
      </c>
      <c r="B251" s="44" t="s">
        <v>503</v>
      </c>
      <c r="C251" s="45" t="s">
        <v>25</v>
      </c>
      <c r="D251" s="44" t="s">
        <v>504</v>
      </c>
      <c r="E251" s="44" t="s">
        <v>27</v>
      </c>
      <c r="F251" s="74">
        <v>1.00045141E8</v>
      </c>
      <c r="G251" s="58" t="s">
        <v>31</v>
      </c>
      <c r="H251" s="48">
        <v>44603.0</v>
      </c>
      <c r="I251" s="58" t="s">
        <v>58</v>
      </c>
      <c r="J251" s="48">
        <v>44603.0</v>
      </c>
      <c r="K251" s="58" t="s">
        <v>73</v>
      </c>
      <c r="L251" s="54"/>
      <c r="M251" s="25" t="str">
        <f t="array" ref="M251">INDEX(Sheet6!$F$2:$F$190,MATCH(F251,Sheet6!$E$2:$E$190,0))</f>
        <v>#N/A</v>
      </c>
      <c r="N251" s="26" t="str">
        <f t="shared" si="21"/>
        <v>Maintenance</v>
      </c>
      <c r="O251" s="54"/>
      <c r="P251" s="54"/>
      <c r="Q251" s="54"/>
      <c r="R251" s="53" t="str">
        <f t="array" ref="R251">INDEX(Sheet6!$K$2:$K$190,MATCH(F251,Sheet6!$E$2:$E$190,0))</f>
        <v>#N/A</v>
      </c>
      <c r="S251" s="54"/>
      <c r="T251" s="55"/>
    </row>
    <row r="252">
      <c r="A252" s="60" t="s">
        <v>505</v>
      </c>
      <c r="B252" s="61"/>
      <c r="C252" s="61"/>
      <c r="D252" s="61"/>
      <c r="E252" s="62"/>
      <c r="F252" s="63"/>
      <c r="G252" s="64"/>
      <c r="H252" s="64"/>
      <c r="I252" s="64"/>
      <c r="J252" s="64"/>
      <c r="K252" s="64"/>
      <c r="L252" s="64"/>
      <c r="M252" s="64"/>
      <c r="N252" s="39"/>
      <c r="O252" s="64"/>
      <c r="P252" s="64"/>
      <c r="Q252" s="64"/>
      <c r="R252" s="64"/>
      <c r="S252" s="64"/>
      <c r="T252" s="65"/>
    </row>
    <row r="253">
      <c r="A253" s="43">
        <v>229.0</v>
      </c>
      <c r="B253" s="44" t="s">
        <v>506</v>
      </c>
      <c r="C253" s="45" t="s">
        <v>25</v>
      </c>
      <c r="D253" s="44" t="s">
        <v>507</v>
      </c>
      <c r="E253" s="44" t="s">
        <v>27</v>
      </c>
      <c r="F253" s="46">
        <v>1.00045138E8</v>
      </c>
      <c r="G253" s="58" t="s">
        <v>31</v>
      </c>
      <c r="H253" s="48">
        <v>44607.0</v>
      </c>
      <c r="I253" s="58" t="s">
        <v>69</v>
      </c>
      <c r="J253" s="48">
        <v>44607.0</v>
      </c>
      <c r="K253" s="58" t="s">
        <v>70</v>
      </c>
      <c r="L253" s="54"/>
      <c r="M253" s="25" t="str">
        <f t="array" ref="M253">INDEX(Sheet6!$F$2:$F$190,MATCH(F253,Sheet6!$E$2:$E$190,0))</f>
        <v>#N/A</v>
      </c>
      <c r="N253" s="26" t="str">
        <f t="shared" ref="N253:N275" si="22">IFS(LEFT(F253,4)="2000","Direct Charge",LEFT(F253,4)="5000","Direct Charge",AND(LEFT(F253,4)="1000",RIGHT(K253,4)="RA 9"),"Chemical",LEFT(F253,4)="1000","Maintenance",LEFT(F253,4)="8000","OA Maintenance",AND(LEFT(F253,4)="8000",RIGHT(K253,4)="RA 9"),"OA Chemical",LEFT(F253,4)="5500","ABI")</f>
        <v>Maintenance</v>
      </c>
      <c r="O253" s="54"/>
      <c r="P253" s="54"/>
      <c r="Q253" s="54"/>
      <c r="R253" s="53" t="str">
        <f t="array" ref="R253">INDEX(Sheet6!$K$2:$K$190,MATCH(F253,Sheet6!$E$2:$E$190,0))</f>
        <v>#N/A</v>
      </c>
      <c r="S253" s="54"/>
      <c r="T253" s="55"/>
    </row>
    <row r="254">
      <c r="A254" s="43">
        <v>230.0</v>
      </c>
      <c r="B254" s="44" t="s">
        <v>508</v>
      </c>
      <c r="C254" s="45" t="s">
        <v>25</v>
      </c>
      <c r="D254" s="44" t="s">
        <v>509</v>
      </c>
      <c r="E254" s="44" t="s">
        <v>27</v>
      </c>
      <c r="F254" s="46">
        <v>1.00045212E8</v>
      </c>
      <c r="G254" s="58" t="s">
        <v>31</v>
      </c>
      <c r="H254" s="48">
        <v>44607.0</v>
      </c>
      <c r="I254" s="58" t="s">
        <v>69</v>
      </c>
      <c r="J254" s="48">
        <v>44607.0</v>
      </c>
      <c r="K254" s="58" t="s">
        <v>33</v>
      </c>
      <c r="L254" s="54"/>
      <c r="M254" s="25" t="str">
        <f t="array" ref="M254">INDEX(Sheet6!$F$2:$F$190,MATCH(F254,Sheet6!$E$2:$E$190,0))</f>
        <v>M22PL3050A</v>
      </c>
      <c r="N254" s="26" t="str">
        <f t="shared" si="22"/>
        <v>Maintenance</v>
      </c>
      <c r="O254" s="54"/>
      <c r="P254" s="54"/>
      <c r="Q254" s="54"/>
      <c r="R254" s="53" t="str">
        <f t="array" ref="R254">INDEX(Sheet6!$K$2:$K$190,MATCH(F254,Sheet6!$E$2:$E$190,0))</f>
        <v>Winny</v>
      </c>
      <c r="S254" s="54"/>
      <c r="T254" s="55"/>
    </row>
    <row r="255">
      <c r="A255" s="43">
        <v>231.0</v>
      </c>
      <c r="B255" s="44" t="s">
        <v>510</v>
      </c>
      <c r="C255" s="45" t="s">
        <v>25</v>
      </c>
      <c r="D255" s="44" t="s">
        <v>511</v>
      </c>
      <c r="E255" s="44" t="s">
        <v>27</v>
      </c>
      <c r="F255" s="46">
        <v>1.00045129E8</v>
      </c>
      <c r="G255" s="58" t="s">
        <v>31</v>
      </c>
      <c r="H255" s="48">
        <v>44607.0</v>
      </c>
      <c r="I255" s="58" t="s">
        <v>32</v>
      </c>
      <c r="J255" s="48">
        <v>44607.0</v>
      </c>
      <c r="K255" s="58" t="s">
        <v>33</v>
      </c>
      <c r="L255" s="54"/>
      <c r="M255" s="25" t="str">
        <f t="array" ref="M255">INDEX(Sheet6!$F$2:$F$190,MATCH(F255,Sheet6!$E$2:$E$190,0))</f>
        <v>#N/A</v>
      </c>
      <c r="N255" s="26" t="str">
        <f t="shared" si="22"/>
        <v>Maintenance</v>
      </c>
      <c r="O255" s="54"/>
      <c r="P255" s="54"/>
      <c r="Q255" s="54"/>
      <c r="R255" s="53" t="str">
        <f t="array" ref="R255">INDEX(Sheet6!$K$2:$K$190,MATCH(F255,Sheet6!$E$2:$E$190,0))</f>
        <v>#N/A</v>
      </c>
      <c r="S255" s="54"/>
      <c r="T255" s="55"/>
    </row>
    <row r="256">
      <c r="A256" s="43">
        <v>232.0</v>
      </c>
      <c r="B256" s="44" t="s">
        <v>512</v>
      </c>
      <c r="C256" s="45" t="s">
        <v>25</v>
      </c>
      <c r="D256" s="44" t="s">
        <v>513</v>
      </c>
      <c r="E256" s="44" t="s">
        <v>27</v>
      </c>
      <c r="F256" s="46">
        <v>1.00045128E8</v>
      </c>
      <c r="G256" s="58" t="s">
        <v>31</v>
      </c>
      <c r="H256" s="48">
        <v>44607.0</v>
      </c>
      <c r="I256" s="58" t="s">
        <v>36</v>
      </c>
      <c r="J256" s="48">
        <v>44607.0</v>
      </c>
      <c r="K256" s="58" t="s">
        <v>37</v>
      </c>
      <c r="L256" s="54"/>
      <c r="M256" s="25" t="str">
        <f t="array" ref="M256">INDEX(Sheet6!$F$2:$F$190,MATCH(F256,Sheet6!$E$2:$E$190,0))</f>
        <v>#N/A</v>
      </c>
      <c r="N256" s="26" t="str">
        <f t="shared" si="22"/>
        <v>Maintenance</v>
      </c>
      <c r="O256" s="54"/>
      <c r="P256" s="54"/>
      <c r="Q256" s="54"/>
      <c r="R256" s="53" t="str">
        <f t="array" ref="R256">INDEX(Sheet6!$K$2:$K$190,MATCH(F256,Sheet6!$E$2:$E$190,0))</f>
        <v>#N/A</v>
      </c>
      <c r="S256" s="54"/>
      <c r="T256" s="55"/>
    </row>
    <row r="257">
      <c r="A257" s="43">
        <v>233.0</v>
      </c>
      <c r="B257" s="44" t="s">
        <v>514</v>
      </c>
      <c r="C257" s="45" t="s">
        <v>25</v>
      </c>
      <c r="D257" s="44" t="s">
        <v>515</v>
      </c>
      <c r="E257" s="44" t="s">
        <v>27</v>
      </c>
      <c r="F257" s="46">
        <v>1.00045206E8</v>
      </c>
      <c r="G257" s="58" t="s">
        <v>31</v>
      </c>
      <c r="H257" s="48">
        <v>44607.0</v>
      </c>
      <c r="I257" s="58" t="s">
        <v>36</v>
      </c>
      <c r="J257" s="48">
        <v>44607.0</v>
      </c>
      <c r="K257" s="58" t="s">
        <v>37</v>
      </c>
      <c r="L257" s="54"/>
      <c r="M257" s="25" t="str">
        <f t="array" ref="M257">INDEX(Sheet6!$F$2:$F$190,MATCH(F257,Sheet6!$E$2:$E$190,0))</f>
        <v>#N/A</v>
      </c>
      <c r="N257" s="26" t="str">
        <f t="shared" si="22"/>
        <v>Maintenance</v>
      </c>
      <c r="O257" s="54"/>
      <c r="P257" s="54"/>
      <c r="Q257" s="54"/>
      <c r="R257" s="53" t="str">
        <f t="array" ref="R257">INDEX(Sheet6!$K$2:$K$190,MATCH(F257,Sheet6!$E$2:$E$190,0))</f>
        <v>#N/A</v>
      </c>
      <c r="S257" s="54"/>
      <c r="T257" s="55"/>
    </row>
    <row r="258">
      <c r="A258" s="43">
        <v>234.0</v>
      </c>
      <c r="B258" s="44" t="s">
        <v>516</v>
      </c>
      <c r="C258" s="45" t="s">
        <v>25</v>
      </c>
      <c r="D258" s="44" t="s">
        <v>517</v>
      </c>
      <c r="E258" s="44" t="s">
        <v>27</v>
      </c>
      <c r="F258" s="46">
        <v>1.0004523E8</v>
      </c>
      <c r="G258" s="58" t="s">
        <v>31</v>
      </c>
      <c r="H258" s="48">
        <v>44607.0</v>
      </c>
      <c r="I258" s="58" t="s">
        <v>36</v>
      </c>
      <c r="J258" s="48">
        <v>44607.0</v>
      </c>
      <c r="K258" s="58" t="s">
        <v>37</v>
      </c>
      <c r="L258" s="54"/>
      <c r="M258" s="25" t="str">
        <f t="array" ref="M258">INDEX(Sheet6!$F$2:$F$190,MATCH(F258,Sheet6!$E$2:$E$190,0))</f>
        <v>#N/A</v>
      </c>
      <c r="N258" s="26" t="str">
        <f t="shared" si="22"/>
        <v>Maintenance</v>
      </c>
      <c r="O258" s="54"/>
      <c r="P258" s="54"/>
      <c r="Q258" s="54"/>
      <c r="R258" s="53" t="str">
        <f t="array" ref="R258">INDEX(Sheet6!$K$2:$K$190,MATCH(F258,Sheet6!$E$2:$E$190,0))</f>
        <v>#N/A</v>
      </c>
      <c r="S258" s="54"/>
      <c r="T258" s="55"/>
    </row>
    <row r="259">
      <c r="A259" s="43">
        <v>235.0</v>
      </c>
      <c r="B259" s="44" t="s">
        <v>518</v>
      </c>
      <c r="C259" s="45" t="s">
        <v>25</v>
      </c>
      <c r="D259" s="44" t="s">
        <v>43</v>
      </c>
      <c r="E259" s="44" t="s">
        <v>27</v>
      </c>
      <c r="F259" s="46">
        <v>1.00045164E8</v>
      </c>
      <c r="G259" s="58" t="s">
        <v>31</v>
      </c>
      <c r="H259" s="48">
        <v>44607.0</v>
      </c>
      <c r="I259" s="58" t="s">
        <v>36</v>
      </c>
      <c r="J259" s="48">
        <v>44607.0</v>
      </c>
      <c r="K259" s="58" t="s">
        <v>37</v>
      </c>
      <c r="L259" s="54"/>
      <c r="M259" s="25" t="str">
        <f t="array" ref="M259">INDEX(Sheet6!$F$2:$F$190,MATCH(F259,Sheet6!$E$2:$E$190,0))</f>
        <v>#N/A</v>
      </c>
      <c r="N259" s="26" t="str">
        <f t="shared" si="22"/>
        <v>Maintenance</v>
      </c>
      <c r="O259" s="54"/>
      <c r="P259" s="54"/>
      <c r="Q259" s="54"/>
      <c r="R259" s="53" t="str">
        <f t="array" ref="R259">INDEX(Sheet6!$K$2:$K$190,MATCH(F259,Sheet6!$E$2:$E$190,0))</f>
        <v>#N/A</v>
      </c>
      <c r="S259" s="54"/>
      <c r="T259" s="55"/>
    </row>
    <row r="260">
      <c r="A260" s="43">
        <v>236.0</v>
      </c>
      <c r="B260" s="44" t="s">
        <v>519</v>
      </c>
      <c r="C260" s="45" t="s">
        <v>25</v>
      </c>
      <c r="D260" s="44" t="s">
        <v>520</v>
      </c>
      <c r="E260" s="44" t="s">
        <v>27</v>
      </c>
      <c r="F260" s="46">
        <v>1.0004516E8</v>
      </c>
      <c r="G260" s="58" t="s">
        <v>31</v>
      </c>
      <c r="H260" s="48">
        <v>44607.0</v>
      </c>
      <c r="I260" s="58" t="s">
        <v>521</v>
      </c>
      <c r="J260" s="48">
        <v>44607.0</v>
      </c>
      <c r="K260" s="58" t="s">
        <v>33</v>
      </c>
      <c r="L260" s="54"/>
      <c r="M260" s="25" t="str">
        <f t="array" ref="M260">INDEX(Sheet6!$F$2:$F$190,MATCH(F260,Sheet6!$E$2:$E$190,0))</f>
        <v>#N/A</v>
      </c>
      <c r="N260" s="26" t="str">
        <f t="shared" si="22"/>
        <v>Maintenance</v>
      </c>
      <c r="O260" s="54"/>
      <c r="P260" s="54"/>
      <c r="Q260" s="54"/>
      <c r="R260" s="53" t="str">
        <f t="array" ref="R260">INDEX(Sheet6!$K$2:$K$190,MATCH(F260,Sheet6!$E$2:$E$190,0))</f>
        <v>#N/A</v>
      </c>
      <c r="S260" s="54"/>
      <c r="T260" s="55"/>
    </row>
    <row r="261">
      <c r="A261" s="43">
        <v>237.0</v>
      </c>
      <c r="B261" s="44" t="s">
        <v>522</v>
      </c>
      <c r="C261" s="45" t="s">
        <v>25</v>
      </c>
      <c r="D261" s="44" t="s">
        <v>523</v>
      </c>
      <c r="E261" s="44" t="s">
        <v>27</v>
      </c>
      <c r="F261" s="46">
        <v>1.0004515E8</v>
      </c>
      <c r="G261" s="58" t="s">
        <v>31</v>
      </c>
      <c r="H261" s="48">
        <v>44607.0</v>
      </c>
      <c r="I261" s="58" t="s">
        <v>58</v>
      </c>
      <c r="J261" s="48">
        <v>44607.0</v>
      </c>
      <c r="K261" s="58" t="s">
        <v>73</v>
      </c>
      <c r="L261" s="54"/>
      <c r="M261" s="25" t="str">
        <f t="array" ref="M261">INDEX(Sheet6!$F$2:$F$190,MATCH(F261,Sheet6!$E$2:$E$190,0))</f>
        <v>#N/A</v>
      </c>
      <c r="N261" s="26" t="str">
        <f t="shared" si="22"/>
        <v>Maintenance</v>
      </c>
      <c r="O261" s="54"/>
      <c r="P261" s="54"/>
      <c r="Q261" s="54"/>
      <c r="R261" s="53" t="str">
        <f t="array" ref="R261">INDEX(Sheet6!$K$2:$K$190,MATCH(F261,Sheet6!$E$2:$E$190,0))</f>
        <v>#N/A</v>
      </c>
      <c r="S261" s="54"/>
      <c r="T261" s="55"/>
    </row>
    <row r="262">
      <c r="A262" s="43">
        <v>238.0</v>
      </c>
      <c r="B262" s="44" t="s">
        <v>524</v>
      </c>
      <c r="C262" s="45" t="s">
        <v>25</v>
      </c>
      <c r="D262" s="44" t="s">
        <v>525</v>
      </c>
      <c r="E262" s="44" t="s">
        <v>27</v>
      </c>
      <c r="F262" s="46">
        <v>1.00040397E8</v>
      </c>
      <c r="G262" s="58" t="s">
        <v>31</v>
      </c>
      <c r="H262" s="48">
        <v>44607.0</v>
      </c>
      <c r="I262" s="58" t="s">
        <v>36</v>
      </c>
      <c r="J262" s="48">
        <v>44607.0</v>
      </c>
      <c r="K262" s="58" t="s">
        <v>37</v>
      </c>
      <c r="L262" s="54"/>
      <c r="M262" s="25" t="str">
        <f t="array" ref="M262">INDEX(Sheet6!$F$2:$F$190,MATCH(F262,Sheet6!$E$2:$E$190,0))</f>
        <v>#N/A</v>
      </c>
      <c r="N262" s="26" t="str">
        <f t="shared" si="22"/>
        <v>Maintenance</v>
      </c>
      <c r="O262" s="54"/>
      <c r="P262" s="54"/>
      <c r="Q262" s="54"/>
      <c r="R262" s="53" t="str">
        <f t="array" ref="R262">INDEX(Sheet6!$K$2:$K$190,MATCH(F262,Sheet6!$E$2:$E$190,0))</f>
        <v>#N/A</v>
      </c>
      <c r="S262" s="54"/>
      <c r="T262" s="55"/>
    </row>
    <row r="263">
      <c r="A263" s="43">
        <v>239.0</v>
      </c>
      <c r="B263" s="44" t="s">
        <v>526</v>
      </c>
      <c r="C263" s="45" t="s">
        <v>25</v>
      </c>
      <c r="D263" s="44" t="s">
        <v>527</v>
      </c>
      <c r="E263" s="44" t="s">
        <v>27</v>
      </c>
      <c r="F263" s="46">
        <v>1.00045172E8</v>
      </c>
      <c r="G263" s="58" t="s">
        <v>31</v>
      </c>
      <c r="H263" s="48">
        <v>44607.0</v>
      </c>
      <c r="I263" s="58" t="s">
        <v>58</v>
      </c>
      <c r="J263" s="48">
        <v>44607.0</v>
      </c>
      <c r="K263" s="58" t="s">
        <v>221</v>
      </c>
      <c r="L263" s="54"/>
      <c r="M263" s="25" t="str">
        <f t="array" ref="M263">INDEX(Sheet6!$F$2:$F$190,MATCH(F263,Sheet6!$E$2:$E$190,0))</f>
        <v>#N/A</v>
      </c>
      <c r="N263" s="26" t="str">
        <f t="shared" si="22"/>
        <v>Maintenance</v>
      </c>
      <c r="O263" s="54"/>
      <c r="P263" s="54"/>
      <c r="Q263" s="54"/>
      <c r="R263" s="53" t="str">
        <f t="array" ref="R263">INDEX(Sheet6!$K$2:$K$190,MATCH(F263,Sheet6!$E$2:$E$190,0))</f>
        <v>#N/A</v>
      </c>
      <c r="S263" s="54"/>
      <c r="T263" s="55"/>
    </row>
    <row r="264">
      <c r="A264" s="43">
        <v>240.0</v>
      </c>
      <c r="B264" s="44" t="s">
        <v>528</v>
      </c>
      <c r="C264" s="45" t="s">
        <v>25</v>
      </c>
      <c r="D264" s="44" t="s">
        <v>529</v>
      </c>
      <c r="E264" s="44" t="s">
        <v>27</v>
      </c>
      <c r="F264" s="46">
        <v>1.00045145E8</v>
      </c>
      <c r="G264" s="58" t="s">
        <v>31</v>
      </c>
      <c r="H264" s="48">
        <v>44607.0</v>
      </c>
      <c r="I264" s="58" t="s">
        <v>36</v>
      </c>
      <c r="J264" s="48">
        <v>44607.0</v>
      </c>
      <c r="K264" s="58" t="s">
        <v>37</v>
      </c>
      <c r="L264" s="54"/>
      <c r="M264" s="25" t="str">
        <f t="array" ref="M264">INDEX(Sheet6!$F$2:$F$190,MATCH(F264,Sheet6!$E$2:$E$190,0))</f>
        <v>#N/A</v>
      </c>
      <c r="N264" s="26" t="str">
        <f t="shared" si="22"/>
        <v>Maintenance</v>
      </c>
      <c r="O264" s="54"/>
      <c r="P264" s="54"/>
      <c r="Q264" s="54"/>
      <c r="R264" s="53" t="str">
        <f t="array" ref="R264">INDEX(Sheet6!$K$2:$K$190,MATCH(F264,Sheet6!$E$2:$E$190,0))</f>
        <v>#N/A</v>
      </c>
      <c r="S264" s="54"/>
      <c r="T264" s="55"/>
    </row>
    <row r="265">
      <c r="A265" s="43">
        <v>241.0</v>
      </c>
      <c r="B265" s="44" t="s">
        <v>530</v>
      </c>
      <c r="C265" s="45" t="s">
        <v>25</v>
      </c>
      <c r="D265" s="44" t="s">
        <v>531</v>
      </c>
      <c r="E265" s="44" t="s">
        <v>27</v>
      </c>
      <c r="F265" s="46">
        <v>1.00045191E8</v>
      </c>
      <c r="G265" s="58" t="s">
        <v>31</v>
      </c>
      <c r="H265" s="48">
        <v>44607.0</v>
      </c>
      <c r="I265" s="58" t="s">
        <v>36</v>
      </c>
      <c r="J265" s="48">
        <v>44607.0</v>
      </c>
      <c r="K265" s="58" t="s">
        <v>37</v>
      </c>
      <c r="L265" s="54"/>
      <c r="M265" s="25" t="str">
        <f t="array" ref="M265">INDEX(Sheet6!$F$2:$F$190,MATCH(F265,Sheet6!$E$2:$E$190,0))</f>
        <v>#N/A</v>
      </c>
      <c r="N265" s="26" t="str">
        <f t="shared" si="22"/>
        <v>Maintenance</v>
      </c>
      <c r="O265" s="54"/>
      <c r="P265" s="54"/>
      <c r="Q265" s="54"/>
      <c r="R265" s="53" t="str">
        <f t="array" ref="R265">INDEX(Sheet6!$K$2:$K$190,MATCH(F265,Sheet6!$E$2:$E$190,0))</f>
        <v>#N/A</v>
      </c>
      <c r="S265" s="54"/>
      <c r="T265" s="55"/>
    </row>
    <row r="266">
      <c r="A266" s="43">
        <v>242.0</v>
      </c>
      <c r="B266" s="44" t="s">
        <v>532</v>
      </c>
      <c r="C266" s="45" t="s">
        <v>25</v>
      </c>
      <c r="D266" s="44" t="s">
        <v>533</v>
      </c>
      <c r="E266" s="44" t="s">
        <v>27</v>
      </c>
      <c r="F266" s="46">
        <v>1.00045097E8</v>
      </c>
      <c r="G266" s="58" t="s">
        <v>31</v>
      </c>
      <c r="H266" s="48">
        <v>44607.0</v>
      </c>
      <c r="I266" s="58" t="s">
        <v>36</v>
      </c>
      <c r="J266" s="48">
        <v>44607.0</v>
      </c>
      <c r="K266" s="58" t="s">
        <v>37</v>
      </c>
      <c r="L266" s="54"/>
      <c r="M266" s="25" t="str">
        <f t="array" ref="M266">INDEX(Sheet6!$F$2:$F$190,MATCH(F266,Sheet6!$E$2:$E$190,0))</f>
        <v>#N/A</v>
      </c>
      <c r="N266" s="26" t="str">
        <f t="shared" si="22"/>
        <v>Maintenance</v>
      </c>
      <c r="O266" s="54"/>
      <c r="P266" s="54"/>
      <c r="Q266" s="54"/>
      <c r="R266" s="53" t="str">
        <f t="array" ref="R266">INDEX(Sheet6!$K$2:$K$190,MATCH(F266,Sheet6!$E$2:$E$190,0))</f>
        <v>#N/A</v>
      </c>
      <c r="S266" s="54"/>
      <c r="T266" s="55"/>
    </row>
    <row r="267">
      <c r="A267" s="43">
        <v>243.0</v>
      </c>
      <c r="B267" s="44" t="s">
        <v>534</v>
      </c>
      <c r="C267" s="45" t="s">
        <v>25</v>
      </c>
      <c r="D267" s="44" t="s">
        <v>535</v>
      </c>
      <c r="E267" s="44" t="s">
        <v>27</v>
      </c>
      <c r="F267" s="46">
        <v>1.00045171E8</v>
      </c>
      <c r="G267" s="58" t="s">
        <v>31</v>
      </c>
      <c r="H267" s="48">
        <v>44607.0</v>
      </c>
      <c r="I267" s="58" t="s">
        <v>69</v>
      </c>
      <c r="J267" s="48">
        <v>44607.0</v>
      </c>
      <c r="K267" s="58" t="s">
        <v>70</v>
      </c>
      <c r="L267" s="54"/>
      <c r="M267" s="25" t="str">
        <f t="array" ref="M267">INDEX(Sheet6!$F$2:$F$190,MATCH(F267,Sheet6!$E$2:$E$190,0))</f>
        <v>M22PL3071A</v>
      </c>
      <c r="N267" s="26" t="str">
        <f t="shared" si="22"/>
        <v>Maintenance</v>
      </c>
      <c r="O267" s="54"/>
      <c r="P267" s="54"/>
      <c r="Q267" s="54"/>
      <c r="R267" s="53" t="str">
        <f t="array" ref="R267">INDEX(Sheet6!$K$2:$K$190,MATCH(F267,Sheet6!$E$2:$E$190,0))</f>
        <v>Winny</v>
      </c>
      <c r="S267" s="54"/>
      <c r="T267" s="55"/>
    </row>
    <row r="268">
      <c r="A268" s="43">
        <v>244.0</v>
      </c>
      <c r="B268" s="44" t="s">
        <v>536</v>
      </c>
      <c r="C268" s="45" t="s">
        <v>25</v>
      </c>
      <c r="D268" s="44" t="s">
        <v>535</v>
      </c>
      <c r="E268" s="44" t="s">
        <v>27</v>
      </c>
      <c r="F268" s="46">
        <v>1.00045184E8</v>
      </c>
      <c r="G268" s="58" t="s">
        <v>31</v>
      </c>
      <c r="H268" s="48">
        <v>44607.0</v>
      </c>
      <c r="I268" s="58" t="s">
        <v>69</v>
      </c>
      <c r="J268" s="48">
        <v>44607.0</v>
      </c>
      <c r="K268" s="58" t="s">
        <v>70</v>
      </c>
      <c r="L268" s="54"/>
      <c r="M268" s="25" t="str">
        <f t="array" ref="M268">INDEX(Sheet6!$F$2:$F$190,MATCH(F268,Sheet6!$E$2:$E$190,0))</f>
        <v>#N/A</v>
      </c>
      <c r="N268" s="26" t="str">
        <f t="shared" si="22"/>
        <v>Maintenance</v>
      </c>
      <c r="O268" s="54"/>
      <c r="P268" s="54"/>
      <c r="Q268" s="54"/>
      <c r="R268" s="53" t="str">
        <f t="array" ref="R268">INDEX(Sheet6!$K$2:$K$190,MATCH(F268,Sheet6!$E$2:$E$190,0))</f>
        <v>#N/A</v>
      </c>
      <c r="S268" s="54"/>
      <c r="T268" s="55"/>
    </row>
    <row r="269">
      <c r="A269" s="43">
        <v>245.0</v>
      </c>
      <c r="B269" s="44" t="s">
        <v>537</v>
      </c>
      <c r="C269" s="45" t="s">
        <v>25</v>
      </c>
      <c r="D269" s="44" t="s">
        <v>538</v>
      </c>
      <c r="E269" s="44" t="s">
        <v>27</v>
      </c>
      <c r="F269" s="46">
        <v>1.00045173E8</v>
      </c>
      <c r="G269" s="58" t="s">
        <v>31</v>
      </c>
      <c r="H269" s="48">
        <v>44607.0</v>
      </c>
      <c r="I269" s="58" t="s">
        <v>69</v>
      </c>
      <c r="J269" s="48">
        <v>44607.0</v>
      </c>
      <c r="K269" s="58" t="s">
        <v>70</v>
      </c>
      <c r="L269" s="54"/>
      <c r="M269" s="25" t="str">
        <f t="array" ref="M269">INDEX(Sheet6!$F$2:$F$190,MATCH(F269,Sheet6!$E$2:$E$190,0))</f>
        <v>#N/A</v>
      </c>
      <c r="N269" s="26" t="str">
        <f t="shared" si="22"/>
        <v>Maintenance</v>
      </c>
      <c r="O269" s="54"/>
      <c r="P269" s="54"/>
      <c r="Q269" s="54"/>
      <c r="R269" s="53" t="str">
        <f t="array" ref="R269">INDEX(Sheet6!$K$2:$K$190,MATCH(F269,Sheet6!$E$2:$E$190,0))</f>
        <v>#N/A</v>
      </c>
      <c r="S269" s="54"/>
      <c r="T269" s="55"/>
    </row>
    <row r="270">
      <c r="A270" s="43">
        <v>246.0</v>
      </c>
      <c r="B270" s="44" t="s">
        <v>539</v>
      </c>
      <c r="C270" s="45" t="s">
        <v>25</v>
      </c>
      <c r="D270" s="44" t="s">
        <v>540</v>
      </c>
      <c r="E270" s="44" t="s">
        <v>27</v>
      </c>
      <c r="F270" s="46">
        <v>1.00045009E8</v>
      </c>
      <c r="G270" s="58" t="s">
        <v>31</v>
      </c>
      <c r="H270" s="48">
        <v>44607.0</v>
      </c>
      <c r="I270" s="58" t="s">
        <v>69</v>
      </c>
      <c r="J270" s="48">
        <v>44607.0</v>
      </c>
      <c r="K270" s="58" t="s">
        <v>70</v>
      </c>
      <c r="L270" s="54"/>
      <c r="M270" s="25" t="str">
        <f t="array" ref="M270">INDEX(Sheet6!$F$2:$F$190,MATCH(F270,Sheet6!$E$2:$E$190,0))</f>
        <v>#N/A</v>
      </c>
      <c r="N270" s="26" t="str">
        <f t="shared" si="22"/>
        <v>Maintenance</v>
      </c>
      <c r="O270" s="54"/>
      <c r="P270" s="54"/>
      <c r="Q270" s="54"/>
      <c r="R270" s="53" t="str">
        <f t="array" ref="R270">INDEX(Sheet6!$K$2:$K$190,MATCH(F270,Sheet6!$E$2:$E$190,0))</f>
        <v>#N/A</v>
      </c>
      <c r="S270" s="54"/>
      <c r="T270" s="55"/>
    </row>
    <row r="271">
      <c r="A271" s="43">
        <v>247.0</v>
      </c>
      <c r="B271" s="44" t="s">
        <v>541</v>
      </c>
      <c r="C271" s="45" t="s">
        <v>25</v>
      </c>
      <c r="D271" s="44" t="s">
        <v>542</v>
      </c>
      <c r="E271" s="44" t="s">
        <v>27</v>
      </c>
      <c r="F271" s="46">
        <v>1.00045064E8</v>
      </c>
      <c r="G271" s="58" t="s">
        <v>31</v>
      </c>
      <c r="H271" s="48">
        <v>44607.0</v>
      </c>
      <c r="I271" s="58" t="s">
        <v>58</v>
      </c>
      <c r="J271" s="48">
        <v>44607.0</v>
      </c>
      <c r="K271" s="58" t="s">
        <v>73</v>
      </c>
      <c r="L271" s="54"/>
      <c r="M271" s="25" t="str">
        <f t="array" ref="M271">INDEX(Sheet6!$F$2:$F$190,MATCH(F271,Sheet6!$E$2:$E$190,0))</f>
        <v>#N/A</v>
      </c>
      <c r="N271" s="26" t="str">
        <f t="shared" si="22"/>
        <v>Maintenance</v>
      </c>
      <c r="O271" s="54"/>
      <c r="P271" s="54"/>
      <c r="Q271" s="54"/>
      <c r="R271" s="53" t="str">
        <f t="array" ref="R271">INDEX(Sheet6!$K$2:$K$190,MATCH(F271,Sheet6!$E$2:$E$190,0))</f>
        <v>#N/A</v>
      </c>
      <c r="S271" s="54"/>
      <c r="T271" s="55"/>
    </row>
    <row r="272">
      <c r="A272" s="43">
        <v>248.0</v>
      </c>
      <c r="B272" s="44" t="s">
        <v>543</v>
      </c>
      <c r="C272" s="45" t="s">
        <v>25</v>
      </c>
      <c r="D272" s="44" t="s">
        <v>544</v>
      </c>
      <c r="E272" s="44" t="s">
        <v>27</v>
      </c>
      <c r="F272" s="46">
        <v>1.00045147E8</v>
      </c>
      <c r="G272" s="58" t="s">
        <v>31</v>
      </c>
      <c r="H272" s="48">
        <v>44607.0</v>
      </c>
      <c r="I272" s="58" t="s">
        <v>58</v>
      </c>
      <c r="J272" s="48">
        <v>44607.0</v>
      </c>
      <c r="K272" s="58" t="s">
        <v>73</v>
      </c>
      <c r="L272" s="54"/>
      <c r="M272" s="25" t="str">
        <f t="array" ref="M272">INDEX(Sheet6!$F$2:$F$190,MATCH(F272,Sheet6!$E$2:$E$190,0))</f>
        <v>#N/A</v>
      </c>
      <c r="N272" s="26" t="str">
        <f t="shared" si="22"/>
        <v>Maintenance</v>
      </c>
      <c r="O272" s="54"/>
      <c r="P272" s="54"/>
      <c r="Q272" s="54"/>
      <c r="R272" s="53" t="str">
        <f t="array" ref="R272">INDEX(Sheet6!$K$2:$K$190,MATCH(F272,Sheet6!$E$2:$E$190,0))</f>
        <v>#N/A</v>
      </c>
      <c r="S272" s="54"/>
      <c r="T272" s="55"/>
    </row>
    <row r="273">
      <c r="A273" s="43">
        <v>249.0</v>
      </c>
      <c r="B273" s="44" t="s">
        <v>545</v>
      </c>
      <c r="C273" s="45" t="s">
        <v>163</v>
      </c>
      <c r="D273" s="44" t="s">
        <v>546</v>
      </c>
      <c r="E273" s="44" t="s">
        <v>27</v>
      </c>
      <c r="F273" s="46">
        <v>1.00044581E8</v>
      </c>
      <c r="G273" s="58" t="s">
        <v>31</v>
      </c>
      <c r="H273" s="48">
        <v>44607.0</v>
      </c>
      <c r="I273" s="58" t="s">
        <v>58</v>
      </c>
      <c r="J273" s="48">
        <v>44607.0</v>
      </c>
      <c r="K273" s="58" t="s">
        <v>73</v>
      </c>
      <c r="L273" s="54"/>
      <c r="M273" s="25" t="str">
        <f t="array" ref="M273">INDEX(Sheet6!$F$2:$F$190,MATCH(F273,Sheet6!$E$2:$E$190,0))</f>
        <v>#N/A</v>
      </c>
      <c r="N273" s="26" t="str">
        <f t="shared" si="22"/>
        <v>Maintenance</v>
      </c>
      <c r="O273" s="54"/>
      <c r="P273" s="54"/>
      <c r="Q273" s="54"/>
      <c r="R273" s="53" t="str">
        <f t="array" ref="R273">INDEX(Sheet6!$K$2:$K$190,MATCH(F273,Sheet6!$E$2:$E$190,0))</f>
        <v>#N/A</v>
      </c>
      <c r="S273" s="54"/>
      <c r="T273" s="55"/>
    </row>
    <row r="274">
      <c r="A274" s="43">
        <v>250.0</v>
      </c>
      <c r="B274" s="44" t="s">
        <v>547</v>
      </c>
      <c r="C274" s="45" t="s">
        <v>548</v>
      </c>
      <c r="D274" s="44" t="s">
        <v>549</v>
      </c>
      <c r="E274" s="44" t="s">
        <v>27</v>
      </c>
      <c r="F274" s="46">
        <v>1.00044574E8</v>
      </c>
      <c r="G274" s="58" t="s">
        <v>31</v>
      </c>
      <c r="H274" s="48">
        <v>44607.0</v>
      </c>
      <c r="I274" s="58" t="s">
        <v>58</v>
      </c>
      <c r="J274" s="48">
        <v>44607.0</v>
      </c>
      <c r="K274" s="58" t="s">
        <v>73</v>
      </c>
      <c r="L274" s="54"/>
      <c r="M274" s="25" t="str">
        <f t="array" ref="M274">INDEX(Sheet6!$F$2:$F$190,MATCH(F274,Sheet6!$E$2:$E$190,0))</f>
        <v>#N/A</v>
      </c>
      <c r="N274" s="26" t="str">
        <f t="shared" si="22"/>
        <v>Maintenance</v>
      </c>
      <c r="O274" s="54"/>
      <c r="P274" s="54"/>
      <c r="Q274" s="54"/>
      <c r="R274" s="53" t="str">
        <f t="array" ref="R274">INDEX(Sheet6!$K$2:$K$190,MATCH(F274,Sheet6!$E$2:$E$190,0))</f>
        <v>#N/A</v>
      </c>
      <c r="S274" s="54"/>
      <c r="T274" s="55"/>
    </row>
    <row r="275">
      <c r="A275" s="43">
        <v>251.0</v>
      </c>
      <c r="B275" s="44" t="s">
        <v>550</v>
      </c>
      <c r="C275" s="45" t="s">
        <v>548</v>
      </c>
      <c r="D275" s="44" t="s">
        <v>551</v>
      </c>
      <c r="E275" s="44" t="s">
        <v>27</v>
      </c>
      <c r="F275" s="46">
        <v>1.00044848E8</v>
      </c>
      <c r="G275" s="58" t="s">
        <v>31</v>
      </c>
      <c r="H275" s="48">
        <v>44607.0</v>
      </c>
      <c r="I275" s="58" t="s">
        <v>58</v>
      </c>
      <c r="J275" s="48">
        <v>44607.0</v>
      </c>
      <c r="K275" s="58" t="s">
        <v>73</v>
      </c>
      <c r="L275" s="54"/>
      <c r="M275" s="25" t="str">
        <f t="array" ref="M275">INDEX(Sheet6!$F$2:$F$190,MATCH(F275,Sheet6!$E$2:$E$190,0))</f>
        <v>#N/A</v>
      </c>
      <c r="N275" s="26" t="str">
        <f t="shared" si="22"/>
        <v>Maintenance</v>
      </c>
      <c r="O275" s="54"/>
      <c r="P275" s="54"/>
      <c r="Q275" s="54"/>
      <c r="R275" s="53" t="str">
        <f t="array" ref="R275">INDEX(Sheet6!$K$2:$K$190,MATCH(F275,Sheet6!$E$2:$E$190,0))</f>
        <v>#N/A</v>
      </c>
      <c r="S275" s="54"/>
      <c r="T275" s="55"/>
    </row>
    <row r="276">
      <c r="A276" s="60" t="s">
        <v>552</v>
      </c>
      <c r="B276" s="61"/>
      <c r="C276" s="69"/>
      <c r="D276" s="61"/>
      <c r="E276" s="61"/>
      <c r="F276" s="76"/>
      <c r="G276" s="64"/>
      <c r="H276" s="64"/>
      <c r="I276" s="64"/>
      <c r="J276" s="64"/>
      <c r="K276" s="64"/>
      <c r="L276" s="64"/>
      <c r="M276" s="64"/>
      <c r="N276" s="39"/>
      <c r="O276" s="64"/>
      <c r="P276" s="64"/>
      <c r="Q276" s="64"/>
      <c r="R276" s="64"/>
      <c r="S276" s="64"/>
      <c r="T276" s="65"/>
    </row>
    <row r="277">
      <c r="A277" s="43">
        <v>252.0</v>
      </c>
      <c r="B277" s="44" t="s">
        <v>553</v>
      </c>
      <c r="C277" s="45" t="s">
        <v>25</v>
      </c>
      <c r="D277" s="44" t="s">
        <v>554</v>
      </c>
      <c r="E277" s="44" t="s">
        <v>27</v>
      </c>
      <c r="F277" s="74">
        <v>1.00045014E8</v>
      </c>
      <c r="G277" s="58" t="s">
        <v>31</v>
      </c>
      <c r="H277" s="48">
        <v>44609.0</v>
      </c>
      <c r="I277" s="84" t="s">
        <v>69</v>
      </c>
      <c r="J277" s="48">
        <v>44609.0</v>
      </c>
      <c r="K277" s="58" t="s">
        <v>70</v>
      </c>
      <c r="L277" s="54"/>
      <c r="M277" s="25" t="str">
        <f t="array" ref="M277">INDEX(Sheet6!$F$2:$F$190,MATCH(F277,Sheet6!$E$2:$E$190,0))</f>
        <v>#N/A</v>
      </c>
      <c r="N277" s="26" t="str">
        <f t="shared" ref="N277:N281" si="23">IFS(LEFT(F277,4)="2000","Direct Charge",LEFT(F277,4)="5000","Direct Charge",AND(LEFT(F277,4)="1000",RIGHT(K277,4)="RA 9"),"Chemical",LEFT(F277,4)="1000","Maintenance",LEFT(F277,4)="8000","OA Maintenance",AND(LEFT(F277,4)="8000",RIGHT(K277,4)="RA 9"),"OA Chemical",LEFT(F277,4)="5500","ABI")</f>
        <v>Maintenance</v>
      </c>
      <c r="O277" s="54"/>
      <c r="P277" s="54"/>
      <c r="Q277" s="54"/>
      <c r="R277" s="53" t="str">
        <f t="array" ref="R277">INDEX(Sheet6!$K$2:$K$190,MATCH(F277,Sheet6!$E$2:$E$190,0))</f>
        <v>#N/A</v>
      </c>
      <c r="S277" s="54"/>
      <c r="T277" s="55"/>
    </row>
    <row r="278">
      <c r="A278" s="43">
        <v>253.0</v>
      </c>
      <c r="B278" s="44" t="s">
        <v>555</v>
      </c>
      <c r="C278" s="45" t="s">
        <v>25</v>
      </c>
      <c r="D278" s="44" t="s">
        <v>556</v>
      </c>
      <c r="E278" s="44" t="s">
        <v>27</v>
      </c>
      <c r="F278" s="74">
        <v>1.0004518E8</v>
      </c>
      <c r="G278" s="58" t="s">
        <v>31</v>
      </c>
      <c r="H278" s="48">
        <v>44609.0</v>
      </c>
      <c r="I278" s="84" t="s">
        <v>58</v>
      </c>
      <c r="J278" s="48">
        <v>44609.0</v>
      </c>
      <c r="K278" s="58" t="s">
        <v>73</v>
      </c>
      <c r="L278" s="54"/>
      <c r="M278" s="25" t="str">
        <f t="array" ref="M278">INDEX(Sheet6!$F$2:$F$190,MATCH(F278,Sheet6!$E$2:$E$190,0))</f>
        <v>#N/A</v>
      </c>
      <c r="N278" s="26" t="str">
        <f t="shared" si="23"/>
        <v>Maintenance</v>
      </c>
      <c r="O278" s="54"/>
      <c r="P278" s="54"/>
      <c r="Q278" s="54"/>
      <c r="R278" s="53" t="str">
        <f t="array" ref="R278">INDEX(Sheet6!$K$2:$K$190,MATCH(F278,Sheet6!$E$2:$E$190,0))</f>
        <v>#N/A</v>
      </c>
      <c r="S278" s="54"/>
      <c r="T278" s="55"/>
    </row>
    <row r="279">
      <c r="A279" s="43">
        <v>254.0</v>
      </c>
      <c r="B279" s="44" t="s">
        <v>557</v>
      </c>
      <c r="C279" s="45" t="s">
        <v>558</v>
      </c>
      <c r="D279" s="44" t="s">
        <v>559</v>
      </c>
      <c r="E279" s="44" t="s">
        <v>27</v>
      </c>
      <c r="F279" s="74">
        <v>1.00039839E8</v>
      </c>
      <c r="G279" s="58" t="s">
        <v>31</v>
      </c>
      <c r="H279" s="48">
        <v>44609.0</v>
      </c>
      <c r="I279" s="84" t="s">
        <v>69</v>
      </c>
      <c r="J279" s="48">
        <v>44609.0</v>
      </c>
      <c r="K279" s="58" t="s">
        <v>70</v>
      </c>
      <c r="L279" s="54"/>
      <c r="M279" s="25" t="str">
        <f t="array" ref="M279">INDEX(Sheet6!$F$2:$F$190,MATCH(F279,Sheet6!$E$2:$E$190,0))</f>
        <v>#N/A</v>
      </c>
      <c r="N279" s="26" t="str">
        <f t="shared" si="23"/>
        <v>Maintenance</v>
      </c>
      <c r="O279" s="54"/>
      <c r="P279" s="54"/>
      <c r="Q279" s="54"/>
      <c r="R279" s="53" t="str">
        <f t="array" ref="R279">INDEX(Sheet6!$K$2:$K$190,MATCH(F279,Sheet6!$E$2:$E$190,0))</f>
        <v>#N/A</v>
      </c>
      <c r="S279" s="54"/>
      <c r="T279" s="55"/>
    </row>
    <row r="280">
      <c r="A280" s="43">
        <v>255.0</v>
      </c>
      <c r="B280" s="44" t="s">
        <v>560</v>
      </c>
      <c r="C280" s="45" t="s">
        <v>561</v>
      </c>
      <c r="D280" s="44" t="s">
        <v>562</v>
      </c>
      <c r="E280" s="44" t="s">
        <v>563</v>
      </c>
      <c r="F280" s="74">
        <v>2.00036022E8</v>
      </c>
      <c r="G280" s="58" t="s">
        <v>31</v>
      </c>
      <c r="H280" s="48">
        <v>44609.0</v>
      </c>
      <c r="I280" s="84" t="s">
        <v>28</v>
      </c>
      <c r="J280" s="54"/>
      <c r="K280" s="54"/>
      <c r="L280" s="54"/>
      <c r="M280" s="72"/>
      <c r="N280" s="26" t="str">
        <f t="shared" si="23"/>
        <v>Direct Charge</v>
      </c>
      <c r="O280" s="54"/>
      <c r="P280" s="54"/>
      <c r="Q280" s="54"/>
      <c r="R280" s="54"/>
      <c r="S280" s="54"/>
      <c r="T280" s="55"/>
    </row>
    <row r="281">
      <c r="A281" s="43">
        <v>256.0</v>
      </c>
      <c r="B281" s="44" t="s">
        <v>560</v>
      </c>
      <c r="C281" s="45" t="s">
        <v>561</v>
      </c>
      <c r="D281" s="44" t="s">
        <v>564</v>
      </c>
      <c r="E281" s="44" t="s">
        <v>563</v>
      </c>
      <c r="F281" s="74">
        <v>2.00036025E8</v>
      </c>
      <c r="G281" s="58" t="s">
        <v>31</v>
      </c>
      <c r="H281" s="48">
        <v>44609.0</v>
      </c>
      <c r="I281" s="84" t="s">
        <v>28</v>
      </c>
      <c r="J281" s="54"/>
      <c r="K281" s="54"/>
      <c r="L281" s="54"/>
      <c r="M281" s="72"/>
      <c r="N281" s="26" t="str">
        <f t="shared" si="23"/>
        <v>Direct Charge</v>
      </c>
      <c r="O281" s="54"/>
      <c r="P281" s="54"/>
      <c r="Q281" s="54"/>
      <c r="R281" s="54"/>
      <c r="S281" s="54"/>
      <c r="T281" s="55"/>
    </row>
    <row r="282">
      <c r="A282" s="60" t="s">
        <v>565</v>
      </c>
      <c r="B282" s="61"/>
      <c r="C282" s="69"/>
      <c r="D282" s="61"/>
      <c r="E282" s="61"/>
      <c r="F282" s="76"/>
      <c r="G282" s="64"/>
      <c r="H282" s="64"/>
      <c r="I282" s="64"/>
      <c r="J282" s="64"/>
      <c r="K282" s="64"/>
      <c r="L282" s="64"/>
      <c r="M282" s="64"/>
      <c r="N282" s="39"/>
      <c r="O282" s="64"/>
      <c r="P282" s="64"/>
      <c r="Q282" s="64"/>
      <c r="R282" s="64"/>
      <c r="S282" s="64"/>
      <c r="T282" s="65"/>
    </row>
    <row r="283">
      <c r="A283" s="43">
        <v>257.0</v>
      </c>
      <c r="B283" s="44" t="s">
        <v>566</v>
      </c>
      <c r="C283" s="45" t="s">
        <v>25</v>
      </c>
      <c r="D283" s="44" t="s">
        <v>567</v>
      </c>
      <c r="E283" s="44" t="s">
        <v>27</v>
      </c>
      <c r="F283" s="46">
        <v>1.00045278E8</v>
      </c>
      <c r="G283" s="58" t="s">
        <v>31</v>
      </c>
      <c r="H283" s="48">
        <v>44609.0</v>
      </c>
      <c r="I283" s="58" t="s">
        <v>36</v>
      </c>
      <c r="J283" s="48">
        <v>44609.0</v>
      </c>
      <c r="K283" s="58" t="s">
        <v>37</v>
      </c>
      <c r="L283" s="54"/>
      <c r="M283" s="25" t="str">
        <f t="array" ref="M283">INDEX(Sheet6!$F$2:$F$190,MATCH(F283,Sheet6!$E$2:$E$190,0))</f>
        <v>#N/A</v>
      </c>
      <c r="N283" s="26" t="str">
        <f t="shared" ref="N283:N288" si="24">IFS(LEFT(F283,4)="2000","Direct Charge",LEFT(F283,4)="5000","Direct Charge",AND(LEFT(F283,4)="1000",RIGHT(K283,4)="RA 9"),"Chemical",LEFT(F283,4)="1000","Maintenance",LEFT(F283,4)="8000","OA Maintenance",AND(LEFT(F283,4)="8000",RIGHT(K283,4)="RA 9"),"OA Chemical",LEFT(F283,4)="5500","ABI")</f>
        <v>Maintenance</v>
      </c>
      <c r="O283" s="54"/>
      <c r="P283" s="54"/>
      <c r="Q283" s="54"/>
      <c r="R283" s="53" t="str">
        <f t="array" ref="R283">INDEX(Sheet6!$K$2:$K$190,MATCH(F283,Sheet6!$E$2:$E$190,0))</f>
        <v>#N/A</v>
      </c>
      <c r="S283" s="54"/>
      <c r="T283" s="55"/>
    </row>
    <row r="284">
      <c r="A284" s="43">
        <v>258.0</v>
      </c>
      <c r="B284" s="44" t="s">
        <v>568</v>
      </c>
      <c r="C284" s="45" t="s">
        <v>25</v>
      </c>
      <c r="D284" s="44" t="s">
        <v>569</v>
      </c>
      <c r="E284" s="44" t="s">
        <v>27</v>
      </c>
      <c r="F284" s="46">
        <v>1.00045016E8</v>
      </c>
      <c r="G284" s="58" t="s">
        <v>31</v>
      </c>
      <c r="H284" s="48">
        <v>44609.0</v>
      </c>
      <c r="I284" s="58" t="s">
        <v>32</v>
      </c>
      <c r="J284" s="48">
        <v>44609.0</v>
      </c>
      <c r="K284" s="58" t="s">
        <v>33</v>
      </c>
      <c r="L284" s="54"/>
      <c r="M284" s="25" t="str">
        <f t="array" ref="M284">INDEX(Sheet6!$F$2:$F$190,MATCH(F284,Sheet6!$E$2:$E$190,0))</f>
        <v>#N/A</v>
      </c>
      <c r="N284" s="26" t="str">
        <f t="shared" si="24"/>
        <v>Maintenance</v>
      </c>
      <c r="O284" s="54"/>
      <c r="P284" s="54"/>
      <c r="Q284" s="54"/>
      <c r="R284" s="53" t="str">
        <f t="array" ref="R284">INDEX(Sheet6!$K$2:$K$190,MATCH(F284,Sheet6!$E$2:$E$190,0))</f>
        <v>#N/A</v>
      </c>
      <c r="S284" s="54"/>
      <c r="T284" s="55"/>
    </row>
    <row r="285">
      <c r="A285" s="43">
        <v>259.0</v>
      </c>
      <c r="B285" s="44" t="s">
        <v>570</v>
      </c>
      <c r="C285" s="45" t="s">
        <v>25</v>
      </c>
      <c r="D285" s="44" t="s">
        <v>571</v>
      </c>
      <c r="E285" s="44" t="s">
        <v>27</v>
      </c>
      <c r="F285" s="46">
        <v>1.00045115E8</v>
      </c>
      <c r="G285" s="58" t="s">
        <v>31</v>
      </c>
      <c r="H285" s="48">
        <v>44609.0</v>
      </c>
      <c r="I285" s="85" t="s">
        <v>58</v>
      </c>
      <c r="J285" s="48">
        <v>44609.0</v>
      </c>
      <c r="K285" s="58" t="s">
        <v>73</v>
      </c>
      <c r="L285" s="54"/>
      <c r="M285" s="25" t="str">
        <f t="array" ref="M285">INDEX(Sheet6!$F$2:$F$190,MATCH(F285,Sheet6!$E$2:$E$190,0))</f>
        <v>#N/A</v>
      </c>
      <c r="N285" s="26" t="str">
        <f t="shared" si="24"/>
        <v>Maintenance</v>
      </c>
      <c r="O285" s="54"/>
      <c r="P285" s="54"/>
      <c r="Q285" s="54"/>
      <c r="R285" s="53" t="str">
        <f t="array" ref="R285">INDEX(Sheet6!$K$2:$K$190,MATCH(F285,Sheet6!$E$2:$E$190,0))</f>
        <v>#N/A</v>
      </c>
      <c r="S285" s="54"/>
      <c r="T285" s="55"/>
    </row>
    <row r="286">
      <c r="A286" s="43">
        <v>260.0</v>
      </c>
      <c r="B286" s="44" t="s">
        <v>572</v>
      </c>
      <c r="C286" s="45" t="s">
        <v>25</v>
      </c>
      <c r="D286" s="44" t="s">
        <v>573</v>
      </c>
      <c r="E286" s="44" t="s">
        <v>27</v>
      </c>
      <c r="F286" s="74">
        <v>1.0004519E8</v>
      </c>
      <c r="G286" s="58" t="s">
        <v>31</v>
      </c>
      <c r="H286" s="48">
        <v>44609.0</v>
      </c>
      <c r="I286" s="58" t="s">
        <v>36</v>
      </c>
      <c r="J286" s="48">
        <v>44609.0</v>
      </c>
      <c r="K286" s="58" t="s">
        <v>37</v>
      </c>
      <c r="L286" s="54"/>
      <c r="M286" s="25" t="str">
        <f t="array" ref="M286">INDEX(Sheet6!$F$2:$F$190,MATCH(F286,Sheet6!$E$2:$E$190,0))</f>
        <v>#N/A</v>
      </c>
      <c r="N286" s="26" t="str">
        <f t="shared" si="24"/>
        <v>Maintenance</v>
      </c>
      <c r="O286" s="54"/>
      <c r="P286" s="54"/>
      <c r="Q286" s="54"/>
      <c r="R286" s="53" t="str">
        <f t="array" ref="R286">INDEX(Sheet6!$K$2:$K$190,MATCH(F286,Sheet6!$E$2:$E$190,0))</f>
        <v>#N/A</v>
      </c>
      <c r="S286" s="54"/>
      <c r="T286" s="55"/>
    </row>
    <row r="287">
      <c r="A287" s="43">
        <v>261.0</v>
      </c>
      <c r="B287" s="44" t="s">
        <v>574</v>
      </c>
      <c r="C287" s="45" t="s">
        <v>25</v>
      </c>
      <c r="D287" s="44" t="s">
        <v>575</v>
      </c>
      <c r="E287" s="44" t="s">
        <v>27</v>
      </c>
      <c r="F287" s="74">
        <v>1.00045207E8</v>
      </c>
      <c r="G287" s="58" t="s">
        <v>31</v>
      </c>
      <c r="H287" s="48">
        <v>44609.0</v>
      </c>
      <c r="I287" s="58" t="s">
        <v>36</v>
      </c>
      <c r="J287" s="48">
        <v>44609.0</v>
      </c>
      <c r="K287" s="58" t="s">
        <v>37</v>
      </c>
      <c r="L287" s="54"/>
      <c r="M287" s="25" t="str">
        <f t="array" ref="M287">INDEX(Sheet6!$F$2:$F$190,MATCH(F287,Sheet6!$E$2:$E$190,0))</f>
        <v>#N/A</v>
      </c>
      <c r="N287" s="26" t="str">
        <f t="shared" si="24"/>
        <v>Maintenance</v>
      </c>
      <c r="O287" s="54"/>
      <c r="P287" s="54"/>
      <c r="Q287" s="54"/>
      <c r="R287" s="53" t="str">
        <f t="array" ref="R287">INDEX(Sheet6!$K$2:$K$190,MATCH(F287,Sheet6!$E$2:$E$190,0))</f>
        <v>#N/A</v>
      </c>
      <c r="S287" s="54"/>
      <c r="T287" s="55"/>
    </row>
    <row r="288">
      <c r="A288" s="43">
        <v>262.0</v>
      </c>
      <c r="B288" s="44" t="s">
        <v>576</v>
      </c>
      <c r="C288" s="45" t="s">
        <v>25</v>
      </c>
      <c r="D288" s="44" t="s">
        <v>577</v>
      </c>
      <c r="E288" s="44" t="s">
        <v>27</v>
      </c>
      <c r="F288" s="45" t="s">
        <v>578</v>
      </c>
      <c r="G288" s="58" t="s">
        <v>31</v>
      </c>
      <c r="H288" s="48">
        <v>44609.0</v>
      </c>
      <c r="I288" s="58" t="s">
        <v>58</v>
      </c>
      <c r="J288" s="48">
        <v>44609.0</v>
      </c>
      <c r="K288" s="58" t="s">
        <v>73</v>
      </c>
      <c r="L288" s="54"/>
      <c r="M288" s="25" t="str">
        <f t="array" ref="M288">INDEX(Sheet6!$F$2:$F$190,MATCH(F288,Sheet6!$E$2:$E$190,0))</f>
        <v>#N/A</v>
      </c>
      <c r="N288" s="26" t="str">
        <f t="shared" si="24"/>
        <v>Maintenance</v>
      </c>
      <c r="O288" s="54"/>
      <c r="P288" s="54"/>
      <c r="Q288" s="54"/>
      <c r="R288" s="53" t="str">
        <f t="array" ref="R288">INDEX(Sheet6!$K$2:$K$190,MATCH(F288,Sheet6!$E$2:$E$190,0))</f>
        <v>#N/A</v>
      </c>
      <c r="S288" s="54"/>
      <c r="T288" s="55"/>
    </row>
    <row r="289">
      <c r="A289" s="60" t="s">
        <v>579</v>
      </c>
      <c r="B289" s="79"/>
      <c r="C289" s="79"/>
      <c r="D289" s="61"/>
      <c r="E289" s="62"/>
      <c r="F289" s="63"/>
      <c r="G289" s="64"/>
      <c r="H289" s="64"/>
      <c r="I289" s="64"/>
      <c r="J289" s="64"/>
      <c r="K289" s="64"/>
      <c r="L289" s="64"/>
      <c r="M289" s="64"/>
      <c r="N289" s="39"/>
      <c r="O289" s="64"/>
      <c r="P289" s="64"/>
      <c r="Q289" s="64"/>
      <c r="R289" s="64"/>
      <c r="S289" s="64"/>
      <c r="T289" s="65"/>
    </row>
    <row r="290">
      <c r="A290" s="43">
        <v>263.0</v>
      </c>
      <c r="B290" s="44" t="s">
        <v>580</v>
      </c>
      <c r="C290" s="45" t="s">
        <v>25</v>
      </c>
      <c r="D290" s="44" t="s">
        <v>581</v>
      </c>
      <c r="E290" s="44" t="s">
        <v>27</v>
      </c>
      <c r="F290" s="46">
        <v>1.00045277E8</v>
      </c>
      <c r="G290" s="58" t="s">
        <v>31</v>
      </c>
      <c r="H290" s="48">
        <v>44615.0</v>
      </c>
      <c r="I290" s="58" t="s">
        <v>69</v>
      </c>
      <c r="J290" s="48">
        <v>44615.0</v>
      </c>
      <c r="K290" s="58" t="s">
        <v>70</v>
      </c>
      <c r="L290" s="54"/>
      <c r="M290" s="25" t="str">
        <f t="array" ref="M290">INDEX(Sheet6!$F$2:$F$190,MATCH(F290,Sheet6!$E$2:$E$190,0))</f>
        <v>#N/A</v>
      </c>
      <c r="N290" s="26" t="str">
        <f t="shared" ref="N290:N300" si="25">IFS(LEFT(F290,4)="2000","Direct Charge",LEFT(F290,4)="5000","Direct Charge",AND(LEFT(F290,4)="1000",RIGHT(K290,4)="RA 9"),"Chemical",LEFT(F290,4)="1000","Maintenance",LEFT(F290,4)="8000","OA Maintenance",AND(LEFT(F290,4)="8000",RIGHT(K290,4)="RA 9"),"OA Chemical",LEFT(F290,4)="5500","ABI")</f>
        <v>Maintenance</v>
      </c>
      <c r="O290" s="54"/>
      <c r="P290" s="54"/>
      <c r="Q290" s="54"/>
      <c r="R290" s="53" t="str">
        <f t="array" ref="R290">INDEX(Sheet6!$K$2:$K$190,MATCH(F290,Sheet6!$E$2:$E$190,0))</f>
        <v>#N/A</v>
      </c>
      <c r="S290" s="54"/>
      <c r="T290" s="55"/>
    </row>
    <row r="291">
      <c r="A291" s="43">
        <v>264.0</v>
      </c>
      <c r="B291" s="44" t="s">
        <v>582</v>
      </c>
      <c r="C291" s="45" t="s">
        <v>25</v>
      </c>
      <c r="D291" s="44" t="s">
        <v>583</v>
      </c>
      <c r="E291" s="44" t="s">
        <v>27</v>
      </c>
      <c r="F291" s="46">
        <v>1.00045291E8</v>
      </c>
      <c r="G291" s="58" t="s">
        <v>31</v>
      </c>
      <c r="H291" s="48">
        <v>44615.0</v>
      </c>
      <c r="I291" s="58" t="s">
        <v>69</v>
      </c>
      <c r="J291" s="48">
        <v>44615.0</v>
      </c>
      <c r="K291" s="58" t="s">
        <v>70</v>
      </c>
      <c r="L291" s="54"/>
      <c r="M291" s="25" t="str">
        <f t="array" ref="M291">INDEX(Sheet6!$F$2:$F$190,MATCH(F291,Sheet6!$E$2:$E$190,0))</f>
        <v>#N/A</v>
      </c>
      <c r="N291" s="26" t="str">
        <f t="shared" si="25"/>
        <v>Maintenance</v>
      </c>
      <c r="O291" s="54"/>
      <c r="P291" s="54"/>
      <c r="Q291" s="54"/>
      <c r="R291" s="53" t="str">
        <f t="array" ref="R291">INDEX(Sheet6!$K$2:$K$190,MATCH(F291,Sheet6!$E$2:$E$190,0))</f>
        <v>#N/A</v>
      </c>
      <c r="S291" s="54"/>
      <c r="T291" s="55"/>
    </row>
    <row r="292">
      <c r="A292" s="43">
        <v>265.0</v>
      </c>
      <c r="B292" s="44" t="s">
        <v>584</v>
      </c>
      <c r="C292" s="45" t="s">
        <v>25</v>
      </c>
      <c r="D292" s="44" t="s">
        <v>585</v>
      </c>
      <c r="E292" s="44" t="s">
        <v>27</v>
      </c>
      <c r="F292" s="46">
        <v>1.00045249E8</v>
      </c>
      <c r="G292" s="58" t="s">
        <v>31</v>
      </c>
      <c r="H292" s="48">
        <v>44615.0</v>
      </c>
      <c r="I292" s="58" t="s">
        <v>69</v>
      </c>
      <c r="J292" s="48">
        <v>44615.0</v>
      </c>
      <c r="K292" s="58" t="s">
        <v>70</v>
      </c>
      <c r="L292" s="54"/>
      <c r="M292" s="25" t="str">
        <f t="array" ref="M292">INDEX(Sheet6!$F$2:$F$190,MATCH(F292,Sheet6!$E$2:$E$190,0))</f>
        <v>M22PL3047A</v>
      </c>
      <c r="N292" s="26" t="str">
        <f t="shared" si="25"/>
        <v>Maintenance</v>
      </c>
      <c r="O292" s="54"/>
      <c r="P292" s="54"/>
      <c r="Q292" s="54"/>
      <c r="R292" s="53" t="str">
        <f t="array" ref="R292">INDEX(Sheet6!$K$2:$K$190,MATCH(F292,Sheet6!$E$2:$E$190,0))</f>
        <v>Lukman</v>
      </c>
      <c r="S292" s="54"/>
      <c r="T292" s="55"/>
    </row>
    <row r="293">
      <c r="A293" s="43">
        <v>266.0</v>
      </c>
      <c r="B293" s="44" t="s">
        <v>586</v>
      </c>
      <c r="C293" s="45" t="s">
        <v>25</v>
      </c>
      <c r="D293" s="44" t="s">
        <v>587</v>
      </c>
      <c r="E293" s="44" t="s">
        <v>27</v>
      </c>
      <c r="F293" s="46">
        <v>1.00045215E8</v>
      </c>
      <c r="G293" s="58" t="s">
        <v>31</v>
      </c>
      <c r="H293" s="48">
        <v>44615.0</v>
      </c>
      <c r="I293" s="58" t="s">
        <v>58</v>
      </c>
      <c r="J293" s="48">
        <v>44615.0</v>
      </c>
      <c r="K293" s="58" t="s">
        <v>73</v>
      </c>
      <c r="L293" s="54"/>
      <c r="M293" s="25" t="str">
        <f t="array" ref="M293">INDEX(Sheet6!$F$2:$F$190,MATCH(F293,Sheet6!$E$2:$E$190,0))</f>
        <v>#N/A</v>
      </c>
      <c r="N293" s="26" t="str">
        <f t="shared" si="25"/>
        <v>Maintenance</v>
      </c>
      <c r="O293" s="54"/>
      <c r="P293" s="54"/>
      <c r="Q293" s="54"/>
      <c r="R293" s="53" t="str">
        <f t="array" ref="R293">INDEX(Sheet6!$K$2:$K$190,MATCH(F293,Sheet6!$E$2:$E$190,0))</f>
        <v>#N/A</v>
      </c>
      <c r="S293" s="54"/>
      <c r="T293" s="55"/>
    </row>
    <row r="294">
      <c r="A294" s="43">
        <v>267.0</v>
      </c>
      <c r="B294" s="44" t="s">
        <v>588</v>
      </c>
      <c r="C294" s="45" t="s">
        <v>25</v>
      </c>
      <c r="D294" s="44" t="s">
        <v>589</v>
      </c>
      <c r="E294" s="44" t="s">
        <v>27</v>
      </c>
      <c r="F294" s="46">
        <v>1.00045067E8</v>
      </c>
      <c r="G294" s="58" t="s">
        <v>31</v>
      </c>
      <c r="H294" s="48">
        <v>44615.0</v>
      </c>
      <c r="I294" s="58" t="s">
        <v>58</v>
      </c>
      <c r="J294" s="48">
        <v>44615.0</v>
      </c>
      <c r="K294" s="58" t="s">
        <v>73</v>
      </c>
      <c r="L294" s="54"/>
      <c r="M294" s="25" t="str">
        <f t="array" ref="M294">INDEX(Sheet6!$F$2:$F$190,MATCH(F294,Sheet6!$E$2:$E$190,0))</f>
        <v>#N/A</v>
      </c>
      <c r="N294" s="26" t="str">
        <f t="shared" si="25"/>
        <v>Maintenance</v>
      </c>
      <c r="O294" s="54"/>
      <c r="P294" s="54"/>
      <c r="Q294" s="54"/>
      <c r="R294" s="53" t="str">
        <f t="array" ref="R294">INDEX(Sheet6!$K$2:$K$190,MATCH(F294,Sheet6!$E$2:$E$190,0))</f>
        <v>#N/A</v>
      </c>
      <c r="S294" s="54"/>
      <c r="T294" s="55"/>
    </row>
    <row r="295">
      <c r="A295" s="43">
        <v>268.0</v>
      </c>
      <c r="B295" s="44" t="s">
        <v>590</v>
      </c>
      <c r="C295" s="45" t="s">
        <v>25</v>
      </c>
      <c r="D295" s="44" t="s">
        <v>591</v>
      </c>
      <c r="E295" s="44" t="s">
        <v>27</v>
      </c>
      <c r="F295" s="46">
        <v>1.00044973E8</v>
      </c>
      <c r="G295" s="58" t="s">
        <v>31</v>
      </c>
      <c r="H295" s="48">
        <v>44615.0</v>
      </c>
      <c r="I295" s="58" t="s">
        <v>32</v>
      </c>
      <c r="J295" s="48">
        <v>44615.0</v>
      </c>
      <c r="K295" s="58" t="s">
        <v>33</v>
      </c>
      <c r="L295" s="54"/>
      <c r="M295" s="25" t="str">
        <f t="array" ref="M295">INDEX(Sheet6!$F$2:$F$190,MATCH(F295,Sheet6!$E$2:$E$190,0))</f>
        <v>#N/A</v>
      </c>
      <c r="N295" s="26" t="str">
        <f t="shared" si="25"/>
        <v>Maintenance</v>
      </c>
      <c r="O295" s="54"/>
      <c r="P295" s="54"/>
      <c r="Q295" s="54"/>
      <c r="R295" s="53" t="str">
        <f t="array" ref="R295">INDEX(Sheet6!$K$2:$K$190,MATCH(F295,Sheet6!$E$2:$E$190,0))</f>
        <v>#N/A</v>
      </c>
      <c r="S295" s="54"/>
      <c r="T295" s="55"/>
    </row>
    <row r="296">
      <c r="A296" s="43">
        <v>269.0</v>
      </c>
      <c r="B296" s="44" t="s">
        <v>592</v>
      </c>
      <c r="C296" s="45" t="s">
        <v>25</v>
      </c>
      <c r="D296" s="44" t="s">
        <v>593</v>
      </c>
      <c r="E296" s="44" t="s">
        <v>27</v>
      </c>
      <c r="F296" s="46">
        <v>1.00045268E8</v>
      </c>
      <c r="G296" s="58" t="s">
        <v>31</v>
      </c>
      <c r="H296" s="48">
        <v>44615.0</v>
      </c>
      <c r="I296" s="58" t="s">
        <v>36</v>
      </c>
      <c r="J296" s="48">
        <v>44615.0</v>
      </c>
      <c r="K296" s="58" t="s">
        <v>37</v>
      </c>
      <c r="L296" s="54"/>
      <c r="M296" s="25" t="str">
        <f t="array" ref="M296">INDEX(Sheet6!$F$2:$F$190,MATCH(F296,Sheet6!$E$2:$E$190,0))</f>
        <v>#N/A</v>
      </c>
      <c r="N296" s="26" t="str">
        <f t="shared" si="25"/>
        <v>Maintenance</v>
      </c>
      <c r="O296" s="54"/>
      <c r="P296" s="54"/>
      <c r="Q296" s="54"/>
      <c r="R296" s="53" t="str">
        <f t="array" ref="R296">INDEX(Sheet6!$K$2:$K$190,MATCH(F296,Sheet6!$E$2:$E$190,0))</f>
        <v>#N/A</v>
      </c>
      <c r="S296" s="54"/>
      <c r="T296" s="55"/>
    </row>
    <row r="297">
      <c r="A297" s="43">
        <v>270.0</v>
      </c>
      <c r="B297" s="44" t="s">
        <v>594</v>
      </c>
      <c r="C297" s="45" t="s">
        <v>25</v>
      </c>
      <c r="D297" s="44" t="s">
        <v>595</v>
      </c>
      <c r="E297" s="44" t="s">
        <v>27</v>
      </c>
      <c r="F297" s="46">
        <v>1.00045219E8</v>
      </c>
      <c r="G297" s="58" t="s">
        <v>31</v>
      </c>
      <c r="H297" s="48">
        <v>44615.0</v>
      </c>
      <c r="I297" s="58" t="s">
        <v>58</v>
      </c>
      <c r="J297" s="48">
        <v>44615.0</v>
      </c>
      <c r="K297" s="58" t="s">
        <v>73</v>
      </c>
      <c r="L297" s="54"/>
      <c r="M297" s="25" t="str">
        <f t="array" ref="M297">INDEX(Sheet6!$F$2:$F$190,MATCH(F297,Sheet6!$E$2:$E$190,0))</f>
        <v>#N/A</v>
      </c>
      <c r="N297" s="26" t="str">
        <f t="shared" si="25"/>
        <v>Maintenance</v>
      </c>
      <c r="O297" s="54"/>
      <c r="P297" s="54"/>
      <c r="Q297" s="54"/>
      <c r="R297" s="53" t="str">
        <f t="array" ref="R297">INDEX(Sheet6!$K$2:$K$190,MATCH(F297,Sheet6!$E$2:$E$190,0))</f>
        <v>#N/A</v>
      </c>
      <c r="S297" s="54"/>
      <c r="T297" s="55"/>
    </row>
    <row r="298">
      <c r="A298" s="43">
        <v>271.0</v>
      </c>
      <c r="B298" s="44" t="s">
        <v>596</v>
      </c>
      <c r="C298" s="45" t="s">
        <v>25</v>
      </c>
      <c r="D298" s="44" t="s">
        <v>597</v>
      </c>
      <c r="E298" s="44" t="s">
        <v>27</v>
      </c>
      <c r="F298" s="46">
        <v>1.00045299E8</v>
      </c>
      <c r="G298" s="58" t="s">
        <v>31</v>
      </c>
      <c r="H298" s="48">
        <v>44615.0</v>
      </c>
      <c r="I298" s="58" t="s">
        <v>58</v>
      </c>
      <c r="J298" s="48">
        <v>44615.0</v>
      </c>
      <c r="K298" s="58" t="s">
        <v>221</v>
      </c>
      <c r="L298" s="54"/>
      <c r="M298" s="25" t="str">
        <f t="array" ref="M298">INDEX(Sheet6!$F$2:$F$190,MATCH(F298,Sheet6!$E$2:$E$190,0))</f>
        <v>#N/A</v>
      </c>
      <c r="N298" s="26" t="str">
        <f t="shared" si="25"/>
        <v>Maintenance</v>
      </c>
      <c r="O298" s="54"/>
      <c r="P298" s="54"/>
      <c r="Q298" s="54"/>
      <c r="R298" s="53" t="str">
        <f t="array" ref="R298">INDEX(Sheet6!$K$2:$K$190,MATCH(F298,Sheet6!$E$2:$E$190,0))</f>
        <v>#N/A</v>
      </c>
      <c r="S298" s="54"/>
      <c r="T298" s="55"/>
    </row>
    <row r="299">
      <c r="A299" s="43">
        <v>272.0</v>
      </c>
      <c r="B299" s="44" t="s">
        <v>598</v>
      </c>
      <c r="C299" s="45" t="s">
        <v>25</v>
      </c>
      <c r="D299" s="44" t="s">
        <v>350</v>
      </c>
      <c r="E299" s="44" t="s">
        <v>27</v>
      </c>
      <c r="F299" s="46">
        <v>1.00045144E8</v>
      </c>
      <c r="G299" s="58" t="s">
        <v>31</v>
      </c>
      <c r="H299" s="48">
        <v>44615.0</v>
      </c>
      <c r="I299" s="58" t="s">
        <v>36</v>
      </c>
      <c r="J299" s="48">
        <v>44615.0</v>
      </c>
      <c r="K299" s="58" t="s">
        <v>37</v>
      </c>
      <c r="L299" s="54"/>
      <c r="M299" s="25" t="str">
        <f t="array" ref="M299">INDEX(Sheet6!$F$2:$F$190,MATCH(F299,Sheet6!$E$2:$E$190,0))</f>
        <v>#N/A</v>
      </c>
      <c r="N299" s="26" t="str">
        <f t="shared" si="25"/>
        <v>Maintenance</v>
      </c>
      <c r="O299" s="54"/>
      <c r="P299" s="54"/>
      <c r="Q299" s="54"/>
      <c r="R299" s="53" t="str">
        <f t="array" ref="R299">INDEX(Sheet6!$K$2:$K$190,MATCH(F299,Sheet6!$E$2:$E$190,0))</f>
        <v>#N/A</v>
      </c>
      <c r="S299" s="54"/>
      <c r="T299" s="55"/>
    </row>
    <row r="300">
      <c r="A300" s="43">
        <v>273.0</v>
      </c>
      <c r="B300" s="77">
        <v>44610.0</v>
      </c>
      <c r="C300" s="45" t="s">
        <v>187</v>
      </c>
      <c r="D300" s="44" t="s">
        <v>599</v>
      </c>
      <c r="E300" s="44" t="s">
        <v>27</v>
      </c>
      <c r="F300" s="46">
        <v>1.00045402E8</v>
      </c>
      <c r="G300" s="58" t="s">
        <v>31</v>
      </c>
      <c r="H300" s="48">
        <v>44615.0</v>
      </c>
      <c r="I300" s="58" t="s">
        <v>36</v>
      </c>
      <c r="J300" s="48">
        <v>44615.0</v>
      </c>
      <c r="K300" s="58" t="s">
        <v>37</v>
      </c>
      <c r="L300" s="54"/>
      <c r="M300" s="25" t="str">
        <f t="array" ref="M300">INDEX(Sheet6!$F$2:$F$190,MATCH(F300,Sheet6!$E$2:$E$190,0))</f>
        <v>#N/A</v>
      </c>
      <c r="N300" s="26" t="str">
        <f t="shared" si="25"/>
        <v>Maintenance</v>
      </c>
      <c r="O300" s="54"/>
      <c r="P300" s="54"/>
      <c r="Q300" s="54"/>
      <c r="R300" s="53" t="str">
        <f t="array" ref="R300">INDEX(Sheet6!$K$2:$K$190,MATCH(F300,Sheet6!$E$2:$E$190,0))</f>
        <v>#N/A</v>
      </c>
      <c r="S300" s="54"/>
      <c r="T300" s="55"/>
    </row>
    <row r="301">
      <c r="A301" s="60" t="s">
        <v>600</v>
      </c>
      <c r="B301" s="61"/>
      <c r="C301" s="69"/>
      <c r="D301" s="61"/>
      <c r="E301" s="61"/>
      <c r="F301" s="70"/>
      <c r="G301" s="64"/>
      <c r="H301" s="64"/>
      <c r="I301" s="64"/>
      <c r="J301" s="64"/>
      <c r="K301" s="64"/>
      <c r="L301" s="64"/>
      <c r="M301" s="64"/>
      <c r="N301" s="39"/>
      <c r="O301" s="64"/>
      <c r="P301" s="64"/>
      <c r="Q301" s="64"/>
      <c r="R301" s="64"/>
      <c r="S301" s="64"/>
      <c r="T301" s="65"/>
    </row>
    <row r="302">
      <c r="A302" s="43">
        <v>274.0</v>
      </c>
      <c r="B302" s="44" t="s">
        <v>601</v>
      </c>
      <c r="C302" s="45" t="s">
        <v>25</v>
      </c>
      <c r="D302" s="44" t="s">
        <v>602</v>
      </c>
      <c r="E302" s="44" t="s">
        <v>27</v>
      </c>
      <c r="F302" s="46">
        <v>1.00045122E8</v>
      </c>
      <c r="G302" s="58" t="s">
        <v>31</v>
      </c>
      <c r="H302" s="48">
        <v>44616.0</v>
      </c>
      <c r="I302" s="58" t="s">
        <v>58</v>
      </c>
      <c r="J302" s="48">
        <v>44616.0</v>
      </c>
      <c r="K302" s="58" t="s">
        <v>73</v>
      </c>
      <c r="L302" s="54"/>
      <c r="M302" s="25" t="str">
        <f t="array" ref="M302">INDEX(Sheet6!$F$2:$F$190,MATCH(F302,Sheet6!$E$2:$E$190,0))</f>
        <v>#N/A</v>
      </c>
      <c r="N302" s="26" t="str">
        <f t="shared" ref="N302:N321" si="26">IFS(LEFT(F302,4)="2000","Direct Charge",LEFT(F302,4)="5000","Direct Charge",AND(LEFT(F302,4)="1000",RIGHT(K302,4)="RA 9"),"Chemical",LEFT(F302,4)="1000","Maintenance",LEFT(F302,4)="8000","OA Maintenance",AND(LEFT(F302,4)="8000",RIGHT(K302,4)="RA 9"),"OA Chemical",LEFT(F302,4)="5500","ABI")</f>
        <v>Maintenance</v>
      </c>
      <c r="O302" s="54"/>
      <c r="P302" s="54"/>
      <c r="Q302" s="54"/>
      <c r="R302" s="53" t="str">
        <f t="array" ref="R302">INDEX(Sheet6!$K$2:$K$190,MATCH(F302,Sheet6!$E$2:$E$190,0))</f>
        <v>#N/A</v>
      </c>
      <c r="S302" s="54"/>
      <c r="T302" s="55"/>
    </row>
    <row r="303">
      <c r="A303" s="43">
        <v>275.0</v>
      </c>
      <c r="B303" s="44" t="s">
        <v>603</v>
      </c>
      <c r="C303" s="45" t="s">
        <v>25</v>
      </c>
      <c r="D303" s="44" t="s">
        <v>573</v>
      </c>
      <c r="E303" s="44" t="s">
        <v>27</v>
      </c>
      <c r="F303" s="46">
        <v>1.00045395E8</v>
      </c>
      <c r="G303" s="58" t="s">
        <v>31</v>
      </c>
      <c r="H303" s="48">
        <v>44616.0</v>
      </c>
      <c r="I303" s="58" t="s">
        <v>36</v>
      </c>
      <c r="J303" s="48">
        <v>44616.0</v>
      </c>
      <c r="K303" s="58" t="s">
        <v>37</v>
      </c>
      <c r="L303" s="54"/>
      <c r="M303" s="25" t="str">
        <f t="array" ref="M303">INDEX(Sheet6!$F$2:$F$190,MATCH(F303,Sheet6!$E$2:$E$190,0))</f>
        <v>#N/A</v>
      </c>
      <c r="N303" s="26" t="str">
        <f t="shared" si="26"/>
        <v>Maintenance</v>
      </c>
      <c r="O303" s="54"/>
      <c r="P303" s="54"/>
      <c r="Q303" s="54"/>
      <c r="R303" s="53" t="str">
        <f t="array" ref="R303">INDEX(Sheet6!$K$2:$K$190,MATCH(F303,Sheet6!$E$2:$E$190,0))</f>
        <v>#N/A</v>
      </c>
      <c r="S303" s="54"/>
      <c r="T303" s="55"/>
    </row>
    <row r="304">
      <c r="A304" s="43">
        <v>276.0</v>
      </c>
      <c r="B304" s="44" t="s">
        <v>604</v>
      </c>
      <c r="C304" s="45" t="s">
        <v>25</v>
      </c>
      <c r="D304" s="44" t="s">
        <v>605</v>
      </c>
      <c r="E304" s="44" t="s">
        <v>27</v>
      </c>
      <c r="F304" s="46">
        <v>1.00045189E8</v>
      </c>
      <c r="G304" s="58" t="s">
        <v>31</v>
      </c>
      <c r="H304" s="48">
        <v>44616.0</v>
      </c>
      <c r="I304" s="58" t="s">
        <v>28</v>
      </c>
      <c r="J304" s="48">
        <v>44616.0</v>
      </c>
      <c r="K304" s="58" t="s">
        <v>33</v>
      </c>
      <c r="L304" s="54"/>
      <c r="M304" s="25" t="str">
        <f t="array" ref="M304">INDEX(Sheet6!$F$2:$F$190,MATCH(F304,Sheet6!$E$2:$E$190,0))</f>
        <v>#N/A</v>
      </c>
      <c r="N304" s="26" t="str">
        <f t="shared" si="26"/>
        <v>Maintenance</v>
      </c>
      <c r="O304" s="54"/>
      <c r="P304" s="54"/>
      <c r="Q304" s="54"/>
      <c r="R304" s="53" t="str">
        <f t="array" ref="R304">INDEX(Sheet6!$K$2:$K$190,MATCH(F304,Sheet6!$E$2:$E$190,0))</f>
        <v>#N/A</v>
      </c>
      <c r="S304" s="54"/>
      <c r="T304" s="55"/>
    </row>
    <row r="305">
      <c r="A305" s="43">
        <v>277.0</v>
      </c>
      <c r="B305" s="44" t="s">
        <v>606</v>
      </c>
      <c r="C305" s="45" t="s">
        <v>25</v>
      </c>
      <c r="D305" s="44" t="s">
        <v>607</v>
      </c>
      <c r="E305" s="44" t="s">
        <v>27</v>
      </c>
      <c r="F305" s="46">
        <v>1.00045328E8</v>
      </c>
      <c r="G305" s="58" t="s">
        <v>31</v>
      </c>
      <c r="H305" s="48">
        <v>44616.0</v>
      </c>
      <c r="I305" s="58" t="s">
        <v>36</v>
      </c>
      <c r="J305" s="48">
        <v>44616.0</v>
      </c>
      <c r="K305" s="58" t="s">
        <v>37</v>
      </c>
      <c r="L305" s="54"/>
      <c r="M305" s="25" t="str">
        <f t="array" ref="M305">INDEX(Sheet6!$F$2:$F$190,MATCH(F305,Sheet6!$E$2:$E$190,0))</f>
        <v>#N/A</v>
      </c>
      <c r="N305" s="26" t="str">
        <f t="shared" si="26"/>
        <v>Maintenance</v>
      </c>
      <c r="O305" s="54"/>
      <c r="P305" s="54"/>
      <c r="Q305" s="54"/>
      <c r="R305" s="53" t="str">
        <f t="array" ref="R305">INDEX(Sheet6!$K$2:$K$190,MATCH(F305,Sheet6!$E$2:$E$190,0))</f>
        <v>#N/A</v>
      </c>
      <c r="S305" s="54"/>
      <c r="T305" s="55"/>
    </row>
    <row r="306">
      <c r="A306" s="43">
        <v>278.0</v>
      </c>
      <c r="B306" s="44" t="s">
        <v>608</v>
      </c>
      <c r="C306" s="45" t="s">
        <v>25</v>
      </c>
      <c r="D306" s="44" t="s">
        <v>609</v>
      </c>
      <c r="E306" s="44" t="s">
        <v>27</v>
      </c>
      <c r="F306" s="46">
        <v>1.00045262E8</v>
      </c>
      <c r="G306" s="58" t="s">
        <v>31</v>
      </c>
      <c r="H306" s="48">
        <v>44616.0</v>
      </c>
      <c r="I306" s="58" t="s">
        <v>32</v>
      </c>
      <c r="J306" s="48">
        <v>44616.0</v>
      </c>
      <c r="K306" s="58" t="s">
        <v>33</v>
      </c>
      <c r="L306" s="54"/>
      <c r="M306" s="25" t="str">
        <f t="array" ref="M306">INDEX(Sheet6!$F$2:$F$190,MATCH(F306,Sheet6!$E$2:$E$190,0))</f>
        <v>#N/A</v>
      </c>
      <c r="N306" s="26" t="str">
        <f t="shared" si="26"/>
        <v>Maintenance</v>
      </c>
      <c r="O306" s="54"/>
      <c r="P306" s="54"/>
      <c r="Q306" s="54"/>
      <c r="R306" s="53" t="str">
        <f t="array" ref="R306">INDEX(Sheet6!$K$2:$K$190,MATCH(F306,Sheet6!$E$2:$E$190,0))</f>
        <v>#N/A</v>
      </c>
      <c r="S306" s="54"/>
      <c r="T306" s="55"/>
    </row>
    <row r="307">
      <c r="A307" s="43">
        <v>279.0</v>
      </c>
      <c r="B307" s="44" t="s">
        <v>610</v>
      </c>
      <c r="C307" s="45" t="s">
        <v>25</v>
      </c>
      <c r="D307" s="44" t="s">
        <v>611</v>
      </c>
      <c r="E307" s="44" t="s">
        <v>27</v>
      </c>
      <c r="F307" s="46">
        <v>1.00045451E8</v>
      </c>
      <c r="G307" s="58" t="s">
        <v>31</v>
      </c>
      <c r="H307" s="48">
        <v>44616.0</v>
      </c>
      <c r="I307" s="58" t="s">
        <v>36</v>
      </c>
      <c r="J307" s="48">
        <v>44616.0</v>
      </c>
      <c r="K307" s="58" t="s">
        <v>37</v>
      </c>
      <c r="L307" s="54"/>
      <c r="M307" s="25" t="str">
        <f t="array" ref="M307">INDEX(Sheet6!$F$2:$F$190,MATCH(F307,Sheet6!$E$2:$E$190,0))</f>
        <v>#N/A</v>
      </c>
      <c r="N307" s="26" t="str">
        <f t="shared" si="26"/>
        <v>Maintenance</v>
      </c>
      <c r="O307" s="54"/>
      <c r="P307" s="54"/>
      <c r="Q307" s="54"/>
      <c r="R307" s="53" t="str">
        <f t="array" ref="R307">INDEX(Sheet6!$K$2:$K$190,MATCH(F307,Sheet6!$E$2:$E$190,0))</f>
        <v>#N/A</v>
      </c>
      <c r="S307" s="54"/>
      <c r="T307" s="55"/>
    </row>
    <row r="308">
      <c r="A308" s="43">
        <v>280.0</v>
      </c>
      <c r="B308" s="44" t="s">
        <v>612</v>
      </c>
      <c r="C308" s="45" t="s">
        <v>25</v>
      </c>
      <c r="D308" s="44" t="s">
        <v>613</v>
      </c>
      <c r="E308" s="44" t="s">
        <v>27</v>
      </c>
      <c r="F308" s="46">
        <v>1.00045264E8</v>
      </c>
      <c r="G308" s="58" t="s">
        <v>31</v>
      </c>
      <c r="H308" s="48">
        <v>44616.0</v>
      </c>
      <c r="I308" s="58" t="s">
        <v>58</v>
      </c>
      <c r="J308" s="48">
        <v>44616.0</v>
      </c>
      <c r="K308" s="58" t="s">
        <v>221</v>
      </c>
      <c r="L308" s="54"/>
      <c r="M308" s="25" t="str">
        <f t="array" ref="M308">INDEX(Sheet6!$F$2:$F$190,MATCH(F308,Sheet6!$E$2:$E$190,0))</f>
        <v>#N/A</v>
      </c>
      <c r="N308" s="26" t="str">
        <f t="shared" si="26"/>
        <v>Maintenance</v>
      </c>
      <c r="O308" s="54"/>
      <c r="P308" s="54"/>
      <c r="Q308" s="54"/>
      <c r="R308" s="53" t="str">
        <f t="array" ref="R308">INDEX(Sheet6!$K$2:$K$190,MATCH(F308,Sheet6!$E$2:$E$190,0))</f>
        <v>#N/A</v>
      </c>
      <c r="S308" s="54"/>
      <c r="T308" s="55"/>
    </row>
    <row r="309">
      <c r="A309" s="43">
        <v>281.0</v>
      </c>
      <c r="B309" s="44" t="s">
        <v>614</v>
      </c>
      <c r="C309" s="45" t="s">
        <v>25</v>
      </c>
      <c r="D309" s="44" t="s">
        <v>615</v>
      </c>
      <c r="E309" s="44" t="s">
        <v>27</v>
      </c>
      <c r="F309" s="46">
        <v>1.00045361E8</v>
      </c>
      <c r="G309" s="58" t="s">
        <v>31</v>
      </c>
      <c r="H309" s="48">
        <v>44616.0</v>
      </c>
      <c r="I309" s="58" t="s">
        <v>32</v>
      </c>
      <c r="J309" s="48">
        <v>44616.0</v>
      </c>
      <c r="K309" s="58" t="s">
        <v>33</v>
      </c>
      <c r="L309" s="54"/>
      <c r="M309" s="25" t="str">
        <f t="array" ref="M309">INDEX(Sheet6!$F$2:$F$190,MATCH(F309,Sheet6!$E$2:$E$190,0))</f>
        <v>#N/A</v>
      </c>
      <c r="N309" s="26" t="str">
        <f t="shared" si="26"/>
        <v>Maintenance</v>
      </c>
      <c r="O309" s="54"/>
      <c r="P309" s="54"/>
      <c r="Q309" s="54"/>
      <c r="R309" s="53" t="str">
        <f t="array" ref="R309">INDEX(Sheet6!$K$2:$K$190,MATCH(F309,Sheet6!$E$2:$E$190,0))</f>
        <v>#N/A</v>
      </c>
      <c r="S309" s="54"/>
      <c r="T309" s="55"/>
    </row>
    <row r="310">
      <c r="A310" s="43">
        <v>282.0</v>
      </c>
      <c r="B310" s="44" t="s">
        <v>616</v>
      </c>
      <c r="C310" s="45" t="s">
        <v>25</v>
      </c>
      <c r="D310" s="44" t="s">
        <v>617</v>
      </c>
      <c r="E310" s="44" t="s">
        <v>27</v>
      </c>
      <c r="F310" s="46">
        <v>1.00045392E8</v>
      </c>
      <c r="G310" s="58" t="s">
        <v>31</v>
      </c>
      <c r="H310" s="48">
        <v>44616.0</v>
      </c>
      <c r="I310" s="58" t="s">
        <v>58</v>
      </c>
      <c r="J310" s="48">
        <v>44616.0</v>
      </c>
      <c r="K310" s="58" t="s">
        <v>73</v>
      </c>
      <c r="L310" s="54"/>
      <c r="M310" s="25" t="str">
        <f t="array" ref="M310">INDEX(Sheet6!$F$2:$F$190,MATCH(F310,Sheet6!$E$2:$E$190,0))</f>
        <v>#N/A</v>
      </c>
      <c r="N310" s="26" t="str">
        <f t="shared" si="26"/>
        <v>Maintenance</v>
      </c>
      <c r="O310" s="54"/>
      <c r="P310" s="54"/>
      <c r="Q310" s="54"/>
      <c r="R310" s="53" t="str">
        <f t="array" ref="R310">INDEX(Sheet6!$K$2:$K$190,MATCH(F310,Sheet6!$E$2:$E$190,0))</f>
        <v>#N/A</v>
      </c>
      <c r="S310" s="54"/>
      <c r="T310" s="55"/>
    </row>
    <row r="311">
      <c r="A311" s="43">
        <v>283.0</v>
      </c>
      <c r="B311" s="44" t="s">
        <v>618</v>
      </c>
      <c r="C311" s="45" t="s">
        <v>25</v>
      </c>
      <c r="D311" s="44" t="s">
        <v>619</v>
      </c>
      <c r="E311" s="44" t="s">
        <v>27</v>
      </c>
      <c r="F311" s="46">
        <v>1.00045373E8</v>
      </c>
      <c r="G311" s="58" t="s">
        <v>31</v>
      </c>
      <c r="H311" s="48">
        <v>44616.0</v>
      </c>
      <c r="I311" s="58" t="s">
        <v>36</v>
      </c>
      <c r="J311" s="48">
        <v>44616.0</v>
      </c>
      <c r="K311" s="58" t="s">
        <v>37</v>
      </c>
      <c r="L311" s="54"/>
      <c r="M311" s="25" t="str">
        <f t="array" ref="M311">INDEX(Sheet6!$F$2:$F$190,MATCH(F311,Sheet6!$E$2:$E$190,0))</f>
        <v>#N/A</v>
      </c>
      <c r="N311" s="26" t="str">
        <f t="shared" si="26"/>
        <v>Maintenance</v>
      </c>
      <c r="O311" s="54"/>
      <c r="P311" s="54"/>
      <c r="Q311" s="54"/>
      <c r="R311" s="53" t="str">
        <f t="array" ref="R311">INDEX(Sheet6!$K$2:$K$190,MATCH(F311,Sheet6!$E$2:$E$190,0))</f>
        <v>#N/A</v>
      </c>
      <c r="S311" s="54"/>
      <c r="T311" s="55"/>
    </row>
    <row r="312">
      <c r="A312" s="43">
        <v>284.0</v>
      </c>
      <c r="B312" s="44" t="s">
        <v>620</v>
      </c>
      <c r="C312" s="45" t="s">
        <v>25</v>
      </c>
      <c r="D312" s="44" t="s">
        <v>476</v>
      </c>
      <c r="E312" s="44" t="s">
        <v>27</v>
      </c>
      <c r="F312" s="46">
        <v>1.00045324E8</v>
      </c>
      <c r="G312" s="58" t="s">
        <v>31</v>
      </c>
      <c r="H312" s="48">
        <v>44616.0</v>
      </c>
      <c r="I312" s="58" t="s">
        <v>32</v>
      </c>
      <c r="J312" s="48">
        <v>44616.0</v>
      </c>
      <c r="K312" s="58" t="s">
        <v>33</v>
      </c>
      <c r="L312" s="54"/>
      <c r="M312" s="25" t="str">
        <f t="array" ref="M312">INDEX(Sheet6!$F$2:$F$190,MATCH(F312,Sheet6!$E$2:$E$190,0))</f>
        <v>#N/A</v>
      </c>
      <c r="N312" s="26" t="str">
        <f t="shared" si="26"/>
        <v>Maintenance</v>
      </c>
      <c r="O312" s="54"/>
      <c r="P312" s="54"/>
      <c r="Q312" s="54"/>
      <c r="R312" s="53" t="str">
        <f t="array" ref="R312">INDEX(Sheet6!$K$2:$K$190,MATCH(F312,Sheet6!$E$2:$E$190,0))</f>
        <v>#N/A</v>
      </c>
      <c r="S312" s="54"/>
      <c r="T312" s="55"/>
    </row>
    <row r="313">
      <c r="A313" s="43">
        <v>285.0</v>
      </c>
      <c r="B313" s="44" t="s">
        <v>621</v>
      </c>
      <c r="C313" s="45" t="s">
        <v>25</v>
      </c>
      <c r="D313" s="44" t="s">
        <v>622</v>
      </c>
      <c r="E313" s="44" t="s">
        <v>27</v>
      </c>
      <c r="F313" s="46">
        <v>1.0004528E8</v>
      </c>
      <c r="G313" s="58" t="s">
        <v>31</v>
      </c>
      <c r="H313" s="48">
        <v>44616.0</v>
      </c>
      <c r="I313" s="58" t="s">
        <v>36</v>
      </c>
      <c r="J313" s="48">
        <v>44616.0</v>
      </c>
      <c r="K313" s="58" t="s">
        <v>37</v>
      </c>
      <c r="L313" s="54"/>
      <c r="M313" s="25" t="str">
        <f t="array" ref="M313">INDEX(Sheet6!$F$2:$F$190,MATCH(F313,Sheet6!$E$2:$E$190,0))</f>
        <v>#N/A</v>
      </c>
      <c r="N313" s="26" t="str">
        <f t="shared" si="26"/>
        <v>Maintenance</v>
      </c>
      <c r="O313" s="54"/>
      <c r="P313" s="54"/>
      <c r="Q313" s="54"/>
      <c r="R313" s="53" t="str">
        <f t="array" ref="R313">INDEX(Sheet6!$K$2:$K$190,MATCH(F313,Sheet6!$E$2:$E$190,0))</f>
        <v>#N/A</v>
      </c>
      <c r="S313" s="54"/>
      <c r="T313" s="55"/>
    </row>
    <row r="314">
      <c r="A314" s="43">
        <v>286.0</v>
      </c>
      <c r="B314" s="44" t="s">
        <v>623</v>
      </c>
      <c r="C314" s="45" t="s">
        <v>25</v>
      </c>
      <c r="D314" s="44" t="s">
        <v>624</v>
      </c>
      <c r="E314" s="44" t="s">
        <v>27</v>
      </c>
      <c r="F314" s="46">
        <v>1.00045289E8</v>
      </c>
      <c r="G314" s="58" t="s">
        <v>31</v>
      </c>
      <c r="H314" s="48">
        <v>44616.0</v>
      </c>
      <c r="I314" s="58" t="s">
        <v>36</v>
      </c>
      <c r="J314" s="48">
        <v>44616.0</v>
      </c>
      <c r="K314" s="58" t="s">
        <v>37</v>
      </c>
      <c r="L314" s="54"/>
      <c r="M314" s="25" t="str">
        <f t="array" ref="M314">INDEX(Sheet6!$F$2:$F$190,MATCH(F314,Sheet6!$E$2:$E$190,0))</f>
        <v>#N/A</v>
      </c>
      <c r="N314" s="26" t="str">
        <f t="shared" si="26"/>
        <v>Maintenance</v>
      </c>
      <c r="O314" s="54"/>
      <c r="P314" s="54"/>
      <c r="Q314" s="54"/>
      <c r="R314" s="53" t="str">
        <f t="array" ref="R314">INDEX(Sheet6!$K$2:$K$190,MATCH(F314,Sheet6!$E$2:$E$190,0))</f>
        <v>#N/A</v>
      </c>
      <c r="S314" s="54"/>
      <c r="T314" s="55"/>
    </row>
    <row r="315">
      <c r="A315" s="43">
        <v>287.0</v>
      </c>
      <c r="B315" s="44" t="s">
        <v>625</v>
      </c>
      <c r="C315" s="45" t="s">
        <v>25</v>
      </c>
      <c r="D315" s="44" t="s">
        <v>626</v>
      </c>
      <c r="E315" s="44" t="s">
        <v>27</v>
      </c>
      <c r="F315" s="46">
        <v>1.00045279E8</v>
      </c>
      <c r="G315" s="58" t="s">
        <v>31</v>
      </c>
      <c r="H315" s="48">
        <v>44616.0</v>
      </c>
      <c r="I315" s="58" t="s">
        <v>58</v>
      </c>
      <c r="J315" s="48">
        <v>44616.0</v>
      </c>
      <c r="K315" s="58" t="s">
        <v>221</v>
      </c>
      <c r="L315" s="54"/>
      <c r="M315" s="25" t="str">
        <f t="array" ref="M315">INDEX(Sheet6!$F$2:$F$190,MATCH(F315,Sheet6!$E$2:$E$190,0))</f>
        <v>#N/A</v>
      </c>
      <c r="N315" s="26" t="str">
        <f t="shared" si="26"/>
        <v>Maintenance</v>
      </c>
      <c r="O315" s="54"/>
      <c r="P315" s="54"/>
      <c r="Q315" s="54"/>
      <c r="R315" s="53" t="str">
        <f t="array" ref="R315">INDEX(Sheet6!$K$2:$K$190,MATCH(F315,Sheet6!$E$2:$E$190,0))</f>
        <v>#N/A</v>
      </c>
      <c r="S315" s="54"/>
      <c r="T315" s="55"/>
    </row>
    <row r="316">
      <c r="A316" s="43">
        <v>288.0</v>
      </c>
      <c r="B316" s="44" t="s">
        <v>627</v>
      </c>
      <c r="C316" s="45" t="s">
        <v>25</v>
      </c>
      <c r="D316" s="44" t="s">
        <v>626</v>
      </c>
      <c r="E316" s="44" t="s">
        <v>27</v>
      </c>
      <c r="F316" s="46">
        <v>1.00045315E8</v>
      </c>
      <c r="G316" s="58" t="s">
        <v>31</v>
      </c>
      <c r="H316" s="48">
        <v>44616.0</v>
      </c>
      <c r="I316" s="58" t="s">
        <v>58</v>
      </c>
      <c r="J316" s="48">
        <v>44616.0</v>
      </c>
      <c r="K316" s="58" t="s">
        <v>221</v>
      </c>
      <c r="L316" s="54"/>
      <c r="M316" s="25" t="str">
        <f t="array" ref="M316">INDEX(Sheet6!$F$2:$F$190,MATCH(F316,Sheet6!$E$2:$E$190,0))</f>
        <v>#N/A</v>
      </c>
      <c r="N316" s="26" t="str">
        <f t="shared" si="26"/>
        <v>Maintenance</v>
      </c>
      <c r="O316" s="54"/>
      <c r="P316" s="54"/>
      <c r="Q316" s="54"/>
      <c r="R316" s="53" t="str">
        <f t="array" ref="R316">INDEX(Sheet6!$K$2:$K$190,MATCH(F316,Sheet6!$E$2:$E$190,0))</f>
        <v>#N/A</v>
      </c>
      <c r="S316" s="54"/>
      <c r="T316" s="55"/>
    </row>
    <row r="317">
      <c r="A317" s="43">
        <v>289.0</v>
      </c>
      <c r="B317" s="44" t="s">
        <v>628</v>
      </c>
      <c r="C317" s="45" t="s">
        <v>25</v>
      </c>
      <c r="D317" s="44" t="s">
        <v>626</v>
      </c>
      <c r="E317" s="44" t="s">
        <v>27</v>
      </c>
      <c r="F317" s="46">
        <v>1.00045314E8</v>
      </c>
      <c r="G317" s="58" t="s">
        <v>31</v>
      </c>
      <c r="H317" s="48">
        <v>44616.0</v>
      </c>
      <c r="I317" s="58" t="s">
        <v>58</v>
      </c>
      <c r="J317" s="48">
        <v>44616.0</v>
      </c>
      <c r="K317" s="58" t="s">
        <v>221</v>
      </c>
      <c r="L317" s="54"/>
      <c r="M317" s="25" t="str">
        <f t="array" ref="M317">INDEX(Sheet6!$F$2:$F$190,MATCH(F317,Sheet6!$E$2:$E$190,0))</f>
        <v>#N/A</v>
      </c>
      <c r="N317" s="26" t="str">
        <f t="shared" si="26"/>
        <v>Maintenance</v>
      </c>
      <c r="O317" s="54"/>
      <c r="P317" s="54"/>
      <c r="Q317" s="54"/>
      <c r="R317" s="53" t="str">
        <f t="array" ref="R317">INDEX(Sheet6!$K$2:$K$190,MATCH(F317,Sheet6!$E$2:$E$190,0))</f>
        <v>#N/A</v>
      </c>
      <c r="S317" s="54"/>
      <c r="T317" s="55"/>
    </row>
    <row r="318">
      <c r="A318" s="43">
        <v>290.0</v>
      </c>
      <c r="B318" s="44" t="s">
        <v>629</v>
      </c>
      <c r="C318" s="45" t="s">
        <v>25</v>
      </c>
      <c r="D318" s="44" t="s">
        <v>630</v>
      </c>
      <c r="E318" s="44" t="s">
        <v>27</v>
      </c>
      <c r="F318" s="46">
        <v>1.00045308E8</v>
      </c>
      <c r="G318" s="58" t="s">
        <v>31</v>
      </c>
      <c r="H318" s="48">
        <v>44616.0</v>
      </c>
      <c r="I318" s="58" t="s">
        <v>32</v>
      </c>
      <c r="J318" s="48">
        <v>44616.0</v>
      </c>
      <c r="K318" s="58" t="s">
        <v>33</v>
      </c>
      <c r="L318" s="54"/>
      <c r="M318" s="25" t="str">
        <f t="array" ref="M318">INDEX(Sheet6!$F$2:$F$190,MATCH(F318,Sheet6!$E$2:$E$190,0))</f>
        <v>#N/A</v>
      </c>
      <c r="N318" s="26" t="str">
        <f t="shared" si="26"/>
        <v>Maintenance</v>
      </c>
      <c r="O318" s="54"/>
      <c r="P318" s="54"/>
      <c r="Q318" s="54"/>
      <c r="R318" s="53" t="str">
        <f t="array" ref="R318">INDEX(Sheet6!$K$2:$K$190,MATCH(F318,Sheet6!$E$2:$E$190,0))</f>
        <v>#N/A</v>
      </c>
      <c r="S318" s="54"/>
      <c r="T318" s="55"/>
    </row>
    <row r="319">
      <c r="A319" s="43">
        <v>291.0</v>
      </c>
      <c r="B319" s="44" t="s">
        <v>631</v>
      </c>
      <c r="C319" s="45" t="s">
        <v>25</v>
      </c>
      <c r="D319" s="44" t="s">
        <v>632</v>
      </c>
      <c r="E319" s="44" t="s">
        <v>27</v>
      </c>
      <c r="F319" s="46">
        <v>1.00045365E8</v>
      </c>
      <c r="G319" s="58" t="s">
        <v>31</v>
      </c>
      <c r="H319" s="48">
        <v>44616.0</v>
      </c>
      <c r="I319" s="58" t="s">
        <v>36</v>
      </c>
      <c r="J319" s="48">
        <v>44616.0</v>
      </c>
      <c r="K319" s="58" t="s">
        <v>37</v>
      </c>
      <c r="L319" s="54"/>
      <c r="M319" s="25" t="str">
        <f t="array" ref="M319">INDEX(Sheet6!$F$2:$F$190,MATCH(F319,Sheet6!$E$2:$E$190,0))</f>
        <v>#N/A</v>
      </c>
      <c r="N319" s="26" t="str">
        <f t="shared" si="26"/>
        <v>Maintenance</v>
      </c>
      <c r="O319" s="54"/>
      <c r="P319" s="54"/>
      <c r="Q319" s="54"/>
      <c r="R319" s="53" t="str">
        <f t="array" ref="R319">INDEX(Sheet6!$K$2:$K$190,MATCH(F319,Sheet6!$E$2:$E$190,0))</f>
        <v>#N/A</v>
      </c>
      <c r="S319" s="54"/>
      <c r="T319" s="55"/>
    </row>
    <row r="320">
      <c r="A320" s="43">
        <v>292.0</v>
      </c>
      <c r="B320" s="44" t="s">
        <v>633</v>
      </c>
      <c r="C320" s="45" t="s">
        <v>25</v>
      </c>
      <c r="D320" s="44" t="s">
        <v>634</v>
      </c>
      <c r="E320" s="44" t="s">
        <v>27</v>
      </c>
      <c r="F320" s="46">
        <v>1.00045248E8</v>
      </c>
      <c r="G320" s="58" t="s">
        <v>31</v>
      </c>
      <c r="H320" s="48">
        <v>44616.0</v>
      </c>
      <c r="I320" s="58" t="s">
        <v>32</v>
      </c>
      <c r="J320" s="48">
        <v>44616.0</v>
      </c>
      <c r="K320" s="58" t="s">
        <v>33</v>
      </c>
      <c r="L320" s="54"/>
      <c r="M320" s="25" t="str">
        <f t="array" ref="M320">INDEX(Sheet6!$F$2:$F$190,MATCH(F320,Sheet6!$E$2:$E$190,0))</f>
        <v>#N/A</v>
      </c>
      <c r="N320" s="26" t="str">
        <f t="shared" si="26"/>
        <v>Maintenance</v>
      </c>
      <c r="O320" s="54"/>
      <c r="P320" s="54"/>
      <c r="Q320" s="54"/>
      <c r="R320" s="53" t="str">
        <f t="array" ref="R320">INDEX(Sheet6!$K$2:$K$190,MATCH(F320,Sheet6!$E$2:$E$190,0))</f>
        <v>#N/A</v>
      </c>
      <c r="S320" s="54"/>
      <c r="T320" s="55"/>
    </row>
    <row r="321">
      <c r="A321" s="43">
        <v>293.0</v>
      </c>
      <c r="B321" s="44" t="s">
        <v>635</v>
      </c>
      <c r="C321" s="45" t="s">
        <v>248</v>
      </c>
      <c r="D321" s="44" t="s">
        <v>636</v>
      </c>
      <c r="E321" s="86" t="s">
        <v>135</v>
      </c>
      <c r="F321" s="87"/>
      <c r="G321" s="58" t="s">
        <v>28</v>
      </c>
      <c r="H321" s="48">
        <v>44616.0</v>
      </c>
      <c r="I321" s="58"/>
      <c r="J321" s="48"/>
      <c r="K321" s="54"/>
      <c r="L321" s="54"/>
      <c r="M321" s="72"/>
      <c r="N321" s="26" t="str">
        <f t="shared" si="26"/>
        <v>#N/A</v>
      </c>
      <c r="O321" s="54"/>
      <c r="P321" s="54"/>
      <c r="Q321" s="54"/>
      <c r="R321" s="54"/>
      <c r="S321" s="54"/>
      <c r="T321" s="55"/>
    </row>
    <row r="322">
      <c r="A322" s="60" t="s">
        <v>637</v>
      </c>
      <c r="B322" s="79"/>
      <c r="C322" s="79"/>
      <c r="D322" s="61"/>
      <c r="E322" s="62"/>
      <c r="F322" s="63"/>
      <c r="G322" s="64"/>
      <c r="H322" s="64"/>
      <c r="I322" s="64"/>
      <c r="J322" s="64"/>
      <c r="K322" s="64"/>
      <c r="L322" s="64"/>
      <c r="M322" s="64"/>
      <c r="N322" s="39"/>
      <c r="O322" s="64"/>
      <c r="P322" s="64"/>
      <c r="Q322" s="64"/>
      <c r="R322" s="64"/>
      <c r="S322" s="64"/>
      <c r="T322" s="65"/>
    </row>
    <row r="323">
      <c r="A323" s="43">
        <v>294.0</v>
      </c>
      <c r="B323" s="44" t="s">
        <v>638</v>
      </c>
      <c r="C323" s="45" t="s">
        <v>25</v>
      </c>
      <c r="D323" s="44" t="s">
        <v>639</v>
      </c>
      <c r="E323" s="44" t="s">
        <v>27</v>
      </c>
      <c r="F323" s="74">
        <v>1.00045304E8</v>
      </c>
      <c r="G323" s="58" t="s">
        <v>31</v>
      </c>
      <c r="H323" s="48">
        <v>44617.0</v>
      </c>
      <c r="I323" s="58" t="s">
        <v>36</v>
      </c>
      <c r="J323" s="48">
        <v>44617.0</v>
      </c>
      <c r="K323" s="58" t="s">
        <v>37</v>
      </c>
      <c r="L323" s="54"/>
      <c r="M323" s="25" t="str">
        <f t="array" ref="M323">INDEX(Sheet6!$F$2:$F$190,MATCH(F323,Sheet6!$E$2:$E$190,0))</f>
        <v>#N/A</v>
      </c>
      <c r="N323" s="26" t="str">
        <f t="shared" ref="N323:N325" si="27">IFS(LEFT(F323,4)="2000","Direct Charge",LEFT(F323,4)="5000","Direct Charge",AND(LEFT(F323,4)="1000",RIGHT(K323,4)="RA 9"),"Chemical",LEFT(F323,4)="1000","Maintenance",LEFT(F323,4)="8000","OA Maintenance",AND(LEFT(F323,4)="8000",RIGHT(K323,4)="RA 9"),"OA Chemical",LEFT(F323,4)="5500","ABI")</f>
        <v>Maintenance</v>
      </c>
      <c r="O323" s="54"/>
      <c r="P323" s="54"/>
      <c r="Q323" s="54"/>
      <c r="R323" s="53" t="str">
        <f t="array" ref="R323">INDEX(Sheet6!$K$2:$K$190,MATCH(F323,Sheet6!$E$2:$E$190,0))</f>
        <v>#N/A</v>
      </c>
      <c r="S323" s="54"/>
      <c r="T323" s="55"/>
    </row>
    <row r="324">
      <c r="A324" s="43">
        <v>295.0</v>
      </c>
      <c r="B324" s="44" t="s">
        <v>640</v>
      </c>
      <c r="C324" s="45" t="s">
        <v>25</v>
      </c>
      <c r="D324" s="44" t="s">
        <v>641</v>
      </c>
      <c r="E324" s="44" t="s">
        <v>27</v>
      </c>
      <c r="F324" s="74">
        <v>1.00045401E8</v>
      </c>
      <c r="G324" s="58" t="s">
        <v>31</v>
      </c>
      <c r="H324" s="48">
        <v>44617.0</v>
      </c>
      <c r="I324" s="58" t="s">
        <v>58</v>
      </c>
      <c r="J324" s="48">
        <v>44617.0</v>
      </c>
      <c r="K324" s="58" t="s">
        <v>221</v>
      </c>
      <c r="L324" s="54"/>
      <c r="M324" s="25" t="str">
        <f t="array" ref="M324">INDEX(Sheet6!$F$2:$F$190,MATCH(F324,Sheet6!$E$2:$E$190,0))</f>
        <v>#N/A</v>
      </c>
      <c r="N324" s="26" t="str">
        <f t="shared" si="27"/>
        <v>Maintenance</v>
      </c>
      <c r="O324" s="54"/>
      <c r="P324" s="54"/>
      <c r="Q324" s="54"/>
      <c r="R324" s="53" t="str">
        <f t="array" ref="R324">INDEX(Sheet6!$K$2:$K$190,MATCH(F324,Sheet6!$E$2:$E$190,0))</f>
        <v>#N/A</v>
      </c>
      <c r="S324" s="54"/>
      <c r="T324" s="55"/>
    </row>
    <row r="325">
      <c r="A325" s="43">
        <v>296.0</v>
      </c>
      <c r="B325" s="44" t="s">
        <v>642</v>
      </c>
      <c r="C325" s="45" t="s">
        <v>25</v>
      </c>
      <c r="D325" s="44" t="s">
        <v>643</v>
      </c>
      <c r="E325" s="44" t="s">
        <v>27</v>
      </c>
      <c r="F325" s="74">
        <v>1.00045455E8</v>
      </c>
      <c r="G325" s="58" t="s">
        <v>28</v>
      </c>
      <c r="H325" s="48">
        <v>44617.0</v>
      </c>
      <c r="I325" s="54"/>
      <c r="J325" s="48"/>
      <c r="K325" s="54"/>
      <c r="L325" s="54"/>
      <c r="M325" s="25" t="str">
        <f t="array" ref="M325">INDEX(Sheet6!$F$2:$F$190,MATCH(F325,Sheet6!$E$2:$E$190,0))</f>
        <v>#N/A</v>
      </c>
      <c r="N325" s="26" t="str">
        <f t="shared" si="27"/>
        <v>Maintenance</v>
      </c>
      <c r="O325" s="54"/>
      <c r="P325" s="54"/>
      <c r="Q325" s="54"/>
      <c r="R325" s="53" t="str">
        <f t="array" ref="R325">INDEX(Sheet6!$K$2:$K$190,MATCH(F325,Sheet6!$E$2:$E$190,0))</f>
        <v>#N/A</v>
      </c>
      <c r="S325" s="54"/>
      <c r="T325" s="55"/>
    </row>
    <row r="326">
      <c r="A326" s="60" t="s">
        <v>644</v>
      </c>
      <c r="B326" s="61"/>
      <c r="C326" s="61"/>
      <c r="D326" s="61"/>
      <c r="E326" s="61"/>
      <c r="F326" s="76"/>
      <c r="G326" s="64"/>
      <c r="H326" s="64"/>
      <c r="I326" s="64"/>
      <c r="J326" s="64"/>
      <c r="K326" s="64"/>
      <c r="L326" s="64"/>
      <c r="M326" s="64"/>
      <c r="N326" s="39"/>
      <c r="O326" s="64"/>
      <c r="P326" s="64"/>
      <c r="Q326" s="64"/>
      <c r="R326" s="64"/>
      <c r="S326" s="64"/>
      <c r="T326" s="65"/>
    </row>
    <row r="327">
      <c r="A327" s="43">
        <v>297.0</v>
      </c>
      <c r="B327" s="44" t="s">
        <v>645</v>
      </c>
      <c r="C327" s="45" t="s">
        <v>25</v>
      </c>
      <c r="D327" s="44" t="s">
        <v>646</v>
      </c>
      <c r="E327" s="44" t="s">
        <v>27</v>
      </c>
      <c r="F327" s="74">
        <v>1.00045309E8</v>
      </c>
      <c r="G327" s="58" t="s">
        <v>31</v>
      </c>
      <c r="H327" s="48">
        <v>44621.0</v>
      </c>
      <c r="I327" s="58" t="s">
        <v>36</v>
      </c>
      <c r="J327" s="48">
        <v>44621.0</v>
      </c>
      <c r="K327" s="58" t="s">
        <v>37</v>
      </c>
      <c r="L327" s="54"/>
      <c r="M327" s="25" t="str">
        <f t="array" ref="M327">INDEX(Sheet6!$F$2:$F$190,MATCH(F327,Sheet6!$E$2:$E$190,0))</f>
        <v>#N/A</v>
      </c>
      <c r="N327" s="26" t="str">
        <f t="shared" ref="N327:N331" si="28">IFS(LEFT(F327,4)="2000","Direct Charge",LEFT(F327,4)="5000","Direct Charge",AND(LEFT(F327,4)="1000",RIGHT(K327,4)="RA 9"),"Chemical",LEFT(F327,4)="1000","Maintenance",LEFT(F327,4)="8000","OA Maintenance",AND(LEFT(F327,4)="8000",RIGHT(K327,4)="RA 9"),"OA Chemical",LEFT(F327,4)="5500","ABI")</f>
        <v>Maintenance</v>
      </c>
      <c r="O327" s="54"/>
      <c r="P327" s="54"/>
      <c r="Q327" s="54"/>
      <c r="R327" s="53" t="str">
        <f t="array" ref="R327">INDEX(Sheet6!$K$2:$K$190,MATCH(F327,Sheet6!$E$2:$E$190,0))</f>
        <v>#N/A</v>
      </c>
      <c r="S327" s="54"/>
      <c r="T327" s="55"/>
    </row>
    <row r="328">
      <c r="A328" s="43">
        <v>298.0</v>
      </c>
      <c r="B328" s="44" t="s">
        <v>647</v>
      </c>
      <c r="C328" s="45" t="s">
        <v>25</v>
      </c>
      <c r="D328" s="44" t="s">
        <v>648</v>
      </c>
      <c r="E328" s="44" t="s">
        <v>27</v>
      </c>
      <c r="F328" s="74">
        <v>1.00045345E8</v>
      </c>
      <c r="G328" s="58" t="s">
        <v>31</v>
      </c>
      <c r="H328" s="48">
        <v>44621.0</v>
      </c>
      <c r="I328" s="58" t="s">
        <v>69</v>
      </c>
      <c r="J328" s="48">
        <v>44621.0</v>
      </c>
      <c r="K328" s="58" t="s">
        <v>70</v>
      </c>
      <c r="L328" s="54"/>
      <c r="M328" s="25" t="str">
        <f t="array" ref="M328">INDEX(Sheet6!$F$2:$F$190,MATCH(F328,Sheet6!$E$2:$E$190,0))</f>
        <v>M22PL3034A</v>
      </c>
      <c r="N328" s="26" t="str">
        <f t="shared" si="28"/>
        <v>Maintenance</v>
      </c>
      <c r="O328" s="54"/>
      <c r="P328" s="54"/>
      <c r="Q328" s="54"/>
      <c r="R328" s="53" t="str">
        <f t="array" ref="R328">INDEX(Sheet6!$K$2:$K$190,MATCH(F328,Sheet6!$E$2:$E$190,0))</f>
        <v>Elgri/Winny</v>
      </c>
      <c r="S328" s="54"/>
      <c r="T328" s="55"/>
    </row>
    <row r="329">
      <c r="A329" s="43">
        <v>299.0</v>
      </c>
      <c r="B329" s="44" t="s">
        <v>649</v>
      </c>
      <c r="C329" s="45" t="s">
        <v>25</v>
      </c>
      <c r="D329" s="44" t="s">
        <v>650</v>
      </c>
      <c r="E329" s="44" t="s">
        <v>27</v>
      </c>
      <c r="F329" s="74">
        <v>1.00045474E8</v>
      </c>
      <c r="G329" s="58" t="s">
        <v>31</v>
      </c>
      <c r="H329" s="48">
        <v>44621.0</v>
      </c>
      <c r="I329" s="58" t="s">
        <v>36</v>
      </c>
      <c r="J329" s="48">
        <v>44621.0</v>
      </c>
      <c r="K329" s="58" t="s">
        <v>37</v>
      </c>
      <c r="L329" s="54"/>
      <c r="M329" s="25" t="str">
        <f t="array" ref="M329">INDEX(Sheet6!$F$2:$F$190,MATCH(F329,Sheet6!$E$2:$E$190,0))</f>
        <v>#N/A</v>
      </c>
      <c r="N329" s="26" t="str">
        <f t="shared" si="28"/>
        <v>Maintenance</v>
      </c>
      <c r="O329" s="54"/>
      <c r="P329" s="54"/>
      <c r="Q329" s="54"/>
      <c r="R329" s="53" t="str">
        <f t="array" ref="R329">INDEX(Sheet6!$K$2:$K$190,MATCH(F329,Sheet6!$E$2:$E$190,0))</f>
        <v>#N/A</v>
      </c>
      <c r="S329" s="54"/>
      <c r="T329" s="55"/>
    </row>
    <row r="330">
      <c r="A330" s="43">
        <v>300.0</v>
      </c>
      <c r="B330" s="44" t="s">
        <v>651</v>
      </c>
      <c r="C330" s="45" t="s">
        <v>25</v>
      </c>
      <c r="D330" s="44" t="s">
        <v>652</v>
      </c>
      <c r="E330" s="44" t="s">
        <v>27</v>
      </c>
      <c r="F330" s="46">
        <v>1.00044588E8</v>
      </c>
      <c r="G330" s="58" t="s">
        <v>31</v>
      </c>
      <c r="H330" s="48">
        <v>44621.0</v>
      </c>
      <c r="I330" s="58" t="s">
        <v>36</v>
      </c>
      <c r="J330" s="48">
        <v>44621.0</v>
      </c>
      <c r="K330" s="58" t="s">
        <v>37</v>
      </c>
      <c r="L330" s="54"/>
      <c r="M330" s="25" t="str">
        <f t="array" ref="M330">INDEX(Sheet6!$F$2:$F$190,MATCH(F330,Sheet6!$E$2:$E$190,0))</f>
        <v>#N/A</v>
      </c>
      <c r="N330" s="26" t="str">
        <f t="shared" si="28"/>
        <v>Maintenance</v>
      </c>
      <c r="O330" s="54"/>
      <c r="P330" s="54"/>
      <c r="Q330" s="54"/>
      <c r="R330" s="53" t="str">
        <f t="array" ref="R330">INDEX(Sheet6!$K$2:$K$190,MATCH(F330,Sheet6!$E$2:$E$190,0))</f>
        <v>#N/A</v>
      </c>
      <c r="S330" s="54"/>
      <c r="T330" s="55"/>
    </row>
    <row r="331">
      <c r="A331" s="43">
        <v>301.0</v>
      </c>
      <c r="B331" s="44" t="s">
        <v>653</v>
      </c>
      <c r="C331" s="45" t="s">
        <v>25</v>
      </c>
      <c r="D331" s="44" t="s">
        <v>654</v>
      </c>
      <c r="E331" s="44" t="s">
        <v>27</v>
      </c>
      <c r="F331" s="46">
        <v>1.00045432E8</v>
      </c>
      <c r="G331" s="58" t="s">
        <v>31</v>
      </c>
      <c r="H331" s="48">
        <v>44621.0</v>
      </c>
      <c r="I331" s="58" t="s">
        <v>36</v>
      </c>
      <c r="J331" s="48">
        <v>44621.0</v>
      </c>
      <c r="K331" s="58" t="s">
        <v>37</v>
      </c>
      <c r="L331" s="54"/>
      <c r="M331" s="25" t="str">
        <f t="array" ref="M331">INDEX(Sheet6!$F$2:$F$190,MATCH(F331,Sheet6!$E$2:$E$190,0))</f>
        <v>#N/A</v>
      </c>
      <c r="N331" s="26" t="str">
        <f t="shared" si="28"/>
        <v>Maintenance</v>
      </c>
      <c r="O331" s="54"/>
      <c r="P331" s="54"/>
      <c r="Q331" s="54"/>
      <c r="R331" s="53" t="str">
        <f t="array" ref="R331">INDEX(Sheet6!$K$2:$K$190,MATCH(F331,Sheet6!$E$2:$E$190,0))</f>
        <v>#N/A</v>
      </c>
      <c r="S331" s="54"/>
      <c r="T331" s="55"/>
    </row>
    <row r="332">
      <c r="A332" s="88">
        <v>44621.0</v>
      </c>
      <c r="B332" s="61"/>
      <c r="C332" s="61"/>
      <c r="D332" s="61"/>
      <c r="E332" s="61"/>
      <c r="F332" s="76"/>
      <c r="G332" s="64"/>
      <c r="H332" s="64"/>
      <c r="I332" s="64"/>
      <c r="J332" s="64"/>
      <c r="K332" s="64"/>
      <c r="L332" s="64"/>
      <c r="M332" s="64"/>
      <c r="N332" s="39"/>
      <c r="O332" s="64"/>
      <c r="P332" s="64"/>
      <c r="Q332" s="64"/>
      <c r="R332" s="64"/>
      <c r="S332" s="64"/>
      <c r="T332" s="65"/>
    </row>
    <row r="333">
      <c r="A333" s="43">
        <v>302.0</v>
      </c>
      <c r="B333" s="44" t="s">
        <v>655</v>
      </c>
      <c r="C333" s="45" t="s">
        <v>124</v>
      </c>
      <c r="D333" s="44" t="s">
        <v>656</v>
      </c>
      <c r="E333" s="44" t="s">
        <v>657</v>
      </c>
      <c r="F333" s="78"/>
      <c r="G333" s="58" t="s">
        <v>28</v>
      </c>
      <c r="H333" s="48">
        <v>44621.0</v>
      </c>
      <c r="I333" s="54"/>
      <c r="J333" s="54"/>
      <c r="K333" s="54"/>
      <c r="L333" s="54"/>
      <c r="M333" s="72"/>
      <c r="N333" s="26" t="str">
        <f t="shared" ref="N333:N336" si="29">IFS(LEFT(F333,4)="2000","Direct Charge",LEFT(F333,4)="5000","Direct Charge",AND(LEFT(F333,4)="1000",RIGHT(K333,4)="RA 9"),"Chemical",LEFT(F333,4)="1000","Maintenance",LEFT(F333,4)="8000","OA Maintenance",AND(LEFT(F333,4)="8000",RIGHT(K333,4)="RA 9"),"OA Chemical",LEFT(F333,4)="5500","ABI")</f>
        <v>#N/A</v>
      </c>
      <c r="O333" s="54"/>
      <c r="P333" s="54"/>
      <c r="Q333" s="54"/>
      <c r="R333" s="54"/>
      <c r="S333" s="54"/>
      <c r="T333" s="55"/>
    </row>
    <row r="334">
      <c r="A334" s="43">
        <v>303.0</v>
      </c>
      <c r="B334" s="44" t="s">
        <v>655</v>
      </c>
      <c r="C334" s="45" t="s">
        <v>124</v>
      </c>
      <c r="D334" s="44" t="s">
        <v>658</v>
      </c>
      <c r="E334" s="44" t="s">
        <v>657</v>
      </c>
      <c r="F334" s="78"/>
      <c r="G334" s="58" t="s">
        <v>28</v>
      </c>
      <c r="H334" s="48">
        <v>44621.0</v>
      </c>
      <c r="I334" s="54"/>
      <c r="J334" s="54"/>
      <c r="K334" s="54"/>
      <c r="L334" s="54"/>
      <c r="M334" s="72"/>
      <c r="N334" s="26" t="str">
        <f t="shared" si="29"/>
        <v>#N/A</v>
      </c>
      <c r="O334" s="54"/>
      <c r="P334" s="54"/>
      <c r="Q334" s="54"/>
      <c r="R334" s="54"/>
      <c r="S334" s="54"/>
      <c r="T334" s="55"/>
    </row>
    <row r="335">
      <c r="A335" s="43">
        <v>304.0</v>
      </c>
      <c r="B335" s="44" t="s">
        <v>659</v>
      </c>
      <c r="C335" s="45" t="s">
        <v>25</v>
      </c>
      <c r="D335" s="44" t="s">
        <v>660</v>
      </c>
      <c r="E335" s="44" t="s">
        <v>27</v>
      </c>
      <c r="F335" s="46">
        <v>1.0004551E8</v>
      </c>
      <c r="G335" s="58" t="s">
        <v>31</v>
      </c>
      <c r="H335" s="48">
        <v>44622.0</v>
      </c>
      <c r="I335" s="58" t="s">
        <v>36</v>
      </c>
      <c r="J335" s="48">
        <v>44622.0</v>
      </c>
      <c r="K335" s="58" t="s">
        <v>37</v>
      </c>
      <c r="L335" s="54"/>
      <c r="M335" s="25" t="str">
        <f t="array" ref="M335">INDEX(Sheet6!$F$2:$F$190,MATCH(F335,Sheet6!$E$2:$E$190,0))</f>
        <v>#N/A</v>
      </c>
      <c r="N335" s="26" t="str">
        <f t="shared" si="29"/>
        <v>Maintenance</v>
      </c>
      <c r="O335" s="54"/>
      <c r="P335" s="54"/>
      <c r="Q335" s="54"/>
      <c r="R335" s="53" t="str">
        <f t="array" ref="R335">INDEX(Sheet6!$K$2:$K$190,MATCH(F335,Sheet6!$E$2:$E$190,0))</f>
        <v>#N/A</v>
      </c>
      <c r="S335" s="54"/>
      <c r="T335" s="55"/>
    </row>
    <row r="336">
      <c r="A336" s="43">
        <v>305.0</v>
      </c>
      <c r="B336" s="44" t="s">
        <v>661</v>
      </c>
      <c r="C336" s="45" t="s">
        <v>662</v>
      </c>
      <c r="D336" s="44" t="s">
        <v>663</v>
      </c>
      <c r="E336" s="44" t="s">
        <v>563</v>
      </c>
      <c r="F336" s="46">
        <v>2.00036168E8</v>
      </c>
      <c r="G336" s="58" t="s">
        <v>28</v>
      </c>
      <c r="H336" s="48">
        <v>44622.0</v>
      </c>
      <c r="I336" s="54"/>
      <c r="J336" s="54"/>
      <c r="K336" s="54"/>
      <c r="L336" s="54"/>
      <c r="M336" s="72"/>
      <c r="N336" s="26" t="str">
        <f t="shared" si="29"/>
        <v>Direct Charge</v>
      </c>
      <c r="O336" s="54"/>
      <c r="P336" s="54"/>
      <c r="Q336" s="54"/>
      <c r="R336" s="54"/>
      <c r="S336" s="54"/>
      <c r="T336" s="55"/>
    </row>
    <row r="337">
      <c r="A337" s="88">
        <v>44622.0</v>
      </c>
      <c r="B337" s="61"/>
      <c r="C337" s="61"/>
      <c r="D337" s="61"/>
      <c r="E337" s="62"/>
      <c r="F337" s="63"/>
      <c r="G337" s="64"/>
      <c r="H337" s="64"/>
      <c r="I337" s="64"/>
      <c r="J337" s="64"/>
      <c r="K337" s="64"/>
      <c r="L337" s="64"/>
      <c r="M337" s="64"/>
      <c r="N337" s="39"/>
      <c r="O337" s="64"/>
      <c r="P337" s="64"/>
      <c r="Q337" s="64"/>
      <c r="R337" s="64"/>
      <c r="S337" s="64"/>
      <c r="T337" s="65"/>
    </row>
    <row r="338">
      <c r="A338" s="43">
        <v>306.0</v>
      </c>
      <c r="B338" s="44" t="s">
        <v>664</v>
      </c>
      <c r="C338" s="45" t="s">
        <v>25</v>
      </c>
      <c r="D338" s="66" t="s">
        <v>45</v>
      </c>
      <c r="E338" s="44" t="s">
        <v>27</v>
      </c>
      <c r="F338" s="67">
        <v>1.0004545E8</v>
      </c>
      <c r="G338" s="58" t="s">
        <v>31</v>
      </c>
      <c r="H338" s="48">
        <v>44622.0</v>
      </c>
      <c r="I338" s="58" t="s">
        <v>32</v>
      </c>
      <c r="J338" s="48">
        <v>44622.0</v>
      </c>
      <c r="K338" s="58" t="s">
        <v>33</v>
      </c>
      <c r="L338" s="54"/>
      <c r="M338" s="25" t="str">
        <f t="array" ref="M338">INDEX(Sheet6!$F$2:$F$190,MATCH(F338,Sheet6!$E$2:$E$190,0))</f>
        <v>#N/A</v>
      </c>
      <c r="N338" s="26" t="str">
        <f t="shared" ref="N338:N349" si="30">IFS(LEFT(F338,4)="2000","Direct Charge",LEFT(F338,4)="5000","Direct Charge",AND(LEFT(F338,4)="1000",RIGHT(K338,4)="RA 9"),"Chemical",LEFT(F338,4)="1000","Maintenance",LEFT(F338,4)="8000","OA Maintenance",AND(LEFT(F338,4)="8000",RIGHT(K338,4)="RA 9"),"OA Chemical",LEFT(F338,4)="5500","ABI")</f>
        <v>Maintenance</v>
      </c>
      <c r="O338" s="54"/>
      <c r="P338" s="54"/>
      <c r="Q338" s="54"/>
      <c r="R338" s="53" t="str">
        <f t="array" ref="R338">INDEX(Sheet6!$K$2:$K$190,MATCH(F338,Sheet6!$E$2:$E$190,0))</f>
        <v>#N/A</v>
      </c>
      <c r="S338" s="54"/>
      <c r="T338" s="55"/>
    </row>
    <row r="339">
      <c r="A339" s="43">
        <v>307.0</v>
      </c>
      <c r="B339" s="44" t="s">
        <v>665</v>
      </c>
      <c r="C339" s="45" t="s">
        <v>25</v>
      </c>
      <c r="D339" s="66" t="s">
        <v>666</v>
      </c>
      <c r="E339" s="44" t="s">
        <v>27</v>
      </c>
      <c r="F339" s="67">
        <v>1.00045406E8</v>
      </c>
      <c r="G339" s="58" t="s">
        <v>28</v>
      </c>
      <c r="H339" s="48">
        <v>44622.0</v>
      </c>
      <c r="I339" s="54"/>
      <c r="J339" s="48">
        <v>44622.0</v>
      </c>
      <c r="K339" s="54"/>
      <c r="L339" s="54"/>
      <c r="M339" s="25" t="str">
        <f t="array" ref="M339">INDEX(Sheet6!$F$2:$F$190,MATCH(F339,Sheet6!$E$2:$E$190,0))</f>
        <v>#N/A</v>
      </c>
      <c r="N339" s="26" t="str">
        <f t="shared" si="30"/>
        <v>Maintenance</v>
      </c>
      <c r="O339" s="54"/>
      <c r="P339" s="54"/>
      <c r="Q339" s="54"/>
      <c r="R339" s="53" t="str">
        <f t="array" ref="R339">INDEX(Sheet6!$K$2:$K$190,MATCH(F339,Sheet6!$E$2:$E$190,0))</f>
        <v>#N/A</v>
      </c>
      <c r="S339" s="54"/>
      <c r="T339" s="55"/>
    </row>
    <row r="340">
      <c r="A340" s="43">
        <v>308.0</v>
      </c>
      <c r="B340" s="44" t="s">
        <v>667</v>
      </c>
      <c r="C340" s="45" t="s">
        <v>25</v>
      </c>
      <c r="D340" s="66" t="s">
        <v>668</v>
      </c>
      <c r="E340" s="44" t="s">
        <v>27</v>
      </c>
      <c r="F340" s="67">
        <v>1.00045409E8</v>
      </c>
      <c r="G340" s="58" t="s">
        <v>31</v>
      </c>
      <c r="H340" s="48">
        <v>44622.0</v>
      </c>
      <c r="I340" s="58" t="s">
        <v>36</v>
      </c>
      <c r="J340" s="48">
        <v>44622.0</v>
      </c>
      <c r="K340" s="58" t="s">
        <v>37</v>
      </c>
      <c r="L340" s="54"/>
      <c r="M340" s="25" t="str">
        <f t="array" ref="M340">INDEX(Sheet6!$F$2:$F$190,MATCH(F340,Sheet6!$E$2:$E$190,0))</f>
        <v>#N/A</v>
      </c>
      <c r="N340" s="26" t="str">
        <f t="shared" si="30"/>
        <v>Maintenance</v>
      </c>
      <c r="O340" s="54"/>
      <c r="P340" s="54"/>
      <c r="Q340" s="54"/>
      <c r="R340" s="53" t="str">
        <f t="array" ref="R340">INDEX(Sheet6!$K$2:$K$190,MATCH(F340,Sheet6!$E$2:$E$190,0))</f>
        <v>#N/A</v>
      </c>
      <c r="S340" s="54"/>
      <c r="T340" s="55"/>
    </row>
    <row r="341">
      <c r="A341" s="43">
        <v>309.0</v>
      </c>
      <c r="B341" s="44" t="s">
        <v>669</v>
      </c>
      <c r="C341" s="45" t="s">
        <v>25</v>
      </c>
      <c r="D341" s="66" t="s">
        <v>670</v>
      </c>
      <c r="E341" s="44" t="s">
        <v>27</v>
      </c>
      <c r="F341" s="68">
        <v>1.0004547E8</v>
      </c>
      <c r="G341" s="58" t="s">
        <v>31</v>
      </c>
      <c r="H341" s="48">
        <v>44622.0</v>
      </c>
      <c r="I341" s="58" t="s">
        <v>36</v>
      </c>
      <c r="J341" s="48">
        <v>44622.0</v>
      </c>
      <c r="K341" s="58" t="s">
        <v>37</v>
      </c>
      <c r="L341" s="54"/>
      <c r="M341" s="25" t="str">
        <f t="array" ref="M341">INDEX(Sheet6!$F$2:$F$190,MATCH(F341,Sheet6!$E$2:$E$190,0))</f>
        <v>#N/A</v>
      </c>
      <c r="N341" s="26" t="str">
        <f t="shared" si="30"/>
        <v>Maintenance</v>
      </c>
      <c r="O341" s="54"/>
      <c r="P341" s="54"/>
      <c r="Q341" s="54"/>
      <c r="R341" s="53" t="str">
        <f t="array" ref="R341">INDEX(Sheet6!$K$2:$K$190,MATCH(F341,Sheet6!$E$2:$E$190,0))</f>
        <v>#N/A</v>
      </c>
      <c r="S341" s="54"/>
      <c r="T341" s="55"/>
    </row>
    <row r="342">
      <c r="A342" s="43">
        <v>310.0</v>
      </c>
      <c r="B342" s="44" t="s">
        <v>671</v>
      </c>
      <c r="C342" s="45" t="s">
        <v>25</v>
      </c>
      <c r="D342" s="66" t="s">
        <v>476</v>
      </c>
      <c r="E342" s="44" t="s">
        <v>27</v>
      </c>
      <c r="F342" s="68">
        <v>1.00045436E8</v>
      </c>
      <c r="G342" s="58" t="s">
        <v>31</v>
      </c>
      <c r="H342" s="48">
        <v>44622.0</v>
      </c>
      <c r="I342" s="58" t="s">
        <v>32</v>
      </c>
      <c r="J342" s="48">
        <v>44622.0</v>
      </c>
      <c r="K342" s="58" t="s">
        <v>33</v>
      </c>
      <c r="L342" s="54"/>
      <c r="M342" s="25" t="str">
        <f t="array" ref="M342">INDEX(Sheet6!$F$2:$F$190,MATCH(F342,Sheet6!$E$2:$E$190,0))</f>
        <v>#N/A</v>
      </c>
      <c r="N342" s="26" t="str">
        <f t="shared" si="30"/>
        <v>Maintenance</v>
      </c>
      <c r="O342" s="54"/>
      <c r="P342" s="54"/>
      <c r="Q342" s="54"/>
      <c r="R342" s="53" t="str">
        <f t="array" ref="R342">INDEX(Sheet6!$K$2:$K$190,MATCH(F342,Sheet6!$E$2:$E$190,0))</f>
        <v>#N/A</v>
      </c>
      <c r="S342" s="54"/>
      <c r="T342" s="55"/>
    </row>
    <row r="343">
      <c r="A343" s="43">
        <v>311.0</v>
      </c>
      <c r="B343" s="44" t="s">
        <v>672</v>
      </c>
      <c r="C343" s="45" t="s">
        <v>25</v>
      </c>
      <c r="D343" s="66" t="s">
        <v>673</v>
      </c>
      <c r="E343" s="44" t="s">
        <v>27</v>
      </c>
      <c r="F343" s="68">
        <v>1.00045333E8</v>
      </c>
      <c r="G343" s="58" t="s">
        <v>31</v>
      </c>
      <c r="H343" s="48">
        <v>44622.0</v>
      </c>
      <c r="I343" s="58" t="s">
        <v>58</v>
      </c>
      <c r="J343" s="48">
        <v>44622.0</v>
      </c>
      <c r="K343" s="58" t="s">
        <v>221</v>
      </c>
      <c r="L343" s="54"/>
      <c r="M343" s="25" t="str">
        <f t="array" ref="M343">INDEX(Sheet6!$F$2:$F$190,MATCH(F343,Sheet6!$E$2:$E$190,0))</f>
        <v>#N/A</v>
      </c>
      <c r="N343" s="26" t="str">
        <f t="shared" si="30"/>
        <v>Maintenance</v>
      </c>
      <c r="O343" s="54"/>
      <c r="P343" s="54"/>
      <c r="Q343" s="54"/>
      <c r="R343" s="53" t="str">
        <f t="array" ref="R343">INDEX(Sheet6!$K$2:$K$190,MATCH(F343,Sheet6!$E$2:$E$190,0))</f>
        <v>#N/A</v>
      </c>
      <c r="S343" s="54"/>
      <c r="T343" s="55"/>
    </row>
    <row r="344">
      <c r="A344" s="43">
        <v>312.0</v>
      </c>
      <c r="B344" s="44" t="s">
        <v>674</v>
      </c>
      <c r="C344" s="45" t="s">
        <v>25</v>
      </c>
      <c r="D344" s="66" t="s">
        <v>673</v>
      </c>
      <c r="E344" s="44" t="s">
        <v>27</v>
      </c>
      <c r="F344" s="68">
        <v>1.00045381E8</v>
      </c>
      <c r="G344" s="58" t="s">
        <v>31</v>
      </c>
      <c r="H344" s="48">
        <v>44622.0</v>
      </c>
      <c r="I344" s="58" t="s">
        <v>58</v>
      </c>
      <c r="J344" s="48">
        <v>44622.0</v>
      </c>
      <c r="K344" s="58" t="s">
        <v>221</v>
      </c>
      <c r="L344" s="54"/>
      <c r="M344" s="25" t="str">
        <f t="array" ref="M344">INDEX(Sheet6!$F$2:$F$190,MATCH(F344,Sheet6!$E$2:$E$190,0))</f>
        <v>#N/A</v>
      </c>
      <c r="N344" s="26" t="str">
        <f t="shared" si="30"/>
        <v>Maintenance</v>
      </c>
      <c r="O344" s="54"/>
      <c r="P344" s="54"/>
      <c r="Q344" s="54"/>
      <c r="R344" s="53" t="str">
        <f t="array" ref="R344">INDEX(Sheet6!$K$2:$K$190,MATCH(F344,Sheet6!$E$2:$E$190,0))</f>
        <v>#N/A</v>
      </c>
      <c r="S344" s="54"/>
      <c r="T344" s="55"/>
    </row>
    <row r="345">
      <c r="A345" s="43">
        <v>313.0</v>
      </c>
      <c r="B345" s="44" t="s">
        <v>675</v>
      </c>
      <c r="C345" s="45" t="s">
        <v>25</v>
      </c>
      <c r="D345" s="66" t="s">
        <v>676</v>
      </c>
      <c r="E345" s="44" t="s">
        <v>27</v>
      </c>
      <c r="F345" s="68">
        <v>1.00045356E8</v>
      </c>
      <c r="G345" s="58" t="s">
        <v>31</v>
      </c>
      <c r="H345" s="48">
        <v>44622.0</v>
      </c>
      <c r="I345" s="58" t="s">
        <v>58</v>
      </c>
      <c r="J345" s="48">
        <v>44622.0</v>
      </c>
      <c r="K345" s="58" t="s">
        <v>221</v>
      </c>
      <c r="L345" s="54"/>
      <c r="M345" s="25" t="str">
        <f t="array" ref="M345">INDEX(Sheet6!$F$2:$F$190,MATCH(F345,Sheet6!$E$2:$E$190,0))</f>
        <v>#N/A</v>
      </c>
      <c r="N345" s="26" t="str">
        <f t="shared" si="30"/>
        <v>Maintenance</v>
      </c>
      <c r="O345" s="54"/>
      <c r="P345" s="54"/>
      <c r="Q345" s="54"/>
      <c r="R345" s="53" t="str">
        <f t="array" ref="R345">INDEX(Sheet6!$K$2:$K$190,MATCH(F345,Sheet6!$E$2:$E$190,0))</f>
        <v>#N/A</v>
      </c>
      <c r="S345" s="54"/>
      <c r="T345" s="55"/>
    </row>
    <row r="346">
      <c r="A346" s="43">
        <v>314.0</v>
      </c>
      <c r="B346" s="44" t="s">
        <v>677</v>
      </c>
      <c r="C346" s="45" t="s">
        <v>25</v>
      </c>
      <c r="D346" s="66" t="s">
        <v>678</v>
      </c>
      <c r="E346" s="44" t="s">
        <v>27</v>
      </c>
      <c r="F346" s="68">
        <v>1.00045358E8</v>
      </c>
      <c r="G346" s="58" t="s">
        <v>31</v>
      </c>
      <c r="H346" s="48">
        <v>44622.0</v>
      </c>
      <c r="I346" s="58" t="s">
        <v>58</v>
      </c>
      <c r="J346" s="48">
        <v>44622.0</v>
      </c>
      <c r="K346" s="58" t="s">
        <v>221</v>
      </c>
      <c r="L346" s="54"/>
      <c r="M346" s="25" t="str">
        <f t="array" ref="M346">INDEX(Sheet6!$F$2:$F$190,MATCH(F346,Sheet6!$E$2:$E$190,0))</f>
        <v>#N/A</v>
      </c>
      <c r="N346" s="26" t="str">
        <f t="shared" si="30"/>
        <v>Maintenance</v>
      </c>
      <c r="O346" s="54"/>
      <c r="P346" s="54"/>
      <c r="Q346" s="54"/>
      <c r="R346" s="53" t="str">
        <f t="array" ref="R346">INDEX(Sheet6!$K$2:$K$190,MATCH(F346,Sheet6!$E$2:$E$190,0))</f>
        <v>#N/A</v>
      </c>
      <c r="S346" s="54"/>
      <c r="T346" s="55"/>
    </row>
    <row r="347">
      <c r="A347" s="43">
        <v>315.0</v>
      </c>
      <c r="B347" s="44" t="s">
        <v>679</v>
      </c>
      <c r="C347" s="45" t="s">
        <v>25</v>
      </c>
      <c r="D347" s="66" t="s">
        <v>673</v>
      </c>
      <c r="E347" s="44" t="s">
        <v>27</v>
      </c>
      <c r="F347" s="67">
        <v>1.00045208E8</v>
      </c>
      <c r="G347" s="58" t="s">
        <v>31</v>
      </c>
      <c r="H347" s="48">
        <v>44622.0</v>
      </c>
      <c r="I347" s="58" t="s">
        <v>58</v>
      </c>
      <c r="J347" s="48">
        <v>44622.0</v>
      </c>
      <c r="K347" s="58" t="s">
        <v>221</v>
      </c>
      <c r="L347" s="54"/>
      <c r="M347" s="25" t="str">
        <f t="array" ref="M347">INDEX(Sheet6!$F$2:$F$190,MATCH(F347,Sheet6!$E$2:$E$190,0))</f>
        <v>#N/A</v>
      </c>
      <c r="N347" s="26" t="str">
        <f t="shared" si="30"/>
        <v>Maintenance</v>
      </c>
      <c r="O347" s="54"/>
      <c r="P347" s="54"/>
      <c r="Q347" s="54"/>
      <c r="R347" s="53" t="str">
        <f t="array" ref="R347">INDEX(Sheet6!$K$2:$K$190,MATCH(F347,Sheet6!$E$2:$E$190,0))</f>
        <v>#N/A</v>
      </c>
      <c r="S347" s="54"/>
      <c r="T347" s="55"/>
    </row>
    <row r="348">
      <c r="A348" s="43">
        <v>316.0</v>
      </c>
      <c r="B348" s="44" t="s">
        <v>680</v>
      </c>
      <c r="C348" s="45" t="s">
        <v>25</v>
      </c>
      <c r="D348" s="66" t="s">
        <v>681</v>
      </c>
      <c r="E348" s="44" t="s">
        <v>27</v>
      </c>
      <c r="F348" s="67">
        <v>1.00045349E8</v>
      </c>
      <c r="G348" s="58" t="s">
        <v>31</v>
      </c>
      <c r="H348" s="48">
        <v>44622.0</v>
      </c>
      <c r="I348" s="58" t="s">
        <v>32</v>
      </c>
      <c r="J348" s="48">
        <v>44622.0</v>
      </c>
      <c r="K348" s="58" t="s">
        <v>33</v>
      </c>
      <c r="L348" s="54"/>
      <c r="M348" s="25" t="str">
        <f t="array" ref="M348">INDEX(Sheet6!$F$2:$F$190,MATCH(F348,Sheet6!$E$2:$E$190,0))</f>
        <v>#N/A</v>
      </c>
      <c r="N348" s="26" t="str">
        <f t="shared" si="30"/>
        <v>Maintenance</v>
      </c>
      <c r="O348" s="54"/>
      <c r="P348" s="54"/>
      <c r="Q348" s="54"/>
      <c r="R348" s="53" t="str">
        <f t="array" ref="R348">INDEX(Sheet6!$K$2:$K$190,MATCH(F348,Sheet6!$E$2:$E$190,0))</f>
        <v>#N/A</v>
      </c>
      <c r="S348" s="54"/>
      <c r="T348" s="55"/>
    </row>
    <row r="349">
      <c r="A349" s="43">
        <v>317.0</v>
      </c>
      <c r="B349" s="44" t="s">
        <v>682</v>
      </c>
      <c r="C349" s="45" t="s">
        <v>25</v>
      </c>
      <c r="D349" s="66" t="s">
        <v>476</v>
      </c>
      <c r="E349" s="44" t="s">
        <v>27</v>
      </c>
      <c r="F349" s="67">
        <v>1.00045457E8</v>
      </c>
      <c r="G349" s="58" t="s">
        <v>31</v>
      </c>
      <c r="H349" s="48">
        <v>44622.0</v>
      </c>
      <c r="I349" s="58" t="s">
        <v>32</v>
      </c>
      <c r="J349" s="48">
        <v>44622.0</v>
      </c>
      <c r="K349" s="58" t="s">
        <v>33</v>
      </c>
      <c r="L349" s="54"/>
      <c r="M349" s="25" t="str">
        <f t="array" ref="M349">INDEX(Sheet6!$F$2:$F$190,MATCH(F349,Sheet6!$E$2:$E$190,0))</f>
        <v>#N/A</v>
      </c>
      <c r="N349" s="26" t="str">
        <f t="shared" si="30"/>
        <v>Maintenance</v>
      </c>
      <c r="O349" s="54"/>
      <c r="P349" s="54"/>
      <c r="Q349" s="54"/>
      <c r="R349" s="53" t="str">
        <f t="array" ref="R349">INDEX(Sheet6!$K$2:$K$190,MATCH(F349,Sheet6!$E$2:$E$190,0))</f>
        <v>#N/A</v>
      </c>
      <c r="S349" s="54"/>
      <c r="T349" s="55"/>
    </row>
    <row r="350">
      <c r="A350" s="88">
        <v>44624.0</v>
      </c>
      <c r="B350" s="61"/>
      <c r="C350" s="69"/>
      <c r="D350" s="61"/>
      <c r="E350" s="61"/>
      <c r="F350" s="70"/>
      <c r="G350" s="64"/>
      <c r="H350" s="64"/>
      <c r="I350" s="64"/>
      <c r="J350" s="64"/>
      <c r="K350" s="64"/>
      <c r="L350" s="64"/>
      <c r="M350" s="64"/>
      <c r="N350" s="39"/>
      <c r="O350" s="64"/>
      <c r="P350" s="64"/>
      <c r="Q350" s="64"/>
      <c r="R350" s="64"/>
      <c r="S350" s="64"/>
      <c r="T350" s="65"/>
    </row>
    <row r="351">
      <c r="A351" s="43">
        <v>318.0</v>
      </c>
      <c r="B351" s="44" t="s">
        <v>683</v>
      </c>
      <c r="C351" s="45" t="s">
        <v>248</v>
      </c>
      <c r="D351" s="66" t="s">
        <v>684</v>
      </c>
      <c r="E351" s="44" t="s">
        <v>135</v>
      </c>
      <c r="F351" s="71"/>
      <c r="G351" s="58" t="s">
        <v>31</v>
      </c>
      <c r="H351" s="48">
        <v>44624.0</v>
      </c>
      <c r="I351" s="58" t="s">
        <v>58</v>
      </c>
      <c r="J351" s="48">
        <v>44627.0</v>
      </c>
      <c r="K351" s="89" t="s">
        <v>221</v>
      </c>
      <c r="L351" s="54"/>
      <c r="M351" s="72"/>
      <c r="N351" s="26" t="str">
        <f t="shared" ref="N351:N358" si="31">IFS(LEFT(F351,4)="2000","Direct Charge",LEFT(F351,4)="5000","Direct Charge",AND(LEFT(F351,4)="1000",RIGHT(K351,4)="RA 9"),"Chemical",LEFT(F351,4)="1000","Maintenance",LEFT(F351,4)="8000","OA Maintenance",AND(LEFT(F351,4)="8000",RIGHT(K351,4)="RA 9"),"OA Chemical",LEFT(F351,4)="5500","ABI")</f>
        <v>#N/A</v>
      </c>
      <c r="O351" s="54"/>
      <c r="P351" s="54"/>
      <c r="Q351" s="54"/>
      <c r="R351" s="54"/>
      <c r="S351" s="54"/>
      <c r="T351" s="55"/>
    </row>
    <row r="352">
      <c r="A352" s="43">
        <v>319.0</v>
      </c>
      <c r="B352" s="44" t="s">
        <v>685</v>
      </c>
      <c r="C352" s="45" t="s">
        <v>25</v>
      </c>
      <c r="D352" s="66" t="s">
        <v>686</v>
      </c>
      <c r="E352" s="44" t="s">
        <v>27</v>
      </c>
      <c r="F352" s="68">
        <v>1.00044588E8</v>
      </c>
      <c r="G352" s="58" t="s">
        <v>31</v>
      </c>
      <c r="H352" s="48">
        <v>44624.0</v>
      </c>
      <c r="I352" s="58" t="s">
        <v>36</v>
      </c>
      <c r="J352" s="48">
        <v>44627.0</v>
      </c>
      <c r="K352" s="90" t="s">
        <v>37</v>
      </c>
      <c r="L352" s="54"/>
      <c r="M352" s="25" t="str">
        <f t="array" ref="M352">INDEX(Sheet6!$F$2:$F$190,MATCH(F352,Sheet6!$E$2:$E$190,0))</f>
        <v>#N/A</v>
      </c>
      <c r="N352" s="26" t="str">
        <f t="shared" si="31"/>
        <v>Maintenance</v>
      </c>
      <c r="O352" s="54"/>
      <c r="P352" s="54"/>
      <c r="Q352" s="54"/>
      <c r="R352" s="53" t="str">
        <f t="array" ref="R352">INDEX(Sheet6!$K$2:$K$190,MATCH(F352,Sheet6!$E$2:$E$190,0))</f>
        <v>#N/A</v>
      </c>
      <c r="S352" s="54"/>
      <c r="T352" s="55"/>
    </row>
    <row r="353">
      <c r="A353" s="43">
        <v>320.0</v>
      </c>
      <c r="B353" s="44" t="s">
        <v>687</v>
      </c>
      <c r="C353" s="45" t="s">
        <v>25</v>
      </c>
      <c r="D353" s="66" t="s">
        <v>688</v>
      </c>
      <c r="E353" s="44" t="s">
        <v>27</v>
      </c>
      <c r="F353" s="68">
        <v>1.00045347E8</v>
      </c>
      <c r="G353" s="58" t="s">
        <v>31</v>
      </c>
      <c r="H353" s="48">
        <v>44624.0</v>
      </c>
      <c r="I353" s="58" t="s">
        <v>58</v>
      </c>
      <c r="J353" s="48">
        <v>44627.0</v>
      </c>
      <c r="K353" s="89" t="s">
        <v>221</v>
      </c>
      <c r="L353" s="54"/>
      <c r="M353" s="25" t="str">
        <f t="array" ref="M353">INDEX(Sheet6!$F$2:$F$190,MATCH(F353,Sheet6!$E$2:$E$190,0))</f>
        <v>#N/A</v>
      </c>
      <c r="N353" s="26" t="str">
        <f t="shared" si="31"/>
        <v>Maintenance</v>
      </c>
      <c r="O353" s="54"/>
      <c r="P353" s="54"/>
      <c r="Q353" s="54"/>
      <c r="R353" s="53" t="str">
        <f t="array" ref="R353">INDEX(Sheet6!$K$2:$K$190,MATCH(F353,Sheet6!$E$2:$E$190,0))</f>
        <v>#N/A</v>
      </c>
      <c r="S353" s="54"/>
      <c r="T353" s="55"/>
    </row>
    <row r="354">
      <c r="A354" s="43">
        <v>321.0</v>
      </c>
      <c r="B354" s="44" t="s">
        <v>689</v>
      </c>
      <c r="C354" s="45" t="s">
        <v>25</v>
      </c>
      <c r="D354" s="66" t="s">
        <v>690</v>
      </c>
      <c r="E354" s="44" t="s">
        <v>27</v>
      </c>
      <c r="F354" s="68">
        <v>1.00045389E8</v>
      </c>
      <c r="G354" s="58" t="s">
        <v>31</v>
      </c>
      <c r="H354" s="48">
        <v>44624.0</v>
      </c>
      <c r="I354" s="58" t="s">
        <v>69</v>
      </c>
      <c r="J354" s="48">
        <v>44627.0</v>
      </c>
      <c r="K354" s="90" t="s">
        <v>70</v>
      </c>
      <c r="L354" s="54"/>
      <c r="M354" s="25" t="str">
        <f t="array" ref="M354">INDEX(Sheet6!$F$2:$F$190,MATCH(F354,Sheet6!$E$2:$E$190,0))</f>
        <v>M22PL3036A</v>
      </c>
      <c r="N354" s="26" t="str">
        <f t="shared" si="31"/>
        <v>Maintenance</v>
      </c>
      <c r="O354" s="54"/>
      <c r="P354" s="54"/>
      <c r="Q354" s="54"/>
      <c r="R354" s="53" t="str">
        <f t="array" ref="R354">INDEX(Sheet6!$K$2:$K$190,MATCH(F354,Sheet6!$E$2:$E$190,0))</f>
        <v>Elgri/Lukman</v>
      </c>
      <c r="S354" s="54"/>
      <c r="T354" s="55"/>
    </row>
    <row r="355">
      <c r="A355" s="43">
        <v>322.0</v>
      </c>
      <c r="B355" s="44" t="s">
        <v>691</v>
      </c>
      <c r="C355" s="45" t="s">
        <v>25</v>
      </c>
      <c r="D355" s="66" t="s">
        <v>692</v>
      </c>
      <c r="E355" s="44" t="s">
        <v>27</v>
      </c>
      <c r="F355" s="68">
        <v>1.00045591E8</v>
      </c>
      <c r="G355" s="58" t="s">
        <v>31</v>
      </c>
      <c r="H355" s="48">
        <v>44624.0</v>
      </c>
      <c r="I355" s="58" t="s">
        <v>36</v>
      </c>
      <c r="J355" s="48">
        <v>44627.0</v>
      </c>
      <c r="K355" s="90" t="s">
        <v>37</v>
      </c>
      <c r="L355" s="54"/>
      <c r="M355" s="25" t="str">
        <f t="array" ref="M355">INDEX(Sheet6!$F$2:$F$190,MATCH(F355,Sheet6!$E$2:$E$190,0))</f>
        <v>#N/A</v>
      </c>
      <c r="N355" s="26" t="str">
        <f t="shared" si="31"/>
        <v>Maintenance</v>
      </c>
      <c r="O355" s="54"/>
      <c r="P355" s="54"/>
      <c r="Q355" s="54"/>
      <c r="R355" s="53" t="str">
        <f t="array" ref="R355">INDEX(Sheet6!$K$2:$K$190,MATCH(F355,Sheet6!$E$2:$E$190,0))</f>
        <v>#N/A</v>
      </c>
      <c r="S355" s="54"/>
      <c r="T355" s="55"/>
    </row>
    <row r="356">
      <c r="A356" s="43">
        <v>323.0</v>
      </c>
      <c r="B356" s="44" t="s">
        <v>693</v>
      </c>
      <c r="C356" s="45" t="s">
        <v>25</v>
      </c>
      <c r="D356" s="66" t="s">
        <v>694</v>
      </c>
      <c r="E356" s="44" t="s">
        <v>27</v>
      </c>
      <c r="F356" s="68">
        <v>1.00045565E8</v>
      </c>
      <c r="G356" s="58" t="s">
        <v>28</v>
      </c>
      <c r="H356" s="48">
        <v>44624.0</v>
      </c>
      <c r="I356" s="54"/>
      <c r="J356" s="48"/>
      <c r="K356" s="54"/>
      <c r="L356" s="54"/>
      <c r="M356" s="25" t="str">
        <f t="array" ref="M356">INDEX(Sheet6!$F$2:$F$190,MATCH(F356,Sheet6!$E$2:$E$190,0))</f>
        <v>#N/A</v>
      </c>
      <c r="N356" s="26" t="str">
        <f t="shared" si="31"/>
        <v>Maintenance</v>
      </c>
      <c r="O356" s="54"/>
      <c r="P356" s="54"/>
      <c r="Q356" s="54"/>
      <c r="R356" s="53" t="str">
        <f t="array" ref="R356">INDEX(Sheet6!$K$2:$K$190,MATCH(F356,Sheet6!$E$2:$E$190,0))</f>
        <v>#N/A</v>
      </c>
      <c r="S356" s="54"/>
      <c r="T356" s="55"/>
    </row>
    <row r="357">
      <c r="A357" s="43">
        <v>324.0</v>
      </c>
      <c r="B357" s="44" t="s">
        <v>695</v>
      </c>
      <c r="C357" s="45" t="s">
        <v>25</v>
      </c>
      <c r="D357" s="66" t="s">
        <v>696</v>
      </c>
      <c r="E357" s="44" t="s">
        <v>27</v>
      </c>
      <c r="F357" s="68">
        <v>1.00045581E8</v>
      </c>
      <c r="G357" s="58" t="s">
        <v>31</v>
      </c>
      <c r="H357" s="48">
        <v>44624.0</v>
      </c>
      <c r="I357" s="58" t="s">
        <v>36</v>
      </c>
      <c r="J357" s="48">
        <v>44627.0</v>
      </c>
      <c r="K357" s="90" t="s">
        <v>37</v>
      </c>
      <c r="L357" s="54"/>
      <c r="M357" s="25" t="str">
        <f t="array" ref="M357">INDEX(Sheet6!$F$2:$F$190,MATCH(F357,Sheet6!$E$2:$E$190,0))</f>
        <v>#N/A</v>
      </c>
      <c r="N357" s="26" t="str">
        <f t="shared" si="31"/>
        <v>Maintenance</v>
      </c>
      <c r="O357" s="54"/>
      <c r="P357" s="54"/>
      <c r="Q357" s="54"/>
      <c r="R357" s="53" t="str">
        <f t="array" ref="R357">INDEX(Sheet6!$K$2:$K$190,MATCH(F357,Sheet6!$E$2:$E$190,0))</f>
        <v>#N/A</v>
      </c>
      <c r="S357" s="54"/>
      <c r="T357" s="55"/>
    </row>
    <row r="358">
      <c r="A358" s="43">
        <v>325.0</v>
      </c>
      <c r="B358" s="44" t="s">
        <v>697</v>
      </c>
      <c r="C358" s="45" t="s">
        <v>25</v>
      </c>
      <c r="D358" s="66" t="s">
        <v>698</v>
      </c>
      <c r="E358" s="44" t="s">
        <v>27</v>
      </c>
      <c r="F358" s="68">
        <v>1.00045545E8</v>
      </c>
      <c r="G358" s="58" t="s">
        <v>31</v>
      </c>
      <c r="H358" s="48">
        <v>44624.0</v>
      </c>
      <c r="I358" s="58" t="s">
        <v>36</v>
      </c>
      <c r="J358" s="48">
        <v>44627.0</v>
      </c>
      <c r="K358" s="90" t="s">
        <v>37</v>
      </c>
      <c r="L358" s="54"/>
      <c r="M358" s="25" t="str">
        <f t="array" ref="M358">INDEX(Sheet6!$F$2:$F$190,MATCH(F358,Sheet6!$E$2:$E$190,0))</f>
        <v>#N/A</v>
      </c>
      <c r="N358" s="26" t="str">
        <f t="shared" si="31"/>
        <v>Maintenance</v>
      </c>
      <c r="O358" s="54"/>
      <c r="P358" s="54"/>
      <c r="Q358" s="54"/>
      <c r="R358" s="53" t="str">
        <f t="array" ref="R358">INDEX(Sheet6!$K$2:$K$190,MATCH(F358,Sheet6!$E$2:$E$190,0))</f>
        <v>#N/A</v>
      </c>
      <c r="S358" s="54"/>
      <c r="T358" s="55"/>
    </row>
    <row r="359">
      <c r="A359" s="88">
        <v>44627.0</v>
      </c>
      <c r="B359" s="61"/>
      <c r="C359" s="61"/>
      <c r="D359" s="61"/>
      <c r="E359" s="62"/>
      <c r="F359" s="63"/>
      <c r="G359" s="64"/>
      <c r="H359" s="64"/>
      <c r="I359" s="64"/>
      <c r="J359" s="64"/>
      <c r="K359" s="64"/>
      <c r="L359" s="64"/>
      <c r="M359" s="64"/>
      <c r="N359" s="39"/>
      <c r="O359" s="64"/>
      <c r="P359" s="64"/>
      <c r="Q359" s="64"/>
      <c r="R359" s="64"/>
      <c r="S359" s="64"/>
      <c r="T359" s="65"/>
    </row>
    <row r="360">
      <c r="A360" s="43">
        <v>326.0</v>
      </c>
      <c r="B360" s="44" t="s">
        <v>699</v>
      </c>
      <c r="C360" s="45" t="s">
        <v>25</v>
      </c>
      <c r="D360" s="44" t="s">
        <v>700</v>
      </c>
      <c r="E360" s="44" t="s">
        <v>27</v>
      </c>
      <c r="F360" s="74">
        <v>1.00045458E8</v>
      </c>
      <c r="G360" s="58" t="s">
        <v>31</v>
      </c>
      <c r="H360" s="48">
        <v>44628.0</v>
      </c>
      <c r="I360" s="58" t="s">
        <v>58</v>
      </c>
      <c r="J360" s="48">
        <v>44628.0</v>
      </c>
      <c r="K360" s="89" t="s">
        <v>221</v>
      </c>
      <c r="L360" s="54"/>
      <c r="M360" s="25" t="str">
        <f t="array" ref="M360">INDEX(Sheet6!$F$2:$F$190,MATCH(F360,Sheet6!$E$2:$E$190,0))</f>
        <v>#N/A</v>
      </c>
      <c r="N360" s="26" t="str">
        <f t="shared" ref="N360:N385" si="32">IFS(LEFT(F360,4)="2000","Direct Charge",LEFT(F360,4)="5000","Direct Charge",AND(LEFT(F360,4)="1000",RIGHT(K360,4)="RA 9"),"Chemical",LEFT(F360,4)="1000","Maintenance",LEFT(F360,4)="8000","OA Maintenance",AND(LEFT(F360,4)="8000",RIGHT(K360,4)="RA 9"),"OA Chemical",LEFT(F360,4)="5500","ABI")</f>
        <v>Maintenance</v>
      </c>
      <c r="O360" s="54"/>
      <c r="P360" s="54"/>
      <c r="Q360" s="54"/>
      <c r="R360" s="53" t="str">
        <f t="array" ref="R360">INDEX(Sheet6!$K$2:$K$190,MATCH(F360,Sheet6!$E$2:$E$190,0))</f>
        <v>#N/A</v>
      </c>
      <c r="S360" s="54"/>
      <c r="T360" s="55"/>
    </row>
    <row r="361">
      <c r="A361" s="43">
        <v>327.0</v>
      </c>
      <c r="B361" s="44" t="s">
        <v>701</v>
      </c>
      <c r="C361" s="45" t="s">
        <v>25</v>
      </c>
      <c r="D361" s="44" t="s">
        <v>676</v>
      </c>
      <c r="E361" s="44" t="s">
        <v>27</v>
      </c>
      <c r="F361" s="74">
        <v>1.00045357E8</v>
      </c>
      <c r="G361" s="58" t="s">
        <v>31</v>
      </c>
      <c r="H361" s="48">
        <v>44628.0</v>
      </c>
      <c r="I361" s="58" t="s">
        <v>58</v>
      </c>
      <c r="J361" s="48">
        <v>44628.0</v>
      </c>
      <c r="K361" s="89" t="s">
        <v>221</v>
      </c>
      <c r="L361" s="54"/>
      <c r="M361" s="25" t="str">
        <f t="array" ref="M361">INDEX(Sheet6!$F$2:$F$190,MATCH(F361,Sheet6!$E$2:$E$190,0))</f>
        <v>#N/A</v>
      </c>
      <c r="N361" s="26" t="str">
        <f t="shared" si="32"/>
        <v>Maintenance</v>
      </c>
      <c r="O361" s="54"/>
      <c r="P361" s="54"/>
      <c r="Q361" s="54"/>
      <c r="R361" s="53" t="str">
        <f t="array" ref="R361">INDEX(Sheet6!$K$2:$K$190,MATCH(F361,Sheet6!$E$2:$E$190,0))</f>
        <v>#N/A</v>
      </c>
      <c r="S361" s="54"/>
      <c r="T361" s="55"/>
    </row>
    <row r="362">
      <c r="A362" s="43">
        <v>328.0</v>
      </c>
      <c r="B362" s="44" t="s">
        <v>702</v>
      </c>
      <c r="C362" s="45" t="s">
        <v>25</v>
      </c>
      <c r="D362" s="44" t="s">
        <v>703</v>
      </c>
      <c r="E362" s="44" t="s">
        <v>27</v>
      </c>
      <c r="F362" s="74">
        <v>1.00045475E8</v>
      </c>
      <c r="G362" s="58" t="s">
        <v>31</v>
      </c>
      <c r="H362" s="48">
        <v>44628.0</v>
      </c>
      <c r="I362" s="58" t="s">
        <v>58</v>
      </c>
      <c r="J362" s="48">
        <v>44628.0</v>
      </c>
      <c r="K362" s="90" t="s">
        <v>73</v>
      </c>
      <c r="L362" s="54"/>
      <c r="M362" s="25" t="str">
        <f t="array" ref="M362">INDEX(Sheet6!$F$2:$F$190,MATCH(F362,Sheet6!$E$2:$E$190,0))</f>
        <v>#N/A</v>
      </c>
      <c r="N362" s="26" t="str">
        <f t="shared" si="32"/>
        <v>Maintenance</v>
      </c>
      <c r="O362" s="54"/>
      <c r="P362" s="54"/>
      <c r="Q362" s="54"/>
      <c r="R362" s="53" t="str">
        <f t="array" ref="R362">INDEX(Sheet6!$K$2:$K$190,MATCH(F362,Sheet6!$E$2:$E$190,0))</f>
        <v>#N/A</v>
      </c>
      <c r="S362" s="54"/>
      <c r="T362" s="55"/>
    </row>
    <row r="363">
      <c r="A363" s="43">
        <v>329.0</v>
      </c>
      <c r="B363" s="44" t="s">
        <v>704</v>
      </c>
      <c r="C363" s="45" t="s">
        <v>25</v>
      </c>
      <c r="D363" s="44" t="s">
        <v>705</v>
      </c>
      <c r="E363" s="44" t="s">
        <v>27</v>
      </c>
      <c r="F363" s="74">
        <v>1.00043808E8</v>
      </c>
      <c r="G363" s="58" t="s">
        <v>31</v>
      </c>
      <c r="H363" s="48">
        <v>44628.0</v>
      </c>
      <c r="I363" s="58" t="s">
        <v>69</v>
      </c>
      <c r="J363" s="48">
        <v>44628.0</v>
      </c>
      <c r="K363" s="90" t="s">
        <v>70</v>
      </c>
      <c r="L363" s="54"/>
      <c r="M363" s="25" t="str">
        <f t="array" ref="M363">INDEX(Sheet6!$F$2:$F$190,MATCH(F363,Sheet6!$E$2:$E$190,0))</f>
        <v>#N/A</v>
      </c>
      <c r="N363" s="26" t="str">
        <f t="shared" si="32"/>
        <v>Maintenance</v>
      </c>
      <c r="O363" s="54"/>
      <c r="P363" s="54"/>
      <c r="Q363" s="54"/>
      <c r="R363" s="53" t="str">
        <f t="array" ref="R363">INDEX(Sheet6!$K$2:$K$190,MATCH(F363,Sheet6!$E$2:$E$190,0))</f>
        <v>#N/A</v>
      </c>
      <c r="S363" s="54"/>
      <c r="T363" s="55"/>
    </row>
    <row r="364">
      <c r="A364" s="43">
        <v>330.0</v>
      </c>
      <c r="B364" s="44" t="s">
        <v>706</v>
      </c>
      <c r="C364" s="45" t="s">
        <v>25</v>
      </c>
      <c r="D364" s="44" t="s">
        <v>707</v>
      </c>
      <c r="E364" s="44" t="s">
        <v>27</v>
      </c>
      <c r="F364" s="74">
        <v>1.00045388E8</v>
      </c>
      <c r="G364" s="58" t="s">
        <v>31</v>
      </c>
      <c r="H364" s="48">
        <v>44628.0</v>
      </c>
      <c r="I364" s="58" t="s">
        <v>69</v>
      </c>
      <c r="J364" s="48">
        <v>44628.0</v>
      </c>
      <c r="K364" s="90" t="s">
        <v>70</v>
      </c>
      <c r="L364" s="54"/>
      <c r="M364" s="25" t="str">
        <f t="array" ref="M364">INDEX(Sheet6!$F$2:$F$190,MATCH(F364,Sheet6!$E$2:$E$190,0))</f>
        <v>M22PL3025A</v>
      </c>
      <c r="N364" s="26" t="str">
        <f t="shared" si="32"/>
        <v>Maintenance</v>
      </c>
      <c r="O364" s="54"/>
      <c r="P364" s="54"/>
      <c r="Q364" s="54"/>
      <c r="R364" s="53" t="str">
        <f t="array" ref="R364">INDEX(Sheet6!$K$2:$K$190,MATCH(F364,Sheet6!$E$2:$E$190,0))</f>
        <v>Intan/Winny</v>
      </c>
      <c r="S364" s="54"/>
      <c r="T364" s="55"/>
    </row>
    <row r="365">
      <c r="A365" s="43">
        <v>331.0</v>
      </c>
      <c r="B365" s="44" t="s">
        <v>708</v>
      </c>
      <c r="C365" s="45" t="s">
        <v>25</v>
      </c>
      <c r="D365" s="44" t="s">
        <v>709</v>
      </c>
      <c r="E365" s="44" t="s">
        <v>27</v>
      </c>
      <c r="F365" s="74">
        <v>1.0004544E8</v>
      </c>
      <c r="G365" s="58" t="s">
        <v>31</v>
      </c>
      <c r="H365" s="48">
        <v>44628.0</v>
      </c>
      <c r="I365" s="58" t="s">
        <v>69</v>
      </c>
      <c r="J365" s="48">
        <v>44628.0</v>
      </c>
      <c r="K365" s="90" t="s">
        <v>70</v>
      </c>
      <c r="L365" s="54"/>
      <c r="M365" s="25" t="str">
        <f t="array" ref="M365">INDEX(Sheet6!$F$2:$F$190,MATCH(F365,Sheet6!$E$2:$E$190,0))</f>
        <v>M22PL3024A</v>
      </c>
      <c r="N365" s="26" t="str">
        <f t="shared" si="32"/>
        <v>Maintenance</v>
      </c>
      <c r="O365" s="54"/>
      <c r="P365" s="54"/>
      <c r="Q365" s="54"/>
      <c r="R365" s="53" t="str">
        <f t="array" ref="R365">INDEX(Sheet6!$K$2:$K$190,MATCH(F365,Sheet6!$E$2:$E$190,0))</f>
        <v>Intan</v>
      </c>
      <c r="S365" s="54"/>
      <c r="T365" s="55"/>
    </row>
    <row r="366">
      <c r="A366" s="43">
        <v>332.0</v>
      </c>
      <c r="B366" s="44" t="s">
        <v>710</v>
      </c>
      <c r="C366" s="45" t="s">
        <v>25</v>
      </c>
      <c r="D366" s="44" t="s">
        <v>47</v>
      </c>
      <c r="E366" s="44" t="s">
        <v>27</v>
      </c>
      <c r="F366" s="74">
        <v>1.00045587E8</v>
      </c>
      <c r="G366" s="58" t="s">
        <v>31</v>
      </c>
      <c r="H366" s="48">
        <v>44628.0</v>
      </c>
      <c r="I366" s="58" t="s">
        <v>32</v>
      </c>
      <c r="J366" s="48">
        <v>44628.0</v>
      </c>
      <c r="K366" s="90" t="s">
        <v>33</v>
      </c>
      <c r="L366" s="54"/>
      <c r="M366" s="25" t="str">
        <f t="array" ref="M366">INDEX(Sheet6!$F$2:$F$190,MATCH(F366,Sheet6!$E$2:$E$190,0))</f>
        <v>#N/A</v>
      </c>
      <c r="N366" s="26" t="str">
        <f t="shared" si="32"/>
        <v>Maintenance</v>
      </c>
      <c r="O366" s="54"/>
      <c r="P366" s="54"/>
      <c r="Q366" s="54"/>
      <c r="R366" s="53" t="str">
        <f t="array" ref="R366">INDEX(Sheet6!$K$2:$K$190,MATCH(F366,Sheet6!$E$2:$E$190,0))</f>
        <v>#N/A</v>
      </c>
      <c r="S366" s="54"/>
      <c r="T366" s="55"/>
    </row>
    <row r="367">
      <c r="A367" s="43">
        <v>333.0</v>
      </c>
      <c r="B367" s="44" t="s">
        <v>711</v>
      </c>
      <c r="C367" s="45" t="s">
        <v>25</v>
      </c>
      <c r="D367" s="44" t="s">
        <v>712</v>
      </c>
      <c r="E367" s="44" t="s">
        <v>27</v>
      </c>
      <c r="F367" s="74">
        <v>1.00045584E8</v>
      </c>
      <c r="G367" s="58" t="s">
        <v>31</v>
      </c>
      <c r="H367" s="48">
        <v>44628.0</v>
      </c>
      <c r="I367" s="58" t="s">
        <v>36</v>
      </c>
      <c r="J367" s="48">
        <v>44628.0</v>
      </c>
      <c r="K367" s="90" t="s">
        <v>37</v>
      </c>
      <c r="L367" s="54"/>
      <c r="M367" s="25" t="str">
        <f t="array" ref="M367">INDEX(Sheet6!$F$2:$F$190,MATCH(F367,Sheet6!$E$2:$E$190,0))</f>
        <v>#N/A</v>
      </c>
      <c r="N367" s="26" t="str">
        <f t="shared" si="32"/>
        <v>Maintenance</v>
      </c>
      <c r="O367" s="54"/>
      <c r="P367" s="54"/>
      <c r="Q367" s="54"/>
      <c r="R367" s="53" t="str">
        <f t="array" ref="R367">INDEX(Sheet6!$K$2:$K$190,MATCH(F367,Sheet6!$E$2:$E$190,0))</f>
        <v>#N/A</v>
      </c>
      <c r="S367" s="54"/>
      <c r="T367" s="55"/>
    </row>
    <row r="368">
      <c r="A368" s="43">
        <v>334.0</v>
      </c>
      <c r="B368" s="44" t="s">
        <v>713</v>
      </c>
      <c r="C368" s="45" t="s">
        <v>25</v>
      </c>
      <c r="D368" s="44" t="s">
        <v>692</v>
      </c>
      <c r="E368" s="44" t="s">
        <v>27</v>
      </c>
      <c r="F368" s="74">
        <v>1.00045582E8</v>
      </c>
      <c r="G368" s="58" t="s">
        <v>31</v>
      </c>
      <c r="H368" s="48">
        <v>44628.0</v>
      </c>
      <c r="I368" s="85" t="s">
        <v>36</v>
      </c>
      <c r="J368" s="48">
        <v>44628.0</v>
      </c>
      <c r="K368" s="90" t="s">
        <v>37</v>
      </c>
      <c r="L368" s="54"/>
      <c r="M368" s="25" t="str">
        <f t="array" ref="M368">INDEX(Sheet6!$F$2:$F$190,MATCH(F368,Sheet6!$E$2:$E$190,0))</f>
        <v>#N/A</v>
      </c>
      <c r="N368" s="26" t="str">
        <f t="shared" si="32"/>
        <v>Maintenance</v>
      </c>
      <c r="O368" s="54"/>
      <c r="P368" s="54"/>
      <c r="Q368" s="54"/>
      <c r="R368" s="53" t="str">
        <f t="array" ref="R368">INDEX(Sheet6!$K$2:$K$190,MATCH(F368,Sheet6!$E$2:$E$190,0))</f>
        <v>#N/A</v>
      </c>
      <c r="S368" s="54"/>
      <c r="T368" s="55"/>
    </row>
    <row r="369">
      <c r="A369" s="43">
        <v>335.0</v>
      </c>
      <c r="B369" s="44" t="s">
        <v>714</v>
      </c>
      <c r="C369" s="45" t="s">
        <v>25</v>
      </c>
      <c r="D369" s="44" t="s">
        <v>715</v>
      </c>
      <c r="E369" s="44" t="s">
        <v>27</v>
      </c>
      <c r="F369" s="74">
        <v>1.00045426E8</v>
      </c>
      <c r="G369" s="58" t="s">
        <v>31</v>
      </c>
      <c r="H369" s="48">
        <v>44628.0</v>
      </c>
      <c r="I369" s="58" t="s">
        <v>58</v>
      </c>
      <c r="J369" s="48">
        <v>44628.0</v>
      </c>
      <c r="K369" s="89" t="s">
        <v>221</v>
      </c>
      <c r="L369" s="54"/>
      <c r="M369" s="25" t="str">
        <f t="array" ref="M369">INDEX(Sheet6!$F$2:$F$190,MATCH(F369,Sheet6!$E$2:$E$190,0))</f>
        <v>#N/A</v>
      </c>
      <c r="N369" s="26" t="str">
        <f t="shared" si="32"/>
        <v>Maintenance</v>
      </c>
      <c r="O369" s="54"/>
      <c r="P369" s="54"/>
      <c r="Q369" s="54"/>
      <c r="R369" s="53" t="str">
        <f t="array" ref="R369">INDEX(Sheet6!$K$2:$K$190,MATCH(F369,Sheet6!$E$2:$E$190,0))</f>
        <v>#N/A</v>
      </c>
      <c r="S369" s="54"/>
      <c r="T369" s="55"/>
    </row>
    <row r="370">
      <c r="A370" s="43">
        <v>336.0</v>
      </c>
      <c r="B370" s="44" t="s">
        <v>716</v>
      </c>
      <c r="C370" s="45" t="s">
        <v>25</v>
      </c>
      <c r="D370" s="44" t="s">
        <v>717</v>
      </c>
      <c r="E370" s="44" t="s">
        <v>27</v>
      </c>
      <c r="F370" s="74">
        <v>1.00045478E8</v>
      </c>
      <c r="G370" s="58" t="s">
        <v>31</v>
      </c>
      <c r="H370" s="48">
        <v>44628.0</v>
      </c>
      <c r="I370" s="58" t="s">
        <v>69</v>
      </c>
      <c r="J370" s="48">
        <v>44628.0</v>
      </c>
      <c r="K370" s="90" t="s">
        <v>33</v>
      </c>
      <c r="L370" s="54"/>
      <c r="M370" s="25" t="str">
        <f t="array" ref="M370">INDEX(Sheet6!$F$2:$F$190,MATCH(F370,Sheet6!$E$2:$E$190,0))</f>
        <v>#N/A</v>
      </c>
      <c r="N370" s="26" t="str">
        <f t="shared" si="32"/>
        <v>Maintenance</v>
      </c>
      <c r="O370" s="54"/>
      <c r="P370" s="54"/>
      <c r="Q370" s="54"/>
      <c r="R370" s="53" t="str">
        <f t="array" ref="R370">INDEX(Sheet6!$K$2:$K$190,MATCH(F370,Sheet6!$E$2:$E$190,0))</f>
        <v>#N/A</v>
      </c>
      <c r="S370" s="54"/>
      <c r="T370" s="55"/>
    </row>
    <row r="371">
      <c r="A371" s="43">
        <v>337.0</v>
      </c>
      <c r="B371" s="44" t="s">
        <v>718</v>
      </c>
      <c r="C371" s="45" t="s">
        <v>25</v>
      </c>
      <c r="D371" s="44" t="s">
        <v>719</v>
      </c>
      <c r="E371" s="44" t="s">
        <v>27</v>
      </c>
      <c r="F371" s="74">
        <v>1.00045485E8</v>
      </c>
      <c r="G371" s="58" t="s">
        <v>31</v>
      </c>
      <c r="H371" s="48">
        <v>44628.0</v>
      </c>
      <c r="I371" s="58" t="s">
        <v>69</v>
      </c>
      <c r="J371" s="48">
        <v>44628.0</v>
      </c>
      <c r="K371" s="90" t="s">
        <v>33</v>
      </c>
      <c r="L371" s="54"/>
      <c r="M371" s="25" t="str">
        <f t="array" ref="M371">INDEX(Sheet6!$F$2:$F$190,MATCH(F371,Sheet6!$E$2:$E$190,0))</f>
        <v>#N/A</v>
      </c>
      <c r="N371" s="26" t="str">
        <f t="shared" si="32"/>
        <v>Maintenance</v>
      </c>
      <c r="O371" s="54"/>
      <c r="P371" s="54"/>
      <c r="Q371" s="54"/>
      <c r="R371" s="53" t="str">
        <f t="array" ref="R371">INDEX(Sheet6!$K$2:$K$190,MATCH(F371,Sheet6!$E$2:$E$190,0))</f>
        <v>#N/A</v>
      </c>
      <c r="S371" s="54"/>
      <c r="T371" s="55"/>
    </row>
    <row r="372">
      <c r="A372" s="43">
        <v>338.0</v>
      </c>
      <c r="B372" s="44" t="s">
        <v>720</v>
      </c>
      <c r="C372" s="45" t="s">
        <v>25</v>
      </c>
      <c r="D372" s="44" t="s">
        <v>721</v>
      </c>
      <c r="E372" s="44" t="s">
        <v>27</v>
      </c>
      <c r="F372" s="74">
        <v>1.00045486E8</v>
      </c>
      <c r="G372" s="58" t="s">
        <v>31</v>
      </c>
      <c r="H372" s="48">
        <v>44628.0</v>
      </c>
      <c r="I372" s="58" t="s">
        <v>69</v>
      </c>
      <c r="J372" s="48">
        <v>44628.0</v>
      </c>
      <c r="K372" s="90" t="s">
        <v>33</v>
      </c>
      <c r="L372" s="54"/>
      <c r="M372" s="25" t="str">
        <f t="array" ref="M372">INDEX(Sheet6!$F$2:$F$190,MATCH(F372,Sheet6!$E$2:$E$190,0))</f>
        <v>#N/A</v>
      </c>
      <c r="N372" s="26" t="str">
        <f t="shared" si="32"/>
        <v>Maintenance</v>
      </c>
      <c r="O372" s="54"/>
      <c r="P372" s="54"/>
      <c r="Q372" s="54"/>
      <c r="R372" s="53" t="str">
        <f t="array" ref="R372">INDEX(Sheet6!$K$2:$K$190,MATCH(F372,Sheet6!$E$2:$E$190,0))</f>
        <v>#N/A</v>
      </c>
      <c r="S372" s="54"/>
      <c r="T372" s="55"/>
    </row>
    <row r="373">
      <c r="A373" s="43">
        <v>339.0</v>
      </c>
      <c r="B373" s="44" t="s">
        <v>722</v>
      </c>
      <c r="C373" s="45" t="s">
        <v>25</v>
      </c>
      <c r="D373" s="44" t="s">
        <v>723</v>
      </c>
      <c r="E373" s="44" t="s">
        <v>27</v>
      </c>
      <c r="F373" s="74">
        <v>1.00045484E8</v>
      </c>
      <c r="G373" s="58" t="s">
        <v>31</v>
      </c>
      <c r="H373" s="48">
        <v>44628.0</v>
      </c>
      <c r="I373" s="58" t="s">
        <v>69</v>
      </c>
      <c r="J373" s="48">
        <v>44628.0</v>
      </c>
      <c r="K373" s="90" t="s">
        <v>33</v>
      </c>
      <c r="L373" s="54"/>
      <c r="M373" s="25" t="str">
        <f t="array" ref="M373">INDEX(Sheet6!$F$2:$F$190,MATCH(F373,Sheet6!$E$2:$E$190,0))</f>
        <v>#N/A</v>
      </c>
      <c r="N373" s="26" t="str">
        <f t="shared" si="32"/>
        <v>Maintenance</v>
      </c>
      <c r="O373" s="54"/>
      <c r="P373" s="54"/>
      <c r="Q373" s="54"/>
      <c r="R373" s="53" t="str">
        <f t="array" ref="R373">INDEX(Sheet6!$K$2:$K$190,MATCH(F373,Sheet6!$E$2:$E$190,0))</f>
        <v>#N/A</v>
      </c>
      <c r="S373" s="54"/>
      <c r="T373" s="55"/>
    </row>
    <row r="374">
      <c r="A374" s="43">
        <v>340.0</v>
      </c>
      <c r="B374" s="44" t="s">
        <v>724</v>
      </c>
      <c r="C374" s="45" t="s">
        <v>25</v>
      </c>
      <c r="D374" s="44" t="s">
        <v>725</v>
      </c>
      <c r="E374" s="44" t="s">
        <v>27</v>
      </c>
      <c r="F374" s="74">
        <v>1.00045438E8</v>
      </c>
      <c r="G374" s="58" t="s">
        <v>31</v>
      </c>
      <c r="H374" s="48">
        <v>44628.0</v>
      </c>
      <c r="I374" s="58" t="s">
        <v>69</v>
      </c>
      <c r="J374" s="48">
        <v>44628.0</v>
      </c>
      <c r="K374" s="90" t="s">
        <v>33</v>
      </c>
      <c r="L374" s="54"/>
      <c r="M374" s="25" t="str">
        <f t="array" ref="M374">INDEX(Sheet6!$F$2:$F$190,MATCH(F374,Sheet6!$E$2:$E$190,0))</f>
        <v>#N/A</v>
      </c>
      <c r="N374" s="26" t="str">
        <f t="shared" si="32"/>
        <v>Maintenance</v>
      </c>
      <c r="O374" s="54"/>
      <c r="P374" s="54"/>
      <c r="Q374" s="54"/>
      <c r="R374" s="53" t="str">
        <f t="array" ref="R374">INDEX(Sheet6!$K$2:$K$190,MATCH(F374,Sheet6!$E$2:$E$190,0))</f>
        <v>#N/A</v>
      </c>
      <c r="S374" s="54"/>
      <c r="T374" s="55"/>
    </row>
    <row r="375">
      <c r="A375" s="43">
        <v>341.0</v>
      </c>
      <c r="B375" s="44" t="s">
        <v>726</v>
      </c>
      <c r="C375" s="45" t="s">
        <v>25</v>
      </c>
      <c r="D375" s="44" t="s">
        <v>727</v>
      </c>
      <c r="E375" s="44" t="s">
        <v>27</v>
      </c>
      <c r="F375" s="74">
        <v>1.00045473E8</v>
      </c>
      <c r="G375" s="58" t="s">
        <v>31</v>
      </c>
      <c r="H375" s="48">
        <v>44628.0</v>
      </c>
      <c r="I375" s="58" t="s">
        <v>69</v>
      </c>
      <c r="J375" s="48">
        <v>44628.0</v>
      </c>
      <c r="K375" s="90" t="s">
        <v>33</v>
      </c>
      <c r="L375" s="54"/>
      <c r="M375" s="25" t="str">
        <f t="array" ref="M375">INDEX(Sheet6!$F$2:$F$190,MATCH(F375,Sheet6!$E$2:$E$190,0))</f>
        <v>#N/A</v>
      </c>
      <c r="N375" s="26" t="str">
        <f t="shared" si="32"/>
        <v>Maintenance</v>
      </c>
      <c r="O375" s="54"/>
      <c r="P375" s="54"/>
      <c r="Q375" s="54"/>
      <c r="R375" s="53" t="str">
        <f t="array" ref="R375">INDEX(Sheet6!$K$2:$K$190,MATCH(F375,Sheet6!$E$2:$E$190,0))</f>
        <v>#N/A</v>
      </c>
      <c r="S375" s="54"/>
      <c r="T375" s="55"/>
    </row>
    <row r="376">
      <c r="A376" s="43">
        <v>342.0</v>
      </c>
      <c r="B376" s="44" t="s">
        <v>728</v>
      </c>
      <c r="C376" s="45" t="s">
        <v>25</v>
      </c>
      <c r="D376" s="44" t="s">
        <v>729</v>
      </c>
      <c r="E376" s="44" t="s">
        <v>27</v>
      </c>
      <c r="F376" s="74">
        <v>1.0003909E8</v>
      </c>
      <c r="G376" s="58" t="s">
        <v>31</v>
      </c>
      <c r="H376" s="48">
        <v>44628.0</v>
      </c>
      <c r="I376" s="58" t="s">
        <v>69</v>
      </c>
      <c r="J376" s="48">
        <v>44628.0</v>
      </c>
      <c r="K376" s="90" t="s">
        <v>33</v>
      </c>
      <c r="L376" s="54"/>
      <c r="M376" s="25" t="str">
        <f t="array" ref="M376">INDEX(Sheet6!$F$2:$F$190,MATCH(F376,Sheet6!$E$2:$E$190,0))</f>
        <v>#N/A</v>
      </c>
      <c r="N376" s="26" t="str">
        <f t="shared" si="32"/>
        <v>Maintenance</v>
      </c>
      <c r="O376" s="54"/>
      <c r="P376" s="54"/>
      <c r="Q376" s="54"/>
      <c r="R376" s="53" t="str">
        <f t="array" ref="R376">INDEX(Sheet6!$K$2:$K$190,MATCH(F376,Sheet6!$E$2:$E$190,0))</f>
        <v>#N/A</v>
      </c>
      <c r="S376" s="54"/>
      <c r="T376" s="55"/>
    </row>
    <row r="377">
      <c r="A377" s="43">
        <v>343.0</v>
      </c>
      <c r="B377" s="44" t="s">
        <v>730</v>
      </c>
      <c r="C377" s="45" t="s">
        <v>25</v>
      </c>
      <c r="D377" s="44" t="s">
        <v>731</v>
      </c>
      <c r="E377" s="44" t="s">
        <v>27</v>
      </c>
      <c r="F377" s="74">
        <v>1.00044002E8</v>
      </c>
      <c r="G377" s="58" t="s">
        <v>31</v>
      </c>
      <c r="H377" s="48">
        <v>44628.0</v>
      </c>
      <c r="I377" s="58" t="s">
        <v>69</v>
      </c>
      <c r="J377" s="48">
        <v>44628.0</v>
      </c>
      <c r="K377" s="90" t="s">
        <v>70</v>
      </c>
      <c r="L377" s="54"/>
      <c r="M377" s="25" t="str">
        <f t="array" ref="M377">INDEX(Sheet6!$F$2:$F$190,MATCH(F377,Sheet6!$E$2:$E$190,0))</f>
        <v>#N/A</v>
      </c>
      <c r="N377" s="26" t="str">
        <f t="shared" si="32"/>
        <v>Maintenance</v>
      </c>
      <c r="O377" s="54"/>
      <c r="P377" s="54"/>
      <c r="Q377" s="54"/>
      <c r="R377" s="53" t="str">
        <f t="array" ref="R377">INDEX(Sheet6!$K$2:$K$190,MATCH(F377,Sheet6!$E$2:$E$190,0))</f>
        <v>#N/A</v>
      </c>
      <c r="S377" s="54"/>
      <c r="T377" s="55"/>
    </row>
    <row r="378">
      <c r="A378" s="43">
        <v>344.0</v>
      </c>
      <c r="B378" s="44" t="s">
        <v>732</v>
      </c>
      <c r="C378" s="45" t="s">
        <v>25</v>
      </c>
      <c r="D378" s="44" t="s">
        <v>733</v>
      </c>
      <c r="E378" s="44" t="s">
        <v>27</v>
      </c>
      <c r="F378" s="74">
        <v>1.00045531E8</v>
      </c>
      <c r="G378" s="58" t="s">
        <v>31</v>
      </c>
      <c r="H378" s="48">
        <v>44628.0</v>
      </c>
      <c r="I378" s="58" t="s">
        <v>69</v>
      </c>
      <c r="J378" s="48">
        <v>44628.0</v>
      </c>
      <c r="K378" s="90" t="s">
        <v>70</v>
      </c>
      <c r="L378" s="54"/>
      <c r="M378" s="25" t="str">
        <f t="array" ref="M378">INDEX(Sheet6!$F$2:$F$190,MATCH(F378,Sheet6!$E$2:$E$190,0))</f>
        <v>#N/A</v>
      </c>
      <c r="N378" s="26" t="str">
        <f t="shared" si="32"/>
        <v>Maintenance</v>
      </c>
      <c r="O378" s="54"/>
      <c r="P378" s="54"/>
      <c r="Q378" s="54"/>
      <c r="R378" s="53" t="str">
        <f t="array" ref="R378">INDEX(Sheet6!$K$2:$K$190,MATCH(F378,Sheet6!$E$2:$E$190,0))</f>
        <v>#N/A</v>
      </c>
      <c r="S378" s="54"/>
      <c r="T378" s="55"/>
    </row>
    <row r="379">
      <c r="A379" s="43">
        <v>345.0</v>
      </c>
      <c r="B379" s="44" t="s">
        <v>734</v>
      </c>
      <c r="C379" s="45" t="s">
        <v>25</v>
      </c>
      <c r="D379" s="44" t="s">
        <v>95</v>
      </c>
      <c r="E379" s="44" t="s">
        <v>27</v>
      </c>
      <c r="F379" s="74">
        <v>1.00045469E8</v>
      </c>
      <c r="G379" s="58" t="s">
        <v>31</v>
      </c>
      <c r="H379" s="48">
        <v>44628.0</v>
      </c>
      <c r="I379" s="58" t="s">
        <v>69</v>
      </c>
      <c r="J379" s="48">
        <v>44628.0</v>
      </c>
      <c r="K379" s="90" t="s">
        <v>70</v>
      </c>
      <c r="L379" s="54"/>
      <c r="M379" s="25" t="str">
        <f t="array" ref="M379">INDEX(Sheet6!$F$2:$F$190,MATCH(F379,Sheet6!$E$2:$E$190,0))</f>
        <v>#N/A</v>
      </c>
      <c r="N379" s="26" t="str">
        <f t="shared" si="32"/>
        <v>Maintenance</v>
      </c>
      <c r="O379" s="54"/>
      <c r="P379" s="54"/>
      <c r="Q379" s="54"/>
      <c r="R379" s="53" t="str">
        <f t="array" ref="R379">INDEX(Sheet6!$K$2:$K$190,MATCH(F379,Sheet6!$E$2:$E$190,0))</f>
        <v>#N/A</v>
      </c>
      <c r="S379" s="54"/>
      <c r="T379" s="55"/>
    </row>
    <row r="380">
      <c r="A380" s="43">
        <v>346.0</v>
      </c>
      <c r="B380" s="44" t="s">
        <v>735</v>
      </c>
      <c r="C380" s="45" t="s">
        <v>25</v>
      </c>
      <c r="D380" s="44" t="s">
        <v>736</v>
      </c>
      <c r="E380" s="44" t="s">
        <v>27</v>
      </c>
      <c r="F380" s="74">
        <v>1.00045503E8</v>
      </c>
      <c r="G380" s="58" t="s">
        <v>31</v>
      </c>
      <c r="H380" s="48">
        <v>44628.0</v>
      </c>
      <c r="I380" s="58" t="s">
        <v>69</v>
      </c>
      <c r="J380" s="48">
        <v>44628.0</v>
      </c>
      <c r="K380" s="90" t="s">
        <v>33</v>
      </c>
      <c r="L380" s="54"/>
      <c r="M380" s="25" t="str">
        <f t="array" ref="M380">INDEX(Sheet6!$F$2:$F$190,MATCH(F380,Sheet6!$E$2:$E$190,0))</f>
        <v>#N/A</v>
      </c>
      <c r="N380" s="26" t="str">
        <f t="shared" si="32"/>
        <v>Maintenance</v>
      </c>
      <c r="O380" s="54"/>
      <c r="P380" s="54"/>
      <c r="Q380" s="54"/>
      <c r="R380" s="53" t="str">
        <f t="array" ref="R380">INDEX(Sheet6!$K$2:$K$190,MATCH(F380,Sheet6!$E$2:$E$190,0))</f>
        <v>#N/A</v>
      </c>
      <c r="S380" s="54"/>
      <c r="T380" s="55"/>
    </row>
    <row r="381">
      <c r="A381" s="43">
        <v>347.0</v>
      </c>
      <c r="B381" s="44" t="s">
        <v>737</v>
      </c>
      <c r="C381" s="45" t="s">
        <v>25</v>
      </c>
      <c r="D381" s="44" t="s">
        <v>738</v>
      </c>
      <c r="E381" s="44" t="s">
        <v>27</v>
      </c>
      <c r="F381" s="74">
        <v>1.00045514E8</v>
      </c>
      <c r="G381" s="58" t="s">
        <v>31</v>
      </c>
      <c r="H381" s="48">
        <v>44628.0</v>
      </c>
      <c r="I381" s="58" t="s">
        <v>58</v>
      </c>
      <c r="J381" s="48">
        <v>44628.0</v>
      </c>
      <c r="K381" s="90" t="s">
        <v>73</v>
      </c>
      <c r="L381" s="54"/>
      <c r="M381" s="25" t="str">
        <f t="array" ref="M381">INDEX(Sheet6!$F$2:$F$190,MATCH(F381,Sheet6!$E$2:$E$190,0))</f>
        <v>#N/A</v>
      </c>
      <c r="N381" s="26" t="str">
        <f t="shared" si="32"/>
        <v>Maintenance</v>
      </c>
      <c r="O381" s="54"/>
      <c r="P381" s="54"/>
      <c r="Q381" s="54"/>
      <c r="R381" s="53" t="str">
        <f t="array" ref="R381">INDEX(Sheet6!$K$2:$K$190,MATCH(F381,Sheet6!$E$2:$E$190,0))</f>
        <v>#N/A</v>
      </c>
      <c r="S381" s="54"/>
      <c r="T381" s="55"/>
    </row>
    <row r="382">
      <c r="A382" s="43">
        <v>348.0</v>
      </c>
      <c r="B382" s="44" t="s">
        <v>739</v>
      </c>
      <c r="C382" s="45" t="s">
        <v>25</v>
      </c>
      <c r="D382" s="44" t="s">
        <v>740</v>
      </c>
      <c r="E382" s="44" t="s">
        <v>27</v>
      </c>
      <c r="F382" s="74">
        <v>1.00045516E8</v>
      </c>
      <c r="G382" s="58" t="s">
        <v>31</v>
      </c>
      <c r="H382" s="48">
        <v>44628.0</v>
      </c>
      <c r="I382" s="58" t="s">
        <v>58</v>
      </c>
      <c r="J382" s="48">
        <v>44628.0</v>
      </c>
      <c r="K382" s="90" t="s">
        <v>73</v>
      </c>
      <c r="L382" s="54"/>
      <c r="M382" s="25" t="str">
        <f t="array" ref="M382">INDEX(Sheet6!$F$2:$F$190,MATCH(F382,Sheet6!$E$2:$E$190,0))</f>
        <v>#N/A</v>
      </c>
      <c r="N382" s="26" t="str">
        <f t="shared" si="32"/>
        <v>Maintenance</v>
      </c>
      <c r="O382" s="54"/>
      <c r="P382" s="54"/>
      <c r="Q382" s="54"/>
      <c r="R382" s="53" t="str">
        <f t="array" ref="R382">INDEX(Sheet6!$K$2:$K$190,MATCH(F382,Sheet6!$E$2:$E$190,0))</f>
        <v>#N/A</v>
      </c>
      <c r="S382" s="54"/>
      <c r="T382" s="55"/>
    </row>
    <row r="383">
      <c r="A383" s="43">
        <v>349.0</v>
      </c>
      <c r="B383" s="44" t="s">
        <v>741</v>
      </c>
      <c r="C383" s="45" t="s">
        <v>25</v>
      </c>
      <c r="D383" s="44" t="s">
        <v>742</v>
      </c>
      <c r="E383" s="44" t="s">
        <v>27</v>
      </c>
      <c r="F383" s="74">
        <v>1.00045515E8</v>
      </c>
      <c r="G383" s="58" t="s">
        <v>31</v>
      </c>
      <c r="H383" s="48">
        <v>44628.0</v>
      </c>
      <c r="I383" s="58" t="s">
        <v>58</v>
      </c>
      <c r="J383" s="48">
        <v>44628.0</v>
      </c>
      <c r="K383" s="90" t="s">
        <v>73</v>
      </c>
      <c r="L383" s="54"/>
      <c r="M383" s="25" t="str">
        <f t="array" ref="M383">INDEX(Sheet6!$F$2:$F$190,MATCH(F383,Sheet6!$E$2:$E$190,0))</f>
        <v>#N/A</v>
      </c>
      <c r="N383" s="26" t="str">
        <f t="shared" si="32"/>
        <v>Maintenance</v>
      </c>
      <c r="O383" s="54"/>
      <c r="P383" s="54"/>
      <c r="Q383" s="54"/>
      <c r="R383" s="53" t="str">
        <f t="array" ref="R383">INDEX(Sheet6!$K$2:$K$190,MATCH(F383,Sheet6!$E$2:$E$190,0))</f>
        <v>#N/A</v>
      </c>
      <c r="S383" s="54"/>
      <c r="T383" s="55"/>
    </row>
    <row r="384">
      <c r="A384" s="43">
        <v>350.0</v>
      </c>
      <c r="B384" s="44" t="s">
        <v>743</v>
      </c>
      <c r="C384" s="45" t="s">
        <v>25</v>
      </c>
      <c r="D384" s="44" t="s">
        <v>744</v>
      </c>
      <c r="E384" s="44" t="s">
        <v>27</v>
      </c>
      <c r="F384" s="74">
        <v>1.00045273E8</v>
      </c>
      <c r="G384" s="58" t="s">
        <v>31</v>
      </c>
      <c r="H384" s="48">
        <v>44628.0</v>
      </c>
      <c r="I384" s="58" t="s">
        <v>58</v>
      </c>
      <c r="J384" s="48">
        <v>44628.0</v>
      </c>
      <c r="K384" s="90" t="s">
        <v>73</v>
      </c>
      <c r="L384" s="54"/>
      <c r="M384" s="25" t="str">
        <f t="array" ref="M384">INDEX(Sheet6!$F$2:$F$190,MATCH(F384,Sheet6!$E$2:$E$190,0))</f>
        <v>#N/A</v>
      </c>
      <c r="N384" s="26" t="str">
        <f t="shared" si="32"/>
        <v>Maintenance</v>
      </c>
      <c r="O384" s="54"/>
      <c r="P384" s="54"/>
      <c r="Q384" s="54"/>
      <c r="R384" s="53" t="str">
        <f t="array" ref="R384">INDEX(Sheet6!$K$2:$K$190,MATCH(F384,Sheet6!$E$2:$E$190,0))</f>
        <v>#N/A</v>
      </c>
      <c r="S384" s="54"/>
      <c r="T384" s="55"/>
    </row>
    <row r="385">
      <c r="A385" s="43">
        <v>351.0</v>
      </c>
      <c r="B385" s="44" t="s">
        <v>741</v>
      </c>
      <c r="C385" s="45" t="s">
        <v>25</v>
      </c>
      <c r="D385" s="44" t="s">
        <v>745</v>
      </c>
      <c r="E385" s="44" t="s">
        <v>27</v>
      </c>
      <c r="F385" s="74">
        <v>1.00045459E8</v>
      </c>
      <c r="G385" s="58" t="s">
        <v>31</v>
      </c>
      <c r="H385" s="48">
        <v>44628.0</v>
      </c>
      <c r="I385" s="58" t="s">
        <v>58</v>
      </c>
      <c r="J385" s="48">
        <v>44628.0</v>
      </c>
      <c r="K385" s="90" t="s">
        <v>221</v>
      </c>
      <c r="L385" s="54"/>
      <c r="M385" s="25" t="str">
        <f t="array" ref="M385">INDEX(Sheet6!$F$2:$F$190,MATCH(F385,Sheet6!$E$2:$E$190,0))</f>
        <v>#N/A</v>
      </c>
      <c r="N385" s="26" t="str">
        <f t="shared" si="32"/>
        <v>Maintenance</v>
      </c>
      <c r="O385" s="54"/>
      <c r="P385" s="54"/>
      <c r="Q385" s="54"/>
      <c r="R385" s="53" t="str">
        <f t="array" ref="R385">INDEX(Sheet6!$K$2:$K$190,MATCH(F385,Sheet6!$E$2:$E$190,0))</f>
        <v>#N/A</v>
      </c>
      <c r="S385" s="54"/>
      <c r="T385" s="55"/>
    </row>
    <row r="386">
      <c r="A386" s="88">
        <v>44628.0</v>
      </c>
      <c r="B386" s="61"/>
      <c r="C386" s="69"/>
      <c r="D386" s="61"/>
      <c r="E386" s="61"/>
      <c r="F386" s="76"/>
      <c r="G386" s="64"/>
      <c r="H386" s="64"/>
      <c r="I386" s="64"/>
      <c r="J386" s="64"/>
      <c r="K386" s="64"/>
      <c r="L386" s="64"/>
      <c r="M386" s="64"/>
      <c r="N386" s="39"/>
      <c r="O386" s="64"/>
      <c r="P386" s="64"/>
      <c r="Q386" s="64"/>
      <c r="R386" s="64"/>
      <c r="S386" s="64"/>
      <c r="T386" s="65"/>
    </row>
    <row r="387">
      <c r="A387" s="43">
        <v>352.0</v>
      </c>
      <c r="B387" s="44" t="s">
        <v>746</v>
      </c>
      <c r="C387" s="45" t="s">
        <v>25</v>
      </c>
      <c r="D387" s="44" t="s">
        <v>745</v>
      </c>
      <c r="E387" s="44" t="s">
        <v>27</v>
      </c>
      <c r="F387" s="74">
        <v>1.00045448E8</v>
      </c>
      <c r="G387" s="58" t="s">
        <v>31</v>
      </c>
      <c r="H387" s="48">
        <v>44629.0</v>
      </c>
      <c r="I387" s="58" t="s">
        <v>58</v>
      </c>
      <c r="J387" s="48">
        <v>44629.0</v>
      </c>
      <c r="K387" s="90" t="s">
        <v>221</v>
      </c>
      <c r="L387" s="54"/>
      <c r="M387" s="25" t="str">
        <f t="array" ref="M387">INDEX(Sheet6!$F$2:$F$190,MATCH(F387,Sheet6!$E$2:$E$190,0))</f>
        <v>#N/A</v>
      </c>
      <c r="N387" s="26" t="str">
        <f t="shared" ref="N387:N391" si="33">IFS(LEFT(F387,4)="2000","Direct Charge",LEFT(F387,4)="5000","Direct Charge",AND(LEFT(F387,4)="1000",RIGHT(K387,4)="RA 9"),"Chemical",LEFT(F387,4)="1000","Maintenance",LEFT(F387,4)="8000","OA Maintenance",AND(LEFT(F387,4)="8000",RIGHT(K387,4)="RA 9"),"OA Chemical",LEFT(F387,4)="5500","ABI")</f>
        <v>Maintenance</v>
      </c>
      <c r="O387" s="54"/>
      <c r="P387" s="54"/>
      <c r="Q387" s="54"/>
      <c r="R387" s="53" t="str">
        <f t="array" ref="R387">INDEX(Sheet6!$K$2:$K$190,MATCH(F387,Sheet6!$E$2:$E$190,0))</f>
        <v>#N/A</v>
      </c>
      <c r="S387" s="54"/>
      <c r="T387" s="55"/>
    </row>
    <row r="388">
      <c r="A388" s="43">
        <v>353.0</v>
      </c>
      <c r="B388" s="44" t="s">
        <v>747</v>
      </c>
      <c r="C388" s="45" t="s">
        <v>25</v>
      </c>
      <c r="D388" s="44" t="s">
        <v>678</v>
      </c>
      <c r="E388" s="44" t="s">
        <v>27</v>
      </c>
      <c r="F388" s="74">
        <v>1.00045348E8</v>
      </c>
      <c r="G388" s="58" t="s">
        <v>31</v>
      </c>
      <c r="H388" s="48">
        <v>44629.0</v>
      </c>
      <c r="I388" s="58" t="s">
        <v>58</v>
      </c>
      <c r="J388" s="48">
        <v>44629.0</v>
      </c>
      <c r="K388" s="90" t="s">
        <v>221</v>
      </c>
      <c r="L388" s="54"/>
      <c r="M388" s="25" t="str">
        <f t="array" ref="M388">INDEX(Sheet6!$F$2:$F$190,MATCH(F388,Sheet6!$E$2:$E$190,0))</f>
        <v>#N/A</v>
      </c>
      <c r="N388" s="26" t="str">
        <f t="shared" si="33"/>
        <v>Maintenance</v>
      </c>
      <c r="O388" s="54"/>
      <c r="P388" s="54"/>
      <c r="Q388" s="54"/>
      <c r="R388" s="53" t="str">
        <f t="array" ref="R388">INDEX(Sheet6!$K$2:$K$190,MATCH(F388,Sheet6!$E$2:$E$190,0))</f>
        <v>#N/A</v>
      </c>
      <c r="S388" s="54"/>
      <c r="T388" s="55"/>
    </row>
    <row r="389">
      <c r="A389" s="43">
        <v>354.0</v>
      </c>
      <c r="B389" s="44" t="s">
        <v>748</v>
      </c>
      <c r="C389" s="45" t="s">
        <v>25</v>
      </c>
      <c r="D389" s="44" t="s">
        <v>749</v>
      </c>
      <c r="E389" s="44" t="s">
        <v>27</v>
      </c>
      <c r="F389" s="74">
        <v>1.00045307E8</v>
      </c>
      <c r="G389" s="58" t="s">
        <v>31</v>
      </c>
      <c r="H389" s="48">
        <v>44629.0</v>
      </c>
      <c r="I389" s="84" t="s">
        <v>36</v>
      </c>
      <c r="J389" s="48">
        <v>44629.0</v>
      </c>
      <c r="K389" s="90" t="s">
        <v>37</v>
      </c>
      <c r="L389" s="54"/>
      <c r="M389" s="25" t="str">
        <f t="array" ref="M389">INDEX(Sheet6!$F$2:$F$190,MATCH(F389,Sheet6!$E$2:$E$190,0))</f>
        <v>#N/A</v>
      </c>
      <c r="N389" s="26" t="str">
        <f t="shared" si="33"/>
        <v>Maintenance</v>
      </c>
      <c r="O389" s="54"/>
      <c r="P389" s="54"/>
      <c r="Q389" s="54"/>
      <c r="R389" s="53" t="str">
        <f t="array" ref="R389">INDEX(Sheet6!$K$2:$K$190,MATCH(F389,Sheet6!$E$2:$E$190,0))</f>
        <v>#N/A</v>
      </c>
      <c r="S389" s="54"/>
      <c r="T389" s="55"/>
    </row>
    <row r="390">
      <c r="A390" s="43">
        <v>355.0</v>
      </c>
      <c r="B390" s="44" t="s">
        <v>750</v>
      </c>
      <c r="C390" s="45" t="s">
        <v>25</v>
      </c>
      <c r="D390" s="44" t="s">
        <v>751</v>
      </c>
      <c r="E390" s="44" t="s">
        <v>27</v>
      </c>
      <c r="F390" s="74">
        <v>8.00003285E8</v>
      </c>
      <c r="G390" s="58" t="s">
        <v>31</v>
      </c>
      <c r="H390" s="48">
        <v>44629.0</v>
      </c>
      <c r="I390" s="84" t="s">
        <v>36</v>
      </c>
      <c r="J390" s="48">
        <v>44629.0</v>
      </c>
      <c r="K390" s="90" t="s">
        <v>37</v>
      </c>
      <c r="L390" s="54"/>
      <c r="M390" s="72"/>
      <c r="N390" s="26" t="str">
        <f t="shared" si="33"/>
        <v>OA Maintenance</v>
      </c>
      <c r="O390" s="54"/>
      <c r="P390" s="54"/>
      <c r="Q390" s="54"/>
      <c r="R390" s="54"/>
      <c r="S390" s="54"/>
      <c r="T390" s="55"/>
    </row>
    <row r="391">
      <c r="A391" s="43">
        <v>356.0</v>
      </c>
      <c r="B391" s="44" t="s">
        <v>752</v>
      </c>
      <c r="C391" s="45" t="s">
        <v>25</v>
      </c>
      <c r="D391" s="44" t="s">
        <v>753</v>
      </c>
      <c r="E391" s="44" t="s">
        <v>27</v>
      </c>
      <c r="F391" s="74">
        <v>8.00003312E8</v>
      </c>
      <c r="G391" s="58" t="s">
        <v>28</v>
      </c>
      <c r="H391" s="48">
        <v>44629.0</v>
      </c>
      <c r="I391" s="54"/>
      <c r="J391" s="48"/>
      <c r="K391" s="54"/>
      <c r="L391" s="54"/>
      <c r="M391" s="72"/>
      <c r="N391" s="26" t="str">
        <f t="shared" si="33"/>
        <v>OA Maintenance</v>
      </c>
      <c r="O391" s="54"/>
      <c r="P391" s="54"/>
      <c r="Q391" s="54"/>
      <c r="R391" s="54"/>
      <c r="S391" s="54"/>
      <c r="T391" s="55"/>
    </row>
    <row r="392">
      <c r="A392" s="88">
        <v>44629.0</v>
      </c>
      <c r="B392" s="61"/>
      <c r="C392" s="61"/>
      <c r="D392" s="61"/>
      <c r="E392" s="62"/>
      <c r="F392" s="63"/>
      <c r="G392" s="64"/>
      <c r="H392" s="64"/>
      <c r="I392" s="64"/>
      <c r="J392" s="64"/>
      <c r="K392" s="64"/>
      <c r="L392" s="64"/>
      <c r="M392" s="64"/>
      <c r="N392" s="39"/>
      <c r="O392" s="64"/>
      <c r="P392" s="64"/>
      <c r="Q392" s="64"/>
      <c r="R392" s="64"/>
      <c r="S392" s="64"/>
      <c r="T392" s="65"/>
    </row>
    <row r="393">
      <c r="A393" s="43">
        <v>357.0</v>
      </c>
      <c r="B393" s="44" t="s">
        <v>754</v>
      </c>
      <c r="C393" s="45" t="s">
        <v>755</v>
      </c>
      <c r="D393" s="44" t="s">
        <v>756</v>
      </c>
      <c r="E393" s="44" t="s">
        <v>177</v>
      </c>
      <c r="F393" s="46">
        <v>5.00033801E8</v>
      </c>
      <c r="G393" s="58" t="s">
        <v>28</v>
      </c>
      <c r="H393" s="48">
        <v>44629.0</v>
      </c>
      <c r="I393" s="54"/>
      <c r="J393" s="48"/>
      <c r="K393" s="54"/>
      <c r="L393" s="54"/>
      <c r="M393" s="72"/>
      <c r="N393" s="26" t="str">
        <f t="shared" ref="N393:N399" si="34">IFS(LEFT(F393,4)="2000","Direct Charge",LEFT(F393,4)="5000","Direct Charge",AND(LEFT(F393,4)="1000",RIGHT(K393,4)="RA 9"),"Chemical",LEFT(F393,4)="1000","Maintenance",LEFT(F393,4)="8000","OA Maintenance",AND(LEFT(F393,4)="8000",RIGHT(K393,4)="RA 9"),"OA Chemical",LEFT(F393,4)="5500","ABI")</f>
        <v>Direct Charge</v>
      </c>
      <c r="O393" s="54"/>
      <c r="P393" s="54"/>
      <c r="Q393" s="54"/>
      <c r="R393" s="54"/>
      <c r="S393" s="54"/>
      <c r="T393" s="55"/>
    </row>
    <row r="394">
      <c r="A394" s="43">
        <v>358.0</v>
      </c>
      <c r="B394" s="44" t="s">
        <v>757</v>
      </c>
      <c r="C394" s="45" t="s">
        <v>25</v>
      </c>
      <c r="D394" s="44" t="s">
        <v>758</v>
      </c>
      <c r="E394" s="44" t="s">
        <v>27</v>
      </c>
      <c r="F394" s="46">
        <v>1.00045398E8</v>
      </c>
      <c r="G394" s="58" t="s">
        <v>31</v>
      </c>
      <c r="H394" s="48">
        <v>44630.0</v>
      </c>
      <c r="I394" s="58" t="s">
        <v>69</v>
      </c>
      <c r="J394" s="48">
        <v>44630.0</v>
      </c>
      <c r="K394" s="90" t="s">
        <v>33</v>
      </c>
      <c r="L394" s="54"/>
      <c r="M394" s="25" t="str">
        <f t="array" ref="M394">INDEX(Sheet6!$F$2:$F$190,MATCH(F394,Sheet6!$E$2:$E$190,0))</f>
        <v>#N/A</v>
      </c>
      <c r="N394" s="26" t="str">
        <f t="shared" si="34"/>
        <v>Maintenance</v>
      </c>
      <c r="O394" s="54"/>
      <c r="P394" s="54"/>
      <c r="Q394" s="54"/>
      <c r="R394" s="53" t="str">
        <f t="array" ref="R394">INDEX(Sheet6!$K$2:$K$190,MATCH(F394,Sheet6!$E$2:$E$190,0))</f>
        <v>#N/A</v>
      </c>
      <c r="S394" s="54"/>
      <c r="T394" s="55"/>
    </row>
    <row r="395">
      <c r="A395" s="43">
        <v>359.0</v>
      </c>
      <c r="B395" s="44" t="s">
        <v>759</v>
      </c>
      <c r="C395" s="45" t="s">
        <v>25</v>
      </c>
      <c r="D395" s="44" t="s">
        <v>760</v>
      </c>
      <c r="E395" s="44" t="s">
        <v>27</v>
      </c>
      <c r="F395" s="46">
        <v>1.00045439E8</v>
      </c>
      <c r="G395" s="58" t="s">
        <v>31</v>
      </c>
      <c r="H395" s="48">
        <v>44630.0</v>
      </c>
      <c r="I395" s="58" t="s">
        <v>58</v>
      </c>
      <c r="J395" s="48">
        <v>44630.0</v>
      </c>
      <c r="K395" s="90" t="s">
        <v>73</v>
      </c>
      <c r="L395" s="54"/>
      <c r="M395" s="25" t="str">
        <f t="array" ref="M395">INDEX(Sheet6!$F$2:$F$190,MATCH(F395,Sheet6!$E$2:$E$190,0))</f>
        <v>#N/A</v>
      </c>
      <c r="N395" s="26" t="str">
        <f t="shared" si="34"/>
        <v>Maintenance</v>
      </c>
      <c r="O395" s="54"/>
      <c r="P395" s="54"/>
      <c r="Q395" s="54"/>
      <c r="R395" s="53" t="str">
        <f t="array" ref="R395">INDEX(Sheet6!$K$2:$K$190,MATCH(F395,Sheet6!$E$2:$E$190,0))</f>
        <v>#N/A</v>
      </c>
      <c r="S395" s="54"/>
      <c r="T395" s="55"/>
    </row>
    <row r="396">
      <c r="A396" s="43">
        <v>360.0</v>
      </c>
      <c r="B396" s="44" t="s">
        <v>761</v>
      </c>
      <c r="C396" s="45" t="s">
        <v>25</v>
      </c>
      <c r="D396" s="44" t="s">
        <v>762</v>
      </c>
      <c r="E396" s="44" t="s">
        <v>27</v>
      </c>
      <c r="F396" s="46">
        <v>1.00045524E8</v>
      </c>
      <c r="G396" s="58" t="s">
        <v>31</v>
      </c>
      <c r="H396" s="48">
        <v>44630.0</v>
      </c>
      <c r="I396" s="58" t="s">
        <v>58</v>
      </c>
      <c r="J396" s="48">
        <v>44630.0</v>
      </c>
      <c r="K396" s="90" t="s">
        <v>73</v>
      </c>
      <c r="L396" s="54"/>
      <c r="M396" s="25" t="str">
        <f t="array" ref="M396">INDEX(Sheet6!$F$2:$F$190,MATCH(F396,Sheet6!$E$2:$E$190,0))</f>
        <v>#N/A</v>
      </c>
      <c r="N396" s="26" t="str">
        <f t="shared" si="34"/>
        <v>Maintenance</v>
      </c>
      <c r="O396" s="54"/>
      <c r="P396" s="54"/>
      <c r="Q396" s="54"/>
      <c r="R396" s="53" t="str">
        <f t="array" ref="R396">INDEX(Sheet6!$K$2:$K$190,MATCH(F396,Sheet6!$E$2:$E$190,0))</f>
        <v>#N/A</v>
      </c>
      <c r="S396" s="54"/>
      <c r="T396" s="55"/>
    </row>
    <row r="397">
      <c r="A397" s="43">
        <v>361.0</v>
      </c>
      <c r="B397" s="44" t="s">
        <v>763</v>
      </c>
      <c r="C397" s="45" t="s">
        <v>25</v>
      </c>
      <c r="D397" s="44" t="s">
        <v>764</v>
      </c>
      <c r="E397" s="44" t="s">
        <v>27</v>
      </c>
      <c r="F397" s="46">
        <v>1.00045596E8</v>
      </c>
      <c r="G397" s="58" t="s">
        <v>31</v>
      </c>
      <c r="H397" s="48">
        <v>44630.0</v>
      </c>
      <c r="I397" s="58" t="s">
        <v>58</v>
      </c>
      <c r="J397" s="48">
        <v>44630.0</v>
      </c>
      <c r="K397" s="90" t="s">
        <v>33</v>
      </c>
      <c r="L397" s="54"/>
      <c r="M397" s="25" t="str">
        <f t="array" ref="M397">INDEX(Sheet6!$F$2:$F$190,MATCH(F397,Sheet6!$E$2:$E$190,0))</f>
        <v>#N/A</v>
      </c>
      <c r="N397" s="26" t="str">
        <f t="shared" si="34"/>
        <v>Maintenance</v>
      </c>
      <c r="O397" s="54"/>
      <c r="P397" s="54"/>
      <c r="Q397" s="54"/>
      <c r="R397" s="53" t="str">
        <f t="array" ref="R397">INDEX(Sheet6!$K$2:$K$190,MATCH(F397,Sheet6!$E$2:$E$190,0))</f>
        <v>#N/A</v>
      </c>
      <c r="S397" s="54"/>
      <c r="T397" s="55"/>
    </row>
    <row r="398">
      <c r="A398" s="43">
        <v>362.0</v>
      </c>
      <c r="B398" s="44" t="s">
        <v>765</v>
      </c>
      <c r="C398" s="45" t="s">
        <v>25</v>
      </c>
      <c r="D398" s="44" t="s">
        <v>766</v>
      </c>
      <c r="E398" s="44" t="s">
        <v>27</v>
      </c>
      <c r="F398" s="46">
        <v>1.00045619E8</v>
      </c>
      <c r="G398" s="58" t="s">
        <v>28</v>
      </c>
      <c r="H398" s="48">
        <v>44630.0</v>
      </c>
      <c r="I398" s="54"/>
      <c r="J398" s="48"/>
      <c r="K398" s="54"/>
      <c r="L398" s="54"/>
      <c r="M398" s="25" t="str">
        <f t="array" ref="M398">INDEX(Sheet6!$F$2:$F$190,MATCH(F398,Sheet6!$E$2:$E$190,0))</f>
        <v>#N/A</v>
      </c>
      <c r="N398" s="26" t="str">
        <f t="shared" si="34"/>
        <v>Maintenance</v>
      </c>
      <c r="O398" s="54"/>
      <c r="P398" s="54"/>
      <c r="Q398" s="54"/>
      <c r="R398" s="53" t="str">
        <f t="array" ref="R398">INDEX(Sheet6!$K$2:$K$190,MATCH(F398,Sheet6!$E$2:$E$190,0))</f>
        <v>#N/A</v>
      </c>
      <c r="S398" s="54"/>
      <c r="T398" s="55"/>
    </row>
    <row r="399">
      <c r="A399" s="43">
        <v>363.0</v>
      </c>
      <c r="B399" s="44" t="s">
        <v>767</v>
      </c>
      <c r="C399" s="45" t="s">
        <v>25</v>
      </c>
      <c r="D399" s="44" t="s">
        <v>768</v>
      </c>
      <c r="E399" s="44" t="s">
        <v>27</v>
      </c>
      <c r="F399" s="46">
        <v>1.00039641E8</v>
      </c>
      <c r="G399" s="58" t="s">
        <v>31</v>
      </c>
      <c r="H399" s="48">
        <v>44630.0</v>
      </c>
      <c r="I399" s="58" t="s">
        <v>58</v>
      </c>
      <c r="J399" s="48">
        <v>44630.0</v>
      </c>
      <c r="K399" s="90" t="s">
        <v>33</v>
      </c>
      <c r="L399" s="54"/>
      <c r="M399" s="25" t="str">
        <f t="array" ref="M399">INDEX(Sheet6!$F$2:$F$190,MATCH(F399,Sheet6!$E$2:$E$190,0))</f>
        <v>#N/A</v>
      </c>
      <c r="N399" s="26" t="str">
        <f t="shared" si="34"/>
        <v>Maintenance</v>
      </c>
      <c r="O399" s="54"/>
      <c r="P399" s="54"/>
      <c r="Q399" s="54"/>
      <c r="R399" s="53" t="str">
        <f t="array" ref="R399">INDEX(Sheet6!$K$2:$K$190,MATCH(F399,Sheet6!$E$2:$E$190,0))</f>
        <v>#N/A</v>
      </c>
      <c r="S399" s="54"/>
      <c r="T399" s="55"/>
    </row>
    <row r="400">
      <c r="A400" s="88">
        <v>44630.0</v>
      </c>
      <c r="B400" s="61"/>
      <c r="C400" s="69"/>
      <c r="D400" s="61"/>
      <c r="E400" s="61"/>
      <c r="F400" s="76"/>
      <c r="G400" s="64"/>
      <c r="H400" s="64"/>
      <c r="I400" s="64"/>
      <c r="J400" s="64"/>
      <c r="K400" s="64"/>
      <c r="L400" s="64"/>
      <c r="M400" s="64"/>
      <c r="N400" s="39"/>
      <c r="O400" s="64"/>
      <c r="P400" s="64"/>
      <c r="Q400" s="64"/>
      <c r="R400" s="64"/>
      <c r="S400" s="64"/>
      <c r="T400" s="65"/>
    </row>
    <row r="401">
      <c r="A401" s="43">
        <v>364.0</v>
      </c>
      <c r="B401" s="44" t="s">
        <v>769</v>
      </c>
      <c r="C401" s="45" t="s">
        <v>248</v>
      </c>
      <c r="D401" s="44" t="s">
        <v>770</v>
      </c>
      <c r="E401" s="44" t="s">
        <v>135</v>
      </c>
      <c r="F401" s="91"/>
      <c r="G401" s="58" t="s">
        <v>28</v>
      </c>
      <c r="H401" s="48">
        <v>44631.0</v>
      </c>
      <c r="I401" s="54"/>
      <c r="J401" s="54"/>
      <c r="K401" s="54"/>
      <c r="L401" s="54"/>
      <c r="M401" s="72"/>
      <c r="N401" s="26" t="str">
        <f t="shared" ref="N401:N410" si="35">IFS(LEFT(F401,4)="2000","Direct Charge",LEFT(F401,4)="5000","Direct Charge",AND(LEFT(F401,4)="1000",RIGHT(K401,4)="RA 9"),"Chemical",LEFT(F401,4)="1000","Maintenance",LEFT(F401,4)="8000","OA Maintenance",AND(LEFT(F401,4)="8000",RIGHT(K401,4)="RA 9"),"OA Chemical",LEFT(F401,4)="5500","ABI")</f>
        <v>#N/A</v>
      </c>
      <c r="O401" s="54"/>
      <c r="P401" s="54"/>
      <c r="Q401" s="54"/>
      <c r="R401" s="54"/>
      <c r="S401" s="54"/>
      <c r="T401" s="55"/>
    </row>
    <row r="402">
      <c r="A402" s="43">
        <v>365.0</v>
      </c>
      <c r="B402" s="44" t="s">
        <v>771</v>
      </c>
      <c r="C402" s="45" t="s">
        <v>25</v>
      </c>
      <c r="D402" s="44" t="s">
        <v>772</v>
      </c>
      <c r="E402" s="44" t="s">
        <v>27</v>
      </c>
      <c r="F402" s="74">
        <v>1.00045517E8</v>
      </c>
      <c r="G402" s="58" t="s">
        <v>31</v>
      </c>
      <c r="H402" s="48">
        <v>44631.0</v>
      </c>
      <c r="I402" s="58" t="s">
        <v>69</v>
      </c>
      <c r="J402" s="48">
        <v>44631.0</v>
      </c>
      <c r="K402" s="90" t="s">
        <v>33</v>
      </c>
      <c r="L402" s="54"/>
      <c r="M402" s="25" t="str">
        <f t="array" ref="M402">INDEX(Sheet6!$F$2:$F$190,MATCH(F402,Sheet6!$E$2:$E$190,0))</f>
        <v>#N/A</v>
      </c>
      <c r="N402" s="26" t="str">
        <f t="shared" si="35"/>
        <v>Maintenance</v>
      </c>
      <c r="O402" s="54"/>
      <c r="P402" s="54"/>
      <c r="Q402" s="54"/>
      <c r="R402" s="53" t="str">
        <f t="array" ref="R402">INDEX(Sheet6!$K$2:$K$190,MATCH(F402,Sheet6!$E$2:$E$190,0))</f>
        <v>#N/A</v>
      </c>
      <c r="S402" s="54"/>
      <c r="T402" s="55"/>
    </row>
    <row r="403">
      <c r="A403" s="43">
        <v>366.0</v>
      </c>
      <c r="B403" s="44" t="s">
        <v>773</v>
      </c>
      <c r="C403" s="45" t="s">
        <v>25</v>
      </c>
      <c r="D403" s="44" t="s">
        <v>774</v>
      </c>
      <c r="E403" s="44" t="s">
        <v>27</v>
      </c>
      <c r="F403" s="74">
        <v>1.00045643E8</v>
      </c>
      <c r="G403" s="58" t="s">
        <v>31</v>
      </c>
      <c r="H403" s="48">
        <v>44631.0</v>
      </c>
      <c r="I403" s="84" t="s">
        <v>36</v>
      </c>
      <c r="J403" s="48">
        <v>44631.0</v>
      </c>
      <c r="K403" s="90" t="s">
        <v>37</v>
      </c>
      <c r="L403" s="54"/>
      <c r="M403" s="25" t="str">
        <f t="array" ref="M403">INDEX(Sheet6!$F$2:$F$190,MATCH(F403,Sheet6!$E$2:$E$190,0))</f>
        <v>#N/A</v>
      </c>
      <c r="N403" s="26" t="str">
        <f t="shared" si="35"/>
        <v>Maintenance</v>
      </c>
      <c r="O403" s="54"/>
      <c r="P403" s="54"/>
      <c r="Q403" s="54"/>
      <c r="R403" s="53" t="str">
        <f t="array" ref="R403">INDEX(Sheet6!$K$2:$K$190,MATCH(F403,Sheet6!$E$2:$E$190,0))</f>
        <v>#N/A</v>
      </c>
      <c r="S403" s="54"/>
      <c r="T403" s="55"/>
    </row>
    <row r="404">
      <c r="A404" s="43">
        <v>367.0</v>
      </c>
      <c r="B404" s="44" t="s">
        <v>775</v>
      </c>
      <c r="C404" s="45" t="s">
        <v>25</v>
      </c>
      <c r="D404" s="44" t="s">
        <v>776</v>
      </c>
      <c r="E404" s="44" t="s">
        <v>27</v>
      </c>
      <c r="F404" s="74">
        <v>1.00045556E8</v>
      </c>
      <c r="G404" s="58" t="s">
        <v>31</v>
      </c>
      <c r="H404" s="48">
        <v>44631.0</v>
      </c>
      <c r="I404" s="84" t="s">
        <v>36</v>
      </c>
      <c r="J404" s="48">
        <v>44631.0</v>
      </c>
      <c r="K404" s="90" t="s">
        <v>37</v>
      </c>
      <c r="L404" s="54"/>
      <c r="M404" s="25" t="str">
        <f t="array" ref="M404">INDEX(Sheet6!$F$2:$F$190,MATCH(F404,Sheet6!$E$2:$E$190,0))</f>
        <v>#N/A</v>
      </c>
      <c r="N404" s="26" t="str">
        <f t="shared" si="35"/>
        <v>Maintenance</v>
      </c>
      <c r="O404" s="54"/>
      <c r="P404" s="54"/>
      <c r="Q404" s="54"/>
      <c r="R404" s="53" t="str">
        <f t="array" ref="R404">INDEX(Sheet6!$K$2:$K$190,MATCH(F404,Sheet6!$E$2:$E$190,0))</f>
        <v>#N/A</v>
      </c>
      <c r="S404" s="54"/>
      <c r="T404" s="55"/>
    </row>
    <row r="405">
      <c r="A405" s="43">
        <v>368.0</v>
      </c>
      <c r="B405" s="44" t="s">
        <v>777</v>
      </c>
      <c r="C405" s="45" t="s">
        <v>25</v>
      </c>
      <c r="D405" s="44" t="s">
        <v>778</v>
      </c>
      <c r="E405" s="44" t="s">
        <v>27</v>
      </c>
      <c r="F405" s="74">
        <v>1.00045505E8</v>
      </c>
      <c r="G405" s="58" t="s">
        <v>31</v>
      </c>
      <c r="H405" s="48">
        <v>44631.0</v>
      </c>
      <c r="I405" s="84" t="s">
        <v>36</v>
      </c>
      <c r="J405" s="48">
        <v>44631.0</v>
      </c>
      <c r="K405" s="90" t="s">
        <v>37</v>
      </c>
      <c r="L405" s="54"/>
      <c r="M405" s="25" t="str">
        <f t="array" ref="M405">INDEX(Sheet6!$F$2:$F$190,MATCH(F405,Sheet6!$E$2:$E$190,0))</f>
        <v>#N/A</v>
      </c>
      <c r="N405" s="26" t="str">
        <f t="shared" si="35"/>
        <v>Maintenance</v>
      </c>
      <c r="O405" s="54"/>
      <c r="P405" s="54"/>
      <c r="Q405" s="54"/>
      <c r="R405" s="53" t="str">
        <f t="array" ref="R405">INDEX(Sheet6!$K$2:$K$190,MATCH(F405,Sheet6!$E$2:$E$190,0))</f>
        <v>#N/A</v>
      </c>
      <c r="S405" s="54"/>
      <c r="T405" s="55"/>
    </row>
    <row r="406">
      <c r="A406" s="43">
        <v>369.0</v>
      </c>
      <c r="B406" s="44" t="s">
        <v>779</v>
      </c>
      <c r="C406" s="45" t="s">
        <v>25</v>
      </c>
      <c r="D406" s="44" t="s">
        <v>464</v>
      </c>
      <c r="E406" s="44" t="s">
        <v>27</v>
      </c>
      <c r="F406" s="74">
        <v>1.00045662E8</v>
      </c>
      <c r="G406" s="58" t="s">
        <v>31</v>
      </c>
      <c r="H406" s="48">
        <v>44631.0</v>
      </c>
      <c r="I406" s="84" t="s">
        <v>36</v>
      </c>
      <c r="J406" s="48">
        <v>44631.0</v>
      </c>
      <c r="K406" s="90" t="s">
        <v>37</v>
      </c>
      <c r="L406" s="54"/>
      <c r="M406" s="25" t="str">
        <f t="array" ref="M406">INDEX(Sheet6!$F$2:$F$190,MATCH(F406,Sheet6!$E$2:$E$190,0))</f>
        <v>#N/A</v>
      </c>
      <c r="N406" s="26" t="str">
        <f t="shared" si="35"/>
        <v>Maintenance</v>
      </c>
      <c r="O406" s="54"/>
      <c r="P406" s="54"/>
      <c r="Q406" s="54"/>
      <c r="R406" s="53" t="str">
        <f t="array" ref="R406">INDEX(Sheet6!$K$2:$K$190,MATCH(F406,Sheet6!$E$2:$E$190,0))</f>
        <v>#N/A</v>
      </c>
      <c r="S406" s="54"/>
      <c r="T406" s="55"/>
    </row>
    <row r="407">
      <c r="A407" s="43">
        <v>370.0</v>
      </c>
      <c r="B407" s="44" t="s">
        <v>780</v>
      </c>
      <c r="C407" s="45" t="s">
        <v>25</v>
      </c>
      <c r="D407" s="44" t="s">
        <v>464</v>
      </c>
      <c r="E407" s="44" t="s">
        <v>27</v>
      </c>
      <c r="F407" s="74">
        <v>1.00045598E8</v>
      </c>
      <c r="G407" s="58" t="s">
        <v>31</v>
      </c>
      <c r="H407" s="48">
        <v>44631.0</v>
      </c>
      <c r="I407" s="84" t="s">
        <v>36</v>
      </c>
      <c r="J407" s="48">
        <v>44631.0</v>
      </c>
      <c r="K407" s="90" t="s">
        <v>37</v>
      </c>
      <c r="L407" s="54"/>
      <c r="M407" s="25" t="str">
        <f t="array" ref="M407">INDEX(Sheet6!$F$2:$F$190,MATCH(F407,Sheet6!$E$2:$E$190,0))</f>
        <v>#N/A</v>
      </c>
      <c r="N407" s="26" t="str">
        <f t="shared" si="35"/>
        <v>Maintenance</v>
      </c>
      <c r="O407" s="54"/>
      <c r="P407" s="54"/>
      <c r="Q407" s="54"/>
      <c r="R407" s="53" t="str">
        <f t="array" ref="R407">INDEX(Sheet6!$K$2:$K$190,MATCH(F407,Sheet6!$E$2:$E$190,0))</f>
        <v>#N/A</v>
      </c>
      <c r="S407" s="54"/>
      <c r="T407" s="55"/>
    </row>
    <row r="408">
      <c r="A408" s="43">
        <v>371.0</v>
      </c>
      <c r="B408" s="44" t="s">
        <v>781</v>
      </c>
      <c r="C408" s="45" t="s">
        <v>25</v>
      </c>
      <c r="D408" s="44" t="s">
        <v>782</v>
      </c>
      <c r="E408" s="44" t="s">
        <v>27</v>
      </c>
      <c r="F408" s="74">
        <v>1.00045664E8</v>
      </c>
      <c r="G408" s="58" t="s">
        <v>31</v>
      </c>
      <c r="H408" s="48">
        <v>44631.0</v>
      </c>
      <c r="I408" s="84" t="s">
        <v>36</v>
      </c>
      <c r="J408" s="48">
        <v>44631.0</v>
      </c>
      <c r="K408" s="90" t="s">
        <v>37</v>
      </c>
      <c r="L408" s="54"/>
      <c r="M408" s="25" t="str">
        <f t="array" ref="M408">INDEX(Sheet6!$F$2:$F$190,MATCH(F408,Sheet6!$E$2:$E$190,0))</f>
        <v>#N/A</v>
      </c>
      <c r="N408" s="26" t="str">
        <f t="shared" si="35"/>
        <v>Maintenance</v>
      </c>
      <c r="O408" s="54"/>
      <c r="P408" s="54"/>
      <c r="Q408" s="54"/>
      <c r="R408" s="53" t="str">
        <f t="array" ref="R408">INDEX(Sheet6!$K$2:$K$190,MATCH(F408,Sheet6!$E$2:$E$190,0))</f>
        <v>#N/A</v>
      </c>
      <c r="S408" s="54"/>
      <c r="T408" s="55"/>
    </row>
    <row r="409">
      <c r="A409" s="43">
        <v>372.0</v>
      </c>
      <c r="B409" s="44" t="s">
        <v>783</v>
      </c>
      <c r="C409" s="45" t="s">
        <v>25</v>
      </c>
      <c r="D409" s="44" t="s">
        <v>784</v>
      </c>
      <c r="E409" s="44" t="s">
        <v>27</v>
      </c>
      <c r="F409" s="74">
        <v>1.00045657E8</v>
      </c>
      <c r="G409" s="58" t="s">
        <v>31</v>
      </c>
      <c r="H409" s="48">
        <v>44631.0</v>
      </c>
      <c r="I409" s="84" t="s">
        <v>36</v>
      </c>
      <c r="J409" s="48">
        <v>44631.0</v>
      </c>
      <c r="K409" s="90" t="s">
        <v>37</v>
      </c>
      <c r="L409" s="54"/>
      <c r="M409" s="25" t="str">
        <f t="array" ref="M409">INDEX(Sheet6!$F$2:$F$190,MATCH(F409,Sheet6!$E$2:$E$190,0))</f>
        <v>#N/A</v>
      </c>
      <c r="N409" s="26" t="str">
        <f t="shared" si="35"/>
        <v>Maintenance</v>
      </c>
      <c r="O409" s="54"/>
      <c r="P409" s="54"/>
      <c r="Q409" s="54"/>
      <c r="R409" s="53" t="str">
        <f t="array" ref="R409">INDEX(Sheet6!$K$2:$K$190,MATCH(F409,Sheet6!$E$2:$E$190,0))</f>
        <v>#N/A</v>
      </c>
      <c r="S409" s="54"/>
      <c r="T409" s="55"/>
    </row>
    <row r="410">
      <c r="A410" s="43">
        <v>373.0</v>
      </c>
      <c r="B410" s="44" t="s">
        <v>785</v>
      </c>
      <c r="C410" s="45" t="s">
        <v>25</v>
      </c>
      <c r="D410" s="44" t="s">
        <v>786</v>
      </c>
      <c r="E410" s="44" t="s">
        <v>27</v>
      </c>
      <c r="F410" s="74">
        <v>1.00045617E8</v>
      </c>
      <c r="G410" s="58" t="s">
        <v>31</v>
      </c>
      <c r="H410" s="48">
        <v>44631.0</v>
      </c>
      <c r="I410" s="84" t="s">
        <v>36</v>
      </c>
      <c r="J410" s="48">
        <v>44631.0</v>
      </c>
      <c r="K410" s="90" t="s">
        <v>37</v>
      </c>
      <c r="L410" s="54"/>
      <c r="M410" s="25" t="str">
        <f t="array" ref="M410">INDEX(Sheet6!$F$2:$F$190,MATCH(F410,Sheet6!$E$2:$E$190,0))</f>
        <v>#N/A</v>
      </c>
      <c r="N410" s="26" t="str">
        <f t="shared" si="35"/>
        <v>Maintenance</v>
      </c>
      <c r="O410" s="54"/>
      <c r="P410" s="54"/>
      <c r="Q410" s="54"/>
      <c r="R410" s="53" t="str">
        <f t="array" ref="R410">INDEX(Sheet6!$K$2:$K$190,MATCH(F410,Sheet6!$E$2:$E$190,0))</f>
        <v>#N/A</v>
      </c>
      <c r="S410" s="54"/>
      <c r="T410" s="55"/>
    </row>
    <row r="411">
      <c r="A411" s="60" t="s">
        <v>787</v>
      </c>
      <c r="B411" s="61"/>
      <c r="C411" s="69"/>
      <c r="D411" s="61"/>
      <c r="E411" s="61"/>
      <c r="F411" s="76"/>
      <c r="G411" s="64"/>
      <c r="H411" s="64"/>
      <c r="I411" s="64"/>
      <c r="J411" s="64"/>
      <c r="K411" s="64"/>
      <c r="L411" s="64"/>
      <c r="M411" s="64"/>
      <c r="N411" s="39"/>
      <c r="O411" s="64"/>
      <c r="P411" s="64"/>
      <c r="Q411" s="64"/>
      <c r="R411" s="64"/>
      <c r="S411" s="64"/>
      <c r="T411" s="65"/>
    </row>
    <row r="412">
      <c r="A412" s="43">
        <v>374.0</v>
      </c>
      <c r="B412" s="44" t="s">
        <v>788</v>
      </c>
      <c r="C412" s="45" t="s">
        <v>25</v>
      </c>
      <c r="D412" s="44" t="s">
        <v>789</v>
      </c>
      <c r="E412" s="44" t="s">
        <v>27</v>
      </c>
      <c r="F412" s="46">
        <v>1.00045343E8</v>
      </c>
      <c r="G412" s="58" t="s">
        <v>31</v>
      </c>
      <c r="H412" s="48">
        <v>44635.0</v>
      </c>
      <c r="I412" s="58" t="s">
        <v>69</v>
      </c>
      <c r="J412" s="48">
        <v>44635.0</v>
      </c>
      <c r="K412" s="90" t="s">
        <v>70</v>
      </c>
      <c r="L412" s="54"/>
      <c r="M412" s="25" t="str">
        <f t="array" ref="M412">INDEX(Sheet6!$F$2:$F$190,MATCH(F412,Sheet6!$E$2:$E$190,0))</f>
        <v>#N/A</v>
      </c>
      <c r="N412" s="26" t="str">
        <f t="shared" ref="N412:N424" si="36">IFS(LEFT(F412,4)="2000","Direct Charge",LEFT(F412,4)="5000","Direct Charge",AND(LEFT(F412,4)="1000",RIGHT(K412,4)="RA 9"),"Chemical",LEFT(F412,4)="1000","Maintenance",LEFT(F412,4)="8000","OA Maintenance",AND(LEFT(F412,4)="8000",RIGHT(K412,4)="RA 9"),"OA Chemical",LEFT(F412,4)="5500","ABI")</f>
        <v>Maintenance</v>
      </c>
      <c r="O412" s="54"/>
      <c r="P412" s="54"/>
      <c r="Q412" s="54"/>
      <c r="R412" s="53" t="str">
        <f t="array" ref="R412">INDEX(Sheet6!$K$2:$K$190,MATCH(F412,Sheet6!$E$2:$E$190,0))</f>
        <v>#N/A</v>
      </c>
      <c r="S412" s="54"/>
      <c r="T412" s="55"/>
    </row>
    <row r="413">
      <c r="A413" s="43">
        <v>375.0</v>
      </c>
      <c r="B413" s="44" t="s">
        <v>790</v>
      </c>
      <c r="C413" s="45" t="s">
        <v>25</v>
      </c>
      <c r="D413" s="44" t="s">
        <v>791</v>
      </c>
      <c r="E413" s="44" t="s">
        <v>27</v>
      </c>
      <c r="F413" s="46">
        <v>1.00045574E8</v>
      </c>
      <c r="G413" s="58" t="s">
        <v>31</v>
      </c>
      <c r="H413" s="48">
        <v>44634.0</v>
      </c>
      <c r="I413" s="58" t="s">
        <v>58</v>
      </c>
      <c r="J413" s="48">
        <v>44634.0</v>
      </c>
      <c r="K413" s="90" t="s">
        <v>33</v>
      </c>
      <c r="L413" s="54"/>
      <c r="M413" s="25" t="str">
        <f t="array" ref="M413">INDEX(Sheet6!$F$2:$F$190,MATCH(F413,Sheet6!$E$2:$E$190,0))</f>
        <v>#N/A</v>
      </c>
      <c r="N413" s="26" t="str">
        <f t="shared" si="36"/>
        <v>Maintenance</v>
      </c>
      <c r="O413" s="54"/>
      <c r="P413" s="54"/>
      <c r="Q413" s="54"/>
      <c r="R413" s="53" t="str">
        <f t="array" ref="R413">INDEX(Sheet6!$K$2:$K$190,MATCH(F413,Sheet6!$E$2:$E$190,0))</f>
        <v>#N/A</v>
      </c>
      <c r="S413" s="54"/>
      <c r="T413" s="55"/>
    </row>
    <row r="414">
      <c r="A414" s="43">
        <v>376.0</v>
      </c>
      <c r="B414" s="44" t="s">
        <v>792</v>
      </c>
      <c r="C414" s="45" t="s">
        <v>25</v>
      </c>
      <c r="D414" s="44" t="s">
        <v>793</v>
      </c>
      <c r="E414" s="44" t="s">
        <v>27</v>
      </c>
      <c r="F414" s="46">
        <v>1.00045544E8</v>
      </c>
      <c r="G414" s="58" t="s">
        <v>31</v>
      </c>
      <c r="H414" s="48">
        <v>44634.0</v>
      </c>
      <c r="I414" s="58" t="s">
        <v>69</v>
      </c>
      <c r="J414" s="48">
        <v>44634.0</v>
      </c>
      <c r="K414" s="90" t="s">
        <v>33</v>
      </c>
      <c r="L414" s="54"/>
      <c r="M414" s="25" t="str">
        <f t="array" ref="M414">INDEX(Sheet6!$F$2:$F$190,MATCH(F414,Sheet6!$E$2:$E$190,0))</f>
        <v>#N/A</v>
      </c>
      <c r="N414" s="26" t="str">
        <f t="shared" si="36"/>
        <v>Maintenance</v>
      </c>
      <c r="O414" s="54"/>
      <c r="P414" s="54"/>
      <c r="Q414" s="54"/>
      <c r="R414" s="53" t="str">
        <f t="array" ref="R414">INDEX(Sheet6!$K$2:$K$190,MATCH(F414,Sheet6!$E$2:$E$190,0))</f>
        <v>#N/A</v>
      </c>
      <c r="S414" s="54"/>
      <c r="T414" s="55"/>
    </row>
    <row r="415">
      <c r="A415" s="43">
        <v>377.0</v>
      </c>
      <c r="B415" s="44" t="s">
        <v>794</v>
      </c>
      <c r="C415" s="45" t="s">
        <v>25</v>
      </c>
      <c r="D415" s="44" t="s">
        <v>795</v>
      </c>
      <c r="E415" s="44" t="s">
        <v>27</v>
      </c>
      <c r="F415" s="74">
        <v>1.00045573E8</v>
      </c>
      <c r="G415" s="58" t="s">
        <v>31</v>
      </c>
      <c r="H415" s="48">
        <v>44634.0</v>
      </c>
      <c r="I415" s="58" t="s">
        <v>58</v>
      </c>
      <c r="J415" s="48">
        <v>44634.0</v>
      </c>
      <c r="K415" s="90" t="s">
        <v>73</v>
      </c>
      <c r="L415" s="54"/>
      <c r="M415" s="25" t="str">
        <f t="array" ref="M415">INDEX(Sheet6!$F$2:$F$190,MATCH(F415,Sheet6!$E$2:$E$190,0))</f>
        <v>#N/A</v>
      </c>
      <c r="N415" s="26" t="str">
        <f t="shared" si="36"/>
        <v>Maintenance</v>
      </c>
      <c r="O415" s="54"/>
      <c r="P415" s="54"/>
      <c r="Q415" s="54"/>
      <c r="R415" s="53" t="str">
        <f t="array" ref="R415">INDEX(Sheet6!$K$2:$K$190,MATCH(F415,Sheet6!$E$2:$E$190,0))</f>
        <v>#N/A</v>
      </c>
      <c r="S415" s="54"/>
      <c r="T415" s="55"/>
    </row>
    <row r="416">
      <c r="A416" s="43">
        <v>378.0</v>
      </c>
      <c r="B416" s="44" t="s">
        <v>796</v>
      </c>
      <c r="C416" s="45" t="s">
        <v>25</v>
      </c>
      <c r="D416" s="44" t="s">
        <v>797</v>
      </c>
      <c r="E416" s="44" t="s">
        <v>27</v>
      </c>
      <c r="F416" s="74">
        <v>1.000456E8</v>
      </c>
      <c r="G416" s="58" t="s">
        <v>31</v>
      </c>
      <c r="H416" s="48">
        <v>44634.0</v>
      </c>
      <c r="I416" s="58" t="s">
        <v>36</v>
      </c>
      <c r="J416" s="48">
        <v>44634.0</v>
      </c>
      <c r="K416" s="90" t="s">
        <v>37</v>
      </c>
      <c r="L416" s="54"/>
      <c r="M416" s="25" t="str">
        <f t="array" ref="M416">INDEX(Sheet6!$F$2:$F$190,MATCH(F416,Sheet6!$E$2:$E$190,0))</f>
        <v>#N/A</v>
      </c>
      <c r="N416" s="26" t="str">
        <f t="shared" si="36"/>
        <v>Maintenance</v>
      </c>
      <c r="O416" s="54"/>
      <c r="P416" s="54"/>
      <c r="Q416" s="54"/>
      <c r="R416" s="53" t="str">
        <f t="array" ref="R416">INDEX(Sheet6!$K$2:$K$190,MATCH(F416,Sheet6!$E$2:$E$190,0))</f>
        <v>#N/A</v>
      </c>
      <c r="S416" s="54"/>
      <c r="T416" s="55"/>
    </row>
    <row r="417">
      <c r="A417" s="43">
        <v>379.0</v>
      </c>
      <c r="B417" s="44" t="s">
        <v>798</v>
      </c>
      <c r="C417" s="45" t="s">
        <v>25</v>
      </c>
      <c r="D417" s="44" t="s">
        <v>799</v>
      </c>
      <c r="E417" s="44" t="s">
        <v>27</v>
      </c>
      <c r="F417" s="74">
        <v>1.00045588E8</v>
      </c>
      <c r="G417" s="58" t="s">
        <v>31</v>
      </c>
      <c r="H417" s="48">
        <v>44634.0</v>
      </c>
      <c r="I417" s="58" t="s">
        <v>58</v>
      </c>
      <c r="J417" s="48">
        <v>44634.0</v>
      </c>
      <c r="K417" s="90" t="s">
        <v>221</v>
      </c>
      <c r="L417" s="54"/>
      <c r="M417" s="25" t="str">
        <f t="array" ref="M417">INDEX(Sheet6!$F$2:$F$190,MATCH(F417,Sheet6!$E$2:$E$190,0))</f>
        <v>#N/A</v>
      </c>
      <c r="N417" s="26" t="str">
        <f t="shared" si="36"/>
        <v>Maintenance</v>
      </c>
      <c r="O417" s="54"/>
      <c r="P417" s="54"/>
      <c r="Q417" s="54"/>
      <c r="R417" s="53" t="str">
        <f t="array" ref="R417">INDEX(Sheet6!$K$2:$K$190,MATCH(F417,Sheet6!$E$2:$E$190,0))</f>
        <v>#N/A</v>
      </c>
      <c r="S417" s="54"/>
      <c r="T417" s="55"/>
    </row>
    <row r="418">
      <c r="A418" s="43">
        <v>380.0</v>
      </c>
      <c r="B418" s="44" t="s">
        <v>800</v>
      </c>
      <c r="C418" s="45" t="s">
        <v>25</v>
      </c>
      <c r="D418" s="44" t="s">
        <v>801</v>
      </c>
      <c r="E418" s="44" t="s">
        <v>27</v>
      </c>
      <c r="F418" s="74">
        <v>1.00045546E8</v>
      </c>
      <c r="G418" s="58" t="s">
        <v>31</v>
      </c>
      <c r="H418" s="48">
        <v>44634.0</v>
      </c>
      <c r="I418" s="58" t="s">
        <v>58</v>
      </c>
      <c r="J418" s="48">
        <v>44634.0</v>
      </c>
      <c r="K418" s="90" t="s">
        <v>221</v>
      </c>
      <c r="L418" s="54"/>
      <c r="M418" s="25" t="str">
        <f t="array" ref="M418">INDEX(Sheet6!$F$2:$F$190,MATCH(F418,Sheet6!$E$2:$E$190,0))</f>
        <v>#N/A</v>
      </c>
      <c r="N418" s="26" t="str">
        <f t="shared" si="36"/>
        <v>Maintenance</v>
      </c>
      <c r="O418" s="54"/>
      <c r="P418" s="54"/>
      <c r="Q418" s="54"/>
      <c r="R418" s="53" t="str">
        <f t="array" ref="R418">INDEX(Sheet6!$K$2:$K$190,MATCH(F418,Sheet6!$E$2:$E$190,0))</f>
        <v>#N/A</v>
      </c>
      <c r="S418" s="54"/>
      <c r="T418" s="55"/>
    </row>
    <row r="419">
      <c r="A419" s="43">
        <v>381.0</v>
      </c>
      <c r="B419" s="44" t="s">
        <v>802</v>
      </c>
      <c r="C419" s="45" t="s">
        <v>25</v>
      </c>
      <c r="D419" s="44" t="s">
        <v>803</v>
      </c>
      <c r="E419" s="44" t="s">
        <v>27</v>
      </c>
      <c r="F419" s="74">
        <v>1.00045564E8</v>
      </c>
      <c r="G419" s="58" t="s">
        <v>31</v>
      </c>
      <c r="H419" s="48">
        <v>44634.0</v>
      </c>
      <c r="I419" s="58" t="s">
        <v>58</v>
      </c>
      <c r="J419" s="48">
        <v>44634.0</v>
      </c>
      <c r="K419" s="90" t="s">
        <v>73</v>
      </c>
      <c r="L419" s="54"/>
      <c r="M419" s="25" t="str">
        <f t="array" ref="M419">INDEX(Sheet6!$F$2:$F$190,MATCH(F419,Sheet6!$E$2:$E$190,0))</f>
        <v>#N/A</v>
      </c>
      <c r="N419" s="26" t="str">
        <f t="shared" si="36"/>
        <v>Maintenance</v>
      </c>
      <c r="O419" s="54"/>
      <c r="P419" s="54"/>
      <c r="Q419" s="54"/>
      <c r="R419" s="53" t="str">
        <f t="array" ref="R419">INDEX(Sheet6!$K$2:$K$190,MATCH(F419,Sheet6!$E$2:$E$190,0))</f>
        <v>#N/A</v>
      </c>
      <c r="S419" s="54"/>
      <c r="T419" s="55"/>
    </row>
    <row r="420">
      <c r="A420" s="43">
        <v>382.0</v>
      </c>
      <c r="B420" s="44" t="s">
        <v>804</v>
      </c>
      <c r="C420" s="45" t="s">
        <v>25</v>
      </c>
      <c r="D420" s="44" t="s">
        <v>805</v>
      </c>
      <c r="E420" s="44" t="s">
        <v>27</v>
      </c>
      <c r="F420" s="74">
        <v>8.0000333E8</v>
      </c>
      <c r="G420" s="58" t="s">
        <v>28</v>
      </c>
      <c r="H420" s="48">
        <v>44634.0</v>
      </c>
      <c r="I420" s="54"/>
      <c r="J420" s="48"/>
      <c r="K420" s="54"/>
      <c r="L420" s="54"/>
      <c r="M420" s="72"/>
      <c r="N420" s="26" t="str">
        <f t="shared" si="36"/>
        <v>OA Maintenance</v>
      </c>
      <c r="O420" s="54"/>
      <c r="P420" s="54"/>
      <c r="Q420" s="54"/>
      <c r="R420" s="54"/>
      <c r="S420" s="54"/>
      <c r="T420" s="55"/>
    </row>
    <row r="421">
      <c r="A421" s="43">
        <v>383.0</v>
      </c>
      <c r="B421" s="44" t="s">
        <v>806</v>
      </c>
      <c r="C421" s="45" t="s">
        <v>25</v>
      </c>
      <c r="D421" s="44" t="s">
        <v>807</v>
      </c>
      <c r="E421" s="44" t="s">
        <v>27</v>
      </c>
      <c r="F421" s="74">
        <v>1.00045677E8</v>
      </c>
      <c r="G421" s="58" t="s">
        <v>31</v>
      </c>
      <c r="H421" s="48">
        <v>44634.0</v>
      </c>
      <c r="I421" s="58" t="s">
        <v>36</v>
      </c>
      <c r="J421" s="48">
        <v>44634.0</v>
      </c>
      <c r="K421" s="90" t="s">
        <v>37</v>
      </c>
      <c r="L421" s="54"/>
      <c r="M421" s="25" t="str">
        <f t="array" ref="M421">INDEX(Sheet6!$F$2:$F$190,MATCH(F421,Sheet6!$E$2:$E$190,0))</f>
        <v>#N/A</v>
      </c>
      <c r="N421" s="26" t="str">
        <f t="shared" si="36"/>
        <v>Maintenance</v>
      </c>
      <c r="O421" s="54"/>
      <c r="P421" s="54"/>
      <c r="Q421" s="54"/>
      <c r="R421" s="53" t="str">
        <f t="array" ref="R421">INDEX(Sheet6!$K$2:$K$190,MATCH(F421,Sheet6!$E$2:$E$190,0))</f>
        <v>#N/A</v>
      </c>
      <c r="S421" s="54"/>
      <c r="T421" s="55"/>
    </row>
    <row r="422">
      <c r="A422" s="43">
        <v>384.0</v>
      </c>
      <c r="B422" s="44" t="s">
        <v>808</v>
      </c>
      <c r="C422" s="45" t="s">
        <v>25</v>
      </c>
      <c r="D422" s="44" t="s">
        <v>809</v>
      </c>
      <c r="E422" s="44" t="s">
        <v>27</v>
      </c>
      <c r="F422" s="74">
        <v>1.0004576E8</v>
      </c>
      <c r="G422" s="58" t="s">
        <v>31</v>
      </c>
      <c r="H422" s="48">
        <v>44634.0</v>
      </c>
      <c r="I422" s="58" t="s">
        <v>58</v>
      </c>
      <c r="J422" s="48">
        <v>44634.0</v>
      </c>
      <c r="K422" s="90" t="s">
        <v>33</v>
      </c>
      <c r="L422" s="54"/>
      <c r="M422" s="25" t="str">
        <f t="array" ref="M422">INDEX(Sheet6!$F$2:$F$190,MATCH(F422,Sheet6!$E$2:$E$190,0))</f>
        <v>#N/A</v>
      </c>
      <c r="N422" s="26" t="str">
        <f t="shared" si="36"/>
        <v>Maintenance</v>
      </c>
      <c r="O422" s="54"/>
      <c r="P422" s="54"/>
      <c r="Q422" s="54"/>
      <c r="R422" s="53" t="str">
        <f t="array" ref="R422">INDEX(Sheet6!$K$2:$K$190,MATCH(F422,Sheet6!$E$2:$E$190,0))</f>
        <v>#N/A</v>
      </c>
      <c r="S422" s="54"/>
      <c r="T422" s="55"/>
    </row>
    <row r="423">
      <c r="A423" s="43">
        <v>385.0</v>
      </c>
      <c r="B423" s="44" t="s">
        <v>810</v>
      </c>
      <c r="C423" s="45" t="s">
        <v>25</v>
      </c>
      <c r="D423" s="44" t="s">
        <v>811</v>
      </c>
      <c r="E423" s="44" t="s">
        <v>27</v>
      </c>
      <c r="F423" s="74">
        <v>1.00045597E8</v>
      </c>
      <c r="G423" s="58" t="s">
        <v>31</v>
      </c>
      <c r="H423" s="48">
        <v>44634.0</v>
      </c>
      <c r="I423" s="58" t="s">
        <v>32</v>
      </c>
      <c r="J423" s="48">
        <v>44634.0</v>
      </c>
      <c r="K423" s="90" t="s">
        <v>33</v>
      </c>
      <c r="L423" s="54"/>
      <c r="M423" s="25" t="str">
        <f t="array" ref="M423">INDEX(Sheet6!$F$2:$F$190,MATCH(F423,Sheet6!$E$2:$E$190,0))</f>
        <v>#N/A</v>
      </c>
      <c r="N423" s="26" t="str">
        <f t="shared" si="36"/>
        <v>Maintenance</v>
      </c>
      <c r="O423" s="54"/>
      <c r="P423" s="54"/>
      <c r="Q423" s="54"/>
      <c r="R423" s="53" t="str">
        <f t="array" ref="R423">INDEX(Sheet6!$K$2:$K$190,MATCH(F423,Sheet6!$E$2:$E$190,0))</f>
        <v>#N/A</v>
      </c>
      <c r="S423" s="54"/>
      <c r="T423" s="55"/>
    </row>
    <row r="424">
      <c r="A424" s="43">
        <v>386.0</v>
      </c>
      <c r="B424" s="44" t="s">
        <v>812</v>
      </c>
      <c r="C424" s="45" t="s">
        <v>813</v>
      </c>
      <c r="D424" s="44" t="s">
        <v>814</v>
      </c>
      <c r="E424" s="44" t="s">
        <v>207</v>
      </c>
      <c r="F424" s="74">
        <v>9.00448462E8</v>
      </c>
      <c r="G424" s="58" t="s">
        <v>28</v>
      </c>
      <c r="H424" s="48">
        <v>44634.0</v>
      </c>
      <c r="I424" s="54"/>
      <c r="J424" s="48"/>
      <c r="K424" s="54"/>
      <c r="L424" s="54"/>
      <c r="M424" s="72"/>
      <c r="N424" s="26" t="str">
        <f t="shared" si="36"/>
        <v>#N/A</v>
      </c>
      <c r="O424" s="54"/>
      <c r="P424" s="54"/>
      <c r="Q424" s="54"/>
      <c r="R424" s="54"/>
      <c r="S424" s="54"/>
      <c r="T424" s="55"/>
    </row>
    <row r="425">
      <c r="A425" s="88">
        <v>44634.0</v>
      </c>
      <c r="B425" s="79"/>
      <c r="C425" s="79"/>
      <c r="D425" s="61"/>
      <c r="E425" s="62"/>
      <c r="F425" s="63"/>
      <c r="G425" s="64"/>
      <c r="H425" s="64"/>
      <c r="I425" s="64"/>
      <c r="J425" s="64"/>
      <c r="K425" s="64"/>
      <c r="L425" s="64"/>
      <c r="M425" s="64"/>
      <c r="N425" s="39"/>
      <c r="O425" s="64"/>
      <c r="P425" s="64"/>
      <c r="Q425" s="64"/>
      <c r="R425" s="64"/>
      <c r="S425" s="64"/>
      <c r="T425" s="65"/>
    </row>
    <row r="426">
      <c r="A426" s="43">
        <v>387.0</v>
      </c>
      <c r="B426" s="44" t="s">
        <v>815</v>
      </c>
      <c r="C426" s="45" t="s">
        <v>25</v>
      </c>
      <c r="D426" s="44" t="s">
        <v>348</v>
      </c>
      <c r="E426" s="44" t="s">
        <v>27</v>
      </c>
      <c r="F426" s="46">
        <v>1.00045748E8</v>
      </c>
      <c r="G426" s="58" t="s">
        <v>31</v>
      </c>
      <c r="H426" s="48">
        <v>44635.0</v>
      </c>
      <c r="I426" s="58" t="s">
        <v>36</v>
      </c>
      <c r="J426" s="48">
        <v>44635.0</v>
      </c>
      <c r="K426" s="90" t="s">
        <v>37</v>
      </c>
      <c r="L426" s="54"/>
      <c r="M426" s="25" t="str">
        <f t="array" ref="M426">INDEX(Sheet6!$F$2:$F$190,MATCH(F426,Sheet6!$E$2:$E$190,0))</f>
        <v>#N/A</v>
      </c>
      <c r="N426" s="26" t="str">
        <f t="shared" ref="N426:N440" si="37">IFS(LEFT(F426,4)="2000","Direct Charge",LEFT(F426,4)="5000","Direct Charge",AND(LEFT(F426,4)="1000",RIGHT(K426,4)="RA 9"),"Chemical",LEFT(F426,4)="1000","Maintenance",LEFT(F426,4)="8000","OA Maintenance",AND(LEFT(F426,4)="8000",RIGHT(K426,4)="RA 9"),"OA Chemical",LEFT(F426,4)="5500","ABI")</f>
        <v>Maintenance</v>
      </c>
      <c r="O426" s="54"/>
      <c r="P426" s="54"/>
      <c r="Q426" s="54"/>
      <c r="R426" s="53" t="str">
        <f t="array" ref="R426">INDEX(Sheet6!$K$2:$K$190,MATCH(F426,Sheet6!$E$2:$E$190,0))</f>
        <v>#N/A</v>
      </c>
      <c r="S426" s="54"/>
      <c r="T426" s="55"/>
    </row>
    <row r="427">
      <c r="A427" s="43">
        <v>388.0</v>
      </c>
      <c r="B427" s="44" t="s">
        <v>816</v>
      </c>
      <c r="C427" s="45" t="s">
        <v>25</v>
      </c>
      <c r="D427" s="44" t="s">
        <v>47</v>
      </c>
      <c r="E427" s="44" t="s">
        <v>27</v>
      </c>
      <c r="F427" s="46">
        <v>1.00045682E8</v>
      </c>
      <c r="G427" s="58" t="s">
        <v>31</v>
      </c>
      <c r="H427" s="48">
        <v>44635.0</v>
      </c>
      <c r="I427" s="58" t="s">
        <v>32</v>
      </c>
      <c r="J427" s="48">
        <v>44635.0</v>
      </c>
      <c r="K427" s="90" t="s">
        <v>33</v>
      </c>
      <c r="L427" s="54"/>
      <c r="M427" s="25" t="str">
        <f t="array" ref="M427">INDEX(Sheet6!$F$2:$F$190,MATCH(F427,Sheet6!$E$2:$E$190,0))</f>
        <v>#N/A</v>
      </c>
      <c r="N427" s="26" t="str">
        <f t="shared" si="37"/>
        <v>Maintenance</v>
      </c>
      <c r="O427" s="54"/>
      <c r="P427" s="54"/>
      <c r="Q427" s="54"/>
      <c r="R427" s="53" t="str">
        <f t="array" ref="R427">INDEX(Sheet6!$K$2:$K$190,MATCH(F427,Sheet6!$E$2:$E$190,0))</f>
        <v>#N/A</v>
      </c>
      <c r="S427" s="54"/>
      <c r="T427" s="55"/>
    </row>
    <row r="428">
      <c r="A428" s="43">
        <v>389.0</v>
      </c>
      <c r="B428" s="44" t="s">
        <v>817</v>
      </c>
      <c r="C428" s="45" t="s">
        <v>25</v>
      </c>
      <c r="D428" s="44" t="s">
        <v>818</v>
      </c>
      <c r="E428" s="44" t="s">
        <v>27</v>
      </c>
      <c r="F428" s="46">
        <v>1.00045702E8</v>
      </c>
      <c r="G428" s="58" t="s">
        <v>31</v>
      </c>
      <c r="H428" s="48">
        <v>44635.0</v>
      </c>
      <c r="I428" s="58" t="s">
        <v>36</v>
      </c>
      <c r="J428" s="48">
        <v>44635.0</v>
      </c>
      <c r="K428" s="90" t="s">
        <v>37</v>
      </c>
      <c r="L428" s="54"/>
      <c r="M428" s="25" t="str">
        <f t="array" ref="M428">INDEX(Sheet6!$F$2:$F$190,MATCH(F428,Sheet6!$E$2:$E$190,0))</f>
        <v>#N/A</v>
      </c>
      <c r="N428" s="26" t="str">
        <f t="shared" si="37"/>
        <v>Maintenance</v>
      </c>
      <c r="O428" s="54"/>
      <c r="P428" s="54"/>
      <c r="Q428" s="54"/>
      <c r="R428" s="53" t="str">
        <f t="array" ref="R428">INDEX(Sheet6!$K$2:$K$190,MATCH(F428,Sheet6!$E$2:$E$190,0))</f>
        <v>#N/A</v>
      </c>
      <c r="S428" s="54"/>
      <c r="T428" s="55"/>
    </row>
    <row r="429">
      <c r="A429" s="43">
        <v>390.0</v>
      </c>
      <c r="B429" s="44" t="s">
        <v>819</v>
      </c>
      <c r="C429" s="45" t="s">
        <v>25</v>
      </c>
      <c r="D429" s="44" t="s">
        <v>820</v>
      </c>
      <c r="E429" s="44" t="s">
        <v>27</v>
      </c>
      <c r="F429" s="46">
        <v>1.00045675E8</v>
      </c>
      <c r="G429" s="58" t="s">
        <v>31</v>
      </c>
      <c r="H429" s="48">
        <v>44635.0</v>
      </c>
      <c r="I429" s="58" t="s">
        <v>36</v>
      </c>
      <c r="J429" s="48">
        <v>44635.0</v>
      </c>
      <c r="K429" s="90" t="s">
        <v>37</v>
      </c>
      <c r="L429" s="54"/>
      <c r="M429" s="25" t="str">
        <f t="array" ref="M429">INDEX(Sheet6!$F$2:$F$190,MATCH(F429,Sheet6!$E$2:$E$190,0))</f>
        <v>#N/A</v>
      </c>
      <c r="N429" s="26" t="str">
        <f t="shared" si="37"/>
        <v>Maintenance</v>
      </c>
      <c r="O429" s="54"/>
      <c r="P429" s="54"/>
      <c r="Q429" s="54"/>
      <c r="R429" s="53" t="str">
        <f t="array" ref="R429">INDEX(Sheet6!$K$2:$K$190,MATCH(F429,Sheet6!$E$2:$E$190,0))</f>
        <v>#N/A</v>
      </c>
      <c r="S429" s="54"/>
      <c r="T429" s="55"/>
    </row>
    <row r="430">
      <c r="A430" s="43">
        <v>391.0</v>
      </c>
      <c r="B430" s="44" t="s">
        <v>821</v>
      </c>
      <c r="C430" s="45" t="s">
        <v>822</v>
      </c>
      <c r="D430" s="44" t="s">
        <v>823</v>
      </c>
      <c r="E430" s="44" t="s">
        <v>27</v>
      </c>
      <c r="F430" s="46">
        <v>1.00043839E8</v>
      </c>
      <c r="G430" s="58" t="s">
        <v>31</v>
      </c>
      <c r="H430" s="48">
        <v>44635.0</v>
      </c>
      <c r="I430" s="58" t="s">
        <v>69</v>
      </c>
      <c r="J430" s="48">
        <v>44635.0</v>
      </c>
      <c r="K430" s="90" t="s">
        <v>70</v>
      </c>
      <c r="L430" s="54"/>
      <c r="M430" s="25" t="str">
        <f t="array" ref="M430">INDEX(Sheet6!$F$2:$F$190,MATCH(F430,Sheet6!$E$2:$E$190,0))</f>
        <v>#N/A</v>
      </c>
      <c r="N430" s="26" t="str">
        <f t="shared" si="37"/>
        <v>Maintenance</v>
      </c>
      <c r="O430" s="54"/>
      <c r="P430" s="54"/>
      <c r="Q430" s="54"/>
      <c r="R430" s="53" t="str">
        <f t="array" ref="R430">INDEX(Sheet6!$K$2:$K$190,MATCH(F430,Sheet6!$E$2:$E$190,0))</f>
        <v>#N/A</v>
      </c>
      <c r="S430" s="54"/>
      <c r="T430" s="55"/>
    </row>
    <row r="431">
      <c r="A431" s="43">
        <v>392.0</v>
      </c>
      <c r="B431" s="44" t="s">
        <v>824</v>
      </c>
      <c r="C431" s="45" t="s">
        <v>25</v>
      </c>
      <c r="D431" s="44" t="s">
        <v>825</v>
      </c>
      <c r="E431" s="44" t="s">
        <v>27</v>
      </c>
      <c r="F431" s="46" t="s">
        <v>826</v>
      </c>
      <c r="G431" s="58" t="s">
        <v>31</v>
      </c>
      <c r="H431" s="48">
        <v>44635.0</v>
      </c>
      <c r="I431" s="58" t="s">
        <v>58</v>
      </c>
      <c r="J431" s="48">
        <v>44635.0</v>
      </c>
      <c r="K431" s="90" t="s">
        <v>221</v>
      </c>
      <c r="L431" s="54"/>
      <c r="M431" s="25" t="str">
        <f t="array" ref="M431">INDEX(Sheet6!$F$2:$F$190,MATCH(F431,Sheet6!$E$2:$E$190,0))</f>
        <v>#N/A</v>
      </c>
      <c r="N431" s="26" t="str">
        <f t="shared" si="37"/>
        <v>Maintenance</v>
      </c>
      <c r="O431" s="54"/>
      <c r="P431" s="54"/>
      <c r="Q431" s="54"/>
      <c r="R431" s="53" t="str">
        <f t="array" ref="R431">INDEX(Sheet6!$K$2:$K$190,MATCH(F431,Sheet6!$E$2:$E$190,0))</f>
        <v>#N/A</v>
      </c>
      <c r="S431" s="54"/>
      <c r="T431" s="55"/>
    </row>
    <row r="432">
      <c r="A432" s="43">
        <v>393.0</v>
      </c>
      <c r="B432" s="44" t="s">
        <v>827</v>
      </c>
      <c r="C432" s="45" t="s">
        <v>25</v>
      </c>
      <c r="D432" s="44" t="s">
        <v>828</v>
      </c>
      <c r="E432" s="44" t="s">
        <v>27</v>
      </c>
      <c r="F432" s="46">
        <v>1.0004565E8</v>
      </c>
      <c r="G432" s="58" t="s">
        <v>31</v>
      </c>
      <c r="H432" s="48">
        <v>44635.0</v>
      </c>
      <c r="I432" s="58" t="s">
        <v>69</v>
      </c>
      <c r="J432" s="48">
        <v>44635.0</v>
      </c>
      <c r="K432" s="90" t="s">
        <v>33</v>
      </c>
      <c r="L432" s="54"/>
      <c r="M432" s="25" t="str">
        <f t="array" ref="M432">INDEX(Sheet6!$F$2:$F$190,MATCH(F432,Sheet6!$E$2:$E$190,0))</f>
        <v>#N/A</v>
      </c>
      <c r="N432" s="26" t="str">
        <f t="shared" si="37"/>
        <v>Maintenance</v>
      </c>
      <c r="O432" s="54"/>
      <c r="P432" s="54"/>
      <c r="Q432" s="54"/>
      <c r="R432" s="53" t="str">
        <f t="array" ref="R432">INDEX(Sheet6!$K$2:$K$190,MATCH(F432,Sheet6!$E$2:$E$190,0))</f>
        <v>#N/A</v>
      </c>
      <c r="S432" s="54"/>
      <c r="T432" s="55"/>
    </row>
    <row r="433">
      <c r="A433" s="43">
        <v>394.0</v>
      </c>
      <c r="B433" s="44" t="s">
        <v>829</v>
      </c>
      <c r="C433" s="45" t="s">
        <v>25</v>
      </c>
      <c r="D433" s="44" t="s">
        <v>830</v>
      </c>
      <c r="E433" s="44" t="s">
        <v>27</v>
      </c>
      <c r="F433" s="46">
        <v>1.00045652E8</v>
      </c>
      <c r="G433" s="58" t="s">
        <v>31</v>
      </c>
      <c r="H433" s="48">
        <v>44635.0</v>
      </c>
      <c r="I433" s="58" t="s">
        <v>69</v>
      </c>
      <c r="J433" s="48">
        <v>44635.0</v>
      </c>
      <c r="K433" s="90" t="s">
        <v>33</v>
      </c>
      <c r="L433" s="54"/>
      <c r="M433" s="25" t="str">
        <f t="array" ref="M433">INDEX(Sheet6!$F$2:$F$190,MATCH(F433,Sheet6!$E$2:$E$190,0))</f>
        <v>#N/A</v>
      </c>
      <c r="N433" s="26" t="str">
        <f t="shared" si="37"/>
        <v>Maintenance</v>
      </c>
      <c r="O433" s="54"/>
      <c r="P433" s="54"/>
      <c r="Q433" s="54"/>
      <c r="R433" s="53" t="str">
        <f t="array" ref="R433">INDEX(Sheet6!$K$2:$K$190,MATCH(F433,Sheet6!$E$2:$E$190,0))</f>
        <v>#N/A</v>
      </c>
      <c r="S433" s="54"/>
      <c r="T433" s="55"/>
    </row>
    <row r="434">
      <c r="A434" s="43">
        <v>395.0</v>
      </c>
      <c r="B434" s="44" t="s">
        <v>831</v>
      </c>
      <c r="C434" s="45" t="s">
        <v>25</v>
      </c>
      <c r="D434" s="44" t="s">
        <v>832</v>
      </c>
      <c r="E434" s="44" t="s">
        <v>27</v>
      </c>
      <c r="F434" s="46">
        <v>1.0004534E8</v>
      </c>
      <c r="G434" s="58" t="s">
        <v>31</v>
      </c>
      <c r="H434" s="48">
        <v>44635.0</v>
      </c>
      <c r="I434" s="58" t="s">
        <v>69</v>
      </c>
      <c r="J434" s="48">
        <v>44635.0</v>
      </c>
      <c r="K434" s="90" t="s">
        <v>70</v>
      </c>
      <c r="L434" s="54"/>
      <c r="M434" s="25" t="str">
        <f t="array" ref="M434">INDEX(Sheet6!$F$2:$F$190,MATCH(F434,Sheet6!$E$2:$E$190,0))</f>
        <v>#N/A</v>
      </c>
      <c r="N434" s="26" t="str">
        <f t="shared" si="37"/>
        <v>Maintenance</v>
      </c>
      <c r="O434" s="54"/>
      <c r="P434" s="54"/>
      <c r="Q434" s="54"/>
      <c r="R434" s="53" t="str">
        <f t="array" ref="R434">INDEX(Sheet6!$K$2:$K$190,MATCH(F434,Sheet6!$E$2:$E$190,0))</f>
        <v>#N/A</v>
      </c>
      <c r="S434" s="54"/>
      <c r="T434" s="55"/>
    </row>
    <row r="435">
      <c r="A435" s="43">
        <v>396.0</v>
      </c>
      <c r="B435" s="44" t="s">
        <v>833</v>
      </c>
      <c r="C435" s="45" t="s">
        <v>25</v>
      </c>
      <c r="D435" s="44" t="s">
        <v>828</v>
      </c>
      <c r="E435" s="44" t="s">
        <v>27</v>
      </c>
      <c r="F435" s="46">
        <v>1.00045651E8</v>
      </c>
      <c r="G435" s="58" t="s">
        <v>31</v>
      </c>
      <c r="H435" s="48">
        <v>44635.0</v>
      </c>
      <c r="I435" s="58" t="s">
        <v>69</v>
      </c>
      <c r="J435" s="48">
        <v>44635.0</v>
      </c>
      <c r="K435" s="90" t="s">
        <v>33</v>
      </c>
      <c r="L435" s="54"/>
      <c r="M435" s="25" t="str">
        <f t="array" ref="M435">INDEX(Sheet6!$F$2:$F$190,MATCH(F435,Sheet6!$E$2:$E$190,0))</f>
        <v>#N/A</v>
      </c>
      <c r="N435" s="26" t="str">
        <f t="shared" si="37"/>
        <v>Maintenance</v>
      </c>
      <c r="O435" s="54"/>
      <c r="P435" s="54"/>
      <c r="Q435" s="54"/>
      <c r="R435" s="53" t="str">
        <f t="array" ref="R435">INDEX(Sheet6!$K$2:$K$190,MATCH(F435,Sheet6!$E$2:$E$190,0))</f>
        <v>#N/A</v>
      </c>
      <c r="S435" s="54"/>
      <c r="T435" s="55"/>
    </row>
    <row r="436">
      <c r="A436" s="43">
        <v>397.0</v>
      </c>
      <c r="B436" s="44" t="s">
        <v>834</v>
      </c>
      <c r="C436" s="45" t="s">
        <v>25</v>
      </c>
      <c r="D436" s="44" t="s">
        <v>835</v>
      </c>
      <c r="E436" s="44" t="s">
        <v>27</v>
      </c>
      <c r="F436" s="46">
        <v>1.00045686E8</v>
      </c>
      <c r="G436" s="58" t="s">
        <v>31</v>
      </c>
      <c r="H436" s="48">
        <v>44635.0</v>
      </c>
      <c r="I436" s="58" t="s">
        <v>69</v>
      </c>
      <c r="J436" s="48">
        <v>44635.0</v>
      </c>
      <c r="K436" s="90" t="s">
        <v>33</v>
      </c>
      <c r="L436" s="54"/>
      <c r="M436" s="25" t="str">
        <f t="array" ref="M436">INDEX(Sheet6!$F$2:$F$190,MATCH(F436,Sheet6!$E$2:$E$190,0))</f>
        <v>#N/A</v>
      </c>
      <c r="N436" s="26" t="str">
        <f t="shared" si="37"/>
        <v>Maintenance</v>
      </c>
      <c r="O436" s="54"/>
      <c r="P436" s="54"/>
      <c r="Q436" s="54"/>
      <c r="R436" s="53" t="str">
        <f t="array" ref="R436">INDEX(Sheet6!$K$2:$K$190,MATCH(F436,Sheet6!$E$2:$E$190,0))</f>
        <v>#N/A</v>
      </c>
      <c r="S436" s="54"/>
      <c r="T436" s="55"/>
    </row>
    <row r="437">
      <c r="A437" s="43">
        <v>398.0</v>
      </c>
      <c r="B437" s="44" t="s">
        <v>833</v>
      </c>
      <c r="C437" s="45" t="s">
        <v>25</v>
      </c>
      <c r="D437" s="44" t="s">
        <v>836</v>
      </c>
      <c r="E437" s="44" t="s">
        <v>27</v>
      </c>
      <c r="F437" s="46">
        <v>1.0004549E8</v>
      </c>
      <c r="G437" s="58" t="s">
        <v>31</v>
      </c>
      <c r="H437" s="48">
        <v>44635.0</v>
      </c>
      <c r="I437" s="58" t="s">
        <v>58</v>
      </c>
      <c r="J437" s="48">
        <v>44635.0</v>
      </c>
      <c r="K437" s="90" t="s">
        <v>221</v>
      </c>
      <c r="L437" s="54"/>
      <c r="M437" s="25" t="str">
        <f t="array" ref="M437">INDEX(Sheet6!$F$2:$F$190,MATCH(F437,Sheet6!$E$2:$E$190,0))</f>
        <v>#N/A</v>
      </c>
      <c r="N437" s="26" t="str">
        <f t="shared" si="37"/>
        <v>Maintenance</v>
      </c>
      <c r="O437" s="54"/>
      <c r="P437" s="54"/>
      <c r="Q437" s="54"/>
      <c r="R437" s="53" t="str">
        <f t="array" ref="R437">INDEX(Sheet6!$K$2:$K$190,MATCH(F437,Sheet6!$E$2:$E$190,0))</f>
        <v>#N/A</v>
      </c>
      <c r="S437" s="54"/>
      <c r="T437" s="55"/>
    </row>
    <row r="438">
      <c r="A438" s="43">
        <v>399.0</v>
      </c>
      <c r="B438" s="44" t="s">
        <v>837</v>
      </c>
      <c r="C438" s="45" t="s">
        <v>25</v>
      </c>
      <c r="D438" s="44" t="s">
        <v>838</v>
      </c>
      <c r="E438" s="44" t="s">
        <v>27</v>
      </c>
      <c r="F438" s="46">
        <v>1.00045736E8</v>
      </c>
      <c r="G438" s="58" t="s">
        <v>31</v>
      </c>
      <c r="H438" s="48">
        <v>44635.0</v>
      </c>
      <c r="I438" s="58" t="s">
        <v>32</v>
      </c>
      <c r="J438" s="48">
        <v>44635.0</v>
      </c>
      <c r="K438" s="90" t="s">
        <v>33</v>
      </c>
      <c r="L438" s="54"/>
      <c r="M438" s="25" t="str">
        <f t="array" ref="M438">INDEX(Sheet6!$F$2:$F$190,MATCH(F438,Sheet6!$E$2:$E$190,0))</f>
        <v>#N/A</v>
      </c>
      <c r="N438" s="26" t="str">
        <f t="shared" si="37"/>
        <v>Maintenance</v>
      </c>
      <c r="O438" s="54"/>
      <c r="P438" s="54"/>
      <c r="Q438" s="54"/>
      <c r="R438" s="53" t="str">
        <f t="array" ref="R438">INDEX(Sheet6!$K$2:$K$190,MATCH(F438,Sheet6!$E$2:$E$190,0))</f>
        <v>#N/A</v>
      </c>
      <c r="S438" s="54"/>
      <c r="T438" s="55"/>
    </row>
    <row r="439">
      <c r="A439" s="43">
        <v>400.0</v>
      </c>
      <c r="B439" s="44" t="s">
        <v>839</v>
      </c>
      <c r="C439" s="45" t="s">
        <v>25</v>
      </c>
      <c r="D439" s="44" t="s">
        <v>840</v>
      </c>
      <c r="E439" s="44" t="s">
        <v>27</v>
      </c>
      <c r="F439" s="46">
        <v>1.00045657E8</v>
      </c>
      <c r="G439" s="58" t="s">
        <v>31</v>
      </c>
      <c r="H439" s="48">
        <v>44635.0</v>
      </c>
      <c r="I439" s="58" t="s">
        <v>36</v>
      </c>
      <c r="J439" s="48">
        <v>44635.0</v>
      </c>
      <c r="K439" s="90" t="s">
        <v>37</v>
      </c>
      <c r="L439" s="54"/>
      <c r="M439" s="25" t="str">
        <f t="array" ref="M439">INDEX(Sheet6!$F$2:$F$190,MATCH(F439,Sheet6!$E$2:$E$190,0))</f>
        <v>#N/A</v>
      </c>
      <c r="N439" s="26" t="str">
        <f t="shared" si="37"/>
        <v>Maintenance</v>
      </c>
      <c r="O439" s="54"/>
      <c r="P439" s="54"/>
      <c r="Q439" s="54"/>
      <c r="R439" s="53" t="str">
        <f t="array" ref="R439">INDEX(Sheet6!$K$2:$K$190,MATCH(F439,Sheet6!$E$2:$E$190,0))</f>
        <v>#N/A</v>
      </c>
      <c r="S439" s="54"/>
      <c r="T439" s="55"/>
    </row>
    <row r="440">
      <c r="A440" s="43">
        <v>401.0</v>
      </c>
      <c r="B440" s="44" t="s">
        <v>841</v>
      </c>
      <c r="C440" s="45" t="s">
        <v>25</v>
      </c>
      <c r="D440" s="44" t="s">
        <v>180</v>
      </c>
      <c r="E440" s="44" t="s">
        <v>27</v>
      </c>
      <c r="F440" s="46">
        <v>1.00045653E8</v>
      </c>
      <c r="G440" s="58" t="s">
        <v>31</v>
      </c>
      <c r="H440" s="48">
        <v>44635.0</v>
      </c>
      <c r="I440" s="58" t="s">
        <v>32</v>
      </c>
      <c r="J440" s="48">
        <v>44636.0</v>
      </c>
      <c r="K440" s="90" t="s">
        <v>33</v>
      </c>
      <c r="L440" s="54"/>
      <c r="M440" s="25" t="str">
        <f t="array" ref="M440">INDEX(Sheet6!$F$2:$F$190,MATCH(F440,Sheet6!$E$2:$E$190,0))</f>
        <v>#N/A</v>
      </c>
      <c r="N440" s="26" t="str">
        <f t="shared" si="37"/>
        <v>Maintenance</v>
      </c>
      <c r="O440" s="54"/>
      <c r="P440" s="54"/>
      <c r="Q440" s="54"/>
      <c r="R440" s="53" t="str">
        <f t="array" ref="R440">INDEX(Sheet6!$K$2:$K$190,MATCH(F440,Sheet6!$E$2:$E$190,0))</f>
        <v>#N/A</v>
      </c>
      <c r="S440" s="54"/>
      <c r="T440" s="55"/>
    </row>
    <row r="441">
      <c r="A441" s="80" t="s">
        <v>842</v>
      </c>
      <c r="B441" s="61"/>
      <c r="C441" s="69"/>
      <c r="D441" s="61"/>
      <c r="E441" s="61"/>
      <c r="F441" s="70"/>
      <c r="G441" s="64"/>
      <c r="H441" s="64"/>
      <c r="I441" s="64"/>
      <c r="J441" s="64"/>
      <c r="K441" s="64"/>
      <c r="L441" s="64"/>
      <c r="M441" s="64"/>
      <c r="N441" s="39"/>
      <c r="O441" s="64"/>
      <c r="P441" s="64"/>
      <c r="Q441" s="64"/>
      <c r="R441" s="64"/>
      <c r="S441" s="64"/>
      <c r="T441" s="65"/>
    </row>
    <row r="442">
      <c r="A442" s="43">
        <v>402.0</v>
      </c>
      <c r="B442" s="44" t="s">
        <v>843</v>
      </c>
      <c r="C442" s="45" t="s">
        <v>25</v>
      </c>
      <c r="D442" s="44" t="s">
        <v>844</v>
      </c>
      <c r="E442" s="44" t="s">
        <v>27</v>
      </c>
      <c r="F442" s="46">
        <v>1.00045685E8</v>
      </c>
      <c r="G442" s="58" t="s">
        <v>31</v>
      </c>
      <c r="H442" s="48">
        <v>44637.0</v>
      </c>
      <c r="I442" s="58" t="s">
        <v>36</v>
      </c>
      <c r="J442" s="48">
        <v>44637.0</v>
      </c>
      <c r="K442" s="90" t="s">
        <v>37</v>
      </c>
      <c r="L442" s="54"/>
      <c r="M442" s="25" t="str">
        <f t="array" ref="M442">INDEX(Sheet6!$F$2:$F$190,MATCH(F442,Sheet6!$E$2:$E$190,0))</f>
        <v>#N/A</v>
      </c>
      <c r="N442" s="26" t="str">
        <f t="shared" ref="N442:N448" si="38">IFS(LEFT(F442,4)="2000","Direct Charge",LEFT(F442,4)="5000","Direct Charge",AND(LEFT(F442,4)="1000",RIGHT(K442,4)="RA 9"),"Chemical",LEFT(F442,4)="1000","Maintenance",LEFT(F442,4)="8000","OA Maintenance",AND(LEFT(F442,4)="8000",RIGHT(K442,4)="RA 9"),"OA Chemical",LEFT(F442,4)="5500","ABI")</f>
        <v>Maintenance</v>
      </c>
      <c r="O442" s="54"/>
      <c r="P442" s="54"/>
      <c r="Q442" s="54"/>
      <c r="R442" s="53" t="str">
        <f t="array" ref="R442">INDEX(Sheet6!$K$2:$K$190,MATCH(F442,Sheet6!$E$2:$E$190,0))</f>
        <v>#N/A</v>
      </c>
      <c r="S442" s="54"/>
      <c r="T442" s="55"/>
    </row>
    <row r="443">
      <c r="A443" s="43">
        <v>403.0</v>
      </c>
      <c r="B443" s="44" t="s">
        <v>845</v>
      </c>
      <c r="C443" s="45" t="s">
        <v>25</v>
      </c>
      <c r="D443" s="44" t="s">
        <v>844</v>
      </c>
      <c r="E443" s="44" t="s">
        <v>27</v>
      </c>
      <c r="F443" s="46">
        <v>1.00045784E8</v>
      </c>
      <c r="G443" s="58" t="s">
        <v>31</v>
      </c>
      <c r="H443" s="48">
        <v>44637.0</v>
      </c>
      <c r="I443" s="58" t="s">
        <v>36</v>
      </c>
      <c r="J443" s="48">
        <v>44637.0</v>
      </c>
      <c r="K443" s="90" t="s">
        <v>37</v>
      </c>
      <c r="L443" s="54"/>
      <c r="M443" s="25" t="str">
        <f t="array" ref="M443">INDEX(Sheet6!$F$2:$F$190,MATCH(F443,Sheet6!$E$2:$E$190,0))</f>
        <v>#N/A</v>
      </c>
      <c r="N443" s="26" t="str">
        <f t="shared" si="38"/>
        <v>Maintenance</v>
      </c>
      <c r="O443" s="54"/>
      <c r="P443" s="54"/>
      <c r="Q443" s="54"/>
      <c r="R443" s="53" t="str">
        <f t="array" ref="R443">INDEX(Sheet6!$K$2:$K$190,MATCH(F443,Sheet6!$E$2:$E$190,0))</f>
        <v>#N/A</v>
      </c>
      <c r="S443" s="54"/>
      <c r="T443" s="55"/>
    </row>
    <row r="444">
      <c r="A444" s="43">
        <v>404.0</v>
      </c>
      <c r="B444" s="44" t="s">
        <v>846</v>
      </c>
      <c r="C444" s="45" t="s">
        <v>25</v>
      </c>
      <c r="D444" s="44" t="s">
        <v>847</v>
      </c>
      <c r="E444" s="44" t="s">
        <v>27</v>
      </c>
      <c r="F444" s="46">
        <v>1.00045719E8</v>
      </c>
      <c r="G444" s="58" t="s">
        <v>31</v>
      </c>
      <c r="H444" s="48">
        <v>44637.0</v>
      </c>
      <c r="I444" s="58" t="s">
        <v>69</v>
      </c>
      <c r="J444" s="48">
        <v>44637.0</v>
      </c>
      <c r="K444" s="90" t="s">
        <v>70</v>
      </c>
      <c r="L444" s="54"/>
      <c r="M444" s="25" t="str">
        <f t="array" ref="M444">INDEX(Sheet6!$F$2:$F$190,MATCH(F444,Sheet6!$E$2:$E$190,0))</f>
        <v>M22PL3066A</v>
      </c>
      <c r="N444" s="26" t="str">
        <f t="shared" si="38"/>
        <v>Maintenance</v>
      </c>
      <c r="O444" s="54"/>
      <c r="P444" s="54"/>
      <c r="Q444" s="54"/>
      <c r="R444" s="53" t="str">
        <f t="array" ref="R444">INDEX(Sheet6!$K$2:$K$190,MATCH(F444,Sheet6!$E$2:$E$190,0))</f>
        <v>Lukman</v>
      </c>
      <c r="S444" s="54"/>
      <c r="T444" s="55"/>
    </row>
    <row r="445">
      <c r="A445" s="43">
        <v>405.0</v>
      </c>
      <c r="B445" s="44" t="s">
        <v>848</v>
      </c>
      <c r="C445" s="45" t="s">
        <v>25</v>
      </c>
      <c r="D445" s="44" t="s">
        <v>849</v>
      </c>
      <c r="E445" s="44" t="s">
        <v>27</v>
      </c>
      <c r="F445" s="46">
        <v>1.00045726E8</v>
      </c>
      <c r="G445" s="58" t="s">
        <v>31</v>
      </c>
      <c r="H445" s="48">
        <v>44637.0</v>
      </c>
      <c r="I445" s="58" t="s">
        <v>69</v>
      </c>
      <c r="J445" s="48">
        <v>44637.0</v>
      </c>
      <c r="K445" s="90" t="s">
        <v>37</v>
      </c>
      <c r="L445" s="54"/>
      <c r="M445" s="25" t="str">
        <f t="array" ref="M445">INDEX(Sheet6!$F$2:$F$190,MATCH(F445,Sheet6!$E$2:$E$190,0))</f>
        <v>#N/A</v>
      </c>
      <c r="N445" s="26" t="str">
        <f t="shared" si="38"/>
        <v>Maintenance</v>
      </c>
      <c r="O445" s="54"/>
      <c r="P445" s="54"/>
      <c r="Q445" s="54"/>
      <c r="R445" s="53" t="str">
        <f t="array" ref="R445">INDEX(Sheet6!$K$2:$K$190,MATCH(F445,Sheet6!$E$2:$E$190,0))</f>
        <v>#N/A</v>
      </c>
      <c r="S445" s="54"/>
      <c r="T445" s="55"/>
    </row>
    <row r="446">
      <c r="A446" s="43">
        <v>406.0</v>
      </c>
      <c r="B446" s="44" t="s">
        <v>850</v>
      </c>
      <c r="C446" s="45" t="s">
        <v>25</v>
      </c>
      <c r="D446" s="44" t="s">
        <v>851</v>
      </c>
      <c r="E446" s="44" t="s">
        <v>27</v>
      </c>
      <c r="F446" s="46">
        <v>1.00045629E8</v>
      </c>
      <c r="G446" s="58" t="s">
        <v>28</v>
      </c>
      <c r="H446" s="48">
        <v>44637.0</v>
      </c>
      <c r="I446" s="54"/>
      <c r="J446" s="48"/>
      <c r="K446" s="54"/>
      <c r="L446" s="54"/>
      <c r="M446" s="25" t="str">
        <f t="array" ref="M446">INDEX(Sheet6!$F$2:$F$190,MATCH(F446,Sheet6!$E$2:$E$190,0))</f>
        <v>#N/A</v>
      </c>
      <c r="N446" s="26" t="str">
        <f t="shared" si="38"/>
        <v>Maintenance</v>
      </c>
      <c r="O446" s="54"/>
      <c r="P446" s="54"/>
      <c r="Q446" s="54"/>
      <c r="R446" s="53" t="str">
        <f t="array" ref="R446">INDEX(Sheet6!$K$2:$K$190,MATCH(F446,Sheet6!$E$2:$E$190,0))</f>
        <v>#N/A</v>
      </c>
      <c r="S446" s="54"/>
      <c r="T446" s="55"/>
    </row>
    <row r="447">
      <c r="A447" s="43">
        <v>407.0</v>
      </c>
      <c r="B447" s="44" t="s">
        <v>852</v>
      </c>
      <c r="C447" s="45" t="s">
        <v>25</v>
      </c>
      <c r="D447" s="44" t="s">
        <v>853</v>
      </c>
      <c r="E447" s="44" t="s">
        <v>27</v>
      </c>
      <c r="F447" s="46">
        <v>1.00045801E8</v>
      </c>
      <c r="G447" s="58" t="s">
        <v>31</v>
      </c>
      <c r="H447" s="48">
        <v>44637.0</v>
      </c>
      <c r="I447" s="58" t="s">
        <v>58</v>
      </c>
      <c r="J447" s="48">
        <v>44637.0</v>
      </c>
      <c r="K447" s="90" t="s">
        <v>854</v>
      </c>
      <c r="L447" s="54"/>
      <c r="M447" s="25" t="str">
        <f t="array" ref="M447">INDEX(Sheet6!$F$2:$F$190,MATCH(F447,Sheet6!$E$2:$E$190,0))</f>
        <v>#N/A</v>
      </c>
      <c r="N447" s="26" t="str">
        <f t="shared" si="38"/>
        <v>Maintenance</v>
      </c>
      <c r="O447" s="54"/>
      <c r="P447" s="54"/>
      <c r="Q447" s="54"/>
      <c r="R447" s="53" t="str">
        <f t="array" ref="R447">INDEX(Sheet6!$K$2:$K$190,MATCH(F447,Sheet6!$E$2:$E$190,0))</f>
        <v>#N/A</v>
      </c>
      <c r="S447" s="54"/>
      <c r="T447" s="55"/>
    </row>
    <row r="448">
      <c r="A448" s="43">
        <v>408.0</v>
      </c>
      <c r="B448" s="44" t="s">
        <v>855</v>
      </c>
      <c r="C448" s="45" t="s">
        <v>25</v>
      </c>
      <c r="D448" s="44" t="s">
        <v>856</v>
      </c>
      <c r="E448" s="44" t="s">
        <v>27</v>
      </c>
      <c r="F448" s="46">
        <v>1.00045579E8</v>
      </c>
      <c r="G448" s="58" t="s">
        <v>31</v>
      </c>
      <c r="H448" s="48">
        <v>44637.0</v>
      </c>
      <c r="I448" s="58" t="s">
        <v>58</v>
      </c>
      <c r="J448" s="48">
        <v>44637.0</v>
      </c>
      <c r="K448" s="90" t="s">
        <v>857</v>
      </c>
      <c r="L448" s="54"/>
      <c r="M448" s="25" t="str">
        <f t="array" ref="M448">INDEX(Sheet6!$F$2:$F$190,MATCH(F448,Sheet6!$E$2:$E$190,0))</f>
        <v>#N/A</v>
      </c>
      <c r="N448" s="26" t="str">
        <f t="shared" si="38"/>
        <v>Maintenance</v>
      </c>
      <c r="O448" s="54"/>
      <c r="P448" s="54"/>
      <c r="Q448" s="54"/>
      <c r="R448" s="53" t="str">
        <f t="array" ref="R448">INDEX(Sheet6!$K$2:$K$190,MATCH(F448,Sheet6!$E$2:$E$190,0))</f>
        <v>#N/A</v>
      </c>
      <c r="S448" s="54"/>
      <c r="T448" s="55"/>
    </row>
    <row r="449">
      <c r="A449" s="60" t="s">
        <v>858</v>
      </c>
      <c r="B449" s="79"/>
      <c r="C449" s="79"/>
      <c r="D449" s="61"/>
      <c r="E449" s="62"/>
      <c r="F449" s="63"/>
      <c r="G449" s="64"/>
      <c r="H449" s="64"/>
      <c r="I449" s="64"/>
      <c r="J449" s="64"/>
      <c r="K449" s="64"/>
      <c r="L449" s="64"/>
      <c r="M449" s="64"/>
      <c r="N449" s="39"/>
      <c r="O449" s="64"/>
      <c r="P449" s="64"/>
      <c r="Q449" s="64"/>
      <c r="R449" s="64"/>
      <c r="S449" s="64"/>
      <c r="T449" s="65"/>
    </row>
    <row r="450">
      <c r="A450" s="43">
        <v>409.0</v>
      </c>
      <c r="B450" s="44" t="s">
        <v>859</v>
      </c>
      <c r="C450" s="45" t="s">
        <v>860</v>
      </c>
      <c r="D450" s="44" t="s">
        <v>861</v>
      </c>
      <c r="E450" s="44" t="s">
        <v>862</v>
      </c>
      <c r="F450" s="91"/>
      <c r="G450" s="58" t="s">
        <v>31</v>
      </c>
      <c r="H450" s="48">
        <v>44637.0</v>
      </c>
      <c r="I450" s="58" t="s">
        <v>32</v>
      </c>
      <c r="J450" s="48">
        <v>44637.0</v>
      </c>
      <c r="K450" s="90" t="s">
        <v>33</v>
      </c>
      <c r="L450" s="54"/>
      <c r="M450" s="72"/>
      <c r="N450" s="26" t="str">
        <f t="shared" ref="N450:N464" si="39">IFS(LEFT(F450,4)="2000","Direct Charge",LEFT(F450,4)="5000","Direct Charge",AND(LEFT(F450,4)="1000",RIGHT(K450,4)="RA 9"),"Chemical",LEFT(F450,4)="1000","Maintenance",LEFT(F450,4)="8000","OA Maintenance",AND(LEFT(F450,4)="8000",RIGHT(K450,4)="RA 9"),"OA Chemical",LEFT(F450,4)="5500","ABI")</f>
        <v>#N/A</v>
      </c>
      <c r="O450" s="54"/>
      <c r="P450" s="54"/>
      <c r="Q450" s="54"/>
      <c r="R450" s="54"/>
      <c r="S450" s="54"/>
      <c r="T450" s="55"/>
    </row>
    <row r="451">
      <c r="A451" s="43">
        <v>410.0</v>
      </c>
      <c r="B451" s="44" t="s">
        <v>863</v>
      </c>
      <c r="C451" s="45" t="s">
        <v>133</v>
      </c>
      <c r="D451" s="44" t="s">
        <v>864</v>
      </c>
      <c r="E451" s="44" t="s">
        <v>177</v>
      </c>
      <c r="F451" s="74">
        <v>5.0003448E8</v>
      </c>
      <c r="G451" s="58" t="s">
        <v>28</v>
      </c>
      <c r="H451" s="48">
        <v>44637.0</v>
      </c>
      <c r="I451" s="54"/>
      <c r="J451" s="54"/>
      <c r="K451" s="54"/>
      <c r="L451" s="54"/>
      <c r="M451" s="72"/>
      <c r="N451" s="26" t="str">
        <f t="shared" si="39"/>
        <v>Direct Charge</v>
      </c>
      <c r="O451" s="54"/>
      <c r="P451" s="54"/>
      <c r="Q451" s="54"/>
      <c r="R451" s="54"/>
      <c r="S451" s="54"/>
      <c r="T451" s="55"/>
    </row>
    <row r="452">
      <c r="A452" s="43">
        <v>411.0</v>
      </c>
      <c r="B452" s="44" t="s">
        <v>865</v>
      </c>
      <c r="C452" s="45" t="s">
        <v>124</v>
      </c>
      <c r="D452" s="44" t="s">
        <v>866</v>
      </c>
      <c r="E452" s="44" t="s">
        <v>867</v>
      </c>
      <c r="F452" s="91"/>
      <c r="G452" s="58" t="s">
        <v>31</v>
      </c>
      <c r="H452" s="48">
        <v>44637.0</v>
      </c>
      <c r="I452" s="58" t="s">
        <v>28</v>
      </c>
      <c r="J452" s="54"/>
      <c r="K452" s="54"/>
      <c r="L452" s="54"/>
      <c r="M452" s="72"/>
      <c r="N452" s="26" t="str">
        <f t="shared" si="39"/>
        <v>#N/A</v>
      </c>
      <c r="O452" s="54"/>
      <c r="P452" s="54"/>
      <c r="Q452" s="54"/>
      <c r="R452" s="54"/>
      <c r="S452" s="54"/>
      <c r="T452" s="55"/>
    </row>
    <row r="453">
      <c r="A453" s="43">
        <v>412.0</v>
      </c>
      <c r="B453" s="44" t="s">
        <v>868</v>
      </c>
      <c r="C453" s="45" t="s">
        <v>822</v>
      </c>
      <c r="D453" s="44" t="s">
        <v>869</v>
      </c>
      <c r="E453" s="44" t="s">
        <v>27</v>
      </c>
      <c r="F453" s="74">
        <v>1.00044034E8</v>
      </c>
      <c r="G453" s="58" t="s">
        <v>31</v>
      </c>
      <c r="H453" s="48">
        <v>44638.0</v>
      </c>
      <c r="I453" s="58" t="s">
        <v>69</v>
      </c>
      <c r="J453" s="48">
        <v>44638.0</v>
      </c>
      <c r="K453" s="90" t="s">
        <v>70</v>
      </c>
      <c r="L453" s="54"/>
      <c r="M453" s="25" t="str">
        <f t="array" ref="M453">INDEX(Sheet6!$F$2:$F$190,MATCH(F453,Sheet6!$E$2:$E$190,0))</f>
        <v>M21PL3145A</v>
      </c>
      <c r="N453" s="26" t="str">
        <f t="shared" si="39"/>
        <v>Maintenance</v>
      </c>
      <c r="O453" s="54"/>
      <c r="P453" s="54"/>
      <c r="Q453" s="54"/>
      <c r="R453" s="53" t="str">
        <f t="array" ref="R453">INDEX(Sheet6!$K$2:$K$190,MATCH(F453,Sheet6!$E$2:$E$190,0))</f>
        <v>Winny</v>
      </c>
      <c r="S453" s="54"/>
      <c r="T453" s="55"/>
    </row>
    <row r="454">
      <c r="A454" s="43">
        <v>413.0</v>
      </c>
      <c r="B454" s="44" t="s">
        <v>870</v>
      </c>
      <c r="C454" s="45" t="s">
        <v>25</v>
      </c>
      <c r="D454" s="44" t="s">
        <v>871</v>
      </c>
      <c r="E454" s="44" t="s">
        <v>27</v>
      </c>
      <c r="F454" s="74">
        <v>1.00045723E8</v>
      </c>
      <c r="G454" s="58" t="s">
        <v>31</v>
      </c>
      <c r="H454" s="48">
        <v>44638.0</v>
      </c>
      <c r="I454" s="58" t="s">
        <v>58</v>
      </c>
      <c r="J454" s="48">
        <v>44638.0</v>
      </c>
      <c r="K454" s="90" t="s">
        <v>33</v>
      </c>
      <c r="L454" s="54"/>
      <c r="M454" s="25" t="str">
        <f t="array" ref="M454">INDEX(Sheet6!$F$2:$F$190,MATCH(F454,Sheet6!$E$2:$E$190,0))</f>
        <v>#N/A</v>
      </c>
      <c r="N454" s="26" t="str">
        <f t="shared" si="39"/>
        <v>Maintenance</v>
      </c>
      <c r="O454" s="54"/>
      <c r="P454" s="54"/>
      <c r="Q454" s="54"/>
      <c r="R454" s="53" t="str">
        <f t="array" ref="R454">INDEX(Sheet6!$K$2:$K$190,MATCH(F454,Sheet6!$E$2:$E$190,0))</f>
        <v>#N/A</v>
      </c>
      <c r="S454" s="54"/>
      <c r="T454" s="55"/>
    </row>
    <row r="455">
      <c r="A455" s="43">
        <v>414.0</v>
      </c>
      <c r="B455" s="44" t="s">
        <v>872</v>
      </c>
      <c r="C455" s="45" t="s">
        <v>25</v>
      </c>
      <c r="D455" s="44" t="s">
        <v>873</v>
      </c>
      <c r="E455" s="44" t="s">
        <v>27</v>
      </c>
      <c r="F455" s="74">
        <v>1.00045776E8</v>
      </c>
      <c r="G455" s="58" t="s">
        <v>31</v>
      </c>
      <c r="H455" s="48">
        <v>44638.0</v>
      </c>
      <c r="I455" s="58" t="s">
        <v>36</v>
      </c>
      <c r="J455" s="48">
        <v>44638.0</v>
      </c>
      <c r="K455" s="90" t="s">
        <v>37</v>
      </c>
      <c r="L455" s="54"/>
      <c r="M455" s="25" t="str">
        <f t="array" ref="M455">INDEX(Sheet6!$F$2:$F$190,MATCH(F455,Sheet6!$E$2:$E$190,0))</f>
        <v>#N/A</v>
      </c>
      <c r="N455" s="26" t="str">
        <f t="shared" si="39"/>
        <v>Maintenance</v>
      </c>
      <c r="O455" s="54"/>
      <c r="P455" s="54"/>
      <c r="Q455" s="54"/>
      <c r="R455" s="53" t="str">
        <f t="array" ref="R455">INDEX(Sheet6!$K$2:$K$190,MATCH(F455,Sheet6!$E$2:$E$190,0))</f>
        <v>#N/A</v>
      </c>
      <c r="S455" s="54"/>
      <c r="T455" s="55"/>
    </row>
    <row r="456">
      <c r="A456" s="43">
        <v>415.0</v>
      </c>
      <c r="B456" s="44" t="s">
        <v>874</v>
      </c>
      <c r="C456" s="45" t="s">
        <v>25</v>
      </c>
      <c r="D456" s="44" t="s">
        <v>875</v>
      </c>
      <c r="E456" s="44" t="s">
        <v>27</v>
      </c>
      <c r="F456" s="74">
        <v>1.0004586E8</v>
      </c>
      <c r="G456" s="58" t="s">
        <v>31</v>
      </c>
      <c r="H456" s="48">
        <v>44638.0</v>
      </c>
      <c r="I456" s="58" t="s">
        <v>36</v>
      </c>
      <c r="J456" s="48">
        <v>44638.0</v>
      </c>
      <c r="K456" s="90" t="s">
        <v>37</v>
      </c>
      <c r="L456" s="54"/>
      <c r="M456" s="25" t="str">
        <f t="array" ref="M456">INDEX(Sheet6!$F$2:$F$190,MATCH(F456,Sheet6!$E$2:$E$190,0))</f>
        <v>#N/A</v>
      </c>
      <c r="N456" s="26" t="str">
        <f t="shared" si="39"/>
        <v>Maintenance</v>
      </c>
      <c r="O456" s="54"/>
      <c r="P456" s="54"/>
      <c r="Q456" s="54"/>
      <c r="R456" s="53" t="str">
        <f t="array" ref="R456">INDEX(Sheet6!$K$2:$K$190,MATCH(F456,Sheet6!$E$2:$E$190,0))</f>
        <v>#N/A</v>
      </c>
      <c r="S456" s="54"/>
      <c r="T456" s="55"/>
    </row>
    <row r="457">
      <c r="A457" s="43">
        <v>416.0</v>
      </c>
      <c r="B457" s="44" t="s">
        <v>876</v>
      </c>
      <c r="C457" s="45" t="s">
        <v>25</v>
      </c>
      <c r="D457" s="44" t="s">
        <v>877</v>
      </c>
      <c r="E457" s="44" t="s">
        <v>27</v>
      </c>
      <c r="F457" s="74">
        <v>1.00045604E8</v>
      </c>
      <c r="G457" s="58" t="s">
        <v>31</v>
      </c>
      <c r="H457" s="48">
        <v>44638.0</v>
      </c>
      <c r="I457" s="58" t="s">
        <v>32</v>
      </c>
      <c r="J457" s="48">
        <v>44638.0</v>
      </c>
      <c r="K457" s="90" t="s">
        <v>33</v>
      </c>
      <c r="L457" s="54"/>
      <c r="M457" s="25" t="str">
        <f t="array" ref="M457">INDEX(Sheet6!$F$2:$F$190,MATCH(F457,Sheet6!$E$2:$E$190,0))</f>
        <v>#N/A</v>
      </c>
      <c r="N457" s="26" t="str">
        <f t="shared" si="39"/>
        <v>Maintenance</v>
      </c>
      <c r="O457" s="54"/>
      <c r="P457" s="54"/>
      <c r="Q457" s="54"/>
      <c r="R457" s="53" t="str">
        <f t="array" ref="R457">INDEX(Sheet6!$K$2:$K$190,MATCH(F457,Sheet6!$E$2:$E$190,0))</f>
        <v>#N/A</v>
      </c>
      <c r="S457" s="54"/>
      <c r="T457" s="55"/>
    </row>
    <row r="458">
      <c r="A458" s="43">
        <v>417.0</v>
      </c>
      <c r="B458" s="44" t="s">
        <v>878</v>
      </c>
      <c r="C458" s="45" t="s">
        <v>25</v>
      </c>
      <c r="D458" s="44" t="s">
        <v>45</v>
      </c>
      <c r="E458" s="44" t="s">
        <v>27</v>
      </c>
      <c r="F458" s="74">
        <v>1.00045764E8</v>
      </c>
      <c r="G458" s="58" t="s">
        <v>31</v>
      </c>
      <c r="H458" s="48">
        <v>44638.0</v>
      </c>
      <c r="I458" s="58" t="s">
        <v>32</v>
      </c>
      <c r="J458" s="48">
        <v>44638.0</v>
      </c>
      <c r="K458" s="90" t="s">
        <v>33</v>
      </c>
      <c r="L458" s="54"/>
      <c r="M458" s="25" t="str">
        <f t="array" ref="M458">INDEX(Sheet6!$F$2:$F$190,MATCH(F458,Sheet6!$E$2:$E$190,0))</f>
        <v>#N/A</v>
      </c>
      <c r="N458" s="26" t="str">
        <f t="shared" si="39"/>
        <v>Maintenance</v>
      </c>
      <c r="O458" s="54"/>
      <c r="P458" s="54"/>
      <c r="Q458" s="54"/>
      <c r="R458" s="53" t="str">
        <f t="array" ref="R458">INDEX(Sheet6!$K$2:$K$190,MATCH(F458,Sheet6!$E$2:$E$190,0))</f>
        <v>#N/A</v>
      </c>
      <c r="S458" s="54"/>
      <c r="T458" s="55"/>
    </row>
    <row r="459">
      <c r="A459" s="43">
        <v>418.0</v>
      </c>
      <c r="B459" s="44" t="s">
        <v>879</v>
      </c>
      <c r="C459" s="45" t="s">
        <v>25</v>
      </c>
      <c r="D459" s="44" t="s">
        <v>880</v>
      </c>
      <c r="E459" s="44" t="s">
        <v>27</v>
      </c>
      <c r="F459" s="74">
        <v>1.00040376E8</v>
      </c>
      <c r="G459" s="58" t="s">
        <v>31</v>
      </c>
      <c r="H459" s="48">
        <v>44638.0</v>
      </c>
      <c r="I459" s="58" t="s">
        <v>58</v>
      </c>
      <c r="J459" s="48">
        <v>44638.0</v>
      </c>
      <c r="K459" s="54"/>
      <c r="L459" s="54"/>
      <c r="M459" s="25" t="str">
        <f t="array" ref="M459">INDEX(Sheet6!$F$2:$F$190,MATCH(F459,Sheet6!$E$2:$E$190,0))</f>
        <v>#N/A</v>
      </c>
      <c r="N459" s="26" t="str">
        <f t="shared" si="39"/>
        <v>Maintenance</v>
      </c>
      <c r="O459" s="54"/>
      <c r="P459" s="54"/>
      <c r="Q459" s="54"/>
      <c r="R459" s="53" t="str">
        <f t="array" ref="R459">INDEX(Sheet6!$K$2:$K$190,MATCH(F459,Sheet6!$E$2:$E$190,0))</f>
        <v>#N/A</v>
      </c>
      <c r="S459" s="54"/>
      <c r="T459" s="55"/>
    </row>
    <row r="460">
      <c r="A460" s="43">
        <v>419.0</v>
      </c>
      <c r="B460" s="44" t="s">
        <v>881</v>
      </c>
      <c r="C460" s="45" t="s">
        <v>25</v>
      </c>
      <c r="D460" s="44" t="s">
        <v>840</v>
      </c>
      <c r="E460" s="44" t="s">
        <v>27</v>
      </c>
      <c r="F460" s="74">
        <v>1.00045766E8</v>
      </c>
      <c r="G460" s="58" t="s">
        <v>31</v>
      </c>
      <c r="H460" s="48">
        <v>44638.0</v>
      </c>
      <c r="I460" s="58" t="s">
        <v>36</v>
      </c>
      <c r="J460" s="48">
        <v>44638.0</v>
      </c>
      <c r="K460" s="90" t="s">
        <v>37</v>
      </c>
      <c r="L460" s="54"/>
      <c r="M460" s="25" t="str">
        <f t="array" ref="M460">INDEX(Sheet6!$F$2:$F$190,MATCH(F460,Sheet6!$E$2:$E$190,0))</f>
        <v>#N/A</v>
      </c>
      <c r="N460" s="26" t="str">
        <f t="shared" si="39"/>
        <v>Maintenance</v>
      </c>
      <c r="O460" s="54"/>
      <c r="P460" s="54"/>
      <c r="Q460" s="54"/>
      <c r="R460" s="53" t="str">
        <f t="array" ref="R460">INDEX(Sheet6!$K$2:$K$190,MATCH(F460,Sheet6!$E$2:$E$190,0))</f>
        <v>#N/A</v>
      </c>
      <c r="S460" s="54"/>
      <c r="T460" s="55"/>
    </row>
    <row r="461">
      <c r="A461" s="43">
        <v>420.0</v>
      </c>
      <c r="B461" s="44" t="s">
        <v>882</v>
      </c>
      <c r="C461" s="45" t="s">
        <v>25</v>
      </c>
      <c r="D461" s="44" t="s">
        <v>883</v>
      </c>
      <c r="E461" s="44" t="s">
        <v>27</v>
      </c>
      <c r="F461" s="74">
        <v>1.00045687E8</v>
      </c>
      <c r="G461" s="58" t="s">
        <v>31</v>
      </c>
      <c r="H461" s="48">
        <v>44638.0</v>
      </c>
      <c r="I461" s="58" t="s">
        <v>36</v>
      </c>
      <c r="J461" s="48">
        <v>44638.0</v>
      </c>
      <c r="K461" s="90" t="s">
        <v>37</v>
      </c>
      <c r="L461" s="54"/>
      <c r="M461" s="25" t="str">
        <f t="array" ref="M461">INDEX(Sheet6!$F$2:$F$190,MATCH(F461,Sheet6!$E$2:$E$190,0))</f>
        <v>#N/A</v>
      </c>
      <c r="N461" s="26" t="str">
        <f t="shared" si="39"/>
        <v>Maintenance</v>
      </c>
      <c r="O461" s="54"/>
      <c r="P461" s="54"/>
      <c r="Q461" s="54"/>
      <c r="R461" s="53" t="str">
        <f t="array" ref="R461">INDEX(Sheet6!$K$2:$K$190,MATCH(F461,Sheet6!$E$2:$E$190,0))</f>
        <v>#N/A</v>
      </c>
      <c r="S461" s="54"/>
      <c r="T461" s="55"/>
    </row>
    <row r="462">
      <c r="A462" s="43">
        <v>421.0</v>
      </c>
      <c r="B462" s="44" t="s">
        <v>884</v>
      </c>
      <c r="C462" s="45" t="s">
        <v>25</v>
      </c>
      <c r="D462" s="44" t="s">
        <v>885</v>
      </c>
      <c r="E462" s="44" t="s">
        <v>27</v>
      </c>
      <c r="F462" s="74">
        <v>1.00045688E8</v>
      </c>
      <c r="G462" s="58" t="s">
        <v>28</v>
      </c>
      <c r="H462" s="48">
        <v>44638.0</v>
      </c>
      <c r="I462" s="54"/>
      <c r="J462" s="48"/>
      <c r="K462" s="54"/>
      <c r="L462" s="54"/>
      <c r="M462" s="25" t="str">
        <f t="array" ref="M462">INDEX(Sheet6!$F$2:$F$190,MATCH(F462,Sheet6!$E$2:$E$190,0))</f>
        <v>#N/A</v>
      </c>
      <c r="N462" s="26" t="str">
        <f t="shared" si="39"/>
        <v>Maintenance</v>
      </c>
      <c r="O462" s="54"/>
      <c r="P462" s="54"/>
      <c r="Q462" s="54"/>
      <c r="R462" s="53" t="str">
        <f t="array" ref="R462">INDEX(Sheet6!$K$2:$K$190,MATCH(F462,Sheet6!$E$2:$E$190,0))</f>
        <v>#N/A</v>
      </c>
      <c r="S462" s="54"/>
      <c r="T462" s="55"/>
    </row>
    <row r="463">
      <c r="A463" s="43">
        <v>422.0</v>
      </c>
      <c r="B463" s="44" t="s">
        <v>886</v>
      </c>
      <c r="C463" s="45" t="s">
        <v>25</v>
      </c>
      <c r="D463" s="44" t="s">
        <v>887</v>
      </c>
      <c r="E463" s="44" t="s">
        <v>27</v>
      </c>
      <c r="F463" s="74">
        <v>1.00045718E8</v>
      </c>
      <c r="G463" s="58" t="s">
        <v>28</v>
      </c>
      <c r="H463" s="48">
        <v>44638.0</v>
      </c>
      <c r="I463" s="54"/>
      <c r="J463" s="48"/>
      <c r="K463" s="54"/>
      <c r="L463" s="54"/>
      <c r="M463" s="25" t="str">
        <f t="array" ref="M463">INDEX(Sheet6!$F$2:$F$190,MATCH(F463,Sheet6!$E$2:$E$190,0))</f>
        <v>#N/A</v>
      </c>
      <c r="N463" s="26" t="str">
        <f t="shared" si="39"/>
        <v>Maintenance</v>
      </c>
      <c r="O463" s="54"/>
      <c r="P463" s="54"/>
      <c r="Q463" s="54"/>
      <c r="R463" s="53" t="str">
        <f t="array" ref="R463">INDEX(Sheet6!$K$2:$K$190,MATCH(F463,Sheet6!$E$2:$E$190,0))</f>
        <v>#N/A</v>
      </c>
      <c r="S463" s="54"/>
      <c r="T463" s="55"/>
    </row>
    <row r="464">
      <c r="A464" s="43">
        <v>423.0</v>
      </c>
      <c r="B464" s="44" t="s">
        <v>888</v>
      </c>
      <c r="C464" s="45" t="s">
        <v>25</v>
      </c>
      <c r="D464" s="44" t="s">
        <v>889</v>
      </c>
      <c r="E464" s="44" t="s">
        <v>27</v>
      </c>
      <c r="F464" s="74">
        <v>1.000457E8</v>
      </c>
      <c r="G464" s="58" t="s">
        <v>31</v>
      </c>
      <c r="H464" s="48">
        <v>44638.0</v>
      </c>
      <c r="I464" s="58" t="s">
        <v>36</v>
      </c>
      <c r="J464" s="48">
        <v>44638.0</v>
      </c>
      <c r="K464" s="90" t="s">
        <v>37</v>
      </c>
      <c r="L464" s="54"/>
      <c r="M464" s="25" t="str">
        <f t="array" ref="M464">INDEX(Sheet6!$F$2:$F$190,MATCH(F464,Sheet6!$E$2:$E$190,0))</f>
        <v>#N/A</v>
      </c>
      <c r="N464" s="26" t="str">
        <f t="shared" si="39"/>
        <v>Maintenance</v>
      </c>
      <c r="O464" s="54"/>
      <c r="P464" s="54"/>
      <c r="Q464" s="54"/>
      <c r="R464" s="53" t="str">
        <f t="array" ref="R464">INDEX(Sheet6!$K$2:$K$190,MATCH(F464,Sheet6!$E$2:$E$190,0))</f>
        <v>#N/A</v>
      </c>
      <c r="S464" s="54"/>
      <c r="T464" s="55"/>
    </row>
    <row r="465">
      <c r="A465" s="60" t="s">
        <v>890</v>
      </c>
      <c r="B465" s="61"/>
      <c r="C465" s="61"/>
      <c r="D465" s="61"/>
      <c r="E465" s="61"/>
      <c r="F465" s="76"/>
      <c r="G465" s="64"/>
      <c r="H465" s="64"/>
      <c r="I465" s="64"/>
      <c r="J465" s="64"/>
      <c r="K465" s="64"/>
      <c r="L465" s="64"/>
      <c r="M465" s="64"/>
      <c r="N465" s="39"/>
      <c r="O465" s="64"/>
      <c r="P465" s="64"/>
      <c r="Q465" s="64"/>
      <c r="R465" s="64"/>
      <c r="S465" s="64"/>
      <c r="T465" s="65"/>
    </row>
    <row r="466">
      <c r="A466" s="43">
        <v>424.0</v>
      </c>
      <c r="B466" s="77">
        <v>44631.0</v>
      </c>
      <c r="C466" s="45" t="s">
        <v>891</v>
      </c>
      <c r="D466" s="44" t="s">
        <v>892</v>
      </c>
      <c r="E466" s="44" t="s">
        <v>893</v>
      </c>
      <c r="F466" s="91"/>
      <c r="G466" s="58" t="s">
        <v>28</v>
      </c>
      <c r="H466" s="48">
        <v>44638.0</v>
      </c>
      <c r="I466" s="54"/>
      <c r="J466" s="54"/>
      <c r="K466" s="54"/>
      <c r="L466" s="54"/>
      <c r="M466" s="72"/>
      <c r="N466" s="26" t="str">
        <f t="shared" ref="N466:N468" si="40">IFS(LEFT(F466,4)="2000","Direct Charge",LEFT(F466,4)="5000","Direct Charge",AND(LEFT(F466,4)="1000",RIGHT(K466,4)="RA 9"),"Chemical",LEFT(F466,4)="1000","Maintenance",LEFT(F466,4)="8000","OA Maintenance",AND(LEFT(F466,4)="8000",RIGHT(K466,4)="RA 9"),"OA Chemical",LEFT(F466,4)="5500","ABI")</f>
        <v>#N/A</v>
      </c>
      <c r="O466" s="54"/>
      <c r="P466" s="54"/>
      <c r="Q466" s="54"/>
      <c r="R466" s="54"/>
      <c r="S466" s="54"/>
      <c r="T466" s="55"/>
    </row>
    <row r="467">
      <c r="A467" s="43">
        <v>425.0</v>
      </c>
      <c r="B467" s="44" t="s">
        <v>894</v>
      </c>
      <c r="C467" s="45" t="s">
        <v>25</v>
      </c>
      <c r="D467" s="44" t="s">
        <v>287</v>
      </c>
      <c r="E467" s="44" t="s">
        <v>27</v>
      </c>
      <c r="F467" s="74">
        <v>1.00045805E8</v>
      </c>
      <c r="G467" s="58" t="s">
        <v>31</v>
      </c>
      <c r="H467" s="48">
        <v>44638.0</v>
      </c>
      <c r="I467" s="58" t="s">
        <v>32</v>
      </c>
      <c r="J467" s="92">
        <v>44641.0</v>
      </c>
      <c r="K467" s="82" t="s">
        <v>33</v>
      </c>
      <c r="L467" s="54"/>
      <c r="M467" s="25" t="str">
        <f t="array" ref="M467">INDEX(Sheet6!$F$2:$F$190,MATCH(F467,Sheet6!$E$2:$E$190,0))</f>
        <v>#N/A</v>
      </c>
      <c r="N467" s="26" t="str">
        <f t="shared" si="40"/>
        <v>Maintenance</v>
      </c>
      <c r="O467" s="54"/>
      <c r="P467" s="54"/>
      <c r="Q467" s="54"/>
      <c r="R467" s="53" t="str">
        <f t="array" ref="R467">INDEX(Sheet6!$K$2:$K$190,MATCH(F467,Sheet6!$E$2:$E$190,0))</f>
        <v>#N/A</v>
      </c>
      <c r="S467" s="54"/>
      <c r="T467" s="55"/>
    </row>
    <row r="468">
      <c r="A468" s="43">
        <v>426.0</v>
      </c>
      <c r="B468" s="44" t="s">
        <v>895</v>
      </c>
      <c r="C468" s="45" t="s">
        <v>25</v>
      </c>
      <c r="D468" s="44" t="s">
        <v>896</v>
      </c>
      <c r="E468" s="44" t="s">
        <v>27</v>
      </c>
      <c r="F468" s="74">
        <v>1.00045802E8</v>
      </c>
      <c r="G468" s="58" t="s">
        <v>31</v>
      </c>
      <c r="H468" s="48">
        <v>44638.0</v>
      </c>
      <c r="I468" s="58" t="s">
        <v>36</v>
      </c>
      <c r="J468" s="92">
        <v>44641.0</v>
      </c>
      <c r="K468" s="89" t="s">
        <v>37</v>
      </c>
      <c r="L468" s="54"/>
      <c r="M468" s="25" t="str">
        <f t="array" ref="M468">INDEX(Sheet6!$F$2:$F$190,MATCH(F468,Sheet6!$E$2:$E$190,0))</f>
        <v>#N/A</v>
      </c>
      <c r="N468" s="26" t="str">
        <f t="shared" si="40"/>
        <v>Maintenance</v>
      </c>
      <c r="O468" s="54"/>
      <c r="P468" s="54"/>
      <c r="Q468" s="54"/>
      <c r="R468" s="53" t="str">
        <f t="array" ref="R468">INDEX(Sheet6!$K$2:$K$190,MATCH(F468,Sheet6!$E$2:$E$190,0))</f>
        <v>#N/A</v>
      </c>
      <c r="S468" s="54"/>
      <c r="T468" s="55"/>
    </row>
    <row r="469">
      <c r="A469" s="60" t="s">
        <v>897</v>
      </c>
      <c r="B469" s="61"/>
      <c r="C469" s="69"/>
      <c r="D469" s="61"/>
      <c r="E469" s="61"/>
      <c r="F469" s="70"/>
      <c r="G469" s="64"/>
      <c r="H469" s="64"/>
      <c r="I469" s="64"/>
      <c r="J469" s="64"/>
      <c r="K469" s="64"/>
      <c r="L469" s="64"/>
      <c r="M469" s="64"/>
      <c r="N469" s="39"/>
      <c r="O469" s="64"/>
      <c r="P469" s="64"/>
      <c r="Q469" s="64"/>
      <c r="R469" s="64"/>
      <c r="S469" s="64"/>
      <c r="T469" s="65"/>
    </row>
    <row r="470">
      <c r="A470" s="43">
        <v>427.0</v>
      </c>
      <c r="B470" s="44" t="s">
        <v>898</v>
      </c>
      <c r="C470" s="45" t="s">
        <v>133</v>
      </c>
      <c r="D470" s="44" t="s">
        <v>899</v>
      </c>
      <c r="E470" s="44" t="s">
        <v>563</v>
      </c>
      <c r="F470" s="46">
        <v>2.00035757E8</v>
      </c>
      <c r="G470" s="58" t="s">
        <v>28</v>
      </c>
      <c r="H470" s="92">
        <v>44642.0</v>
      </c>
      <c r="I470" s="54"/>
      <c r="J470" s="54"/>
      <c r="K470" s="54"/>
      <c r="L470" s="54"/>
      <c r="M470" s="72"/>
      <c r="N470" s="26" t="str">
        <f t="shared" ref="N470:N475" si="41">IFS(LEFT(F470,4)="2000","Direct Charge",LEFT(F470,4)="5000","Direct Charge",AND(LEFT(F470,4)="1000",RIGHT(K470,4)="RA 9"),"Chemical",LEFT(F470,4)="1000","Maintenance",LEFT(F470,4)="8000","OA Maintenance",AND(LEFT(F470,4)="8000",RIGHT(K470,4)="RA 9"),"OA Chemical",LEFT(F470,4)="5500","ABI")</f>
        <v>Direct Charge</v>
      </c>
      <c r="O470" s="54"/>
      <c r="P470" s="54"/>
      <c r="Q470" s="54"/>
      <c r="R470" s="54"/>
      <c r="S470" s="54"/>
      <c r="T470" s="55"/>
    </row>
    <row r="471">
      <c r="A471" s="43">
        <v>428.0</v>
      </c>
      <c r="B471" s="44" t="s">
        <v>898</v>
      </c>
      <c r="C471" s="45" t="s">
        <v>133</v>
      </c>
      <c r="D471" s="44" t="s">
        <v>900</v>
      </c>
      <c r="E471" s="44" t="s">
        <v>563</v>
      </c>
      <c r="F471" s="46">
        <v>2.00036088E8</v>
      </c>
      <c r="G471" s="58" t="s">
        <v>28</v>
      </c>
      <c r="H471" s="92">
        <v>44642.0</v>
      </c>
      <c r="I471" s="81"/>
      <c r="J471" s="54"/>
      <c r="K471" s="54"/>
      <c r="L471" s="54"/>
      <c r="M471" s="72"/>
      <c r="N471" s="26" t="str">
        <f t="shared" si="41"/>
        <v>Direct Charge</v>
      </c>
      <c r="O471" s="54"/>
      <c r="P471" s="54"/>
      <c r="Q471" s="54"/>
      <c r="R471" s="54"/>
      <c r="S471" s="54"/>
      <c r="T471" s="55"/>
    </row>
    <row r="472">
      <c r="A472" s="43">
        <v>429.0</v>
      </c>
      <c r="B472" s="44" t="s">
        <v>901</v>
      </c>
      <c r="C472" s="45" t="s">
        <v>860</v>
      </c>
      <c r="D472" s="44" t="s">
        <v>902</v>
      </c>
      <c r="E472" s="44" t="s">
        <v>903</v>
      </c>
      <c r="F472" s="78"/>
      <c r="G472" s="58" t="s">
        <v>31</v>
      </c>
      <c r="H472" s="92">
        <v>44642.0</v>
      </c>
      <c r="I472" s="58" t="s">
        <v>32</v>
      </c>
      <c r="J472" s="92">
        <v>44642.0</v>
      </c>
      <c r="K472" s="82" t="s">
        <v>33</v>
      </c>
      <c r="L472" s="54"/>
      <c r="M472" s="72"/>
      <c r="N472" s="26" t="str">
        <f t="shared" si="41"/>
        <v>#N/A</v>
      </c>
      <c r="O472" s="54"/>
      <c r="P472" s="54"/>
      <c r="Q472" s="54"/>
      <c r="R472" s="54"/>
      <c r="S472" s="54"/>
      <c r="T472" s="55"/>
    </row>
    <row r="473">
      <c r="A473" s="43">
        <v>430.0</v>
      </c>
      <c r="B473" s="44" t="s">
        <v>904</v>
      </c>
      <c r="C473" s="45" t="s">
        <v>25</v>
      </c>
      <c r="D473" s="44" t="s">
        <v>905</v>
      </c>
      <c r="E473" s="44" t="s">
        <v>27</v>
      </c>
      <c r="F473" s="46">
        <v>1.00045751E8</v>
      </c>
      <c r="G473" s="58" t="s">
        <v>31</v>
      </c>
      <c r="H473" s="92">
        <v>44642.0</v>
      </c>
      <c r="I473" s="58" t="s">
        <v>69</v>
      </c>
      <c r="J473" s="92">
        <v>44642.0</v>
      </c>
      <c r="K473" s="82" t="s">
        <v>33</v>
      </c>
      <c r="L473" s="54"/>
      <c r="M473" s="25" t="str">
        <f t="array" ref="M473">INDEX(Sheet6!$F$2:$F$190,MATCH(F473,Sheet6!$E$2:$E$190,0))</f>
        <v>M22PL3054A</v>
      </c>
      <c r="N473" s="26" t="str">
        <f t="shared" si="41"/>
        <v>Maintenance</v>
      </c>
      <c r="O473" s="54"/>
      <c r="P473" s="54"/>
      <c r="Q473" s="54"/>
      <c r="R473" s="53" t="str">
        <f t="array" ref="R473">INDEX(Sheet6!$K$2:$K$190,MATCH(F473,Sheet6!$E$2:$E$190,0))</f>
        <v>Elgri/Lukman</v>
      </c>
      <c r="S473" s="54"/>
      <c r="T473" s="55"/>
    </row>
    <row r="474">
      <c r="A474" s="43">
        <v>431.0</v>
      </c>
      <c r="B474" s="44" t="s">
        <v>906</v>
      </c>
      <c r="C474" s="45" t="s">
        <v>25</v>
      </c>
      <c r="D474" s="44" t="s">
        <v>907</v>
      </c>
      <c r="E474" s="44" t="s">
        <v>27</v>
      </c>
      <c r="F474" s="46">
        <v>1.00045635E8</v>
      </c>
      <c r="G474" s="58" t="s">
        <v>31</v>
      </c>
      <c r="H474" s="92">
        <v>44642.0</v>
      </c>
      <c r="I474" s="58" t="s">
        <v>69</v>
      </c>
      <c r="J474" s="92">
        <v>44642.0</v>
      </c>
      <c r="K474" s="82" t="s">
        <v>33</v>
      </c>
      <c r="L474" s="54"/>
      <c r="M474" s="25" t="str">
        <f t="array" ref="M474">INDEX(Sheet6!$F$2:$F$190,MATCH(F474,Sheet6!$E$2:$E$190,0))</f>
        <v>#N/A</v>
      </c>
      <c r="N474" s="26" t="str">
        <f t="shared" si="41"/>
        <v>Maintenance</v>
      </c>
      <c r="O474" s="54"/>
      <c r="P474" s="54"/>
      <c r="Q474" s="54"/>
      <c r="R474" s="53" t="str">
        <f t="array" ref="R474">INDEX(Sheet6!$K$2:$K$190,MATCH(F474,Sheet6!$E$2:$E$190,0))</f>
        <v>#N/A</v>
      </c>
      <c r="S474" s="54"/>
      <c r="T474" s="55"/>
    </row>
    <row r="475">
      <c r="A475" s="43">
        <v>432.0</v>
      </c>
      <c r="B475" s="44" t="s">
        <v>908</v>
      </c>
      <c r="C475" s="45" t="s">
        <v>25</v>
      </c>
      <c r="D475" s="44" t="s">
        <v>909</v>
      </c>
      <c r="E475" s="44" t="s">
        <v>27</v>
      </c>
      <c r="F475" s="46">
        <v>1.00045803E8</v>
      </c>
      <c r="G475" s="58" t="s">
        <v>31</v>
      </c>
      <c r="H475" s="92">
        <v>44642.0</v>
      </c>
      <c r="I475" s="58" t="s">
        <v>58</v>
      </c>
      <c r="J475" s="92">
        <v>44642.0</v>
      </c>
      <c r="K475" s="82" t="s">
        <v>33</v>
      </c>
      <c r="L475" s="54"/>
      <c r="M475" s="25" t="str">
        <f t="array" ref="M475">INDEX(Sheet6!$F$2:$F$190,MATCH(F475,Sheet6!$E$2:$E$190,0))</f>
        <v>#N/A</v>
      </c>
      <c r="N475" s="26" t="str">
        <f t="shared" si="41"/>
        <v>Maintenance</v>
      </c>
      <c r="O475" s="54"/>
      <c r="P475" s="54"/>
      <c r="Q475" s="54"/>
      <c r="R475" s="53" t="str">
        <f t="array" ref="R475">INDEX(Sheet6!$K$2:$K$190,MATCH(F475,Sheet6!$E$2:$E$190,0))</f>
        <v>#N/A</v>
      </c>
      <c r="S475" s="54"/>
      <c r="T475" s="55"/>
    </row>
    <row r="476">
      <c r="A476" s="60" t="s">
        <v>910</v>
      </c>
      <c r="B476" s="61"/>
      <c r="C476" s="69"/>
      <c r="D476" s="61"/>
      <c r="E476" s="61"/>
      <c r="F476" s="70"/>
      <c r="G476" s="64"/>
      <c r="H476" s="64"/>
      <c r="I476" s="64"/>
      <c r="J476" s="64"/>
      <c r="K476" s="64"/>
      <c r="L476" s="64"/>
      <c r="M476" s="64"/>
      <c r="N476" s="39"/>
      <c r="O476" s="64"/>
      <c r="P476" s="64"/>
      <c r="Q476" s="64"/>
      <c r="R476" s="64"/>
      <c r="S476" s="64"/>
      <c r="T476" s="65"/>
    </row>
    <row r="477">
      <c r="A477" s="43">
        <v>433.0</v>
      </c>
      <c r="B477" s="44" t="s">
        <v>911</v>
      </c>
      <c r="C477" s="45" t="s">
        <v>25</v>
      </c>
      <c r="D477" s="44" t="s">
        <v>912</v>
      </c>
      <c r="E477" s="44" t="s">
        <v>27</v>
      </c>
      <c r="F477" s="46">
        <v>1.00039256E8</v>
      </c>
      <c r="G477" s="58" t="s">
        <v>31</v>
      </c>
      <c r="H477" s="92">
        <v>44642.0</v>
      </c>
      <c r="I477" s="58" t="s">
        <v>58</v>
      </c>
      <c r="J477" s="92">
        <v>44643.0</v>
      </c>
      <c r="K477" s="57" t="s">
        <v>73</v>
      </c>
      <c r="L477" s="54"/>
      <c r="M477" s="25" t="str">
        <f t="array" ref="M477">INDEX(Sheet6!$F$2:$F$190,MATCH(F477,Sheet6!$E$2:$E$190,0))</f>
        <v>#N/A</v>
      </c>
      <c r="N477" s="26" t="str">
        <f t="shared" ref="N477:N494" si="42">IFS(LEFT(F477,4)="2000","Direct Charge",LEFT(F477,4)="5000","Direct Charge",AND(LEFT(F477,4)="1000",RIGHT(K477,4)="RA 9"),"Chemical",LEFT(F477,4)="1000","Maintenance",LEFT(F477,4)="8000","OA Maintenance",AND(LEFT(F477,4)="8000",RIGHT(K477,4)="RA 9"),"OA Chemical",LEFT(F477,4)="5500","ABI")</f>
        <v>Maintenance</v>
      </c>
      <c r="O477" s="54"/>
      <c r="P477" s="54"/>
      <c r="Q477" s="54"/>
      <c r="R477" s="53" t="str">
        <f t="array" ref="R477">INDEX(Sheet6!$K$2:$K$190,MATCH(F477,Sheet6!$E$2:$E$190,0))</f>
        <v>#N/A</v>
      </c>
      <c r="S477" s="54"/>
      <c r="T477" s="55"/>
    </row>
    <row r="478">
      <c r="A478" s="43">
        <v>434.0</v>
      </c>
      <c r="B478" s="44" t="s">
        <v>913</v>
      </c>
      <c r="C478" s="45" t="s">
        <v>25</v>
      </c>
      <c r="D478" s="44" t="s">
        <v>789</v>
      </c>
      <c r="E478" s="44" t="s">
        <v>27</v>
      </c>
      <c r="F478" s="46">
        <v>1.00045804E8</v>
      </c>
      <c r="G478" s="58" t="s">
        <v>31</v>
      </c>
      <c r="H478" s="92">
        <v>44642.0</v>
      </c>
      <c r="I478" s="58" t="s">
        <v>69</v>
      </c>
      <c r="J478" s="92">
        <v>44643.0</v>
      </c>
      <c r="K478" s="57" t="s">
        <v>70</v>
      </c>
      <c r="L478" s="54"/>
      <c r="M478" s="25" t="str">
        <f t="array" ref="M478">INDEX(Sheet6!$F$2:$F$190,MATCH(F478,Sheet6!$E$2:$E$190,0))</f>
        <v>M22PL3044A</v>
      </c>
      <c r="N478" s="26" t="str">
        <f t="shared" si="42"/>
        <v>Maintenance</v>
      </c>
      <c r="O478" s="54"/>
      <c r="P478" s="54"/>
      <c r="Q478" s="54"/>
      <c r="R478" s="53" t="str">
        <f t="array" ref="R478">INDEX(Sheet6!$K$2:$K$190,MATCH(F478,Sheet6!$E$2:$E$190,0))</f>
        <v>Lukman</v>
      </c>
      <c r="S478" s="54"/>
      <c r="T478" s="55"/>
    </row>
    <row r="479">
      <c r="A479" s="43">
        <v>435.0</v>
      </c>
      <c r="B479" s="44" t="s">
        <v>914</v>
      </c>
      <c r="C479" s="45" t="s">
        <v>25</v>
      </c>
      <c r="D479" s="44" t="s">
        <v>915</v>
      </c>
      <c r="E479" s="44" t="s">
        <v>27</v>
      </c>
      <c r="F479" s="46">
        <v>1.00039494E8</v>
      </c>
      <c r="G479" s="58" t="s">
        <v>31</v>
      </c>
      <c r="H479" s="92">
        <v>44642.0</v>
      </c>
      <c r="I479" s="58" t="s">
        <v>58</v>
      </c>
      <c r="J479" s="92">
        <v>44643.0</v>
      </c>
      <c r="K479" s="57" t="s">
        <v>73</v>
      </c>
      <c r="L479" s="54"/>
      <c r="M479" s="25" t="str">
        <f t="array" ref="M479">INDEX(Sheet6!$F$2:$F$190,MATCH(F479,Sheet6!$E$2:$E$190,0))</f>
        <v>#N/A</v>
      </c>
      <c r="N479" s="26" t="str">
        <f t="shared" si="42"/>
        <v>Maintenance</v>
      </c>
      <c r="O479" s="54"/>
      <c r="P479" s="54"/>
      <c r="Q479" s="54"/>
      <c r="R479" s="53" t="str">
        <f t="array" ref="R479">INDEX(Sheet6!$K$2:$K$190,MATCH(F479,Sheet6!$E$2:$E$190,0))</f>
        <v>#N/A</v>
      </c>
      <c r="S479" s="54"/>
      <c r="T479" s="55"/>
    </row>
    <row r="480">
      <c r="A480" s="43">
        <v>436.0</v>
      </c>
      <c r="B480" s="44" t="s">
        <v>916</v>
      </c>
      <c r="C480" s="45" t="s">
        <v>25</v>
      </c>
      <c r="D480" s="44" t="s">
        <v>875</v>
      </c>
      <c r="E480" s="44" t="s">
        <v>27</v>
      </c>
      <c r="F480" s="46">
        <v>1.00045941E8</v>
      </c>
      <c r="G480" s="58" t="s">
        <v>31</v>
      </c>
      <c r="H480" s="92">
        <v>44642.0</v>
      </c>
      <c r="I480" s="58" t="s">
        <v>36</v>
      </c>
      <c r="J480" s="92">
        <v>44643.0</v>
      </c>
      <c r="K480" s="57" t="s">
        <v>37</v>
      </c>
      <c r="L480" s="54"/>
      <c r="M480" s="25" t="str">
        <f t="array" ref="M480">INDEX(Sheet6!$F$2:$F$190,MATCH(F480,Sheet6!$E$2:$E$190,0))</f>
        <v>#N/A</v>
      </c>
      <c r="N480" s="26" t="str">
        <f t="shared" si="42"/>
        <v>Maintenance</v>
      </c>
      <c r="O480" s="54"/>
      <c r="P480" s="54"/>
      <c r="Q480" s="54"/>
      <c r="R480" s="53" t="str">
        <f t="array" ref="R480">INDEX(Sheet6!$K$2:$K$190,MATCH(F480,Sheet6!$E$2:$E$190,0))</f>
        <v>#N/A</v>
      </c>
      <c r="S480" s="54"/>
      <c r="T480" s="55"/>
    </row>
    <row r="481">
      <c r="A481" s="43">
        <v>437.0</v>
      </c>
      <c r="B481" s="44" t="s">
        <v>917</v>
      </c>
      <c r="C481" s="45" t="s">
        <v>25</v>
      </c>
      <c r="D481" s="44" t="s">
        <v>918</v>
      </c>
      <c r="E481" s="44" t="s">
        <v>27</v>
      </c>
      <c r="F481" s="46">
        <v>1.00044629E8</v>
      </c>
      <c r="G481" s="58" t="s">
        <v>31</v>
      </c>
      <c r="H481" s="92">
        <v>44642.0</v>
      </c>
      <c r="I481" s="58" t="s">
        <v>58</v>
      </c>
      <c r="J481" s="92">
        <v>44643.0</v>
      </c>
      <c r="K481" s="57" t="s">
        <v>73</v>
      </c>
      <c r="L481" s="54"/>
      <c r="M481" s="25" t="str">
        <f t="array" ref="M481">INDEX(Sheet6!$F$2:$F$190,MATCH(F481,Sheet6!$E$2:$E$190,0))</f>
        <v>#N/A</v>
      </c>
      <c r="N481" s="26" t="str">
        <f t="shared" si="42"/>
        <v>Maintenance</v>
      </c>
      <c r="O481" s="54"/>
      <c r="P481" s="54"/>
      <c r="Q481" s="54"/>
      <c r="R481" s="53" t="str">
        <f t="array" ref="R481">INDEX(Sheet6!$K$2:$K$190,MATCH(F481,Sheet6!$E$2:$E$190,0))</f>
        <v>#N/A</v>
      </c>
      <c r="S481" s="54"/>
      <c r="T481" s="55"/>
    </row>
    <row r="482">
      <c r="A482" s="43">
        <v>438.0</v>
      </c>
      <c r="B482" s="44" t="s">
        <v>919</v>
      </c>
      <c r="C482" s="45" t="s">
        <v>25</v>
      </c>
      <c r="D482" s="44" t="s">
        <v>920</v>
      </c>
      <c r="E482" s="44" t="s">
        <v>27</v>
      </c>
      <c r="F482" s="46">
        <v>1.00045889E8</v>
      </c>
      <c r="G482" s="58" t="s">
        <v>31</v>
      </c>
      <c r="H482" s="92">
        <v>44642.0</v>
      </c>
      <c r="I482" s="58" t="s">
        <v>58</v>
      </c>
      <c r="J482" s="92">
        <v>44643.0</v>
      </c>
      <c r="K482" s="82" t="s">
        <v>33</v>
      </c>
      <c r="L482" s="54"/>
      <c r="M482" s="25" t="str">
        <f t="array" ref="M482">INDEX(Sheet6!$F$2:$F$190,MATCH(F482,Sheet6!$E$2:$E$190,0))</f>
        <v>#N/A</v>
      </c>
      <c r="N482" s="26" t="str">
        <f t="shared" si="42"/>
        <v>Maintenance</v>
      </c>
      <c r="O482" s="54"/>
      <c r="P482" s="54"/>
      <c r="Q482" s="54"/>
      <c r="R482" s="53" t="str">
        <f t="array" ref="R482">INDEX(Sheet6!$K$2:$K$190,MATCH(F482,Sheet6!$E$2:$E$190,0))</f>
        <v>#N/A</v>
      </c>
      <c r="S482" s="54"/>
      <c r="T482" s="55"/>
    </row>
    <row r="483">
      <c r="A483" s="43">
        <v>439.0</v>
      </c>
      <c r="B483" s="44" t="s">
        <v>921</v>
      </c>
      <c r="C483" s="45" t="s">
        <v>25</v>
      </c>
      <c r="D483" s="44" t="s">
        <v>922</v>
      </c>
      <c r="E483" s="44" t="s">
        <v>27</v>
      </c>
      <c r="F483" s="46">
        <v>1.00045798E8</v>
      </c>
      <c r="G483" s="58" t="s">
        <v>31</v>
      </c>
      <c r="H483" s="92">
        <v>44642.0</v>
      </c>
      <c r="I483" s="58" t="s">
        <v>36</v>
      </c>
      <c r="J483" s="92">
        <v>44643.0</v>
      </c>
      <c r="K483" s="82" t="s">
        <v>37</v>
      </c>
      <c r="L483" s="54"/>
      <c r="M483" s="25" t="str">
        <f t="array" ref="M483">INDEX(Sheet6!$F$2:$F$190,MATCH(F483,Sheet6!$E$2:$E$190,0))</f>
        <v>#N/A</v>
      </c>
      <c r="N483" s="26" t="str">
        <f t="shared" si="42"/>
        <v>Maintenance</v>
      </c>
      <c r="O483" s="54"/>
      <c r="P483" s="54"/>
      <c r="Q483" s="54"/>
      <c r="R483" s="53" t="str">
        <f t="array" ref="R483">INDEX(Sheet6!$K$2:$K$190,MATCH(F483,Sheet6!$E$2:$E$190,0))</f>
        <v>#N/A</v>
      </c>
      <c r="S483" s="54"/>
      <c r="T483" s="55"/>
    </row>
    <row r="484">
      <c r="A484" s="43">
        <v>440.0</v>
      </c>
      <c r="B484" s="44" t="s">
        <v>923</v>
      </c>
      <c r="C484" s="45" t="s">
        <v>25</v>
      </c>
      <c r="D484" s="44" t="s">
        <v>924</v>
      </c>
      <c r="E484" s="44" t="s">
        <v>27</v>
      </c>
      <c r="F484" s="46">
        <v>1.00045639E8</v>
      </c>
      <c r="G484" s="58" t="s">
        <v>31</v>
      </c>
      <c r="H484" s="92">
        <v>44642.0</v>
      </c>
      <c r="I484" s="58" t="s">
        <v>58</v>
      </c>
      <c r="J484" s="92">
        <v>44643.0</v>
      </c>
      <c r="K484" s="89" t="s">
        <v>33</v>
      </c>
      <c r="L484" s="54"/>
      <c r="M484" s="25" t="str">
        <f t="array" ref="M484">INDEX(Sheet6!$F$2:$F$190,MATCH(F484,Sheet6!$E$2:$E$190,0))</f>
        <v>#N/A</v>
      </c>
      <c r="N484" s="26" t="str">
        <f t="shared" si="42"/>
        <v>Maintenance</v>
      </c>
      <c r="O484" s="54"/>
      <c r="P484" s="54"/>
      <c r="Q484" s="54"/>
      <c r="R484" s="53" t="str">
        <f t="array" ref="R484">INDEX(Sheet6!$K$2:$K$190,MATCH(F484,Sheet6!$E$2:$E$190,0))</f>
        <v>#N/A</v>
      </c>
      <c r="S484" s="54"/>
      <c r="T484" s="55"/>
    </row>
    <row r="485">
      <c r="A485" s="43">
        <v>441.0</v>
      </c>
      <c r="B485" s="44" t="s">
        <v>925</v>
      </c>
      <c r="C485" s="45" t="s">
        <v>25</v>
      </c>
      <c r="D485" s="44" t="s">
        <v>926</v>
      </c>
      <c r="E485" s="44" t="s">
        <v>27</v>
      </c>
      <c r="F485" s="46">
        <v>1.00045704E8</v>
      </c>
      <c r="G485" s="58" t="s">
        <v>28</v>
      </c>
      <c r="H485" s="92">
        <v>44642.0</v>
      </c>
      <c r="I485" s="54"/>
      <c r="J485" s="92"/>
      <c r="K485" s="54"/>
      <c r="L485" s="54"/>
      <c r="M485" s="25" t="str">
        <f t="array" ref="M485">INDEX(Sheet6!$F$2:$F$190,MATCH(F485,Sheet6!$E$2:$E$190,0))</f>
        <v>#N/A</v>
      </c>
      <c r="N485" s="26" t="str">
        <f t="shared" si="42"/>
        <v>Maintenance</v>
      </c>
      <c r="O485" s="54"/>
      <c r="P485" s="54"/>
      <c r="Q485" s="54"/>
      <c r="R485" s="53" t="str">
        <f t="array" ref="R485">INDEX(Sheet6!$K$2:$K$190,MATCH(F485,Sheet6!$E$2:$E$190,0))</f>
        <v>#N/A</v>
      </c>
      <c r="S485" s="54"/>
      <c r="T485" s="55"/>
    </row>
    <row r="486">
      <c r="A486" s="43">
        <v>442.0</v>
      </c>
      <c r="B486" s="44" t="s">
        <v>927</v>
      </c>
      <c r="C486" s="45" t="s">
        <v>25</v>
      </c>
      <c r="D486" s="44" t="s">
        <v>928</v>
      </c>
      <c r="E486" s="44" t="s">
        <v>27</v>
      </c>
      <c r="F486" s="46">
        <v>1.00045781E8</v>
      </c>
      <c r="G486" s="58" t="s">
        <v>31</v>
      </c>
      <c r="H486" s="92">
        <v>44642.0</v>
      </c>
      <c r="I486" s="58" t="s">
        <v>69</v>
      </c>
      <c r="J486" s="92">
        <v>44643.0</v>
      </c>
      <c r="K486" s="82" t="s">
        <v>33</v>
      </c>
      <c r="L486" s="54"/>
      <c r="M486" s="25" t="str">
        <f t="array" ref="M486">INDEX(Sheet6!$F$2:$F$190,MATCH(F486,Sheet6!$E$2:$E$190,0))</f>
        <v>#N/A</v>
      </c>
      <c r="N486" s="26" t="str">
        <f t="shared" si="42"/>
        <v>Maintenance</v>
      </c>
      <c r="O486" s="54"/>
      <c r="P486" s="54"/>
      <c r="Q486" s="54"/>
      <c r="R486" s="53" t="str">
        <f t="array" ref="R486">INDEX(Sheet6!$K$2:$K$190,MATCH(F486,Sheet6!$E$2:$E$190,0))</f>
        <v>#N/A</v>
      </c>
      <c r="S486" s="54"/>
      <c r="T486" s="55"/>
    </row>
    <row r="487">
      <c r="A487" s="43">
        <v>443.0</v>
      </c>
      <c r="B487" s="44" t="s">
        <v>929</v>
      </c>
      <c r="C487" s="45" t="s">
        <v>25</v>
      </c>
      <c r="D487" s="44" t="s">
        <v>930</v>
      </c>
      <c r="E487" s="44" t="s">
        <v>27</v>
      </c>
      <c r="F487" s="46">
        <v>1.00045839E8</v>
      </c>
      <c r="G487" s="58" t="s">
        <v>31</v>
      </c>
      <c r="H487" s="92">
        <v>44642.0</v>
      </c>
      <c r="I487" s="58" t="s">
        <v>69</v>
      </c>
      <c r="J487" s="92">
        <v>44643.0</v>
      </c>
      <c r="K487" s="82" t="s">
        <v>33</v>
      </c>
      <c r="L487" s="54"/>
      <c r="M487" s="25" t="str">
        <f t="array" ref="M487">INDEX(Sheet6!$F$2:$F$190,MATCH(F487,Sheet6!$E$2:$E$190,0))</f>
        <v>#N/A</v>
      </c>
      <c r="N487" s="26" t="str">
        <f t="shared" si="42"/>
        <v>Maintenance</v>
      </c>
      <c r="O487" s="54"/>
      <c r="P487" s="54"/>
      <c r="Q487" s="54"/>
      <c r="R487" s="53" t="str">
        <f t="array" ref="R487">INDEX(Sheet6!$K$2:$K$190,MATCH(F487,Sheet6!$E$2:$E$190,0))</f>
        <v>#N/A</v>
      </c>
      <c r="S487" s="54"/>
      <c r="T487" s="55"/>
    </row>
    <row r="488">
      <c r="A488" s="43">
        <v>444.0</v>
      </c>
      <c r="B488" s="44" t="s">
        <v>931</v>
      </c>
      <c r="C488" s="45" t="s">
        <v>25</v>
      </c>
      <c r="D488" s="44" t="s">
        <v>932</v>
      </c>
      <c r="E488" s="44" t="s">
        <v>27</v>
      </c>
      <c r="F488" s="46">
        <v>1.00045728E8</v>
      </c>
      <c r="G488" s="58" t="s">
        <v>31</v>
      </c>
      <c r="H488" s="92">
        <v>44642.0</v>
      </c>
      <c r="I488" s="58" t="s">
        <v>69</v>
      </c>
      <c r="J488" s="92">
        <v>44643.0</v>
      </c>
      <c r="K488" s="57" t="s">
        <v>70</v>
      </c>
      <c r="L488" s="54"/>
      <c r="M488" s="25" t="str">
        <f t="array" ref="M488">INDEX(Sheet6!$F$2:$F$190,MATCH(F488,Sheet6!$E$2:$E$190,0))</f>
        <v>#N/A</v>
      </c>
      <c r="N488" s="26" t="str">
        <f t="shared" si="42"/>
        <v>Maintenance</v>
      </c>
      <c r="O488" s="54"/>
      <c r="P488" s="54"/>
      <c r="Q488" s="54"/>
      <c r="R488" s="53" t="str">
        <f t="array" ref="R488">INDEX(Sheet6!$K$2:$K$190,MATCH(F488,Sheet6!$E$2:$E$190,0))</f>
        <v>#N/A</v>
      </c>
      <c r="S488" s="54"/>
      <c r="T488" s="55"/>
    </row>
    <row r="489">
      <c r="A489" s="43">
        <v>445.0</v>
      </c>
      <c r="B489" s="44" t="s">
        <v>933</v>
      </c>
      <c r="C489" s="45" t="s">
        <v>25</v>
      </c>
      <c r="D489" s="44" t="s">
        <v>934</v>
      </c>
      <c r="E489" s="44" t="s">
        <v>27</v>
      </c>
      <c r="F489" s="46">
        <v>1.00045734E8</v>
      </c>
      <c r="G489" s="58" t="s">
        <v>31</v>
      </c>
      <c r="H489" s="92">
        <v>44642.0</v>
      </c>
      <c r="I489" s="58" t="s">
        <v>69</v>
      </c>
      <c r="J489" s="92">
        <v>44643.0</v>
      </c>
      <c r="K489" s="57" t="s">
        <v>70</v>
      </c>
      <c r="L489" s="54"/>
      <c r="M489" s="25" t="str">
        <f t="array" ref="M489">INDEX(Sheet6!$F$2:$F$190,MATCH(F489,Sheet6!$E$2:$E$190,0))</f>
        <v>M22PL3045A</v>
      </c>
      <c r="N489" s="26" t="str">
        <f t="shared" si="42"/>
        <v>Maintenance</v>
      </c>
      <c r="O489" s="54"/>
      <c r="P489" s="54"/>
      <c r="Q489" s="54"/>
      <c r="R489" s="53" t="str">
        <f t="array" ref="R489">INDEX(Sheet6!$K$2:$K$190,MATCH(F489,Sheet6!$E$2:$E$190,0))</f>
        <v>Lukman</v>
      </c>
      <c r="S489" s="54"/>
      <c r="T489" s="55"/>
    </row>
    <row r="490">
      <c r="A490" s="43">
        <v>446.0</v>
      </c>
      <c r="B490" s="44" t="s">
        <v>935</v>
      </c>
      <c r="C490" s="45" t="s">
        <v>25</v>
      </c>
      <c r="D490" s="44" t="s">
        <v>936</v>
      </c>
      <c r="E490" s="44" t="s">
        <v>27</v>
      </c>
      <c r="F490" s="46">
        <v>1.0004575E8</v>
      </c>
      <c r="G490" s="58" t="s">
        <v>31</v>
      </c>
      <c r="H490" s="92">
        <v>44642.0</v>
      </c>
      <c r="I490" s="58" t="s">
        <v>69</v>
      </c>
      <c r="J490" s="92">
        <v>44643.0</v>
      </c>
      <c r="K490" s="57" t="s">
        <v>70</v>
      </c>
      <c r="L490" s="54"/>
      <c r="M490" s="25" t="str">
        <f t="array" ref="M490">INDEX(Sheet6!$F$2:$F$190,MATCH(F490,Sheet6!$E$2:$E$190,0))</f>
        <v>M22PL3057A</v>
      </c>
      <c r="N490" s="26" t="str">
        <f t="shared" si="42"/>
        <v>Maintenance</v>
      </c>
      <c r="O490" s="54"/>
      <c r="P490" s="54"/>
      <c r="Q490" s="54"/>
      <c r="R490" s="53" t="str">
        <f t="array" ref="R490">INDEX(Sheet6!$K$2:$K$190,MATCH(F490,Sheet6!$E$2:$E$190,0))</f>
        <v>Intan</v>
      </c>
      <c r="S490" s="54"/>
      <c r="T490" s="55"/>
    </row>
    <row r="491">
      <c r="A491" s="43">
        <v>447.0</v>
      </c>
      <c r="B491" s="44" t="s">
        <v>937</v>
      </c>
      <c r="C491" s="45" t="s">
        <v>25</v>
      </c>
      <c r="D491" s="44" t="s">
        <v>464</v>
      </c>
      <c r="E491" s="44" t="s">
        <v>27</v>
      </c>
      <c r="F491" s="46">
        <v>1.00045874E8</v>
      </c>
      <c r="G491" s="58" t="s">
        <v>31</v>
      </c>
      <c r="H491" s="92">
        <v>44642.0</v>
      </c>
      <c r="I491" s="58" t="s">
        <v>32</v>
      </c>
      <c r="J491" s="92">
        <v>44643.0</v>
      </c>
      <c r="K491" s="82" t="s">
        <v>33</v>
      </c>
      <c r="L491" s="54"/>
      <c r="M491" s="25" t="str">
        <f t="array" ref="M491">INDEX(Sheet6!$F$2:$F$190,MATCH(F491,Sheet6!$E$2:$E$190,0))</f>
        <v>#N/A</v>
      </c>
      <c r="N491" s="26" t="str">
        <f t="shared" si="42"/>
        <v>Maintenance</v>
      </c>
      <c r="O491" s="54"/>
      <c r="P491" s="54"/>
      <c r="Q491" s="54"/>
      <c r="R491" s="53" t="str">
        <f t="array" ref="R491">INDEX(Sheet6!$K$2:$K$190,MATCH(F491,Sheet6!$E$2:$E$190,0))</f>
        <v>#N/A</v>
      </c>
      <c r="S491" s="54"/>
      <c r="T491" s="55"/>
    </row>
    <row r="492">
      <c r="A492" s="43">
        <v>448.0</v>
      </c>
      <c r="B492" s="44" t="s">
        <v>938</v>
      </c>
      <c r="C492" s="45" t="s">
        <v>25</v>
      </c>
      <c r="D492" s="44" t="s">
        <v>939</v>
      </c>
      <c r="E492" s="44" t="s">
        <v>27</v>
      </c>
      <c r="F492" s="46">
        <v>1.00045696E8</v>
      </c>
      <c r="G492" s="58" t="s">
        <v>31</v>
      </c>
      <c r="H492" s="92">
        <v>44642.0</v>
      </c>
      <c r="I492" s="58" t="s">
        <v>36</v>
      </c>
      <c r="J492" s="92">
        <v>44643.0</v>
      </c>
      <c r="K492" s="57" t="s">
        <v>37</v>
      </c>
      <c r="L492" s="54"/>
      <c r="M492" s="25" t="str">
        <f t="array" ref="M492">INDEX(Sheet6!$F$2:$F$190,MATCH(F492,Sheet6!$E$2:$E$190,0))</f>
        <v>#N/A</v>
      </c>
      <c r="N492" s="26" t="str">
        <f t="shared" si="42"/>
        <v>Maintenance</v>
      </c>
      <c r="O492" s="54"/>
      <c r="P492" s="54"/>
      <c r="Q492" s="54"/>
      <c r="R492" s="53" t="str">
        <f t="array" ref="R492">INDEX(Sheet6!$K$2:$K$190,MATCH(F492,Sheet6!$E$2:$E$190,0))</f>
        <v>#N/A</v>
      </c>
      <c r="S492" s="54"/>
      <c r="T492" s="55"/>
    </row>
    <row r="493">
      <c r="A493" s="43">
        <v>449.0</v>
      </c>
      <c r="B493" s="44" t="s">
        <v>940</v>
      </c>
      <c r="C493" s="45" t="s">
        <v>25</v>
      </c>
      <c r="D493" s="44" t="s">
        <v>941</v>
      </c>
      <c r="E493" s="44" t="s">
        <v>27</v>
      </c>
      <c r="F493" s="46">
        <v>1.00045893E8</v>
      </c>
      <c r="G493" s="58" t="s">
        <v>31</v>
      </c>
      <c r="H493" s="92">
        <v>44642.0</v>
      </c>
      <c r="I493" s="58" t="s">
        <v>36</v>
      </c>
      <c r="J493" s="92">
        <v>44643.0</v>
      </c>
      <c r="K493" s="57" t="s">
        <v>37</v>
      </c>
      <c r="L493" s="54"/>
      <c r="M493" s="25" t="str">
        <f t="array" ref="M493">INDEX(Sheet6!$F$2:$F$190,MATCH(F493,Sheet6!$E$2:$E$190,0))</f>
        <v>#N/A</v>
      </c>
      <c r="N493" s="26" t="str">
        <f t="shared" si="42"/>
        <v>Maintenance</v>
      </c>
      <c r="O493" s="54"/>
      <c r="P493" s="54"/>
      <c r="Q493" s="54"/>
      <c r="R493" s="53" t="str">
        <f t="array" ref="R493">INDEX(Sheet6!$K$2:$K$190,MATCH(F493,Sheet6!$E$2:$E$190,0))</f>
        <v>#N/A</v>
      </c>
      <c r="S493" s="54"/>
      <c r="T493" s="55"/>
    </row>
    <row r="494">
      <c r="A494" s="43">
        <v>450.0</v>
      </c>
      <c r="B494" s="44" t="s">
        <v>942</v>
      </c>
      <c r="C494" s="45" t="s">
        <v>25</v>
      </c>
      <c r="D494" s="44" t="s">
        <v>943</v>
      </c>
      <c r="E494" s="44" t="s">
        <v>27</v>
      </c>
      <c r="F494" s="46">
        <v>1.00045926E8</v>
      </c>
      <c r="G494" s="58" t="s">
        <v>31</v>
      </c>
      <c r="H494" s="92">
        <v>44642.0</v>
      </c>
      <c r="I494" s="58" t="s">
        <v>36</v>
      </c>
      <c r="J494" s="92">
        <v>44643.0</v>
      </c>
      <c r="K494" s="57" t="s">
        <v>37</v>
      </c>
      <c r="L494" s="54"/>
      <c r="M494" s="25" t="str">
        <f t="array" ref="M494">INDEX(Sheet6!$F$2:$F$190,MATCH(F494,Sheet6!$E$2:$E$190,0))</f>
        <v>#N/A</v>
      </c>
      <c r="N494" s="26" t="str">
        <f t="shared" si="42"/>
        <v>Maintenance</v>
      </c>
      <c r="O494" s="54"/>
      <c r="P494" s="54"/>
      <c r="Q494" s="54"/>
      <c r="R494" s="53" t="str">
        <f t="array" ref="R494">INDEX(Sheet6!$K$2:$K$190,MATCH(F494,Sheet6!$E$2:$E$190,0))</f>
        <v>#N/A</v>
      </c>
      <c r="S494" s="54"/>
      <c r="T494" s="55"/>
    </row>
    <row r="495">
      <c r="A495" s="60" t="s">
        <v>944</v>
      </c>
      <c r="B495" s="61"/>
      <c r="C495" s="69"/>
      <c r="D495" s="61"/>
      <c r="E495" s="61"/>
      <c r="F495" s="70"/>
      <c r="G495" s="64"/>
      <c r="H495" s="64"/>
      <c r="I495" s="64"/>
      <c r="J495" s="64"/>
      <c r="K495" s="64"/>
      <c r="L495" s="64"/>
      <c r="M495" s="64"/>
      <c r="N495" s="39"/>
      <c r="O495" s="64"/>
      <c r="P495" s="64"/>
      <c r="Q495" s="64"/>
      <c r="R495" s="64"/>
      <c r="S495" s="64"/>
      <c r="T495" s="65"/>
    </row>
    <row r="496">
      <c r="A496" s="43">
        <v>451.0</v>
      </c>
      <c r="B496" s="44" t="s">
        <v>945</v>
      </c>
      <c r="C496" s="45" t="s">
        <v>25</v>
      </c>
      <c r="D496" s="44" t="s">
        <v>946</v>
      </c>
      <c r="E496" s="44" t="s">
        <v>27</v>
      </c>
      <c r="F496" s="46">
        <v>1.00045871E8</v>
      </c>
      <c r="G496" s="58" t="s">
        <v>31</v>
      </c>
      <c r="H496" s="92">
        <v>44643.0</v>
      </c>
      <c r="I496" s="58" t="s">
        <v>36</v>
      </c>
      <c r="J496" s="92">
        <v>44644.0</v>
      </c>
      <c r="K496" s="57" t="s">
        <v>37</v>
      </c>
      <c r="L496" s="54"/>
      <c r="M496" s="25" t="str">
        <f t="array" ref="M496">INDEX(Sheet6!$F$2:$F$190,MATCH(F496,Sheet6!$E$2:$E$190,0))</f>
        <v>#N/A</v>
      </c>
      <c r="N496" s="26" t="str">
        <f t="shared" ref="N496:N507" si="43">IFS(LEFT(F496,4)="2000","Direct Charge",LEFT(F496,4)="5000","Direct Charge",AND(LEFT(F496,4)="1000",RIGHT(K496,4)="RA 9"),"Chemical",LEFT(F496,4)="1000","Maintenance",LEFT(F496,4)="8000","OA Maintenance",AND(LEFT(F496,4)="8000",RIGHT(K496,4)="RA 9"),"OA Chemical",LEFT(F496,4)="5500","ABI")</f>
        <v>Maintenance</v>
      </c>
      <c r="O496" s="54"/>
      <c r="P496" s="54"/>
      <c r="Q496" s="54"/>
      <c r="R496" s="53" t="str">
        <f t="array" ref="R496">INDEX(Sheet6!$K$2:$K$190,MATCH(F496,Sheet6!$E$2:$E$190,0))</f>
        <v>#N/A</v>
      </c>
      <c r="S496" s="54"/>
      <c r="T496" s="55"/>
    </row>
    <row r="497">
      <c r="A497" s="43">
        <v>452.0</v>
      </c>
      <c r="B497" s="44" t="s">
        <v>947</v>
      </c>
      <c r="C497" s="45" t="s">
        <v>25</v>
      </c>
      <c r="D497" s="44" t="s">
        <v>948</v>
      </c>
      <c r="E497" s="44" t="s">
        <v>27</v>
      </c>
      <c r="F497" s="46">
        <v>1.00045779E8</v>
      </c>
      <c r="G497" s="58" t="s">
        <v>31</v>
      </c>
      <c r="H497" s="92">
        <v>44643.0</v>
      </c>
      <c r="I497" s="58" t="s">
        <v>32</v>
      </c>
      <c r="J497" s="92">
        <v>44644.0</v>
      </c>
      <c r="K497" s="82" t="s">
        <v>33</v>
      </c>
      <c r="L497" s="54"/>
      <c r="M497" s="25" t="str">
        <f t="array" ref="M497">INDEX(Sheet6!$F$2:$F$190,MATCH(F497,Sheet6!$E$2:$E$190,0))</f>
        <v>#N/A</v>
      </c>
      <c r="N497" s="26" t="str">
        <f t="shared" si="43"/>
        <v>Maintenance</v>
      </c>
      <c r="O497" s="54"/>
      <c r="P497" s="54"/>
      <c r="Q497" s="54"/>
      <c r="R497" s="53" t="str">
        <f t="array" ref="R497">INDEX(Sheet6!$K$2:$K$190,MATCH(F497,Sheet6!$E$2:$E$190,0))</f>
        <v>#N/A</v>
      </c>
      <c r="S497" s="54"/>
      <c r="T497" s="55"/>
    </row>
    <row r="498">
      <c r="A498" s="43">
        <v>453.0</v>
      </c>
      <c r="B498" s="44" t="s">
        <v>949</v>
      </c>
      <c r="C498" s="45" t="s">
        <v>25</v>
      </c>
      <c r="D498" s="44" t="s">
        <v>950</v>
      </c>
      <c r="E498" s="44" t="s">
        <v>27</v>
      </c>
      <c r="F498" s="46">
        <v>1.00045929E8</v>
      </c>
      <c r="G498" s="58" t="s">
        <v>31</v>
      </c>
      <c r="H498" s="92">
        <v>44643.0</v>
      </c>
      <c r="I498" s="58" t="s">
        <v>58</v>
      </c>
      <c r="J498" s="92">
        <v>44644.0</v>
      </c>
      <c r="K498" s="57" t="s">
        <v>73</v>
      </c>
      <c r="L498" s="54"/>
      <c r="M498" s="25" t="str">
        <f t="array" ref="M498">INDEX(Sheet6!$F$2:$F$190,MATCH(F498,Sheet6!$E$2:$E$190,0))</f>
        <v>#N/A</v>
      </c>
      <c r="N498" s="26" t="str">
        <f t="shared" si="43"/>
        <v>Maintenance</v>
      </c>
      <c r="O498" s="54"/>
      <c r="P498" s="54"/>
      <c r="Q498" s="54"/>
      <c r="R498" s="53" t="str">
        <f t="array" ref="R498">INDEX(Sheet6!$K$2:$K$190,MATCH(F498,Sheet6!$E$2:$E$190,0))</f>
        <v>#N/A</v>
      </c>
      <c r="S498" s="54"/>
      <c r="T498" s="55"/>
    </row>
    <row r="499">
      <c r="A499" s="43">
        <v>454.0</v>
      </c>
      <c r="B499" s="44" t="s">
        <v>951</v>
      </c>
      <c r="C499" s="45" t="s">
        <v>25</v>
      </c>
      <c r="D499" s="44" t="s">
        <v>952</v>
      </c>
      <c r="E499" s="44" t="s">
        <v>27</v>
      </c>
      <c r="F499" s="46">
        <v>1.00045961E8</v>
      </c>
      <c r="G499" s="58" t="s">
        <v>31</v>
      </c>
      <c r="H499" s="92">
        <v>44643.0</v>
      </c>
      <c r="I499" s="58" t="s">
        <v>32</v>
      </c>
      <c r="J499" s="92">
        <v>44644.0</v>
      </c>
      <c r="K499" s="82" t="s">
        <v>33</v>
      </c>
      <c r="L499" s="54"/>
      <c r="M499" s="25" t="str">
        <f t="array" ref="M499">INDEX(Sheet6!$F$2:$F$190,MATCH(F499,Sheet6!$E$2:$E$190,0))</f>
        <v>#N/A</v>
      </c>
      <c r="N499" s="26" t="str">
        <f t="shared" si="43"/>
        <v>Maintenance</v>
      </c>
      <c r="O499" s="54"/>
      <c r="P499" s="54"/>
      <c r="Q499" s="54"/>
      <c r="R499" s="53" t="str">
        <f t="array" ref="R499">INDEX(Sheet6!$K$2:$K$190,MATCH(F499,Sheet6!$E$2:$E$190,0))</f>
        <v>#N/A</v>
      </c>
      <c r="S499" s="54"/>
      <c r="T499" s="55"/>
    </row>
    <row r="500">
      <c r="A500" s="43">
        <v>455.0</v>
      </c>
      <c r="B500" s="44" t="s">
        <v>953</v>
      </c>
      <c r="C500" s="45" t="s">
        <v>25</v>
      </c>
      <c r="D500" s="44" t="s">
        <v>954</v>
      </c>
      <c r="E500" s="44" t="s">
        <v>27</v>
      </c>
      <c r="F500" s="46">
        <v>1.00045864E8</v>
      </c>
      <c r="G500" s="58" t="s">
        <v>31</v>
      </c>
      <c r="H500" s="92">
        <v>44643.0</v>
      </c>
      <c r="I500" s="58" t="s">
        <v>58</v>
      </c>
      <c r="J500" s="92">
        <v>44644.0</v>
      </c>
      <c r="K500" s="57" t="s">
        <v>73</v>
      </c>
      <c r="L500" s="54"/>
      <c r="M500" s="25" t="str">
        <f t="array" ref="M500">INDEX(Sheet6!$F$2:$F$190,MATCH(F500,Sheet6!$E$2:$E$190,0))</f>
        <v>#N/A</v>
      </c>
      <c r="N500" s="26" t="str">
        <f t="shared" si="43"/>
        <v>Maintenance</v>
      </c>
      <c r="O500" s="54"/>
      <c r="P500" s="54"/>
      <c r="Q500" s="54"/>
      <c r="R500" s="53" t="str">
        <f t="array" ref="R500">INDEX(Sheet6!$K$2:$K$190,MATCH(F500,Sheet6!$E$2:$E$190,0))</f>
        <v>#N/A</v>
      </c>
      <c r="S500" s="54"/>
      <c r="T500" s="55"/>
    </row>
    <row r="501">
      <c r="A501" s="43">
        <v>456.0</v>
      </c>
      <c r="B501" s="44" t="s">
        <v>955</v>
      </c>
      <c r="C501" s="45" t="s">
        <v>25</v>
      </c>
      <c r="D501" s="44" t="s">
        <v>956</v>
      </c>
      <c r="E501" s="44" t="s">
        <v>27</v>
      </c>
      <c r="F501" s="46">
        <v>1.00045636E8</v>
      </c>
      <c r="G501" s="58" t="s">
        <v>31</v>
      </c>
      <c r="H501" s="92">
        <v>44643.0</v>
      </c>
      <c r="I501" s="58" t="s">
        <v>58</v>
      </c>
      <c r="J501" s="92">
        <v>44644.0</v>
      </c>
      <c r="K501" s="57" t="s">
        <v>221</v>
      </c>
      <c r="L501" s="54"/>
      <c r="M501" s="25" t="str">
        <f t="array" ref="M501">INDEX(Sheet6!$F$2:$F$190,MATCH(F501,Sheet6!$E$2:$E$190,0))</f>
        <v>#N/A</v>
      </c>
      <c r="N501" s="26" t="str">
        <f t="shared" si="43"/>
        <v>Maintenance</v>
      </c>
      <c r="O501" s="54"/>
      <c r="P501" s="54"/>
      <c r="Q501" s="54"/>
      <c r="R501" s="53" t="str">
        <f t="array" ref="R501">INDEX(Sheet6!$K$2:$K$190,MATCH(F501,Sheet6!$E$2:$E$190,0))</f>
        <v>#N/A</v>
      </c>
      <c r="S501" s="54"/>
      <c r="T501" s="55"/>
    </row>
    <row r="502">
      <c r="A502" s="43">
        <v>457.0</v>
      </c>
      <c r="B502" s="44" t="s">
        <v>957</v>
      </c>
      <c r="C502" s="45" t="s">
        <v>25</v>
      </c>
      <c r="D502" s="44" t="s">
        <v>958</v>
      </c>
      <c r="E502" s="44" t="s">
        <v>27</v>
      </c>
      <c r="F502" s="46">
        <v>1.00045809E8</v>
      </c>
      <c r="G502" s="58" t="s">
        <v>31</v>
      </c>
      <c r="H502" s="92">
        <v>44643.0</v>
      </c>
      <c r="I502" s="58" t="s">
        <v>32</v>
      </c>
      <c r="J502" s="92">
        <v>44644.0</v>
      </c>
      <c r="K502" s="82" t="s">
        <v>33</v>
      </c>
      <c r="L502" s="54"/>
      <c r="M502" s="25" t="str">
        <f t="array" ref="M502">INDEX(Sheet6!$F$2:$F$190,MATCH(F502,Sheet6!$E$2:$E$190,0))</f>
        <v>#N/A</v>
      </c>
      <c r="N502" s="26" t="str">
        <f t="shared" si="43"/>
        <v>Maintenance</v>
      </c>
      <c r="O502" s="54"/>
      <c r="P502" s="54"/>
      <c r="Q502" s="54"/>
      <c r="R502" s="53" t="str">
        <f t="array" ref="R502">INDEX(Sheet6!$K$2:$K$190,MATCH(F502,Sheet6!$E$2:$E$190,0))</f>
        <v>#N/A</v>
      </c>
      <c r="S502" s="54"/>
      <c r="T502" s="55"/>
    </row>
    <row r="503">
      <c r="A503" s="43">
        <v>458.0</v>
      </c>
      <c r="B503" s="44" t="s">
        <v>959</v>
      </c>
      <c r="C503" s="45" t="s">
        <v>25</v>
      </c>
      <c r="D503" s="44" t="s">
        <v>960</v>
      </c>
      <c r="E503" s="44" t="s">
        <v>27</v>
      </c>
      <c r="F503" s="46">
        <v>1.00045632E8</v>
      </c>
      <c r="G503" s="58" t="s">
        <v>31</v>
      </c>
      <c r="H503" s="92">
        <v>44643.0</v>
      </c>
      <c r="I503" s="58" t="s">
        <v>58</v>
      </c>
      <c r="J503" s="92">
        <v>44644.0</v>
      </c>
      <c r="K503" s="57" t="s">
        <v>73</v>
      </c>
      <c r="L503" s="54"/>
      <c r="M503" s="25" t="str">
        <f t="array" ref="M503">INDEX(Sheet6!$F$2:$F$190,MATCH(F503,Sheet6!$E$2:$E$190,0))</f>
        <v>#N/A</v>
      </c>
      <c r="N503" s="26" t="str">
        <f t="shared" si="43"/>
        <v>Maintenance</v>
      </c>
      <c r="O503" s="54"/>
      <c r="P503" s="54"/>
      <c r="Q503" s="54"/>
      <c r="R503" s="53" t="str">
        <f t="array" ref="R503">INDEX(Sheet6!$K$2:$K$190,MATCH(F503,Sheet6!$E$2:$E$190,0))</f>
        <v>#N/A</v>
      </c>
      <c r="S503" s="54"/>
      <c r="T503" s="55"/>
    </row>
    <row r="504">
      <c r="A504" s="43">
        <v>459.0</v>
      </c>
      <c r="B504" s="44" t="s">
        <v>961</v>
      </c>
      <c r="C504" s="45" t="s">
        <v>25</v>
      </c>
      <c r="D504" s="44" t="s">
        <v>962</v>
      </c>
      <c r="E504" s="44" t="s">
        <v>27</v>
      </c>
      <c r="F504" s="46">
        <v>1.00043963E8</v>
      </c>
      <c r="G504" s="58" t="s">
        <v>31</v>
      </c>
      <c r="H504" s="92">
        <v>44643.0</v>
      </c>
      <c r="I504" s="58" t="s">
        <v>58</v>
      </c>
      <c r="J504" s="92">
        <v>44644.0</v>
      </c>
      <c r="K504" s="57" t="s">
        <v>73</v>
      </c>
      <c r="L504" s="54"/>
      <c r="M504" s="25" t="str">
        <f t="array" ref="M504">INDEX(Sheet6!$F$2:$F$190,MATCH(F504,Sheet6!$E$2:$E$190,0))</f>
        <v>#N/A</v>
      </c>
      <c r="N504" s="26" t="str">
        <f t="shared" si="43"/>
        <v>Maintenance</v>
      </c>
      <c r="O504" s="54"/>
      <c r="P504" s="54"/>
      <c r="Q504" s="54"/>
      <c r="R504" s="53" t="str">
        <f t="array" ref="R504">INDEX(Sheet6!$K$2:$K$190,MATCH(F504,Sheet6!$E$2:$E$190,0))</f>
        <v>#N/A</v>
      </c>
      <c r="S504" s="54"/>
      <c r="T504" s="55"/>
    </row>
    <row r="505">
      <c r="A505" s="43">
        <v>460.0</v>
      </c>
      <c r="B505" s="44" t="s">
        <v>963</v>
      </c>
      <c r="C505" s="45" t="s">
        <v>25</v>
      </c>
      <c r="D505" s="44" t="s">
        <v>964</v>
      </c>
      <c r="E505" s="44" t="s">
        <v>27</v>
      </c>
      <c r="F505" s="46">
        <v>1.0004583E8</v>
      </c>
      <c r="G505" s="58" t="s">
        <v>31</v>
      </c>
      <c r="H505" s="92">
        <v>44643.0</v>
      </c>
      <c r="I505" s="58" t="s">
        <v>58</v>
      </c>
      <c r="J505" s="92">
        <v>44644.0</v>
      </c>
      <c r="K505" s="82" t="s">
        <v>33</v>
      </c>
      <c r="L505" s="54"/>
      <c r="M505" s="25" t="str">
        <f t="array" ref="M505">INDEX(Sheet6!$F$2:$F$190,MATCH(F505,Sheet6!$E$2:$E$190,0))</f>
        <v>#N/A</v>
      </c>
      <c r="N505" s="26" t="str">
        <f t="shared" si="43"/>
        <v>Maintenance</v>
      </c>
      <c r="O505" s="54"/>
      <c r="P505" s="54"/>
      <c r="Q505" s="54"/>
      <c r="R505" s="53" t="str">
        <f t="array" ref="R505">INDEX(Sheet6!$K$2:$K$190,MATCH(F505,Sheet6!$E$2:$E$190,0))</f>
        <v>#N/A</v>
      </c>
      <c r="S505" s="54"/>
      <c r="T505" s="55"/>
    </row>
    <row r="506">
      <c r="A506" s="43">
        <v>461.0</v>
      </c>
      <c r="B506" s="44" t="s">
        <v>965</v>
      </c>
      <c r="C506" s="45" t="s">
        <v>25</v>
      </c>
      <c r="D506" s="44" t="s">
        <v>966</v>
      </c>
      <c r="E506" s="44" t="s">
        <v>27</v>
      </c>
      <c r="F506" s="46">
        <v>1.00045752E8</v>
      </c>
      <c r="G506" s="58" t="s">
        <v>31</v>
      </c>
      <c r="H506" s="92">
        <v>44643.0</v>
      </c>
      <c r="I506" s="58" t="s">
        <v>69</v>
      </c>
      <c r="J506" s="92">
        <v>44644.0</v>
      </c>
      <c r="K506" s="57" t="s">
        <v>70</v>
      </c>
      <c r="L506" s="54"/>
      <c r="M506" s="25" t="str">
        <f t="array" ref="M506">INDEX(Sheet6!$F$2:$F$190,MATCH(F506,Sheet6!$E$2:$E$190,0))</f>
        <v>M22PL3067A</v>
      </c>
      <c r="N506" s="26" t="str">
        <f t="shared" si="43"/>
        <v>Maintenance</v>
      </c>
      <c r="O506" s="54"/>
      <c r="P506" s="54"/>
      <c r="Q506" s="54"/>
      <c r="R506" s="53" t="str">
        <f t="array" ref="R506">INDEX(Sheet6!$K$2:$K$190,MATCH(F506,Sheet6!$E$2:$E$190,0))</f>
        <v>Lukman</v>
      </c>
      <c r="S506" s="54"/>
      <c r="T506" s="55"/>
    </row>
    <row r="507">
      <c r="A507" s="43">
        <v>462.0</v>
      </c>
      <c r="B507" s="44" t="s">
        <v>967</v>
      </c>
      <c r="C507" s="45" t="s">
        <v>968</v>
      </c>
      <c r="D507" s="44" t="s">
        <v>969</v>
      </c>
      <c r="E507" s="44" t="s">
        <v>970</v>
      </c>
      <c r="F507" s="78"/>
      <c r="G507" s="58" t="s">
        <v>28</v>
      </c>
      <c r="H507" s="92">
        <v>44643.0</v>
      </c>
      <c r="I507" s="54"/>
      <c r="J507" s="54"/>
      <c r="K507" s="54"/>
      <c r="L507" s="54"/>
      <c r="M507" s="72"/>
      <c r="N507" s="26" t="str">
        <f t="shared" si="43"/>
        <v>#N/A</v>
      </c>
      <c r="O507" s="54"/>
      <c r="P507" s="54"/>
      <c r="Q507" s="54"/>
      <c r="R507" s="54"/>
      <c r="S507" s="54"/>
      <c r="T507" s="55"/>
    </row>
    <row r="508">
      <c r="A508" s="60" t="s">
        <v>971</v>
      </c>
      <c r="B508" s="61"/>
      <c r="C508" s="69"/>
      <c r="D508" s="61"/>
      <c r="E508" s="61"/>
      <c r="F508" s="70"/>
      <c r="G508" s="64"/>
      <c r="H508" s="64"/>
      <c r="I508" s="64"/>
      <c r="J508" s="64"/>
      <c r="K508" s="64"/>
      <c r="L508" s="64"/>
      <c r="M508" s="64"/>
      <c r="N508" s="39"/>
      <c r="O508" s="64"/>
      <c r="P508" s="64"/>
      <c r="Q508" s="64"/>
      <c r="R508" s="64"/>
      <c r="S508" s="64"/>
      <c r="T508" s="65"/>
    </row>
    <row r="509">
      <c r="A509" s="43">
        <v>463.0</v>
      </c>
      <c r="B509" s="44" t="s">
        <v>972</v>
      </c>
      <c r="C509" s="45" t="s">
        <v>968</v>
      </c>
      <c r="D509" s="93" t="s">
        <v>973</v>
      </c>
      <c r="E509" s="44" t="s">
        <v>974</v>
      </c>
      <c r="F509" s="78"/>
      <c r="G509" s="58" t="s">
        <v>28</v>
      </c>
      <c r="H509" s="92">
        <v>44644.0</v>
      </c>
      <c r="I509" s="54"/>
      <c r="J509" s="54"/>
      <c r="K509" s="54"/>
      <c r="L509" s="54"/>
      <c r="M509" s="72"/>
      <c r="N509" s="26" t="str">
        <f t="shared" ref="N509:N514" si="44">IFS(LEFT(F509,4)="2000","Direct Charge",LEFT(F509,4)="5000","Direct Charge",AND(LEFT(F509,4)="1000",RIGHT(K509,4)="RA 9"),"Chemical",LEFT(F509,4)="1000","Maintenance",LEFT(F509,4)="8000","OA Maintenance",AND(LEFT(F509,4)="8000",RIGHT(K509,4)="RA 9"),"OA Chemical",LEFT(F509,4)="5500","ABI")</f>
        <v>#N/A</v>
      </c>
      <c r="O509" s="54"/>
      <c r="P509" s="54"/>
      <c r="Q509" s="54"/>
      <c r="R509" s="54"/>
      <c r="S509" s="54"/>
      <c r="T509" s="55"/>
    </row>
    <row r="510">
      <c r="A510" s="43">
        <v>464.0</v>
      </c>
      <c r="B510" s="44" t="s">
        <v>975</v>
      </c>
      <c r="C510" s="45" t="s">
        <v>25</v>
      </c>
      <c r="D510" s="44" t="s">
        <v>976</v>
      </c>
      <c r="E510" s="44" t="s">
        <v>27</v>
      </c>
      <c r="F510" s="46">
        <v>1.00045786E8</v>
      </c>
      <c r="G510" s="58" t="s">
        <v>31</v>
      </c>
      <c r="H510" s="92">
        <v>44644.0</v>
      </c>
      <c r="I510" s="58" t="s">
        <v>32</v>
      </c>
      <c r="J510" s="92">
        <v>44644.0</v>
      </c>
      <c r="K510" s="82" t="s">
        <v>33</v>
      </c>
      <c r="L510" s="54"/>
      <c r="M510" s="25" t="str">
        <f t="array" ref="M510">INDEX(Sheet6!$F$2:$F$190,MATCH(F510,Sheet6!$E$2:$E$190,0))</f>
        <v>#N/A</v>
      </c>
      <c r="N510" s="26" t="str">
        <f t="shared" si="44"/>
        <v>Maintenance</v>
      </c>
      <c r="O510" s="54"/>
      <c r="P510" s="54"/>
      <c r="Q510" s="54"/>
      <c r="R510" s="53" t="str">
        <f t="array" ref="R510">INDEX(Sheet6!$K$2:$K$190,MATCH(F510,Sheet6!$E$2:$E$190,0))</f>
        <v>#N/A</v>
      </c>
      <c r="S510" s="54"/>
      <c r="T510" s="55"/>
    </row>
    <row r="511">
      <c r="A511" s="43">
        <v>465.0</v>
      </c>
      <c r="B511" s="44" t="s">
        <v>977</v>
      </c>
      <c r="C511" s="45" t="s">
        <v>25</v>
      </c>
      <c r="D511" s="44" t="s">
        <v>978</v>
      </c>
      <c r="E511" s="44" t="s">
        <v>27</v>
      </c>
      <c r="F511" s="46">
        <v>1.0004496E8</v>
      </c>
      <c r="G511" s="58" t="s">
        <v>31</v>
      </c>
      <c r="H511" s="92">
        <v>44644.0</v>
      </c>
      <c r="I511" s="58" t="s">
        <v>36</v>
      </c>
      <c r="J511" s="92">
        <v>44644.0</v>
      </c>
      <c r="K511" s="57" t="s">
        <v>37</v>
      </c>
      <c r="L511" s="54"/>
      <c r="M511" s="25" t="str">
        <f t="array" ref="M511">INDEX(Sheet6!$F$2:$F$190,MATCH(F511,Sheet6!$E$2:$E$190,0))</f>
        <v>#N/A</v>
      </c>
      <c r="N511" s="26" t="str">
        <f t="shared" si="44"/>
        <v>Maintenance</v>
      </c>
      <c r="O511" s="54"/>
      <c r="P511" s="54"/>
      <c r="Q511" s="54"/>
      <c r="R511" s="53" t="str">
        <f t="array" ref="R511">INDEX(Sheet6!$K$2:$K$190,MATCH(F511,Sheet6!$E$2:$E$190,0))</f>
        <v>#N/A</v>
      </c>
      <c r="S511" s="54"/>
      <c r="T511" s="55"/>
    </row>
    <row r="512">
      <c r="A512" s="43">
        <v>466.0</v>
      </c>
      <c r="B512" s="44" t="s">
        <v>979</v>
      </c>
      <c r="C512" s="45" t="s">
        <v>25</v>
      </c>
      <c r="D512" s="44" t="s">
        <v>875</v>
      </c>
      <c r="E512" s="44" t="s">
        <v>27</v>
      </c>
      <c r="F512" s="46">
        <v>1.00045935E8</v>
      </c>
      <c r="G512" s="58" t="s">
        <v>31</v>
      </c>
      <c r="H512" s="92">
        <v>44644.0</v>
      </c>
      <c r="I512" s="58" t="s">
        <v>32</v>
      </c>
      <c r="J512" s="92">
        <v>44644.0</v>
      </c>
      <c r="K512" s="82" t="s">
        <v>33</v>
      </c>
      <c r="L512" s="54"/>
      <c r="M512" s="25" t="str">
        <f t="array" ref="M512">INDEX(Sheet6!$F$2:$F$190,MATCH(F512,Sheet6!$E$2:$E$190,0))</f>
        <v>#N/A</v>
      </c>
      <c r="N512" s="26" t="str">
        <f t="shared" si="44"/>
        <v>Maintenance</v>
      </c>
      <c r="O512" s="54"/>
      <c r="P512" s="54"/>
      <c r="Q512" s="54"/>
      <c r="R512" s="53" t="str">
        <f t="array" ref="R512">INDEX(Sheet6!$K$2:$K$190,MATCH(F512,Sheet6!$E$2:$E$190,0))</f>
        <v>#N/A</v>
      </c>
      <c r="S512" s="54"/>
      <c r="T512" s="55"/>
    </row>
    <row r="513">
      <c r="A513" s="43">
        <v>467.0</v>
      </c>
      <c r="B513" s="44" t="s">
        <v>980</v>
      </c>
      <c r="C513" s="45" t="s">
        <v>25</v>
      </c>
      <c r="D513" s="44" t="s">
        <v>981</v>
      </c>
      <c r="E513" s="44" t="s">
        <v>27</v>
      </c>
      <c r="F513" s="46">
        <v>1.00045979E8</v>
      </c>
      <c r="G513" s="58" t="s">
        <v>31</v>
      </c>
      <c r="H513" s="92">
        <v>44644.0</v>
      </c>
      <c r="I513" s="58" t="s">
        <v>58</v>
      </c>
      <c r="J513" s="92">
        <v>44644.0</v>
      </c>
      <c r="K513" s="82" t="s">
        <v>33</v>
      </c>
      <c r="L513" s="54"/>
      <c r="M513" s="25" t="str">
        <f t="array" ref="M513">INDEX(Sheet6!$F$2:$F$190,MATCH(F513,Sheet6!$E$2:$E$190,0))</f>
        <v>#N/A</v>
      </c>
      <c r="N513" s="26" t="str">
        <f t="shared" si="44"/>
        <v>Maintenance</v>
      </c>
      <c r="O513" s="54"/>
      <c r="P513" s="54"/>
      <c r="Q513" s="54"/>
      <c r="R513" s="53" t="str">
        <f t="array" ref="R513">INDEX(Sheet6!$K$2:$K$190,MATCH(F513,Sheet6!$E$2:$E$190,0))</f>
        <v>#N/A</v>
      </c>
      <c r="S513" s="54"/>
      <c r="T513" s="55"/>
    </row>
    <row r="514">
      <c r="A514" s="43">
        <v>468.0</v>
      </c>
      <c r="B514" s="44" t="s">
        <v>982</v>
      </c>
      <c r="C514" s="45" t="s">
        <v>25</v>
      </c>
      <c r="D514" s="44" t="s">
        <v>983</v>
      </c>
      <c r="E514" s="44" t="s">
        <v>27</v>
      </c>
      <c r="F514" s="46">
        <v>1.00045955E8</v>
      </c>
      <c r="G514" s="58" t="s">
        <v>31</v>
      </c>
      <c r="H514" s="92">
        <v>44644.0</v>
      </c>
      <c r="I514" s="58" t="s">
        <v>69</v>
      </c>
      <c r="J514" s="92">
        <v>44644.0</v>
      </c>
      <c r="K514" s="57" t="s">
        <v>70</v>
      </c>
      <c r="L514" s="54"/>
      <c r="M514" s="25" t="str">
        <f t="array" ref="M514">INDEX(Sheet6!$F$2:$F$190,MATCH(F514,Sheet6!$E$2:$E$190,0))</f>
        <v>#N/A</v>
      </c>
      <c r="N514" s="26" t="str">
        <f t="shared" si="44"/>
        <v>Maintenance</v>
      </c>
      <c r="O514" s="54"/>
      <c r="P514" s="54"/>
      <c r="Q514" s="54"/>
      <c r="R514" s="53" t="str">
        <f t="array" ref="R514">INDEX(Sheet6!$K$2:$K$190,MATCH(F514,Sheet6!$E$2:$E$190,0))</f>
        <v>#N/A</v>
      </c>
      <c r="S514" s="54"/>
      <c r="T514" s="55"/>
    </row>
    <row r="515">
      <c r="A515" s="60" t="s">
        <v>984</v>
      </c>
      <c r="B515" s="61"/>
      <c r="C515" s="69"/>
      <c r="D515" s="61"/>
      <c r="E515" s="61"/>
      <c r="F515" s="70"/>
      <c r="G515" s="64"/>
      <c r="H515" s="64"/>
      <c r="I515" s="64"/>
      <c r="J515" s="64"/>
      <c r="K515" s="64"/>
      <c r="L515" s="64"/>
      <c r="M515" s="64"/>
      <c r="N515" s="39"/>
      <c r="O515" s="64"/>
      <c r="P515" s="64"/>
      <c r="Q515" s="64"/>
      <c r="R515" s="64"/>
      <c r="S515" s="64"/>
      <c r="T515" s="65"/>
    </row>
    <row r="516">
      <c r="A516" s="43">
        <v>469.0</v>
      </c>
      <c r="B516" s="44" t="s">
        <v>985</v>
      </c>
      <c r="C516" s="45" t="s">
        <v>124</v>
      </c>
      <c r="D516" s="44" t="s">
        <v>986</v>
      </c>
      <c r="E516" s="44" t="s">
        <v>987</v>
      </c>
      <c r="F516" s="78"/>
      <c r="G516" s="58" t="s">
        <v>28</v>
      </c>
      <c r="H516" s="92">
        <v>44645.0</v>
      </c>
      <c r="I516" s="54"/>
      <c r="J516" s="54"/>
      <c r="K516" s="54"/>
      <c r="L516" s="54"/>
      <c r="M516" s="72"/>
      <c r="N516" s="26" t="str">
        <f t="shared" ref="N516:N524" si="45">IFS(LEFT(F516,4)="2000","Direct Charge",LEFT(F516,4)="5000","Direct Charge",AND(LEFT(F516,4)="1000",RIGHT(K516,4)="RA 9"),"Chemical",LEFT(F516,4)="1000","Maintenance",LEFT(F516,4)="8000","OA Maintenance",AND(LEFT(F516,4)="8000",RIGHT(K516,4)="RA 9"),"OA Chemical",LEFT(F516,4)="5500","ABI")</f>
        <v>#N/A</v>
      </c>
      <c r="O516" s="54"/>
      <c r="P516" s="54"/>
      <c r="Q516" s="54"/>
      <c r="R516" s="54"/>
      <c r="S516" s="54"/>
      <c r="T516" s="55"/>
    </row>
    <row r="517">
      <c r="A517" s="43">
        <v>470.0</v>
      </c>
      <c r="B517" s="44" t="s">
        <v>988</v>
      </c>
      <c r="C517" s="45" t="s">
        <v>25</v>
      </c>
      <c r="D517" s="44" t="s">
        <v>989</v>
      </c>
      <c r="E517" s="44" t="s">
        <v>27</v>
      </c>
      <c r="F517" s="46">
        <v>1.0004591E8</v>
      </c>
      <c r="G517" s="58" t="s">
        <v>31</v>
      </c>
      <c r="H517" s="92">
        <v>44645.0</v>
      </c>
      <c r="I517" s="58" t="s">
        <v>36</v>
      </c>
      <c r="J517" s="92">
        <v>44645.0</v>
      </c>
      <c r="K517" s="57" t="s">
        <v>37</v>
      </c>
      <c r="L517" s="54"/>
      <c r="M517" s="25" t="str">
        <f t="array" ref="M517">INDEX(Sheet6!$F$2:$F$190,MATCH(F517,Sheet6!$E$2:$E$190,0))</f>
        <v>#N/A</v>
      </c>
      <c r="N517" s="26" t="str">
        <f t="shared" si="45"/>
        <v>Maintenance</v>
      </c>
      <c r="O517" s="54"/>
      <c r="P517" s="54"/>
      <c r="Q517" s="54"/>
      <c r="R517" s="53" t="str">
        <f t="array" ref="R517">INDEX(Sheet6!$K$2:$K$190,MATCH(F517,Sheet6!$E$2:$E$190,0))</f>
        <v>#N/A</v>
      </c>
      <c r="S517" s="54"/>
      <c r="T517" s="55"/>
    </row>
    <row r="518">
      <c r="A518" s="43">
        <v>471.0</v>
      </c>
      <c r="B518" s="44" t="s">
        <v>990</v>
      </c>
      <c r="C518" s="45" t="s">
        <v>25</v>
      </c>
      <c r="D518" s="44" t="s">
        <v>991</v>
      </c>
      <c r="E518" s="44" t="s">
        <v>27</v>
      </c>
      <c r="F518" s="46">
        <v>1.00045902E8</v>
      </c>
      <c r="G518" s="58" t="s">
        <v>31</v>
      </c>
      <c r="H518" s="92">
        <v>44645.0</v>
      </c>
      <c r="I518" s="58" t="s">
        <v>69</v>
      </c>
      <c r="J518" s="92">
        <v>44645.0</v>
      </c>
      <c r="K518" s="57" t="s">
        <v>70</v>
      </c>
      <c r="L518" s="54"/>
      <c r="M518" s="25" t="str">
        <f t="array" ref="M518">INDEX(Sheet6!$F$2:$F$190,MATCH(F518,Sheet6!$E$2:$E$190,0))</f>
        <v>#N/A</v>
      </c>
      <c r="N518" s="26" t="str">
        <f t="shared" si="45"/>
        <v>Maintenance</v>
      </c>
      <c r="O518" s="54"/>
      <c r="P518" s="54"/>
      <c r="Q518" s="54"/>
      <c r="R518" s="53" t="str">
        <f t="array" ref="R518">INDEX(Sheet6!$K$2:$K$190,MATCH(F518,Sheet6!$E$2:$E$190,0))</f>
        <v>#N/A</v>
      </c>
      <c r="S518" s="54"/>
      <c r="T518" s="55"/>
    </row>
    <row r="519">
      <c r="A519" s="43">
        <v>472.0</v>
      </c>
      <c r="B519" s="44" t="s">
        <v>992</v>
      </c>
      <c r="C519" s="45" t="s">
        <v>25</v>
      </c>
      <c r="D519" s="44" t="s">
        <v>873</v>
      </c>
      <c r="E519" s="44" t="s">
        <v>27</v>
      </c>
      <c r="F519" s="46">
        <v>1.00045934E8</v>
      </c>
      <c r="G519" s="58" t="s">
        <v>31</v>
      </c>
      <c r="H519" s="92">
        <v>44645.0</v>
      </c>
      <c r="I519" s="58" t="s">
        <v>36</v>
      </c>
      <c r="J519" s="92">
        <v>44645.0</v>
      </c>
      <c r="K519" s="57" t="s">
        <v>37</v>
      </c>
      <c r="L519" s="54"/>
      <c r="M519" s="25" t="str">
        <f t="array" ref="M519">INDEX(Sheet6!$F$2:$F$190,MATCH(F519,Sheet6!$E$2:$E$190,0))</f>
        <v>#N/A</v>
      </c>
      <c r="N519" s="26" t="str">
        <f t="shared" si="45"/>
        <v>Maintenance</v>
      </c>
      <c r="O519" s="54"/>
      <c r="P519" s="54"/>
      <c r="Q519" s="54"/>
      <c r="R519" s="53" t="str">
        <f t="array" ref="R519">INDEX(Sheet6!$K$2:$K$190,MATCH(F519,Sheet6!$E$2:$E$190,0))</f>
        <v>#N/A</v>
      </c>
      <c r="S519" s="54"/>
      <c r="T519" s="55"/>
    </row>
    <row r="520">
      <c r="A520" s="43">
        <v>473.0</v>
      </c>
      <c r="B520" s="44" t="s">
        <v>993</v>
      </c>
      <c r="C520" s="45" t="s">
        <v>25</v>
      </c>
      <c r="D520" s="44" t="s">
        <v>464</v>
      </c>
      <c r="E520" s="44" t="s">
        <v>27</v>
      </c>
      <c r="F520" s="46">
        <v>1.0004602E8</v>
      </c>
      <c r="G520" s="58" t="s">
        <v>31</v>
      </c>
      <c r="H520" s="92">
        <v>44645.0</v>
      </c>
      <c r="I520" s="58" t="s">
        <v>36</v>
      </c>
      <c r="J520" s="92">
        <v>44645.0</v>
      </c>
      <c r="K520" s="57" t="s">
        <v>37</v>
      </c>
      <c r="L520" s="54"/>
      <c r="M520" s="25" t="str">
        <f t="array" ref="M520">INDEX(Sheet6!$F$2:$F$190,MATCH(F520,Sheet6!$E$2:$E$190,0))</f>
        <v>#N/A</v>
      </c>
      <c r="N520" s="26" t="str">
        <f t="shared" si="45"/>
        <v>Maintenance</v>
      </c>
      <c r="O520" s="54"/>
      <c r="P520" s="54"/>
      <c r="Q520" s="54"/>
      <c r="R520" s="53" t="str">
        <f t="array" ref="R520">INDEX(Sheet6!$K$2:$K$190,MATCH(F520,Sheet6!$E$2:$E$190,0))</f>
        <v>#N/A</v>
      </c>
      <c r="S520" s="54"/>
      <c r="T520" s="55"/>
    </row>
    <row r="521">
      <c r="A521" s="43">
        <v>474.0</v>
      </c>
      <c r="B521" s="44" t="s">
        <v>994</v>
      </c>
      <c r="C521" s="45" t="s">
        <v>25</v>
      </c>
      <c r="D521" s="44" t="s">
        <v>464</v>
      </c>
      <c r="E521" s="44" t="s">
        <v>27</v>
      </c>
      <c r="F521" s="46">
        <v>1.00045949E8</v>
      </c>
      <c r="G521" s="58" t="s">
        <v>31</v>
      </c>
      <c r="H521" s="92">
        <v>44645.0</v>
      </c>
      <c r="I521" s="58" t="s">
        <v>36</v>
      </c>
      <c r="J521" s="92">
        <v>44645.0</v>
      </c>
      <c r="K521" s="57" t="s">
        <v>37</v>
      </c>
      <c r="L521" s="54"/>
      <c r="M521" s="25" t="str">
        <f t="array" ref="M521">INDEX(Sheet6!$F$2:$F$190,MATCH(F521,Sheet6!$E$2:$E$190,0))</f>
        <v>#N/A</v>
      </c>
      <c r="N521" s="26" t="str">
        <f t="shared" si="45"/>
        <v>Maintenance</v>
      </c>
      <c r="O521" s="54"/>
      <c r="P521" s="54"/>
      <c r="Q521" s="54"/>
      <c r="R521" s="53" t="str">
        <f t="array" ref="R521">INDEX(Sheet6!$K$2:$K$190,MATCH(F521,Sheet6!$E$2:$E$190,0))</f>
        <v>#N/A</v>
      </c>
      <c r="S521" s="54"/>
      <c r="T521" s="55"/>
    </row>
    <row r="522">
      <c r="A522" s="43">
        <v>475.0</v>
      </c>
      <c r="B522" s="44" t="s">
        <v>995</v>
      </c>
      <c r="C522" s="45" t="s">
        <v>25</v>
      </c>
      <c r="D522" s="44" t="s">
        <v>996</v>
      </c>
      <c r="E522" s="44" t="s">
        <v>27</v>
      </c>
      <c r="F522" s="46">
        <v>1.00045962E8</v>
      </c>
      <c r="G522" s="58" t="s">
        <v>31</v>
      </c>
      <c r="H522" s="92">
        <v>44645.0</v>
      </c>
      <c r="I522" s="58" t="s">
        <v>58</v>
      </c>
      <c r="J522" s="92">
        <v>44645.0</v>
      </c>
      <c r="K522" s="57" t="s">
        <v>33</v>
      </c>
      <c r="L522" s="54"/>
      <c r="M522" s="25" t="str">
        <f t="array" ref="M522">INDEX(Sheet6!$F$2:$F$190,MATCH(F522,Sheet6!$E$2:$E$190,0))</f>
        <v>#N/A</v>
      </c>
      <c r="N522" s="26" t="str">
        <f t="shared" si="45"/>
        <v>Maintenance</v>
      </c>
      <c r="O522" s="54"/>
      <c r="P522" s="54"/>
      <c r="Q522" s="54"/>
      <c r="R522" s="53" t="str">
        <f t="array" ref="R522">INDEX(Sheet6!$K$2:$K$190,MATCH(F522,Sheet6!$E$2:$E$190,0))</f>
        <v>#N/A</v>
      </c>
      <c r="S522" s="54"/>
      <c r="T522" s="55"/>
    </row>
    <row r="523">
      <c r="A523" s="43">
        <v>476.0</v>
      </c>
      <c r="B523" s="44" t="s">
        <v>997</v>
      </c>
      <c r="C523" s="45" t="s">
        <v>25</v>
      </c>
      <c r="D523" s="44" t="s">
        <v>998</v>
      </c>
      <c r="E523" s="44" t="s">
        <v>27</v>
      </c>
      <c r="F523" s="46">
        <v>1.00045991E8</v>
      </c>
      <c r="G523" s="58" t="s">
        <v>31</v>
      </c>
      <c r="H523" s="92">
        <v>44645.0</v>
      </c>
      <c r="I523" s="58" t="s">
        <v>36</v>
      </c>
      <c r="J523" s="92">
        <v>44645.0</v>
      </c>
      <c r="K523" s="57" t="s">
        <v>37</v>
      </c>
      <c r="L523" s="54"/>
      <c r="M523" s="25" t="str">
        <f t="array" ref="M523">INDEX(Sheet6!$F$2:$F$190,MATCH(F523,Sheet6!$E$2:$E$190,0))</f>
        <v>#N/A</v>
      </c>
      <c r="N523" s="26" t="str">
        <f t="shared" si="45"/>
        <v>Maintenance</v>
      </c>
      <c r="O523" s="54"/>
      <c r="P523" s="54"/>
      <c r="Q523" s="54"/>
      <c r="R523" s="53" t="str">
        <f t="array" ref="R523">INDEX(Sheet6!$K$2:$K$190,MATCH(F523,Sheet6!$E$2:$E$190,0))</f>
        <v>#N/A</v>
      </c>
      <c r="S523" s="54"/>
      <c r="T523" s="55"/>
    </row>
    <row r="524">
      <c r="A524" s="43">
        <v>477.0</v>
      </c>
      <c r="B524" s="44" t="s">
        <v>999</v>
      </c>
      <c r="C524" s="45" t="s">
        <v>25</v>
      </c>
      <c r="D524" s="44" t="s">
        <v>1000</v>
      </c>
      <c r="E524" s="44" t="s">
        <v>27</v>
      </c>
      <c r="F524" s="46">
        <v>1.00046004E8</v>
      </c>
      <c r="G524" s="58" t="s">
        <v>31</v>
      </c>
      <c r="H524" s="92">
        <v>44645.0</v>
      </c>
      <c r="I524" s="58" t="s">
        <v>36</v>
      </c>
      <c r="J524" s="92">
        <v>44645.0</v>
      </c>
      <c r="K524" s="57" t="s">
        <v>37</v>
      </c>
      <c r="L524" s="54"/>
      <c r="M524" s="25" t="str">
        <f t="array" ref="M524">INDEX(Sheet6!$F$2:$F$190,MATCH(F524,Sheet6!$E$2:$E$190,0))</f>
        <v>#N/A</v>
      </c>
      <c r="N524" s="26" t="str">
        <f t="shared" si="45"/>
        <v>Maintenance</v>
      </c>
      <c r="O524" s="54"/>
      <c r="P524" s="54"/>
      <c r="Q524" s="54"/>
      <c r="R524" s="53" t="str">
        <f t="array" ref="R524">INDEX(Sheet6!$K$2:$K$190,MATCH(F524,Sheet6!$E$2:$E$190,0))</f>
        <v>#N/A</v>
      </c>
      <c r="S524" s="54"/>
      <c r="T524" s="55"/>
    </row>
    <row r="525">
      <c r="A525" s="60" t="s">
        <v>1001</v>
      </c>
      <c r="B525" s="61"/>
      <c r="C525" s="69"/>
      <c r="D525" s="61"/>
      <c r="E525" s="61"/>
      <c r="F525" s="70"/>
      <c r="G525" s="64"/>
      <c r="H525" s="64"/>
      <c r="I525" s="64"/>
      <c r="J525" s="64"/>
      <c r="K525" s="64"/>
      <c r="L525" s="64"/>
      <c r="M525" s="64"/>
      <c r="N525" s="39"/>
      <c r="O525" s="64"/>
      <c r="P525" s="64"/>
      <c r="Q525" s="64"/>
      <c r="R525" s="64"/>
      <c r="S525" s="64"/>
      <c r="T525" s="65"/>
    </row>
    <row r="526">
      <c r="A526" s="43">
        <v>478.0</v>
      </c>
      <c r="B526" s="44" t="s">
        <v>1002</v>
      </c>
      <c r="C526" s="45" t="s">
        <v>25</v>
      </c>
      <c r="D526" s="44" t="s">
        <v>1003</v>
      </c>
      <c r="E526" s="44" t="s">
        <v>27</v>
      </c>
      <c r="F526" s="46">
        <v>1.00045903E8</v>
      </c>
      <c r="G526" s="58" t="s">
        <v>31</v>
      </c>
      <c r="H526" s="92">
        <v>44650.0</v>
      </c>
      <c r="I526" s="58" t="s">
        <v>58</v>
      </c>
      <c r="J526" s="92">
        <v>44650.0</v>
      </c>
      <c r="K526" s="57" t="s">
        <v>73</v>
      </c>
      <c r="L526" s="54"/>
      <c r="M526" s="25" t="str">
        <f t="array" ref="M526">INDEX(Sheet6!$F$2:$F$190,MATCH(F526,Sheet6!$E$2:$E$190,0))</f>
        <v>#N/A</v>
      </c>
      <c r="N526" s="26" t="str">
        <f t="shared" ref="N526:N529" si="46">IFS(LEFT(F526,4)="2000","Direct Charge",LEFT(F526,4)="5000","Direct Charge",AND(LEFT(F526,4)="1000",RIGHT(K526,4)="RA 9"),"Chemical",LEFT(F526,4)="1000","Maintenance",LEFT(F526,4)="8000","OA Maintenance",AND(LEFT(F526,4)="8000",RIGHT(K526,4)="RA 9"),"OA Chemical",LEFT(F526,4)="5500","ABI")</f>
        <v>Maintenance</v>
      </c>
      <c r="O526" s="54"/>
      <c r="P526" s="54"/>
      <c r="Q526" s="54"/>
      <c r="R526" s="53" t="str">
        <f t="array" ref="R526">INDEX(Sheet6!$K$2:$K$190,MATCH(F526,Sheet6!$E$2:$E$190,0))</f>
        <v>#N/A</v>
      </c>
      <c r="S526" s="54"/>
      <c r="T526" s="55"/>
    </row>
    <row r="527">
      <c r="A527" s="43">
        <v>479.0</v>
      </c>
      <c r="B527" s="44" t="s">
        <v>1004</v>
      </c>
      <c r="C527" s="45" t="s">
        <v>25</v>
      </c>
      <c r="D527" s="44" t="s">
        <v>1005</v>
      </c>
      <c r="E527" s="44" t="s">
        <v>27</v>
      </c>
      <c r="F527" s="46">
        <v>1.00046015E8</v>
      </c>
      <c r="G527" s="58" t="s">
        <v>31</v>
      </c>
      <c r="H527" s="92">
        <v>44650.0</v>
      </c>
      <c r="I527" s="58" t="s">
        <v>58</v>
      </c>
      <c r="J527" s="92">
        <v>44650.0</v>
      </c>
      <c r="K527" s="82" t="s">
        <v>33</v>
      </c>
      <c r="L527" s="54"/>
      <c r="M527" s="25" t="str">
        <f t="array" ref="M527">INDEX(Sheet6!$F$2:$F$190,MATCH(F527,Sheet6!$E$2:$E$190,0))</f>
        <v>#N/A</v>
      </c>
      <c r="N527" s="26" t="str">
        <f t="shared" si="46"/>
        <v>Maintenance</v>
      </c>
      <c r="O527" s="54"/>
      <c r="P527" s="54"/>
      <c r="Q527" s="54"/>
      <c r="R527" s="53" t="str">
        <f t="array" ref="R527">INDEX(Sheet6!$K$2:$K$190,MATCH(F527,Sheet6!$E$2:$E$190,0))</f>
        <v>#N/A</v>
      </c>
      <c r="S527" s="54"/>
      <c r="T527" s="55"/>
    </row>
    <row r="528">
      <c r="A528" s="43">
        <v>480.0</v>
      </c>
      <c r="B528" s="44" t="s">
        <v>1006</v>
      </c>
      <c r="C528" s="45" t="s">
        <v>25</v>
      </c>
      <c r="D528" s="44" t="s">
        <v>1007</v>
      </c>
      <c r="E528" s="44" t="s">
        <v>27</v>
      </c>
      <c r="F528" s="46">
        <v>1.00045959E8</v>
      </c>
      <c r="G528" s="58" t="s">
        <v>31</v>
      </c>
      <c r="H528" s="92">
        <v>44650.0</v>
      </c>
      <c r="I528" s="58" t="s">
        <v>58</v>
      </c>
      <c r="J528" s="92">
        <v>44650.0</v>
      </c>
      <c r="K528" s="82" t="s">
        <v>33</v>
      </c>
      <c r="L528" s="54"/>
      <c r="M528" s="25" t="str">
        <f t="array" ref="M528">INDEX(Sheet6!$F$2:$F$190,MATCH(F528,Sheet6!$E$2:$E$190,0))</f>
        <v>#N/A</v>
      </c>
      <c r="N528" s="26" t="str">
        <f t="shared" si="46"/>
        <v>Maintenance</v>
      </c>
      <c r="O528" s="54"/>
      <c r="P528" s="54"/>
      <c r="Q528" s="54"/>
      <c r="R528" s="53" t="str">
        <f t="array" ref="R528">INDEX(Sheet6!$K$2:$K$190,MATCH(F528,Sheet6!$E$2:$E$190,0))</f>
        <v>#N/A</v>
      </c>
      <c r="S528" s="54"/>
      <c r="T528" s="55"/>
    </row>
    <row r="529">
      <c r="A529" s="43">
        <v>481.0</v>
      </c>
      <c r="B529" s="44" t="s">
        <v>1008</v>
      </c>
      <c r="C529" s="45" t="s">
        <v>25</v>
      </c>
      <c r="D529" s="44" t="s">
        <v>1009</v>
      </c>
      <c r="E529" s="44" t="s">
        <v>27</v>
      </c>
      <c r="F529" s="46">
        <v>1.00045727E8</v>
      </c>
      <c r="G529" s="58" t="s">
        <v>31</v>
      </c>
      <c r="H529" s="92">
        <v>44650.0</v>
      </c>
      <c r="I529" s="58" t="s">
        <v>69</v>
      </c>
      <c r="J529" s="92">
        <v>44650.0</v>
      </c>
      <c r="K529" s="57" t="s">
        <v>70</v>
      </c>
      <c r="L529" s="54"/>
      <c r="M529" s="25" t="str">
        <f t="array" ref="M529">INDEX(Sheet6!$F$2:$F$190,MATCH(F529,Sheet6!$E$2:$E$190,0))</f>
        <v>#N/A</v>
      </c>
      <c r="N529" s="26" t="str">
        <f t="shared" si="46"/>
        <v>Maintenance</v>
      </c>
      <c r="O529" s="54"/>
      <c r="P529" s="54"/>
      <c r="Q529" s="54"/>
      <c r="R529" s="53" t="str">
        <f t="array" ref="R529">INDEX(Sheet6!$K$2:$K$190,MATCH(F529,Sheet6!$E$2:$E$190,0))</f>
        <v>#N/A</v>
      </c>
      <c r="S529" s="54"/>
      <c r="T529" s="55"/>
    </row>
    <row r="530">
      <c r="A530" s="60" t="s">
        <v>1010</v>
      </c>
      <c r="B530" s="61"/>
      <c r="C530" s="69"/>
      <c r="D530" s="61"/>
      <c r="E530" s="61"/>
      <c r="F530" s="70"/>
      <c r="G530" s="64"/>
      <c r="H530" s="64"/>
      <c r="I530" s="64"/>
      <c r="J530" s="64"/>
      <c r="K530" s="64"/>
      <c r="L530" s="64"/>
      <c r="M530" s="64"/>
      <c r="N530" s="39"/>
      <c r="O530" s="64"/>
      <c r="P530" s="64"/>
      <c r="Q530" s="64"/>
      <c r="R530" s="64"/>
      <c r="S530" s="64"/>
      <c r="T530" s="65"/>
    </row>
    <row r="531">
      <c r="A531" s="43">
        <v>482.0</v>
      </c>
      <c r="B531" s="44" t="s">
        <v>1011</v>
      </c>
      <c r="C531" s="45" t="s">
        <v>1012</v>
      </c>
      <c r="D531" s="44" t="s">
        <v>1013</v>
      </c>
      <c r="E531" s="44" t="s">
        <v>1014</v>
      </c>
      <c r="F531" s="78"/>
      <c r="G531" s="54"/>
      <c r="H531" s="54"/>
      <c r="I531" s="54"/>
      <c r="J531" s="54"/>
      <c r="K531" s="54"/>
      <c r="L531" s="54"/>
      <c r="M531" s="72"/>
      <c r="N531" s="26" t="str">
        <f t="shared" ref="N531:N536" si="47">IFS(LEFT(F531,4)="2000","Direct Charge",LEFT(F531,4)="5000","Direct Charge",AND(LEFT(F531,4)="1000",RIGHT(K531,4)="RA 9"),"Chemical",LEFT(F531,4)="1000","Maintenance",LEFT(F531,4)="8000","OA Maintenance",AND(LEFT(F531,4)="8000",RIGHT(K531,4)="RA 9"),"OA Chemical",LEFT(F531,4)="5500","ABI")</f>
        <v>#N/A</v>
      </c>
      <c r="O531" s="54"/>
      <c r="P531" s="54"/>
      <c r="Q531" s="54"/>
      <c r="R531" s="54"/>
      <c r="S531" s="54"/>
      <c r="T531" s="55"/>
    </row>
    <row r="532">
      <c r="A532" s="43">
        <v>483.0</v>
      </c>
      <c r="B532" s="44" t="s">
        <v>1015</v>
      </c>
      <c r="C532" s="45" t="s">
        <v>860</v>
      </c>
      <c r="D532" s="44" t="s">
        <v>1016</v>
      </c>
      <c r="E532" s="44" t="s">
        <v>903</v>
      </c>
      <c r="F532" s="78"/>
      <c r="G532" s="58" t="s">
        <v>31</v>
      </c>
      <c r="H532" s="92">
        <v>44650.0</v>
      </c>
      <c r="I532" s="58" t="s">
        <v>32</v>
      </c>
      <c r="J532" s="92">
        <v>44650.0</v>
      </c>
      <c r="K532" s="82" t="s">
        <v>33</v>
      </c>
      <c r="L532" s="54"/>
      <c r="M532" s="72"/>
      <c r="N532" s="26" t="str">
        <f t="shared" si="47"/>
        <v>#N/A</v>
      </c>
      <c r="O532" s="54"/>
      <c r="P532" s="54"/>
      <c r="Q532" s="54"/>
      <c r="R532" s="54"/>
      <c r="S532" s="54"/>
      <c r="T532" s="55"/>
    </row>
    <row r="533">
      <c r="A533" s="43">
        <v>484.0</v>
      </c>
      <c r="B533" s="44" t="s">
        <v>1017</v>
      </c>
      <c r="C533" s="45" t="s">
        <v>860</v>
      </c>
      <c r="D533" s="44" t="s">
        <v>1018</v>
      </c>
      <c r="E533" s="44" t="s">
        <v>903</v>
      </c>
      <c r="F533" s="78"/>
      <c r="G533" s="58" t="s">
        <v>31</v>
      </c>
      <c r="H533" s="92">
        <v>44650.0</v>
      </c>
      <c r="I533" s="58" t="s">
        <v>58</v>
      </c>
      <c r="J533" s="92">
        <v>44650.0</v>
      </c>
      <c r="K533" s="57" t="s">
        <v>37</v>
      </c>
      <c r="L533" s="54"/>
      <c r="M533" s="72"/>
      <c r="N533" s="26" t="str">
        <f t="shared" si="47"/>
        <v>#N/A</v>
      </c>
      <c r="O533" s="54"/>
      <c r="P533" s="54"/>
      <c r="Q533" s="54"/>
      <c r="R533" s="54"/>
      <c r="S533" s="54"/>
      <c r="T533" s="55"/>
    </row>
    <row r="534">
      <c r="A534" s="43">
        <v>485.0</v>
      </c>
      <c r="B534" s="44" t="s">
        <v>1019</v>
      </c>
      <c r="C534" s="45" t="s">
        <v>224</v>
      </c>
      <c r="D534" s="44" t="s">
        <v>1020</v>
      </c>
      <c r="E534" s="44" t="s">
        <v>1021</v>
      </c>
      <c r="F534" s="78"/>
      <c r="G534" s="58" t="s">
        <v>28</v>
      </c>
      <c r="H534" s="92">
        <v>44650.0</v>
      </c>
      <c r="I534" s="54"/>
      <c r="J534" s="92"/>
      <c r="K534" s="54"/>
      <c r="L534" s="54"/>
      <c r="M534" s="72"/>
      <c r="N534" s="26" t="str">
        <f t="shared" si="47"/>
        <v>#N/A</v>
      </c>
      <c r="O534" s="54"/>
      <c r="P534" s="54"/>
      <c r="Q534" s="54"/>
      <c r="R534" s="54"/>
      <c r="S534" s="54"/>
      <c r="T534" s="55"/>
    </row>
    <row r="535">
      <c r="A535" s="43">
        <v>486.0</v>
      </c>
      <c r="B535" s="44" t="s">
        <v>1022</v>
      </c>
      <c r="C535" s="45" t="s">
        <v>25</v>
      </c>
      <c r="D535" s="44" t="s">
        <v>244</v>
      </c>
      <c r="E535" s="44" t="s">
        <v>27</v>
      </c>
      <c r="F535" s="46">
        <v>1.00046034E8</v>
      </c>
      <c r="G535" s="58" t="s">
        <v>31</v>
      </c>
      <c r="H535" s="92">
        <v>44650.0</v>
      </c>
      <c r="I535" s="58" t="s">
        <v>36</v>
      </c>
      <c r="J535" s="92">
        <v>44650.0</v>
      </c>
      <c r="K535" s="57" t="s">
        <v>37</v>
      </c>
      <c r="L535" s="54"/>
      <c r="M535" s="25" t="str">
        <f t="array" ref="M535">INDEX(Sheet6!$F$2:$F$190,MATCH(F535,Sheet6!$E$2:$E$190,0))</f>
        <v>#N/A</v>
      </c>
      <c r="N535" s="26" t="str">
        <f t="shared" si="47"/>
        <v>Maintenance</v>
      </c>
      <c r="O535" s="54"/>
      <c r="P535" s="54"/>
      <c r="Q535" s="54"/>
      <c r="R535" s="53" t="str">
        <f t="array" ref="R535">INDEX(Sheet6!$K$2:$K$190,MATCH(F535,Sheet6!$E$2:$E$190,0))</f>
        <v>#N/A</v>
      </c>
      <c r="S535" s="54"/>
      <c r="T535" s="55"/>
    </row>
    <row r="536">
      <c r="A536" s="43">
        <v>487.0</v>
      </c>
      <c r="B536" s="44" t="s">
        <v>1023</v>
      </c>
      <c r="C536" s="45" t="s">
        <v>25</v>
      </c>
      <c r="D536" s="44" t="s">
        <v>1024</v>
      </c>
      <c r="E536" s="44" t="s">
        <v>27</v>
      </c>
      <c r="F536" s="46">
        <v>1.00045892E8</v>
      </c>
      <c r="G536" s="58" t="s">
        <v>31</v>
      </c>
      <c r="H536" s="92">
        <v>44650.0</v>
      </c>
      <c r="I536" s="58" t="s">
        <v>58</v>
      </c>
      <c r="J536" s="92">
        <v>44650.0</v>
      </c>
      <c r="K536" s="57" t="s">
        <v>37</v>
      </c>
      <c r="L536" s="54"/>
      <c r="M536" s="25" t="str">
        <f t="array" ref="M536">INDEX(Sheet6!$F$2:$F$190,MATCH(F536,Sheet6!$E$2:$E$190,0))</f>
        <v>#N/A</v>
      </c>
      <c r="N536" s="26" t="str">
        <f t="shared" si="47"/>
        <v>Maintenance</v>
      </c>
      <c r="O536" s="54"/>
      <c r="P536" s="54"/>
      <c r="Q536" s="54"/>
      <c r="R536" s="53" t="str">
        <f t="array" ref="R536">INDEX(Sheet6!$K$2:$K$190,MATCH(F536,Sheet6!$E$2:$E$190,0))</f>
        <v>#N/A</v>
      </c>
      <c r="S536" s="54"/>
      <c r="T536" s="55"/>
    </row>
    <row r="537">
      <c r="A537" s="60" t="s">
        <v>1025</v>
      </c>
      <c r="B537" s="61"/>
      <c r="C537" s="69"/>
      <c r="D537" s="61"/>
      <c r="E537" s="61"/>
      <c r="F537" s="70"/>
      <c r="G537" s="64"/>
      <c r="H537" s="64"/>
      <c r="I537" s="64"/>
      <c r="J537" s="64"/>
      <c r="K537" s="64"/>
      <c r="L537" s="64"/>
      <c r="M537" s="64"/>
      <c r="N537" s="39"/>
      <c r="O537" s="64"/>
      <c r="P537" s="64"/>
      <c r="Q537" s="64"/>
      <c r="R537" s="64"/>
      <c r="S537" s="64"/>
      <c r="T537" s="65"/>
    </row>
    <row r="538">
      <c r="A538" s="43">
        <v>488.0</v>
      </c>
      <c r="B538" s="44" t="s">
        <v>1026</v>
      </c>
      <c r="C538" s="45" t="s">
        <v>968</v>
      </c>
      <c r="D538" s="44" t="s">
        <v>1027</v>
      </c>
      <c r="E538" s="44" t="s">
        <v>1028</v>
      </c>
      <c r="F538" s="78"/>
      <c r="G538" s="58" t="s">
        <v>28</v>
      </c>
      <c r="H538" s="92">
        <v>44651.0</v>
      </c>
      <c r="J538" s="54"/>
      <c r="K538" s="54"/>
      <c r="L538" s="54"/>
      <c r="M538" s="72"/>
      <c r="N538" s="26" t="str">
        <f t="shared" ref="N538:N546" si="48">IFS(LEFT(F538,4)="2000","Direct Charge",LEFT(F538,4)="5000","Direct Charge",AND(LEFT(F538,4)="1000",RIGHT(K538,4)="RA 9"),"Chemical",LEFT(F538,4)="1000","Maintenance",LEFT(F538,4)="8000","OA Maintenance",AND(LEFT(F538,4)="8000",RIGHT(K538,4)="RA 9"),"OA Chemical",LEFT(F538,4)="5500","ABI")</f>
        <v>#N/A</v>
      </c>
      <c r="O538" s="54"/>
      <c r="P538" s="54"/>
      <c r="Q538" s="54"/>
      <c r="R538" s="54"/>
      <c r="S538" s="54"/>
      <c r="T538" s="55"/>
    </row>
    <row r="539">
      <c r="A539" s="43">
        <v>489.0</v>
      </c>
      <c r="B539" s="44" t="s">
        <v>1029</v>
      </c>
      <c r="C539" s="45" t="s">
        <v>25</v>
      </c>
      <c r="D539" s="44" t="s">
        <v>464</v>
      </c>
      <c r="E539" s="44" t="s">
        <v>27</v>
      </c>
      <c r="F539" s="46">
        <v>1.00046035E8</v>
      </c>
      <c r="G539" s="58" t="s">
        <v>31</v>
      </c>
      <c r="H539" s="92">
        <v>44651.0</v>
      </c>
      <c r="I539" s="94" t="s">
        <v>36</v>
      </c>
      <c r="J539" s="92">
        <v>44651.0</v>
      </c>
      <c r="K539" s="57" t="s">
        <v>37</v>
      </c>
      <c r="L539" s="54"/>
      <c r="M539" s="25" t="str">
        <f t="array" ref="M539">INDEX(Sheet6!$F$2:$F$190,MATCH(F539,Sheet6!$E$2:$E$190,0))</f>
        <v>#N/A</v>
      </c>
      <c r="N539" s="26" t="str">
        <f t="shared" si="48"/>
        <v>Maintenance</v>
      </c>
      <c r="O539" s="54"/>
      <c r="P539" s="54"/>
      <c r="Q539" s="54"/>
      <c r="R539" s="53" t="str">
        <f t="array" ref="R539">INDEX(Sheet6!$K$2:$K$190,MATCH(F539,Sheet6!$E$2:$E$190,0))</f>
        <v>#N/A</v>
      </c>
      <c r="S539" s="54"/>
      <c r="T539" s="55"/>
    </row>
    <row r="540">
      <c r="A540" s="43">
        <v>490.0</v>
      </c>
      <c r="B540" s="44" t="s">
        <v>1030</v>
      </c>
      <c r="C540" s="45" t="s">
        <v>25</v>
      </c>
      <c r="D540" s="44" t="s">
        <v>1031</v>
      </c>
      <c r="E540" s="44" t="s">
        <v>27</v>
      </c>
      <c r="F540" s="46">
        <v>1.00045956E8</v>
      </c>
      <c r="G540" s="58" t="s">
        <v>31</v>
      </c>
      <c r="H540" s="92">
        <v>44651.0</v>
      </c>
      <c r="I540" s="58" t="s">
        <v>69</v>
      </c>
      <c r="J540" s="92">
        <v>44651.0</v>
      </c>
      <c r="K540" s="57" t="s">
        <v>70</v>
      </c>
      <c r="L540" s="54"/>
      <c r="M540" s="25" t="str">
        <f t="array" ref="M540">INDEX(Sheet6!$F$2:$F$190,MATCH(F540,Sheet6!$E$2:$E$190,0))</f>
        <v>#N/A</v>
      </c>
      <c r="N540" s="26" t="str">
        <f t="shared" si="48"/>
        <v>Maintenance</v>
      </c>
      <c r="O540" s="54"/>
      <c r="P540" s="54"/>
      <c r="Q540" s="54"/>
      <c r="R540" s="53" t="str">
        <f t="array" ref="R540">INDEX(Sheet6!$K$2:$K$190,MATCH(F540,Sheet6!$E$2:$E$190,0))</f>
        <v>#N/A</v>
      </c>
      <c r="S540" s="54"/>
      <c r="T540" s="55"/>
    </row>
    <row r="541">
      <c r="A541" s="43">
        <v>491.0</v>
      </c>
      <c r="B541" s="44" t="s">
        <v>1032</v>
      </c>
      <c r="C541" s="45" t="s">
        <v>25</v>
      </c>
      <c r="D541" s="44" t="s">
        <v>1033</v>
      </c>
      <c r="E541" s="44" t="s">
        <v>27</v>
      </c>
      <c r="F541" s="46">
        <v>1.00046105E8</v>
      </c>
      <c r="G541" s="58" t="s">
        <v>31</v>
      </c>
      <c r="H541" s="92">
        <v>44651.0</v>
      </c>
      <c r="I541" s="94" t="s">
        <v>36</v>
      </c>
      <c r="J541" s="92">
        <v>44651.0</v>
      </c>
      <c r="K541" s="57" t="s">
        <v>37</v>
      </c>
      <c r="L541" s="54"/>
      <c r="M541" s="25" t="str">
        <f t="array" ref="M541">INDEX(Sheet6!$F$2:$F$190,MATCH(F541,Sheet6!$E$2:$E$190,0))</f>
        <v>#N/A</v>
      </c>
      <c r="N541" s="26" t="str">
        <f t="shared" si="48"/>
        <v>Maintenance</v>
      </c>
      <c r="O541" s="54"/>
      <c r="P541" s="54"/>
      <c r="Q541" s="54"/>
      <c r="R541" s="53" t="str">
        <f t="array" ref="R541">INDEX(Sheet6!$K$2:$K$190,MATCH(F541,Sheet6!$E$2:$E$190,0))</f>
        <v>#N/A</v>
      </c>
      <c r="S541" s="54"/>
      <c r="T541" s="55"/>
    </row>
    <row r="542">
      <c r="A542" s="43">
        <v>492.0</v>
      </c>
      <c r="B542" s="44" t="s">
        <v>1034</v>
      </c>
      <c r="C542" s="45" t="s">
        <v>25</v>
      </c>
      <c r="D542" s="44" t="s">
        <v>1035</v>
      </c>
      <c r="E542" s="44" t="s">
        <v>27</v>
      </c>
      <c r="F542" s="46">
        <v>1.00045994E8</v>
      </c>
      <c r="G542" s="58" t="s">
        <v>31</v>
      </c>
      <c r="H542" s="92">
        <v>44651.0</v>
      </c>
      <c r="I542" s="94" t="s">
        <v>36</v>
      </c>
      <c r="J542" s="92">
        <v>44651.0</v>
      </c>
      <c r="K542" s="57" t="s">
        <v>37</v>
      </c>
      <c r="L542" s="54"/>
      <c r="M542" s="25" t="str">
        <f t="array" ref="M542">INDEX(Sheet6!$F$2:$F$190,MATCH(F542,Sheet6!$E$2:$E$190,0))</f>
        <v>#N/A</v>
      </c>
      <c r="N542" s="26" t="str">
        <f t="shared" si="48"/>
        <v>Maintenance</v>
      </c>
      <c r="O542" s="54"/>
      <c r="P542" s="54"/>
      <c r="Q542" s="54"/>
      <c r="R542" s="53" t="str">
        <f t="array" ref="R542">INDEX(Sheet6!$K$2:$K$190,MATCH(F542,Sheet6!$E$2:$E$190,0))</f>
        <v>#N/A</v>
      </c>
      <c r="S542" s="54"/>
      <c r="T542" s="55"/>
    </row>
    <row r="543">
      <c r="A543" s="43">
        <v>493.0</v>
      </c>
      <c r="B543" s="44" t="s">
        <v>1036</v>
      </c>
      <c r="C543" s="45" t="s">
        <v>25</v>
      </c>
      <c r="D543" s="44" t="s">
        <v>1037</v>
      </c>
      <c r="E543" s="44" t="s">
        <v>27</v>
      </c>
      <c r="F543" s="46">
        <v>1.00045815E8</v>
      </c>
      <c r="G543" s="58" t="s">
        <v>31</v>
      </c>
      <c r="H543" s="92">
        <v>44651.0</v>
      </c>
      <c r="I543" s="58" t="s">
        <v>58</v>
      </c>
      <c r="J543" s="92">
        <v>44651.0</v>
      </c>
      <c r="K543" s="57" t="s">
        <v>73</v>
      </c>
      <c r="L543" s="54"/>
      <c r="M543" s="25" t="str">
        <f t="array" ref="M543">INDEX(Sheet6!$F$2:$F$190,MATCH(F543,Sheet6!$E$2:$E$190,0))</f>
        <v>#N/A</v>
      </c>
      <c r="N543" s="26" t="str">
        <f t="shared" si="48"/>
        <v>Maintenance</v>
      </c>
      <c r="O543" s="54"/>
      <c r="P543" s="54"/>
      <c r="Q543" s="54"/>
      <c r="R543" s="53" t="str">
        <f t="array" ref="R543">INDEX(Sheet6!$K$2:$K$190,MATCH(F543,Sheet6!$E$2:$E$190,0))</f>
        <v>#N/A</v>
      </c>
      <c r="S543" s="54"/>
      <c r="T543" s="55"/>
    </row>
    <row r="544">
      <c r="A544" s="43">
        <v>494.0</v>
      </c>
      <c r="B544" s="44" t="s">
        <v>1038</v>
      </c>
      <c r="C544" s="45" t="s">
        <v>25</v>
      </c>
      <c r="D544" s="44" t="s">
        <v>1039</v>
      </c>
      <c r="E544" s="44" t="s">
        <v>27</v>
      </c>
      <c r="F544" s="46">
        <v>1.00045827E8</v>
      </c>
      <c r="G544" s="58" t="s">
        <v>31</v>
      </c>
      <c r="H544" s="92">
        <v>44651.0</v>
      </c>
      <c r="I544" s="58" t="s">
        <v>58</v>
      </c>
      <c r="J544" s="92">
        <v>44651.0</v>
      </c>
      <c r="K544" s="57" t="s">
        <v>73</v>
      </c>
      <c r="L544" s="54"/>
      <c r="M544" s="25" t="str">
        <f t="array" ref="M544">INDEX(Sheet6!$F$2:$F$190,MATCH(F544,Sheet6!$E$2:$E$190,0))</f>
        <v>#N/A</v>
      </c>
      <c r="N544" s="26" t="str">
        <f t="shared" si="48"/>
        <v>Maintenance</v>
      </c>
      <c r="O544" s="54"/>
      <c r="P544" s="54"/>
      <c r="Q544" s="54"/>
      <c r="R544" s="53" t="str">
        <f t="array" ref="R544">INDEX(Sheet6!$K$2:$K$190,MATCH(F544,Sheet6!$E$2:$E$190,0))</f>
        <v>#N/A</v>
      </c>
      <c r="S544" s="54"/>
      <c r="T544" s="55"/>
    </row>
    <row r="545">
      <c r="A545" s="43">
        <v>495.0</v>
      </c>
      <c r="B545" s="44" t="s">
        <v>1040</v>
      </c>
      <c r="C545" s="45" t="s">
        <v>25</v>
      </c>
      <c r="D545" s="44" t="s">
        <v>1041</v>
      </c>
      <c r="E545" s="44" t="s">
        <v>27</v>
      </c>
      <c r="F545" s="46">
        <v>1.00045929E8</v>
      </c>
      <c r="G545" s="58" t="s">
        <v>31</v>
      </c>
      <c r="H545" s="92">
        <v>44651.0</v>
      </c>
      <c r="I545" s="58" t="s">
        <v>58</v>
      </c>
      <c r="J545" s="92">
        <v>44651.0</v>
      </c>
      <c r="K545" s="82" t="s">
        <v>33</v>
      </c>
      <c r="L545" s="54"/>
      <c r="M545" s="25" t="str">
        <f t="array" ref="M545">INDEX(Sheet6!$F$2:$F$190,MATCH(F545,Sheet6!$E$2:$E$190,0))</f>
        <v>#N/A</v>
      </c>
      <c r="N545" s="26" t="str">
        <f t="shared" si="48"/>
        <v>Maintenance</v>
      </c>
      <c r="O545" s="54"/>
      <c r="P545" s="54"/>
      <c r="Q545" s="54"/>
      <c r="R545" s="53" t="str">
        <f t="array" ref="R545">INDEX(Sheet6!$K$2:$K$190,MATCH(F545,Sheet6!$E$2:$E$190,0))</f>
        <v>#N/A</v>
      </c>
      <c r="S545" s="54"/>
      <c r="T545" s="55"/>
    </row>
    <row r="546">
      <c r="A546" s="43">
        <v>496.0</v>
      </c>
      <c r="B546" s="44" t="s">
        <v>1042</v>
      </c>
      <c r="C546" s="45" t="s">
        <v>1043</v>
      </c>
      <c r="D546" s="44" t="s">
        <v>1044</v>
      </c>
      <c r="E546" s="44" t="s">
        <v>867</v>
      </c>
      <c r="F546" s="78"/>
      <c r="G546" s="58" t="s">
        <v>28</v>
      </c>
      <c r="H546" s="92">
        <v>44650.0</v>
      </c>
      <c r="I546" s="54"/>
      <c r="J546" s="54"/>
      <c r="K546" s="54"/>
      <c r="L546" s="54"/>
      <c r="M546" s="72"/>
      <c r="N546" s="26" t="str">
        <f t="shared" si="48"/>
        <v>#N/A</v>
      </c>
      <c r="O546" s="54"/>
      <c r="P546" s="54"/>
      <c r="Q546" s="54"/>
      <c r="R546" s="54"/>
      <c r="S546" s="54"/>
      <c r="T546" s="55"/>
    </row>
    <row r="547">
      <c r="A547" s="60" t="s">
        <v>1045</v>
      </c>
      <c r="B547" s="61"/>
      <c r="C547" s="69"/>
      <c r="D547" s="61"/>
      <c r="E547" s="61"/>
      <c r="F547" s="70"/>
      <c r="G547" s="64"/>
      <c r="H547" s="64"/>
      <c r="I547" s="64"/>
      <c r="J547" s="64"/>
      <c r="K547" s="64"/>
      <c r="L547" s="64"/>
      <c r="M547" s="64"/>
      <c r="N547" s="39"/>
      <c r="O547" s="64"/>
      <c r="P547" s="64"/>
      <c r="Q547" s="64"/>
      <c r="R547" s="64"/>
      <c r="S547" s="64"/>
      <c r="T547" s="65"/>
    </row>
    <row r="548">
      <c r="A548" s="43">
        <v>497.0</v>
      </c>
      <c r="B548" s="44" t="s">
        <v>1046</v>
      </c>
      <c r="C548" s="45" t="s">
        <v>968</v>
      </c>
      <c r="D548" s="44" t="s">
        <v>1047</v>
      </c>
      <c r="E548" s="44" t="s">
        <v>1048</v>
      </c>
      <c r="F548" s="78"/>
      <c r="G548" s="58" t="s">
        <v>28</v>
      </c>
      <c r="H548" s="92">
        <v>44652.0</v>
      </c>
      <c r="I548" s="54"/>
      <c r="J548" s="54"/>
      <c r="K548" s="54"/>
      <c r="L548" s="54"/>
      <c r="M548" s="72"/>
      <c r="N548" s="26" t="str">
        <f t="shared" ref="N548:N553" si="49">IFS(LEFT(F548,4)="2000","Direct Charge",LEFT(F548,4)="5000","Direct Charge",AND(LEFT(F548,4)="1000",RIGHT(K548,4)="RA 9"),"Chemical",LEFT(F548,4)="1000","Maintenance",LEFT(F548,4)="8000","OA Maintenance",AND(LEFT(F548,4)="8000",RIGHT(K548,4)="RA 9"),"OA Chemical",LEFT(F548,4)="5500","ABI")</f>
        <v>#N/A</v>
      </c>
      <c r="O548" s="54"/>
      <c r="P548" s="54"/>
      <c r="Q548" s="54"/>
      <c r="R548" s="54"/>
      <c r="S548" s="54"/>
      <c r="T548" s="55"/>
    </row>
    <row r="549">
      <c r="A549" s="43">
        <v>498.0</v>
      </c>
      <c r="B549" s="44" t="s">
        <v>1049</v>
      </c>
      <c r="C549" s="45" t="s">
        <v>25</v>
      </c>
      <c r="D549" s="44" t="s">
        <v>1050</v>
      </c>
      <c r="E549" s="44" t="s">
        <v>27</v>
      </c>
      <c r="F549" s="46">
        <v>1.00046066E8</v>
      </c>
      <c r="G549" s="58" t="s">
        <v>31</v>
      </c>
      <c r="H549" s="92">
        <v>44652.0</v>
      </c>
      <c r="I549" s="58" t="s">
        <v>58</v>
      </c>
      <c r="J549" s="92">
        <v>44655.0</v>
      </c>
      <c r="K549" s="82" t="s">
        <v>33</v>
      </c>
      <c r="L549" s="54"/>
      <c r="M549" s="25" t="str">
        <f t="array" ref="M549">INDEX(Sheet6!$F$2:$F$190,MATCH(F549,Sheet6!$E$2:$E$190,0))</f>
        <v>#N/A</v>
      </c>
      <c r="N549" s="26" t="str">
        <f t="shared" si="49"/>
        <v>Maintenance</v>
      </c>
      <c r="O549" s="54"/>
      <c r="P549" s="54"/>
      <c r="Q549" s="54"/>
      <c r="R549" s="53" t="str">
        <f t="array" ref="R549">INDEX(Sheet6!$K$2:$K$190,MATCH(F549,Sheet6!$E$2:$E$190,0))</f>
        <v>#N/A</v>
      </c>
      <c r="S549" s="54"/>
      <c r="T549" s="55"/>
    </row>
    <row r="550">
      <c r="A550" s="43">
        <v>499.0</v>
      </c>
      <c r="B550" s="44" t="s">
        <v>1051</v>
      </c>
      <c r="C550" s="45" t="s">
        <v>25</v>
      </c>
      <c r="D550" s="44" t="s">
        <v>1052</v>
      </c>
      <c r="E550" s="44" t="s">
        <v>27</v>
      </c>
      <c r="F550" s="46">
        <v>1.00046113E8</v>
      </c>
      <c r="G550" s="58" t="s">
        <v>31</v>
      </c>
      <c r="H550" s="92">
        <v>44652.0</v>
      </c>
      <c r="I550" s="58" t="s">
        <v>58</v>
      </c>
      <c r="J550" s="92">
        <v>44655.0</v>
      </c>
      <c r="K550" s="82" t="s">
        <v>33</v>
      </c>
      <c r="L550" s="54"/>
      <c r="M550" s="25" t="str">
        <f t="array" ref="M550">INDEX(Sheet6!$F$2:$F$190,MATCH(F550,Sheet6!$E$2:$E$190,0))</f>
        <v>#N/A</v>
      </c>
      <c r="N550" s="26" t="str">
        <f t="shared" si="49"/>
        <v>Maintenance</v>
      </c>
      <c r="O550" s="54"/>
      <c r="P550" s="54"/>
      <c r="Q550" s="54"/>
      <c r="R550" s="53" t="str">
        <f t="array" ref="R550">INDEX(Sheet6!$K$2:$K$190,MATCH(F550,Sheet6!$E$2:$E$190,0))</f>
        <v>#N/A</v>
      </c>
      <c r="S550" s="54"/>
      <c r="T550" s="55"/>
    </row>
    <row r="551">
      <c r="A551" s="43">
        <v>500.0</v>
      </c>
      <c r="B551" s="44" t="s">
        <v>1053</v>
      </c>
      <c r="C551" s="45" t="s">
        <v>25</v>
      </c>
      <c r="D551" s="44" t="s">
        <v>1054</v>
      </c>
      <c r="E551" s="44" t="s">
        <v>563</v>
      </c>
      <c r="F551" s="46">
        <v>2.00036079E8</v>
      </c>
      <c r="G551" s="58" t="s">
        <v>28</v>
      </c>
      <c r="H551" s="92">
        <v>44652.0</v>
      </c>
      <c r="I551" s="54"/>
      <c r="J551" s="92"/>
      <c r="K551" s="54"/>
      <c r="L551" s="54"/>
      <c r="M551" s="72"/>
      <c r="N551" s="26" t="str">
        <f t="shared" si="49"/>
        <v>Direct Charge</v>
      </c>
      <c r="O551" s="54"/>
      <c r="P551" s="54"/>
      <c r="Q551" s="54"/>
      <c r="R551" s="54"/>
      <c r="S551" s="54"/>
      <c r="T551" s="55"/>
    </row>
    <row r="552">
      <c r="A552" s="43">
        <v>501.0</v>
      </c>
      <c r="B552" s="44" t="s">
        <v>1055</v>
      </c>
      <c r="C552" s="45" t="s">
        <v>25</v>
      </c>
      <c r="D552" s="44" t="s">
        <v>1056</v>
      </c>
      <c r="E552" s="44" t="s">
        <v>27</v>
      </c>
      <c r="F552" s="46">
        <v>1.00044773E8</v>
      </c>
      <c r="G552" s="58" t="s">
        <v>31</v>
      </c>
      <c r="H552" s="92">
        <v>44652.0</v>
      </c>
      <c r="I552" s="58" t="s">
        <v>58</v>
      </c>
      <c r="J552" s="92">
        <v>44655.0</v>
      </c>
      <c r="K552" s="89" t="s">
        <v>73</v>
      </c>
      <c r="L552" s="54"/>
      <c r="M552" s="25" t="str">
        <f t="array" ref="M552">INDEX(Sheet6!$F$2:$F$190,MATCH(F552,Sheet6!$E$2:$E$190,0))</f>
        <v>#N/A</v>
      </c>
      <c r="N552" s="26" t="str">
        <f t="shared" si="49"/>
        <v>Maintenance</v>
      </c>
      <c r="O552" s="54"/>
      <c r="P552" s="54"/>
      <c r="Q552" s="54"/>
      <c r="R552" s="53" t="str">
        <f t="array" ref="R552">INDEX(Sheet6!$K$2:$K$190,MATCH(F552,Sheet6!$E$2:$E$190,0))</f>
        <v>#N/A</v>
      </c>
      <c r="S552" s="54"/>
      <c r="T552" s="55"/>
    </row>
    <row r="553">
      <c r="A553" s="43">
        <v>502.0</v>
      </c>
      <c r="B553" s="44" t="s">
        <v>1057</v>
      </c>
      <c r="C553" s="45" t="s">
        <v>25</v>
      </c>
      <c r="D553" s="44" t="s">
        <v>1058</v>
      </c>
      <c r="E553" s="44" t="s">
        <v>27</v>
      </c>
      <c r="F553" s="46">
        <v>1.00045899E8</v>
      </c>
      <c r="G553" s="58" t="s">
        <v>31</v>
      </c>
      <c r="H553" s="92">
        <v>44652.0</v>
      </c>
      <c r="I553" s="58" t="s">
        <v>69</v>
      </c>
      <c r="J553" s="92">
        <v>44655.0</v>
      </c>
      <c r="K553" s="90" t="s">
        <v>70</v>
      </c>
      <c r="L553" s="54"/>
      <c r="M553" s="25" t="str">
        <f t="array" ref="M553">INDEX(Sheet6!$F$2:$F$190,MATCH(F553,Sheet6!$E$2:$E$190,0))</f>
        <v>#N/A</v>
      </c>
      <c r="N553" s="26" t="str">
        <f t="shared" si="49"/>
        <v>Maintenance</v>
      </c>
      <c r="O553" s="54"/>
      <c r="P553" s="54"/>
      <c r="Q553" s="54"/>
      <c r="R553" s="53" t="str">
        <f t="array" ref="R553">INDEX(Sheet6!$K$2:$K$190,MATCH(F553,Sheet6!$E$2:$E$190,0))</f>
        <v>#N/A</v>
      </c>
      <c r="S553" s="54"/>
      <c r="T553" s="55"/>
    </row>
    <row r="554">
      <c r="A554" s="88">
        <v>44652.0</v>
      </c>
      <c r="B554" s="61"/>
      <c r="C554" s="61"/>
      <c r="D554" s="61"/>
      <c r="E554" s="61"/>
      <c r="F554" s="76"/>
      <c r="G554" s="64"/>
      <c r="H554" s="64"/>
      <c r="I554" s="64"/>
      <c r="J554" s="64"/>
      <c r="K554" s="64"/>
      <c r="L554" s="64"/>
      <c r="M554" s="64"/>
      <c r="N554" s="39"/>
      <c r="O554" s="64"/>
      <c r="P554" s="64"/>
      <c r="Q554" s="64"/>
      <c r="R554" s="64"/>
      <c r="S554" s="64"/>
      <c r="T554" s="65"/>
    </row>
    <row r="555">
      <c r="A555" s="43">
        <v>503.0</v>
      </c>
      <c r="B555" s="44" t="s">
        <v>1059</v>
      </c>
      <c r="C555" s="45" t="s">
        <v>25</v>
      </c>
      <c r="D555" s="44" t="s">
        <v>1060</v>
      </c>
      <c r="E555" s="44" t="s">
        <v>27</v>
      </c>
      <c r="F555" s="46">
        <v>1.00046006E8</v>
      </c>
      <c r="G555" s="58" t="s">
        <v>28</v>
      </c>
      <c r="H555" s="92">
        <v>44655.0</v>
      </c>
      <c r="I555" s="54"/>
      <c r="J555" s="54"/>
      <c r="K555" s="54"/>
      <c r="L555" s="54"/>
      <c r="M555" s="25" t="str">
        <f t="array" ref="M555">INDEX(Sheet6!$F$2:$F$190,MATCH(F555,Sheet6!$E$2:$E$190,0))</f>
        <v>#N/A</v>
      </c>
      <c r="N555" s="26" t="str">
        <f t="shared" ref="N555:N556" si="50">IFS(LEFT(F555,4)="2000","Direct Charge",LEFT(F555,4)="5000","Direct Charge",AND(LEFT(F555,4)="1000",RIGHT(K555,4)="RA 9"),"Chemical",LEFT(F555,4)="1000","Maintenance",LEFT(F555,4)="8000","OA Maintenance",AND(LEFT(F555,4)="8000",RIGHT(K555,4)="RA 9"),"OA Chemical",LEFT(F555,4)="5500","ABI")</f>
        <v>Maintenance</v>
      </c>
      <c r="O555" s="54"/>
      <c r="P555" s="54"/>
      <c r="Q555" s="54"/>
      <c r="R555" s="53" t="str">
        <f t="array" ref="R555">INDEX(Sheet6!$K$2:$K$190,MATCH(F555,Sheet6!$E$2:$E$190,0))</f>
        <v>#N/A</v>
      </c>
      <c r="S555" s="54"/>
      <c r="T555" s="55"/>
    </row>
    <row r="556">
      <c r="A556" s="43">
        <v>504.0</v>
      </c>
      <c r="B556" s="44" t="s">
        <v>1061</v>
      </c>
      <c r="C556" s="45" t="s">
        <v>25</v>
      </c>
      <c r="D556" s="44" t="s">
        <v>1062</v>
      </c>
      <c r="E556" s="44" t="s">
        <v>27</v>
      </c>
      <c r="F556" s="46">
        <v>1.00046172E8</v>
      </c>
      <c r="G556" s="58" t="s">
        <v>31</v>
      </c>
      <c r="H556" s="92">
        <v>44655.0</v>
      </c>
      <c r="I556" s="58" t="s">
        <v>58</v>
      </c>
      <c r="J556" s="92">
        <v>44655.0</v>
      </c>
      <c r="K556" s="58" t="s">
        <v>33</v>
      </c>
      <c r="L556" s="54"/>
      <c r="M556" s="25" t="str">
        <f t="array" ref="M556">INDEX(Sheet6!$F$2:$F$190,MATCH(F556,Sheet6!$E$2:$E$190,0))</f>
        <v>#N/A</v>
      </c>
      <c r="N556" s="26" t="str">
        <f t="shared" si="50"/>
        <v>Maintenance</v>
      </c>
      <c r="O556" s="54"/>
      <c r="P556" s="54"/>
      <c r="Q556" s="54"/>
      <c r="R556" s="53" t="str">
        <f t="array" ref="R556">INDEX(Sheet6!$K$2:$K$190,MATCH(F556,Sheet6!$E$2:$E$190,0))</f>
        <v>#N/A</v>
      </c>
      <c r="S556" s="54"/>
      <c r="T556" s="55"/>
    </row>
    <row r="557">
      <c r="A557" s="88">
        <v>44655.0</v>
      </c>
      <c r="B557" s="61"/>
      <c r="C557" s="61"/>
      <c r="D557" s="61"/>
      <c r="E557" s="62"/>
      <c r="F557" s="63"/>
      <c r="G557" s="64"/>
      <c r="H557" s="64"/>
      <c r="I557" s="64"/>
      <c r="J557" s="64"/>
      <c r="K557" s="64"/>
      <c r="L557" s="64"/>
      <c r="M557" s="64"/>
      <c r="N557" s="39"/>
      <c r="O557" s="64"/>
      <c r="P557" s="64"/>
      <c r="Q557" s="64"/>
      <c r="R557" s="64"/>
      <c r="S557" s="64"/>
      <c r="T557" s="65"/>
    </row>
    <row r="558">
      <c r="A558" s="43">
        <v>505.0</v>
      </c>
      <c r="B558" s="77">
        <v>44649.0</v>
      </c>
      <c r="C558" s="45" t="s">
        <v>1063</v>
      </c>
      <c r="D558" s="66" t="s">
        <v>1064</v>
      </c>
      <c r="E558" s="44" t="s">
        <v>27</v>
      </c>
      <c r="F558" s="95"/>
      <c r="G558" s="58" t="s">
        <v>31</v>
      </c>
      <c r="H558" s="92">
        <v>44655.0</v>
      </c>
      <c r="I558" s="58" t="s">
        <v>58</v>
      </c>
      <c r="J558" s="92">
        <v>44656.0</v>
      </c>
      <c r="K558" s="58" t="s">
        <v>221</v>
      </c>
      <c r="L558" s="54"/>
      <c r="M558" s="72"/>
      <c r="N558" s="26" t="str">
        <f t="shared" ref="N558:N566" si="51">IFS(LEFT(F558,4)="2000","Direct Charge",LEFT(F558,4)="5000","Direct Charge",AND(LEFT(F558,4)="1000",RIGHT(K558,4)="RA 9"),"Chemical",LEFT(F558,4)="1000","Maintenance",LEFT(F558,4)="8000","OA Maintenance",AND(LEFT(F558,4)="8000",RIGHT(K558,4)="RA 9"),"OA Chemical",LEFT(F558,4)="5500","ABI")</f>
        <v>#N/A</v>
      </c>
      <c r="O558" s="54"/>
      <c r="P558" s="54"/>
      <c r="Q558" s="54"/>
      <c r="R558" s="54"/>
      <c r="S558" s="54"/>
      <c r="T558" s="55"/>
    </row>
    <row r="559">
      <c r="A559" s="43">
        <v>506.0</v>
      </c>
      <c r="B559" s="77">
        <v>44650.0</v>
      </c>
      <c r="C559" s="45" t="s">
        <v>187</v>
      </c>
      <c r="D559" s="66" t="s">
        <v>1065</v>
      </c>
      <c r="E559" s="44" t="s">
        <v>27</v>
      </c>
      <c r="F559" s="67">
        <v>1.00046132E8</v>
      </c>
      <c r="G559" s="58" t="s">
        <v>28</v>
      </c>
      <c r="H559" s="92">
        <v>44655.0</v>
      </c>
      <c r="J559" s="92">
        <v>44656.0</v>
      </c>
      <c r="K559" s="54"/>
      <c r="L559" s="54"/>
      <c r="M559" s="25" t="str">
        <f t="array" ref="M559">INDEX(Sheet6!$F$2:$F$190,MATCH(F559,Sheet6!$E$2:$E$190,0))</f>
        <v>#N/A</v>
      </c>
      <c r="N559" s="26" t="str">
        <f t="shared" si="51"/>
        <v>Maintenance</v>
      </c>
      <c r="O559" s="54"/>
      <c r="P559" s="54"/>
      <c r="Q559" s="54"/>
      <c r="R559" s="53" t="str">
        <f t="array" ref="R559">INDEX(Sheet6!$K$2:$K$190,MATCH(F559,Sheet6!$E$2:$E$190,0))</f>
        <v>#N/A</v>
      </c>
      <c r="S559" s="54"/>
      <c r="T559" s="55"/>
    </row>
    <row r="560">
      <c r="A560" s="43">
        <v>507.0</v>
      </c>
      <c r="B560" s="44" t="s">
        <v>1066</v>
      </c>
      <c r="C560" s="45" t="s">
        <v>25</v>
      </c>
      <c r="D560" s="66" t="s">
        <v>464</v>
      </c>
      <c r="E560" s="44" t="s">
        <v>27</v>
      </c>
      <c r="F560" s="67">
        <v>1.0004614E8</v>
      </c>
      <c r="G560" s="58" t="s">
        <v>31</v>
      </c>
      <c r="H560" s="92">
        <v>44655.0</v>
      </c>
      <c r="I560" s="58" t="s">
        <v>36</v>
      </c>
      <c r="J560" s="92">
        <v>44656.0</v>
      </c>
      <c r="K560" s="58" t="s">
        <v>37</v>
      </c>
      <c r="L560" s="54"/>
      <c r="M560" s="25" t="str">
        <f t="array" ref="M560">INDEX(Sheet6!$F$2:$F$190,MATCH(F560,Sheet6!$E$2:$E$190,0))</f>
        <v>#N/A</v>
      </c>
      <c r="N560" s="26" t="str">
        <f t="shared" si="51"/>
        <v>Maintenance</v>
      </c>
      <c r="O560" s="54"/>
      <c r="P560" s="54"/>
      <c r="Q560" s="54"/>
      <c r="R560" s="53" t="str">
        <f t="array" ref="R560">INDEX(Sheet6!$K$2:$K$190,MATCH(F560,Sheet6!$E$2:$E$190,0))</f>
        <v>#N/A</v>
      </c>
      <c r="S560" s="54"/>
      <c r="T560" s="55"/>
    </row>
    <row r="561">
      <c r="A561" s="43">
        <v>508.0</v>
      </c>
      <c r="B561" s="44" t="s">
        <v>1067</v>
      </c>
      <c r="C561" s="45" t="s">
        <v>25</v>
      </c>
      <c r="D561" s="66" t="s">
        <v>1068</v>
      </c>
      <c r="E561" s="44" t="s">
        <v>27</v>
      </c>
      <c r="F561" s="68">
        <v>1.00045967E8</v>
      </c>
      <c r="G561" s="58" t="s">
        <v>31</v>
      </c>
      <c r="H561" s="92">
        <v>44655.0</v>
      </c>
      <c r="I561" s="58" t="s">
        <v>69</v>
      </c>
      <c r="J561" s="92">
        <v>44656.0</v>
      </c>
      <c r="K561" s="58" t="s">
        <v>33</v>
      </c>
      <c r="L561" s="54"/>
      <c r="M561" s="25" t="str">
        <f t="array" ref="M561">INDEX(Sheet6!$F$2:$F$190,MATCH(F561,Sheet6!$E$2:$E$190,0))</f>
        <v>#N/A</v>
      </c>
      <c r="N561" s="26" t="str">
        <f t="shared" si="51"/>
        <v>Maintenance</v>
      </c>
      <c r="O561" s="54"/>
      <c r="P561" s="54"/>
      <c r="Q561" s="54"/>
      <c r="R561" s="53" t="str">
        <f t="array" ref="R561">INDEX(Sheet6!$K$2:$K$190,MATCH(F561,Sheet6!$E$2:$E$190,0))</f>
        <v>#N/A</v>
      </c>
      <c r="S561" s="54"/>
      <c r="T561" s="55"/>
    </row>
    <row r="562">
      <c r="A562" s="43">
        <v>509.0</v>
      </c>
      <c r="B562" s="44" t="s">
        <v>1069</v>
      </c>
      <c r="C562" s="45" t="s">
        <v>25</v>
      </c>
      <c r="D562" s="66" t="s">
        <v>1070</v>
      </c>
      <c r="E562" s="44" t="s">
        <v>27</v>
      </c>
      <c r="F562" s="68">
        <v>1.00046016E8</v>
      </c>
      <c r="G562" s="58" t="s">
        <v>31</v>
      </c>
      <c r="H562" s="92">
        <v>44655.0</v>
      </c>
      <c r="I562" s="58" t="s">
        <v>69</v>
      </c>
      <c r="J562" s="92">
        <v>44656.0</v>
      </c>
      <c r="K562" s="58" t="s">
        <v>70</v>
      </c>
      <c r="L562" s="54"/>
      <c r="M562" s="25" t="str">
        <f t="array" ref="M562">INDEX(Sheet6!$F$2:$F$190,MATCH(F562,Sheet6!$E$2:$E$190,0))</f>
        <v>#N/A</v>
      </c>
      <c r="N562" s="26" t="str">
        <f t="shared" si="51"/>
        <v>Maintenance</v>
      </c>
      <c r="O562" s="54"/>
      <c r="P562" s="54"/>
      <c r="Q562" s="54"/>
      <c r="R562" s="53" t="str">
        <f t="array" ref="R562">INDEX(Sheet6!$K$2:$K$190,MATCH(F562,Sheet6!$E$2:$E$190,0))</f>
        <v>#N/A</v>
      </c>
      <c r="S562" s="54"/>
      <c r="T562" s="55"/>
    </row>
    <row r="563">
      <c r="A563" s="43">
        <v>510.0</v>
      </c>
      <c r="B563" s="44" t="s">
        <v>1071</v>
      </c>
      <c r="C563" s="45" t="s">
        <v>25</v>
      </c>
      <c r="D563" s="66" t="s">
        <v>1072</v>
      </c>
      <c r="E563" s="44" t="s">
        <v>27</v>
      </c>
      <c r="F563" s="68">
        <v>1.00045969E8</v>
      </c>
      <c r="G563" s="58" t="s">
        <v>31</v>
      </c>
      <c r="H563" s="92">
        <v>44655.0</v>
      </c>
      <c r="I563" s="58" t="s">
        <v>58</v>
      </c>
      <c r="J563" s="92">
        <v>44656.0</v>
      </c>
      <c r="K563" s="58" t="s">
        <v>73</v>
      </c>
      <c r="L563" s="54"/>
      <c r="M563" s="25" t="str">
        <f t="array" ref="M563">INDEX(Sheet6!$F$2:$F$190,MATCH(F563,Sheet6!$E$2:$E$190,0))</f>
        <v>#N/A</v>
      </c>
      <c r="N563" s="26" t="str">
        <f t="shared" si="51"/>
        <v>Maintenance</v>
      </c>
      <c r="O563" s="54"/>
      <c r="P563" s="54"/>
      <c r="Q563" s="54"/>
      <c r="R563" s="53" t="str">
        <f t="array" ref="R563">INDEX(Sheet6!$K$2:$K$190,MATCH(F563,Sheet6!$E$2:$E$190,0))</f>
        <v>#N/A</v>
      </c>
      <c r="S563" s="54"/>
      <c r="T563" s="55"/>
    </row>
    <row r="564">
      <c r="A564" s="43">
        <v>511.0</v>
      </c>
      <c r="B564" s="44" t="s">
        <v>1073</v>
      </c>
      <c r="C564" s="45" t="s">
        <v>25</v>
      </c>
      <c r="D564" s="66" t="s">
        <v>1074</v>
      </c>
      <c r="E564" s="44" t="s">
        <v>27</v>
      </c>
      <c r="F564" s="68">
        <v>1.00046017E8</v>
      </c>
      <c r="G564" s="58" t="s">
        <v>31</v>
      </c>
      <c r="H564" s="92">
        <v>44655.0</v>
      </c>
      <c r="I564" s="58" t="s">
        <v>69</v>
      </c>
      <c r="J564" s="92">
        <v>44656.0</v>
      </c>
      <c r="K564" s="58" t="s">
        <v>70</v>
      </c>
      <c r="L564" s="54"/>
      <c r="M564" s="25" t="str">
        <f t="array" ref="M564">INDEX(Sheet6!$F$2:$F$190,MATCH(F564,Sheet6!$E$2:$E$190,0))</f>
        <v>#N/A</v>
      </c>
      <c r="N564" s="26" t="str">
        <f t="shared" si="51"/>
        <v>Maintenance</v>
      </c>
      <c r="O564" s="54"/>
      <c r="P564" s="54"/>
      <c r="Q564" s="54"/>
      <c r="R564" s="53" t="str">
        <f t="array" ref="R564">INDEX(Sheet6!$K$2:$K$190,MATCH(F564,Sheet6!$E$2:$E$190,0))</f>
        <v>#N/A</v>
      </c>
      <c r="S564" s="54"/>
      <c r="T564" s="55"/>
    </row>
    <row r="565">
      <c r="A565" s="43">
        <v>512.0</v>
      </c>
      <c r="B565" s="44" t="s">
        <v>1075</v>
      </c>
      <c r="C565" s="45" t="s">
        <v>25</v>
      </c>
      <c r="D565" s="66" t="s">
        <v>1076</v>
      </c>
      <c r="E565" s="44" t="s">
        <v>27</v>
      </c>
      <c r="F565" s="68">
        <v>1.00046018E8</v>
      </c>
      <c r="G565" s="58" t="s">
        <v>31</v>
      </c>
      <c r="H565" s="92">
        <v>44655.0</v>
      </c>
      <c r="I565" s="58" t="s">
        <v>69</v>
      </c>
      <c r="J565" s="92">
        <v>44656.0</v>
      </c>
      <c r="K565" s="58" t="s">
        <v>70</v>
      </c>
      <c r="L565" s="54"/>
      <c r="M565" s="25" t="str">
        <f t="array" ref="M565">INDEX(Sheet6!$F$2:$F$190,MATCH(F565,Sheet6!$E$2:$E$190,0))</f>
        <v>#N/A</v>
      </c>
      <c r="N565" s="26" t="str">
        <f t="shared" si="51"/>
        <v>Maintenance</v>
      </c>
      <c r="O565" s="54"/>
      <c r="P565" s="54"/>
      <c r="Q565" s="54"/>
      <c r="R565" s="53" t="str">
        <f t="array" ref="R565">INDEX(Sheet6!$K$2:$K$190,MATCH(F565,Sheet6!$E$2:$E$190,0))</f>
        <v>#N/A</v>
      </c>
      <c r="S565" s="54"/>
      <c r="T565" s="55"/>
    </row>
    <row r="566">
      <c r="A566" s="43">
        <v>513.0</v>
      </c>
      <c r="B566" s="44" t="s">
        <v>1077</v>
      </c>
      <c r="C566" s="45" t="s">
        <v>25</v>
      </c>
      <c r="D566" s="66" t="s">
        <v>1078</v>
      </c>
      <c r="E566" s="44" t="s">
        <v>27</v>
      </c>
      <c r="F566" s="68">
        <v>1.00046079E8</v>
      </c>
      <c r="G566" s="58" t="s">
        <v>31</v>
      </c>
      <c r="H566" s="92">
        <v>44655.0</v>
      </c>
      <c r="I566" s="58" t="s">
        <v>58</v>
      </c>
      <c r="J566" s="92">
        <v>44656.0</v>
      </c>
      <c r="K566" s="58" t="s">
        <v>73</v>
      </c>
      <c r="L566" s="54"/>
      <c r="M566" s="25" t="str">
        <f t="array" ref="M566">INDEX(Sheet6!$F$2:$F$190,MATCH(F566,Sheet6!$E$2:$E$190,0))</f>
        <v>#N/A</v>
      </c>
      <c r="N566" s="26" t="str">
        <f t="shared" si="51"/>
        <v>Maintenance</v>
      </c>
      <c r="O566" s="54"/>
      <c r="P566" s="54"/>
      <c r="Q566" s="54"/>
      <c r="R566" s="53" t="str">
        <f t="array" ref="R566">INDEX(Sheet6!$K$2:$K$190,MATCH(F566,Sheet6!$E$2:$E$190,0))</f>
        <v>#N/A</v>
      </c>
      <c r="S566" s="54"/>
      <c r="T566" s="55"/>
    </row>
    <row r="567">
      <c r="A567" s="88">
        <v>44658.0</v>
      </c>
      <c r="B567" s="61"/>
      <c r="C567" s="69"/>
      <c r="D567" s="61"/>
      <c r="E567" s="61"/>
      <c r="F567" s="70"/>
      <c r="G567" s="64"/>
      <c r="H567" s="64"/>
      <c r="I567" s="64"/>
      <c r="J567" s="64"/>
      <c r="K567" s="64"/>
      <c r="L567" s="64"/>
      <c r="M567" s="64"/>
      <c r="N567" s="39"/>
      <c r="O567" s="64"/>
      <c r="P567" s="64"/>
      <c r="Q567" s="64"/>
      <c r="R567" s="64"/>
      <c r="S567" s="64"/>
      <c r="T567" s="65"/>
    </row>
    <row r="568">
      <c r="A568" s="43">
        <v>514.0</v>
      </c>
      <c r="B568" s="44" t="s">
        <v>1079</v>
      </c>
      <c r="C568" s="45" t="s">
        <v>496</v>
      </c>
      <c r="D568" s="66" t="s">
        <v>1080</v>
      </c>
      <c r="E568" s="44" t="s">
        <v>563</v>
      </c>
      <c r="F568" s="68">
        <v>2.00036163E8</v>
      </c>
      <c r="G568" s="58" t="s">
        <v>28</v>
      </c>
      <c r="H568" s="92">
        <v>44659.0</v>
      </c>
      <c r="I568" s="54"/>
      <c r="J568" s="54"/>
      <c r="K568" s="54"/>
      <c r="L568" s="54"/>
      <c r="M568" s="72"/>
      <c r="N568" s="26" t="str">
        <f t="shared" ref="N568:N575" si="52">IFS(LEFT(F568,4)="2000","Direct Charge",LEFT(F568,4)="5000","Direct Charge",AND(LEFT(F568,4)="1000",RIGHT(K568,4)="RA 9"),"Chemical",LEFT(F568,4)="1000","Maintenance",LEFT(F568,4)="8000","OA Maintenance",AND(LEFT(F568,4)="8000",RIGHT(K568,4)="RA 9"),"OA Chemical",LEFT(F568,4)="5500","ABI")</f>
        <v>Direct Charge</v>
      </c>
      <c r="O568" s="54"/>
      <c r="P568" s="54"/>
      <c r="Q568" s="54"/>
      <c r="R568" s="54"/>
      <c r="S568" s="54"/>
      <c r="T568" s="55"/>
    </row>
    <row r="569">
      <c r="A569" s="43">
        <v>515.0</v>
      </c>
      <c r="B569" s="44" t="s">
        <v>1079</v>
      </c>
      <c r="C569" s="45" t="s">
        <v>25</v>
      </c>
      <c r="D569" s="66" t="s">
        <v>1081</v>
      </c>
      <c r="E569" s="44" t="s">
        <v>563</v>
      </c>
      <c r="F569" s="68">
        <v>2.00036392E8</v>
      </c>
      <c r="G569" s="58" t="s">
        <v>28</v>
      </c>
      <c r="H569" s="92">
        <v>44659.0</v>
      </c>
      <c r="I569" s="54"/>
      <c r="J569" s="54"/>
      <c r="K569" s="54"/>
      <c r="L569" s="54"/>
      <c r="M569" s="72"/>
      <c r="N569" s="26" t="str">
        <f t="shared" si="52"/>
        <v>Direct Charge</v>
      </c>
      <c r="O569" s="54"/>
      <c r="P569" s="54"/>
      <c r="Q569" s="54"/>
      <c r="R569" s="54"/>
      <c r="S569" s="54"/>
      <c r="T569" s="55"/>
    </row>
    <row r="570">
      <c r="A570" s="43">
        <v>516.0</v>
      </c>
      <c r="B570" s="44" t="s">
        <v>1082</v>
      </c>
      <c r="C570" s="45" t="s">
        <v>25</v>
      </c>
      <c r="D570" s="66" t="s">
        <v>1083</v>
      </c>
      <c r="E570" s="44" t="s">
        <v>27</v>
      </c>
      <c r="F570" s="68">
        <v>1.00045831E8</v>
      </c>
      <c r="G570" s="58" t="s">
        <v>31</v>
      </c>
      <c r="H570" s="92">
        <v>44659.0</v>
      </c>
      <c r="I570" s="58" t="s">
        <v>69</v>
      </c>
      <c r="J570" s="92">
        <v>44662.0</v>
      </c>
      <c r="K570" s="58" t="s">
        <v>70</v>
      </c>
      <c r="L570" s="54"/>
      <c r="M570" s="25" t="str">
        <f t="array" ref="M570">INDEX(Sheet6!$F$2:$F$190,MATCH(F570,Sheet6!$E$2:$E$190,0))</f>
        <v>M22PL3048A</v>
      </c>
      <c r="N570" s="26" t="str">
        <f t="shared" si="52"/>
        <v>Maintenance</v>
      </c>
      <c r="O570" s="54"/>
      <c r="P570" s="54"/>
      <c r="Q570" s="54"/>
      <c r="R570" s="53" t="str">
        <f t="array" ref="R570">INDEX(Sheet6!$K$2:$K$190,MATCH(F570,Sheet6!$E$2:$E$190,0))</f>
        <v>Lukman</v>
      </c>
      <c r="S570" s="54"/>
      <c r="T570" s="55"/>
    </row>
    <row r="571">
      <c r="A571" s="43">
        <v>517.0</v>
      </c>
      <c r="B571" s="44" t="s">
        <v>1084</v>
      </c>
      <c r="C571" s="45" t="s">
        <v>25</v>
      </c>
      <c r="D571" s="66" t="s">
        <v>1085</v>
      </c>
      <c r="E571" s="44" t="s">
        <v>27</v>
      </c>
      <c r="F571" s="68">
        <v>1.00046036E8</v>
      </c>
      <c r="G571" s="58" t="s">
        <v>31</v>
      </c>
      <c r="H571" s="92">
        <v>44659.0</v>
      </c>
      <c r="I571" s="58" t="s">
        <v>69</v>
      </c>
      <c r="J571" s="92">
        <v>44662.0</v>
      </c>
      <c r="K571" s="58" t="s">
        <v>70</v>
      </c>
      <c r="L571" s="54"/>
      <c r="M571" s="25" t="str">
        <f t="array" ref="M571">INDEX(Sheet6!$F$2:$F$190,MATCH(F571,Sheet6!$E$2:$E$190,0))</f>
        <v>M22PL3041A</v>
      </c>
      <c r="N571" s="26" t="str">
        <f t="shared" si="52"/>
        <v>Maintenance</v>
      </c>
      <c r="O571" s="54"/>
      <c r="P571" s="54"/>
      <c r="Q571" s="54"/>
      <c r="R571" s="53" t="str">
        <f t="array" ref="R571">INDEX(Sheet6!$K$2:$K$190,MATCH(F571,Sheet6!$E$2:$E$190,0))</f>
        <v>Winny</v>
      </c>
      <c r="S571" s="54"/>
      <c r="T571" s="55"/>
    </row>
    <row r="572">
      <c r="A572" s="43">
        <v>518.0</v>
      </c>
      <c r="B572" s="44" t="s">
        <v>1086</v>
      </c>
      <c r="C572" s="45" t="s">
        <v>25</v>
      </c>
      <c r="D572" s="66" t="s">
        <v>1087</v>
      </c>
      <c r="E572" s="44" t="s">
        <v>27</v>
      </c>
      <c r="F572" s="68">
        <v>1.00046037E8</v>
      </c>
      <c r="G572" s="58" t="s">
        <v>31</v>
      </c>
      <c r="H572" s="92">
        <v>44659.0</v>
      </c>
      <c r="I572" s="58" t="s">
        <v>69</v>
      </c>
      <c r="J572" s="92">
        <v>44662.0</v>
      </c>
      <c r="K572" s="58" t="s">
        <v>70</v>
      </c>
      <c r="L572" s="54"/>
      <c r="M572" s="25" t="str">
        <f t="array" ref="M572">INDEX(Sheet6!$F$2:$F$190,MATCH(F572,Sheet6!$E$2:$E$190,0))</f>
        <v>#N/A</v>
      </c>
      <c r="N572" s="26" t="str">
        <f t="shared" si="52"/>
        <v>Maintenance</v>
      </c>
      <c r="O572" s="54"/>
      <c r="P572" s="54"/>
      <c r="Q572" s="54"/>
      <c r="R572" s="53" t="str">
        <f t="array" ref="R572">INDEX(Sheet6!$K$2:$K$190,MATCH(F572,Sheet6!$E$2:$E$190,0))</f>
        <v>#N/A</v>
      </c>
      <c r="S572" s="54"/>
      <c r="T572" s="55"/>
    </row>
    <row r="573">
      <c r="A573" s="43">
        <v>519.0</v>
      </c>
      <c r="B573" s="44" t="s">
        <v>1088</v>
      </c>
      <c r="C573" s="45" t="s">
        <v>25</v>
      </c>
      <c r="D573" s="66" t="s">
        <v>1089</v>
      </c>
      <c r="E573" s="44" t="s">
        <v>27</v>
      </c>
      <c r="F573" s="68">
        <v>1.00046069E8</v>
      </c>
      <c r="G573" s="58" t="s">
        <v>31</v>
      </c>
      <c r="H573" s="92">
        <v>44659.0</v>
      </c>
      <c r="I573" s="58" t="s">
        <v>36</v>
      </c>
      <c r="J573" s="92">
        <v>44662.0</v>
      </c>
      <c r="K573" s="58" t="s">
        <v>37</v>
      </c>
      <c r="L573" s="54"/>
      <c r="M573" s="25" t="str">
        <f t="array" ref="M573">INDEX(Sheet6!$F$2:$F$190,MATCH(F573,Sheet6!$E$2:$E$190,0))</f>
        <v>#N/A</v>
      </c>
      <c r="N573" s="26" t="str">
        <f t="shared" si="52"/>
        <v>Maintenance</v>
      </c>
      <c r="O573" s="54"/>
      <c r="P573" s="54"/>
      <c r="Q573" s="54"/>
      <c r="R573" s="53" t="str">
        <f t="array" ref="R573">INDEX(Sheet6!$K$2:$K$190,MATCH(F573,Sheet6!$E$2:$E$190,0))</f>
        <v>#N/A</v>
      </c>
      <c r="S573" s="54"/>
      <c r="T573" s="55"/>
    </row>
    <row r="574">
      <c r="A574" s="43">
        <v>520.0</v>
      </c>
      <c r="B574" s="44" t="s">
        <v>1090</v>
      </c>
      <c r="C574" s="45" t="s">
        <v>25</v>
      </c>
      <c r="D574" s="66" t="s">
        <v>1083</v>
      </c>
      <c r="E574" s="44" t="s">
        <v>27</v>
      </c>
      <c r="F574" s="68">
        <v>1.00045708E8</v>
      </c>
      <c r="G574" s="58" t="s">
        <v>31</v>
      </c>
      <c r="H574" s="92">
        <v>44659.0</v>
      </c>
      <c r="I574" s="58" t="s">
        <v>69</v>
      </c>
      <c r="J574" s="92">
        <v>44662.0</v>
      </c>
      <c r="K574" s="58" t="s">
        <v>70</v>
      </c>
      <c r="L574" s="54"/>
      <c r="M574" s="25" t="str">
        <f t="array" ref="M574">INDEX(Sheet6!$F$2:$F$190,MATCH(F574,Sheet6!$E$2:$E$190,0))</f>
        <v>M22PL3046A</v>
      </c>
      <c r="N574" s="26" t="str">
        <f t="shared" si="52"/>
        <v>Maintenance</v>
      </c>
      <c r="O574" s="54"/>
      <c r="P574" s="54"/>
      <c r="Q574" s="54"/>
      <c r="R574" s="53" t="str">
        <f t="array" ref="R574">INDEX(Sheet6!$K$2:$K$190,MATCH(F574,Sheet6!$E$2:$E$190,0))</f>
        <v>Winny</v>
      </c>
      <c r="S574" s="54"/>
      <c r="T574" s="55"/>
    </row>
    <row r="575">
      <c r="A575" s="43">
        <v>521.0</v>
      </c>
      <c r="B575" s="44" t="s">
        <v>1091</v>
      </c>
      <c r="C575" s="45" t="s">
        <v>25</v>
      </c>
      <c r="D575" s="66" t="s">
        <v>1092</v>
      </c>
      <c r="E575" s="44" t="s">
        <v>27</v>
      </c>
      <c r="F575" s="68">
        <v>1.00046191E8</v>
      </c>
      <c r="G575" s="58" t="s">
        <v>31</v>
      </c>
      <c r="H575" s="92">
        <v>44659.0</v>
      </c>
      <c r="I575" s="58" t="s">
        <v>36</v>
      </c>
      <c r="J575" s="92">
        <v>44662.0</v>
      </c>
      <c r="K575" s="58" t="s">
        <v>37</v>
      </c>
      <c r="L575" s="54"/>
      <c r="M575" s="25" t="str">
        <f t="array" ref="M575">INDEX(Sheet6!$F$2:$F$190,MATCH(F575,Sheet6!$E$2:$E$190,0))</f>
        <v>#N/A</v>
      </c>
      <c r="N575" s="26" t="str">
        <f t="shared" si="52"/>
        <v>Maintenance</v>
      </c>
      <c r="O575" s="54"/>
      <c r="P575" s="54"/>
      <c r="Q575" s="54"/>
      <c r="R575" s="53" t="str">
        <f t="array" ref="R575">INDEX(Sheet6!$K$2:$K$190,MATCH(F575,Sheet6!$E$2:$E$190,0))</f>
        <v>#N/A</v>
      </c>
      <c r="S575" s="54"/>
      <c r="T575" s="55"/>
    </row>
    <row r="576">
      <c r="A576" s="88">
        <v>44659.0</v>
      </c>
      <c r="B576" s="61"/>
      <c r="C576" s="61"/>
      <c r="D576" s="61"/>
      <c r="E576" s="62"/>
      <c r="F576" s="63"/>
      <c r="G576" s="64"/>
      <c r="H576" s="64"/>
      <c r="I576" s="64"/>
      <c r="J576" s="64"/>
      <c r="K576" s="64"/>
      <c r="L576" s="64"/>
      <c r="M576" s="64"/>
      <c r="N576" s="39"/>
      <c r="O576" s="64"/>
      <c r="P576" s="64"/>
      <c r="Q576" s="64"/>
      <c r="R576" s="64"/>
      <c r="S576" s="64"/>
      <c r="T576" s="65"/>
    </row>
    <row r="577">
      <c r="A577" s="43">
        <v>522.0</v>
      </c>
      <c r="B577" s="44" t="s">
        <v>1093</v>
      </c>
      <c r="C577" s="45" t="s">
        <v>25</v>
      </c>
      <c r="D577" s="44" t="s">
        <v>1094</v>
      </c>
      <c r="E577" s="44" t="s">
        <v>27</v>
      </c>
      <c r="F577" s="74">
        <v>1.00046155E8</v>
      </c>
      <c r="G577" s="58" t="s">
        <v>58</v>
      </c>
      <c r="H577" s="92">
        <v>44662.0</v>
      </c>
      <c r="I577" s="54"/>
      <c r="J577" s="54"/>
      <c r="K577" s="58" t="s">
        <v>73</v>
      </c>
      <c r="L577" s="54"/>
      <c r="M577" s="25" t="str">
        <f t="array" ref="M577">INDEX(Sheet6!$F$2:$F$190,MATCH(F577,Sheet6!$E$2:$E$190,0))</f>
        <v>#N/A</v>
      </c>
      <c r="N577" s="26" t="str">
        <f t="shared" ref="N577:N582" si="53">IFS(LEFT(F577,4)="2000","Direct Charge",LEFT(F577,4)="5000","Direct Charge",AND(LEFT(F577,4)="1000",RIGHT(K577,4)="RA 9"),"Chemical",LEFT(F577,4)="1000","Maintenance",LEFT(F577,4)="8000","OA Maintenance",AND(LEFT(F577,4)="8000",RIGHT(K577,4)="RA 9"),"OA Chemical",LEFT(F577,4)="5500","ABI")</f>
        <v>Maintenance</v>
      </c>
      <c r="O577" s="54"/>
      <c r="P577" s="54"/>
      <c r="Q577" s="54"/>
      <c r="R577" s="53" t="str">
        <f t="array" ref="R577">INDEX(Sheet6!$K$2:$K$190,MATCH(F577,Sheet6!$E$2:$E$190,0))</f>
        <v>#N/A</v>
      </c>
      <c r="S577" s="54"/>
      <c r="T577" s="55"/>
    </row>
    <row r="578">
      <c r="A578" s="43">
        <v>523.0</v>
      </c>
      <c r="B578" s="44" t="s">
        <v>1095</v>
      </c>
      <c r="C578" s="45" t="s">
        <v>25</v>
      </c>
      <c r="D578" s="44" t="s">
        <v>1096</v>
      </c>
      <c r="E578" s="44" t="s">
        <v>27</v>
      </c>
      <c r="F578" s="74">
        <v>1.00046252E8</v>
      </c>
      <c r="G578" s="58" t="s">
        <v>36</v>
      </c>
      <c r="H578" s="92">
        <v>44662.0</v>
      </c>
      <c r="I578" s="54"/>
      <c r="J578" s="54"/>
      <c r="K578" s="58" t="s">
        <v>37</v>
      </c>
      <c r="L578" s="96" t="s">
        <v>1097</v>
      </c>
      <c r="M578" s="25" t="str">
        <f t="array" ref="M578">INDEX(Sheet6!$F$2:$F$190,MATCH(F578,Sheet6!$E$2:$E$190,0))</f>
        <v>#N/A</v>
      </c>
      <c r="N578" s="26" t="str">
        <f t="shared" si="53"/>
        <v>Maintenance</v>
      </c>
      <c r="O578" s="54"/>
      <c r="P578" s="54"/>
      <c r="Q578" s="54"/>
      <c r="R578" s="53" t="str">
        <f t="array" ref="R578">INDEX(Sheet6!$K$2:$K$190,MATCH(F578,Sheet6!$E$2:$E$190,0))</f>
        <v>#N/A</v>
      </c>
      <c r="S578" s="54"/>
      <c r="T578" s="55"/>
    </row>
    <row r="579">
      <c r="A579" s="43">
        <v>524.0</v>
      </c>
      <c r="B579" s="44" t="s">
        <v>1098</v>
      </c>
      <c r="C579" s="45" t="s">
        <v>25</v>
      </c>
      <c r="D579" s="44" t="s">
        <v>1099</v>
      </c>
      <c r="E579" s="44" t="s">
        <v>27</v>
      </c>
      <c r="F579" s="74">
        <v>8.00003299E8</v>
      </c>
      <c r="G579" s="58" t="s">
        <v>58</v>
      </c>
      <c r="H579" s="92">
        <v>44662.0</v>
      </c>
      <c r="I579" s="54"/>
      <c r="J579" s="54"/>
      <c r="K579" s="58" t="s">
        <v>73</v>
      </c>
      <c r="L579" s="54"/>
      <c r="M579" s="72"/>
      <c r="N579" s="26" t="str">
        <f t="shared" si="53"/>
        <v>OA Maintenance</v>
      </c>
      <c r="O579" s="54"/>
      <c r="P579" s="54"/>
      <c r="Q579" s="54"/>
      <c r="R579" s="54"/>
      <c r="S579" s="54"/>
      <c r="T579" s="55"/>
    </row>
    <row r="580">
      <c r="A580" s="43">
        <v>525.0</v>
      </c>
      <c r="B580" s="44" t="s">
        <v>1100</v>
      </c>
      <c r="C580" s="45" t="s">
        <v>25</v>
      </c>
      <c r="D580" s="44" t="s">
        <v>1101</v>
      </c>
      <c r="E580" s="44" t="s">
        <v>27</v>
      </c>
      <c r="F580" s="74">
        <v>1.00046154E8</v>
      </c>
      <c r="G580" s="58" t="s">
        <v>58</v>
      </c>
      <c r="H580" s="92">
        <v>44662.0</v>
      </c>
      <c r="I580" s="54"/>
      <c r="J580" s="54"/>
      <c r="K580" s="58" t="s">
        <v>73</v>
      </c>
      <c r="L580" s="54"/>
      <c r="M580" s="25" t="str">
        <f t="array" ref="M580">INDEX(Sheet6!$F$2:$F$190,MATCH(F580,Sheet6!$E$2:$E$190,0))</f>
        <v>#N/A</v>
      </c>
      <c r="N580" s="26" t="str">
        <f t="shared" si="53"/>
        <v>Maintenance</v>
      </c>
      <c r="O580" s="54"/>
      <c r="P580" s="54"/>
      <c r="Q580" s="54"/>
      <c r="R580" s="53" t="str">
        <f t="array" ref="R580">INDEX(Sheet6!$K$2:$K$190,MATCH(F580,Sheet6!$E$2:$E$190,0))</f>
        <v>#N/A</v>
      </c>
      <c r="S580" s="54"/>
      <c r="T580" s="55"/>
    </row>
    <row r="581">
      <c r="A581" s="43">
        <v>526.0</v>
      </c>
      <c r="B581" s="44" t="s">
        <v>1102</v>
      </c>
      <c r="C581" s="45" t="s">
        <v>25</v>
      </c>
      <c r="D581" s="44" t="s">
        <v>1103</v>
      </c>
      <c r="E581" s="44" t="s">
        <v>27</v>
      </c>
      <c r="F581" s="74">
        <v>1.00046165E8</v>
      </c>
      <c r="G581" s="58" t="s">
        <v>69</v>
      </c>
      <c r="H581" s="92">
        <v>44655.0</v>
      </c>
      <c r="I581" s="54"/>
      <c r="J581" s="54"/>
      <c r="K581" s="58" t="s">
        <v>70</v>
      </c>
      <c r="L581" s="54"/>
      <c r="M581" s="25" t="str">
        <f t="array" ref="M581">INDEX(Sheet6!$F$2:$F$190,MATCH(F581,Sheet6!$E$2:$E$190,0))</f>
        <v>M22PL3052A</v>
      </c>
      <c r="N581" s="26" t="str">
        <f t="shared" si="53"/>
        <v>Maintenance</v>
      </c>
      <c r="O581" s="54"/>
      <c r="P581" s="54"/>
      <c r="Q581" s="54"/>
      <c r="R581" s="53" t="str">
        <f t="array" ref="R581">INDEX(Sheet6!$K$2:$K$190,MATCH(F581,Sheet6!$E$2:$E$190,0))</f>
        <v>Elgri/Winny</v>
      </c>
      <c r="S581" s="54"/>
      <c r="T581" s="55"/>
    </row>
    <row r="582">
      <c r="A582" s="43">
        <v>527.0</v>
      </c>
      <c r="B582" s="44" t="s">
        <v>1104</v>
      </c>
      <c r="C582" s="45" t="s">
        <v>25</v>
      </c>
      <c r="D582" s="66" t="s">
        <v>1105</v>
      </c>
      <c r="E582" s="44" t="s">
        <v>27</v>
      </c>
      <c r="F582" s="74">
        <v>1.00046347E8</v>
      </c>
      <c r="G582" s="58" t="s">
        <v>58</v>
      </c>
      <c r="H582" s="92">
        <v>44662.0</v>
      </c>
      <c r="I582" s="54"/>
      <c r="J582" s="54"/>
      <c r="K582" s="58" t="s">
        <v>33</v>
      </c>
      <c r="L582" s="54"/>
      <c r="M582" s="25" t="str">
        <f t="array" ref="M582">INDEX(Sheet6!$F$2:$F$190,MATCH(F582,Sheet6!$E$2:$E$190,0))</f>
        <v>#N/A</v>
      </c>
      <c r="N582" s="26" t="str">
        <f t="shared" si="53"/>
        <v>Maintenance</v>
      </c>
      <c r="O582" s="54"/>
      <c r="P582" s="54"/>
      <c r="Q582" s="54"/>
      <c r="R582" s="53" t="str">
        <f t="array" ref="R582">INDEX(Sheet6!$K$2:$K$190,MATCH(F582,Sheet6!$E$2:$E$190,0))</f>
        <v>#N/A</v>
      </c>
      <c r="S582" s="54"/>
      <c r="T582" s="55"/>
    </row>
    <row r="583">
      <c r="A583" s="88">
        <v>44662.0</v>
      </c>
      <c r="B583" s="61"/>
      <c r="C583" s="69"/>
      <c r="D583" s="61"/>
      <c r="E583" s="61"/>
      <c r="F583" s="76"/>
      <c r="G583" s="64"/>
      <c r="H583" s="64"/>
      <c r="I583" s="64"/>
      <c r="J583" s="64"/>
      <c r="K583" s="64"/>
      <c r="L583" s="64"/>
      <c r="M583" s="64"/>
      <c r="N583" s="39"/>
      <c r="O583" s="64"/>
      <c r="P583" s="64"/>
      <c r="Q583" s="64"/>
      <c r="R583" s="64"/>
      <c r="S583" s="64"/>
      <c r="T583" s="65"/>
    </row>
    <row r="584">
      <c r="A584" s="43">
        <v>528.0</v>
      </c>
      <c r="B584" s="44" t="s">
        <v>1106</v>
      </c>
      <c r="C584" s="45" t="s">
        <v>25</v>
      </c>
      <c r="D584" s="44" t="s">
        <v>1107</v>
      </c>
      <c r="E584" s="44" t="s">
        <v>27</v>
      </c>
      <c r="F584" s="74">
        <v>1.00046288E8</v>
      </c>
      <c r="G584" s="58" t="s">
        <v>58</v>
      </c>
      <c r="H584" s="92">
        <v>44663.0</v>
      </c>
      <c r="I584" s="54"/>
      <c r="J584" s="54"/>
      <c r="K584" s="58" t="s">
        <v>33</v>
      </c>
      <c r="L584" s="54"/>
      <c r="M584" s="25" t="str">
        <f t="array" ref="M584">INDEX(Sheet6!$F$2:$F$190,MATCH(F584,Sheet6!$E$2:$E$190,0))</f>
        <v>#N/A</v>
      </c>
      <c r="N584" s="26" t="str">
        <f t="shared" ref="N584:N591" si="54">IFS(LEFT(F584,4)="2000","Direct Charge",LEFT(F584,4)="5000","Direct Charge",AND(LEFT(F584,4)="1000",RIGHT(K584,4)="RA 9"),"Chemical",LEFT(F584,4)="1000","Maintenance",LEFT(F584,4)="8000","OA Maintenance",AND(LEFT(F584,4)="8000",RIGHT(K584,4)="RA 9"),"OA Chemical",LEFT(F584,4)="5500","ABI")</f>
        <v>Maintenance</v>
      </c>
      <c r="O584" s="54"/>
      <c r="P584" s="54"/>
      <c r="Q584" s="54"/>
      <c r="R584" s="53" t="str">
        <f t="array" ref="R584">INDEX(Sheet6!$K$2:$K$190,MATCH(F584,Sheet6!$E$2:$E$190,0))</f>
        <v>#N/A</v>
      </c>
      <c r="S584" s="54"/>
      <c r="T584" s="55"/>
    </row>
    <row r="585">
      <c r="A585" s="43">
        <v>529.0</v>
      </c>
      <c r="B585" s="44" t="s">
        <v>1108</v>
      </c>
      <c r="C585" s="45" t="s">
        <v>25</v>
      </c>
      <c r="D585" s="44" t="s">
        <v>1109</v>
      </c>
      <c r="E585" s="44" t="s">
        <v>27</v>
      </c>
      <c r="F585" s="74">
        <v>1.0004622E8</v>
      </c>
      <c r="G585" s="58" t="s">
        <v>58</v>
      </c>
      <c r="H585" s="92">
        <v>44663.0</v>
      </c>
      <c r="I585" s="54"/>
      <c r="J585" s="54"/>
      <c r="K585" s="58" t="s">
        <v>33</v>
      </c>
      <c r="L585" s="54"/>
      <c r="M585" s="25" t="str">
        <f t="array" ref="M585">INDEX(Sheet6!$F$2:$F$190,MATCH(F585,Sheet6!$E$2:$E$190,0))</f>
        <v>#N/A</v>
      </c>
      <c r="N585" s="26" t="str">
        <f t="shared" si="54"/>
        <v>Maintenance</v>
      </c>
      <c r="O585" s="54"/>
      <c r="P585" s="54"/>
      <c r="Q585" s="54"/>
      <c r="R585" s="53" t="str">
        <f t="array" ref="R585">INDEX(Sheet6!$K$2:$K$190,MATCH(F585,Sheet6!$E$2:$E$190,0))</f>
        <v>#N/A</v>
      </c>
      <c r="S585" s="54"/>
      <c r="T585" s="55"/>
    </row>
    <row r="586">
      <c r="A586" s="43">
        <v>530.0</v>
      </c>
      <c r="B586" s="44" t="s">
        <v>1110</v>
      </c>
      <c r="C586" s="45" t="s">
        <v>25</v>
      </c>
      <c r="D586" s="44" t="s">
        <v>996</v>
      </c>
      <c r="E586" s="44" t="s">
        <v>27</v>
      </c>
      <c r="F586" s="74">
        <v>1.00046251E8</v>
      </c>
      <c r="G586" s="58" t="s">
        <v>58</v>
      </c>
      <c r="H586" s="92">
        <v>44663.0</v>
      </c>
      <c r="I586" s="54"/>
      <c r="J586" s="54"/>
      <c r="K586" s="58" t="s">
        <v>33</v>
      </c>
      <c r="L586" s="54"/>
      <c r="M586" s="25" t="str">
        <f t="array" ref="M586">INDEX(Sheet6!$F$2:$F$190,MATCH(F586,Sheet6!$E$2:$E$190,0))</f>
        <v>#N/A</v>
      </c>
      <c r="N586" s="26" t="str">
        <f t="shared" si="54"/>
        <v>Maintenance</v>
      </c>
      <c r="O586" s="54"/>
      <c r="P586" s="54"/>
      <c r="Q586" s="54"/>
      <c r="R586" s="53" t="str">
        <f t="array" ref="R586">INDEX(Sheet6!$K$2:$K$190,MATCH(F586,Sheet6!$E$2:$E$190,0))</f>
        <v>#N/A</v>
      </c>
      <c r="S586" s="54"/>
      <c r="T586" s="55"/>
    </row>
    <row r="587">
      <c r="A587" s="43">
        <v>531.0</v>
      </c>
      <c r="B587" s="44" t="s">
        <v>1111</v>
      </c>
      <c r="C587" s="45" t="s">
        <v>25</v>
      </c>
      <c r="D587" s="44" t="s">
        <v>1112</v>
      </c>
      <c r="E587" s="44" t="s">
        <v>27</v>
      </c>
      <c r="F587" s="74">
        <v>1.00046193E8</v>
      </c>
      <c r="G587" s="58" t="s">
        <v>58</v>
      </c>
      <c r="H587" s="92">
        <v>44663.0</v>
      </c>
      <c r="I587" s="54"/>
      <c r="J587" s="54"/>
      <c r="K587" s="58" t="s">
        <v>33</v>
      </c>
      <c r="L587" s="54"/>
      <c r="M587" s="25" t="str">
        <f t="array" ref="M587">INDEX(Sheet6!$F$2:$F$190,MATCH(F587,Sheet6!$E$2:$E$190,0))</f>
        <v>#N/A</v>
      </c>
      <c r="N587" s="26" t="str">
        <f t="shared" si="54"/>
        <v>Maintenance</v>
      </c>
      <c r="O587" s="54"/>
      <c r="P587" s="54"/>
      <c r="Q587" s="54"/>
      <c r="R587" s="53" t="str">
        <f t="array" ref="R587">INDEX(Sheet6!$K$2:$K$190,MATCH(F587,Sheet6!$E$2:$E$190,0))</f>
        <v>#N/A</v>
      </c>
      <c r="S587" s="54"/>
      <c r="T587" s="55"/>
    </row>
    <row r="588">
      <c r="A588" s="43">
        <v>532.0</v>
      </c>
      <c r="B588" s="44" t="s">
        <v>1113</v>
      </c>
      <c r="C588" s="45" t="s">
        <v>25</v>
      </c>
      <c r="D588" s="44" t="s">
        <v>1114</v>
      </c>
      <c r="E588" s="44" t="s">
        <v>27</v>
      </c>
      <c r="F588" s="74">
        <v>1.0004627E8</v>
      </c>
      <c r="G588" s="58" t="s">
        <v>58</v>
      </c>
      <c r="H588" s="92">
        <v>44663.0</v>
      </c>
      <c r="I588" s="54"/>
      <c r="J588" s="54"/>
      <c r="K588" s="58" t="s">
        <v>33</v>
      </c>
      <c r="L588" s="54"/>
      <c r="M588" s="25" t="str">
        <f t="array" ref="M588">INDEX(Sheet6!$F$2:$F$190,MATCH(F588,Sheet6!$E$2:$E$190,0))</f>
        <v>#N/A</v>
      </c>
      <c r="N588" s="26" t="str">
        <f t="shared" si="54"/>
        <v>Maintenance</v>
      </c>
      <c r="O588" s="54"/>
      <c r="P588" s="54"/>
      <c r="Q588" s="54"/>
      <c r="R588" s="53" t="str">
        <f t="array" ref="R588">INDEX(Sheet6!$K$2:$K$190,MATCH(F588,Sheet6!$E$2:$E$190,0))</f>
        <v>#N/A</v>
      </c>
      <c r="S588" s="54"/>
      <c r="T588" s="55"/>
    </row>
    <row r="589">
      <c r="A589" s="43">
        <v>533.0</v>
      </c>
      <c r="B589" s="44" t="s">
        <v>1115</v>
      </c>
      <c r="C589" s="45" t="s">
        <v>25</v>
      </c>
      <c r="D589" s="44" t="s">
        <v>1116</v>
      </c>
      <c r="E589" s="44" t="s">
        <v>27</v>
      </c>
      <c r="F589" s="74">
        <v>1.00046277E8</v>
      </c>
      <c r="G589" s="58" t="s">
        <v>58</v>
      </c>
      <c r="H589" s="92">
        <v>44663.0</v>
      </c>
      <c r="I589" s="54"/>
      <c r="J589" s="54"/>
      <c r="K589" s="58" t="s">
        <v>33</v>
      </c>
      <c r="L589" s="54"/>
      <c r="M589" s="25" t="str">
        <f t="array" ref="M589">INDEX(Sheet6!$F$2:$F$190,MATCH(F589,Sheet6!$E$2:$E$190,0))</f>
        <v>#N/A</v>
      </c>
      <c r="N589" s="26" t="str">
        <f t="shared" si="54"/>
        <v>Maintenance</v>
      </c>
      <c r="O589" s="54"/>
      <c r="P589" s="54"/>
      <c r="Q589" s="54"/>
      <c r="R589" s="53" t="str">
        <f t="array" ref="R589">INDEX(Sheet6!$K$2:$K$190,MATCH(F589,Sheet6!$E$2:$E$190,0))</f>
        <v>#N/A</v>
      </c>
      <c r="S589" s="54"/>
      <c r="T589" s="55"/>
    </row>
    <row r="590">
      <c r="A590" s="43">
        <v>534.0</v>
      </c>
      <c r="B590" s="44" t="s">
        <v>1117</v>
      </c>
      <c r="C590" s="45" t="s">
        <v>25</v>
      </c>
      <c r="D590" s="44" t="s">
        <v>1118</v>
      </c>
      <c r="E590" s="44" t="s">
        <v>27</v>
      </c>
      <c r="F590" s="74">
        <v>1.00046359E8</v>
      </c>
      <c r="G590" s="58" t="s">
        <v>58</v>
      </c>
      <c r="H590" s="92">
        <v>44663.0</v>
      </c>
      <c r="I590" s="54"/>
      <c r="J590" s="54"/>
      <c r="K590" s="58" t="s">
        <v>33</v>
      </c>
      <c r="L590" s="54"/>
      <c r="M590" s="25" t="str">
        <f t="array" ref="M590">INDEX(Sheet6!$F$2:$F$190,MATCH(F590,Sheet6!$E$2:$E$190,0))</f>
        <v>#N/A</v>
      </c>
      <c r="N590" s="26" t="str">
        <f t="shared" si="54"/>
        <v>Maintenance</v>
      </c>
      <c r="O590" s="54"/>
      <c r="P590" s="54"/>
      <c r="Q590" s="54"/>
      <c r="R590" s="53" t="str">
        <f t="array" ref="R590">INDEX(Sheet6!$K$2:$K$190,MATCH(F590,Sheet6!$E$2:$E$190,0))</f>
        <v>#N/A</v>
      </c>
      <c r="S590" s="54"/>
      <c r="T590" s="55"/>
    </row>
    <row r="591">
      <c r="A591" s="43">
        <v>535.0</v>
      </c>
      <c r="B591" s="77">
        <v>44661.0</v>
      </c>
      <c r="C591" s="45" t="s">
        <v>187</v>
      </c>
      <c r="D591" s="44" t="s">
        <v>1119</v>
      </c>
      <c r="E591" s="44" t="s">
        <v>27</v>
      </c>
      <c r="F591" s="74">
        <v>1.000464E8</v>
      </c>
      <c r="G591" s="58" t="s">
        <v>58</v>
      </c>
      <c r="H591" s="92">
        <v>44663.0</v>
      </c>
      <c r="I591" s="54"/>
      <c r="J591" s="54"/>
      <c r="K591" s="58" t="s">
        <v>33</v>
      </c>
      <c r="L591" s="54"/>
      <c r="M591" s="25" t="str">
        <f t="array" ref="M591">INDEX(Sheet6!$F$2:$F$190,MATCH(F591,Sheet6!$E$2:$E$190,0))</f>
        <v>#N/A</v>
      </c>
      <c r="N591" s="26" t="str">
        <f t="shared" si="54"/>
        <v>Maintenance</v>
      </c>
      <c r="O591" s="54"/>
      <c r="P591" s="54"/>
      <c r="Q591" s="54"/>
      <c r="R591" s="53" t="str">
        <f t="array" ref="R591">INDEX(Sheet6!$K$2:$K$190,MATCH(F591,Sheet6!$E$2:$E$190,0))</f>
        <v>#N/A</v>
      </c>
      <c r="S591" s="54"/>
      <c r="T591" s="55"/>
    </row>
    <row r="592">
      <c r="A592" s="88">
        <v>44663.0</v>
      </c>
      <c r="B592" s="61"/>
      <c r="C592" s="61"/>
      <c r="D592" s="61"/>
      <c r="E592" s="62"/>
      <c r="F592" s="63"/>
      <c r="G592" s="64"/>
      <c r="H592" s="64"/>
      <c r="I592" s="64"/>
      <c r="J592" s="64"/>
      <c r="K592" s="64"/>
      <c r="L592" s="64"/>
      <c r="M592" s="64"/>
      <c r="N592" s="39"/>
      <c r="O592" s="64"/>
      <c r="P592" s="64"/>
      <c r="Q592" s="64"/>
      <c r="R592" s="64"/>
      <c r="S592" s="64"/>
      <c r="T592" s="65"/>
    </row>
    <row r="593">
      <c r="A593" s="43">
        <v>536.0</v>
      </c>
      <c r="B593" s="44" t="s">
        <v>1120</v>
      </c>
      <c r="C593" s="45" t="s">
        <v>25</v>
      </c>
      <c r="D593" s="44" t="s">
        <v>1121</v>
      </c>
      <c r="E593" s="44" t="s">
        <v>1028</v>
      </c>
      <c r="F593" s="46">
        <v>2.00036625E8</v>
      </c>
      <c r="G593" s="58" t="s">
        <v>28</v>
      </c>
      <c r="H593" s="92">
        <v>44663.0</v>
      </c>
      <c r="I593" s="54"/>
      <c r="J593" s="54"/>
      <c r="K593" s="54"/>
      <c r="L593" s="54"/>
      <c r="M593" s="72"/>
      <c r="N593" s="26" t="str">
        <f t="shared" ref="N593:N596" si="55">IFS(LEFT(F593,4)="2000","Direct Charge",LEFT(F593,4)="5000","Direct Charge",AND(LEFT(F593,4)="1000",RIGHT(K593,4)="RA 9"),"Chemical",LEFT(F593,4)="1000","Maintenance",LEFT(F593,4)="8000","OA Maintenance",AND(LEFT(F593,4)="8000",RIGHT(K593,4)="RA 9"),"OA Chemical",LEFT(F593,4)="5500","ABI")</f>
        <v>Direct Charge</v>
      </c>
      <c r="O593" s="54"/>
      <c r="P593" s="54"/>
      <c r="Q593" s="54"/>
      <c r="R593" s="54"/>
      <c r="S593" s="54"/>
      <c r="T593" s="55"/>
    </row>
    <row r="594">
      <c r="A594" s="43">
        <v>537.0</v>
      </c>
      <c r="B594" s="44" t="s">
        <v>1122</v>
      </c>
      <c r="C594" s="45" t="s">
        <v>25</v>
      </c>
      <c r="D594" s="44" t="s">
        <v>1123</v>
      </c>
      <c r="E594" s="44" t="s">
        <v>27</v>
      </c>
      <c r="F594" s="46">
        <v>1.00046431E8</v>
      </c>
      <c r="G594" s="58" t="s">
        <v>58</v>
      </c>
      <c r="H594" s="92">
        <v>44663.0</v>
      </c>
      <c r="I594" s="54"/>
      <c r="J594" s="54"/>
      <c r="K594" s="54"/>
      <c r="L594" s="54"/>
      <c r="M594" s="25" t="str">
        <f t="array" ref="M594">INDEX(Sheet6!$F$2:$F$190,MATCH(F594,Sheet6!$E$2:$E$190,0))</f>
        <v>#N/A</v>
      </c>
      <c r="N594" s="26" t="str">
        <f t="shared" si="55"/>
        <v>Maintenance</v>
      </c>
      <c r="O594" s="54"/>
      <c r="P594" s="54"/>
      <c r="Q594" s="54"/>
      <c r="R594" s="53" t="str">
        <f t="array" ref="R594">INDEX(Sheet6!$K$2:$K$190,MATCH(F594,Sheet6!$E$2:$E$190,0))</f>
        <v>#N/A</v>
      </c>
      <c r="S594" s="54"/>
      <c r="T594" s="55"/>
    </row>
    <row r="595">
      <c r="A595" s="43">
        <v>538.0</v>
      </c>
      <c r="B595" s="77">
        <v>44662.0</v>
      </c>
      <c r="C595" s="45" t="s">
        <v>187</v>
      </c>
      <c r="D595" s="44" t="s">
        <v>1124</v>
      </c>
      <c r="E595" s="44" t="s">
        <v>27</v>
      </c>
      <c r="F595" s="46">
        <v>1.00046395E8</v>
      </c>
      <c r="G595" s="58" t="s">
        <v>58</v>
      </c>
      <c r="H595" s="92">
        <v>44663.0</v>
      </c>
      <c r="I595" s="54"/>
      <c r="J595" s="54"/>
      <c r="K595" s="54"/>
      <c r="L595" s="54"/>
      <c r="M595" s="25" t="str">
        <f t="array" ref="M595">INDEX(Sheet6!$F$2:$F$190,MATCH(F595,Sheet6!$E$2:$E$190,0))</f>
        <v>#N/A</v>
      </c>
      <c r="N595" s="26" t="str">
        <f t="shared" si="55"/>
        <v>Maintenance</v>
      </c>
      <c r="O595" s="54"/>
      <c r="P595" s="54"/>
      <c r="Q595" s="54"/>
      <c r="R595" s="53" t="str">
        <f t="array" ref="R595">INDEX(Sheet6!$K$2:$K$190,MATCH(F595,Sheet6!$E$2:$E$190,0))</f>
        <v>#N/A</v>
      </c>
      <c r="S595" s="54"/>
      <c r="T595" s="55"/>
    </row>
    <row r="596">
      <c r="A596" s="43">
        <v>539.0</v>
      </c>
      <c r="B596" s="77">
        <v>44662.0</v>
      </c>
      <c r="C596" s="45" t="s">
        <v>187</v>
      </c>
      <c r="D596" s="44" t="s">
        <v>1125</v>
      </c>
      <c r="E596" s="44" t="s">
        <v>27</v>
      </c>
      <c r="F596" s="46">
        <v>1.00046396E8</v>
      </c>
      <c r="G596" s="58" t="s">
        <v>58</v>
      </c>
      <c r="H596" s="92">
        <v>44663.0</v>
      </c>
      <c r="I596" s="54"/>
      <c r="J596" s="54"/>
      <c r="K596" s="54"/>
      <c r="L596" s="54"/>
      <c r="M596" s="25" t="str">
        <f t="array" ref="M596">INDEX(Sheet6!$F$2:$F$190,MATCH(F596,Sheet6!$E$2:$E$190,0))</f>
        <v>#N/A</v>
      </c>
      <c r="N596" s="26" t="str">
        <f t="shared" si="55"/>
        <v>Maintenance</v>
      </c>
      <c r="O596" s="54"/>
      <c r="P596" s="54"/>
      <c r="Q596" s="54"/>
      <c r="R596" s="53" t="str">
        <f t="array" ref="R596">INDEX(Sheet6!$K$2:$K$190,MATCH(F596,Sheet6!$E$2:$E$190,0))</f>
        <v>#N/A</v>
      </c>
      <c r="S596" s="54"/>
      <c r="T596" s="55"/>
    </row>
    <row r="597">
      <c r="A597" s="88">
        <v>44664.0</v>
      </c>
      <c r="B597" s="61"/>
      <c r="C597" s="69"/>
      <c r="D597" s="61"/>
      <c r="E597" s="61"/>
      <c r="F597" s="76"/>
      <c r="G597" s="64"/>
      <c r="H597" s="64"/>
      <c r="I597" s="64"/>
      <c r="J597" s="64"/>
      <c r="K597" s="64"/>
      <c r="L597" s="64"/>
      <c r="M597" s="64"/>
      <c r="N597" s="39"/>
      <c r="O597" s="64"/>
      <c r="P597" s="64"/>
      <c r="Q597" s="64"/>
      <c r="R597" s="64"/>
      <c r="S597" s="64"/>
      <c r="T597" s="65"/>
    </row>
    <row r="598">
      <c r="A598" s="43">
        <v>540.0</v>
      </c>
      <c r="B598" s="44" t="s">
        <v>1126</v>
      </c>
      <c r="C598" s="45" t="s">
        <v>25</v>
      </c>
      <c r="D598" s="44" t="s">
        <v>1127</v>
      </c>
      <c r="E598" s="44" t="s">
        <v>27</v>
      </c>
      <c r="F598" s="74">
        <v>8.0000345E8</v>
      </c>
      <c r="G598" s="58" t="s">
        <v>28</v>
      </c>
      <c r="H598" s="92">
        <v>44664.0</v>
      </c>
      <c r="I598" s="54"/>
      <c r="J598" s="54"/>
      <c r="K598" s="54"/>
      <c r="L598" s="54"/>
      <c r="M598" s="72"/>
      <c r="N598" s="26" t="str">
        <f t="shared" ref="N598:N606" si="56">IFS(LEFT(F598,4)="2000","Direct Charge",LEFT(F598,4)="5000","Direct Charge",AND(LEFT(F598,4)="1000",RIGHT(K598,4)="RA 9"),"Chemical",LEFT(F598,4)="1000","Maintenance",LEFT(F598,4)="8000","OA Maintenance",AND(LEFT(F598,4)="8000",RIGHT(K598,4)="RA 9"),"OA Chemical",LEFT(F598,4)="5500","ABI")</f>
        <v>OA Maintenance</v>
      </c>
      <c r="O598" s="54"/>
      <c r="P598" s="54"/>
      <c r="Q598" s="54"/>
      <c r="R598" s="54"/>
      <c r="S598" s="54"/>
      <c r="T598" s="55"/>
    </row>
    <row r="599">
      <c r="A599" s="43">
        <v>541.0</v>
      </c>
      <c r="B599" s="44" t="s">
        <v>1128</v>
      </c>
      <c r="C599" s="45" t="s">
        <v>25</v>
      </c>
      <c r="D599" s="44" t="s">
        <v>1129</v>
      </c>
      <c r="E599" s="44" t="s">
        <v>27</v>
      </c>
      <c r="F599" s="74">
        <v>1.00046209E8</v>
      </c>
      <c r="G599" s="58" t="s">
        <v>58</v>
      </c>
      <c r="H599" s="92">
        <v>44664.0</v>
      </c>
      <c r="I599" s="54"/>
      <c r="J599" s="54"/>
      <c r="K599" s="58" t="s">
        <v>33</v>
      </c>
      <c r="L599" s="54"/>
      <c r="M599" s="25" t="str">
        <f t="array" ref="M599">INDEX(Sheet6!$F$2:$F$190,MATCH(F599,Sheet6!$E$2:$E$190,0))</f>
        <v>#N/A</v>
      </c>
      <c r="N599" s="26" t="str">
        <f t="shared" si="56"/>
        <v>Maintenance</v>
      </c>
      <c r="O599" s="54"/>
      <c r="P599" s="54"/>
      <c r="Q599" s="54"/>
      <c r="R599" s="53" t="str">
        <f t="array" ref="R599">INDEX(Sheet6!$K$2:$K$190,MATCH(F599,Sheet6!$E$2:$E$190,0))</f>
        <v>#N/A</v>
      </c>
      <c r="S599" s="54"/>
      <c r="T599" s="55"/>
    </row>
    <row r="600">
      <c r="A600" s="43">
        <v>542.0</v>
      </c>
      <c r="B600" s="44" t="s">
        <v>1130</v>
      </c>
      <c r="C600" s="45" t="s">
        <v>25</v>
      </c>
      <c r="D600" s="44" t="s">
        <v>1131</v>
      </c>
      <c r="E600" s="44" t="s">
        <v>27</v>
      </c>
      <c r="F600" s="74">
        <v>1.00046194E8</v>
      </c>
      <c r="G600" s="58" t="s">
        <v>69</v>
      </c>
      <c r="H600" s="92">
        <v>44664.0</v>
      </c>
      <c r="I600" s="54"/>
      <c r="J600" s="54"/>
      <c r="K600" s="58" t="s">
        <v>70</v>
      </c>
      <c r="L600" s="54"/>
      <c r="M600" s="25" t="str">
        <f t="array" ref="M600">INDEX(Sheet6!$F$2:$F$190,MATCH(F600,Sheet6!$E$2:$E$190,0))</f>
        <v>M22PL3059A</v>
      </c>
      <c r="N600" s="26" t="str">
        <f t="shared" si="56"/>
        <v>Maintenance</v>
      </c>
      <c r="O600" s="54"/>
      <c r="P600" s="54"/>
      <c r="Q600" s="54"/>
      <c r="R600" s="53" t="str">
        <f t="array" ref="R600">INDEX(Sheet6!$K$2:$K$190,MATCH(F600,Sheet6!$E$2:$E$190,0))</f>
        <v>Intan</v>
      </c>
      <c r="S600" s="54"/>
      <c r="T600" s="55"/>
    </row>
    <row r="601">
      <c r="A601" s="43">
        <v>543.0</v>
      </c>
      <c r="B601" s="44" t="s">
        <v>1132</v>
      </c>
      <c r="C601" s="45" t="s">
        <v>25</v>
      </c>
      <c r="D601" s="44" t="s">
        <v>1133</v>
      </c>
      <c r="E601" s="44" t="s">
        <v>27</v>
      </c>
      <c r="F601" s="74">
        <v>1.00046175E8</v>
      </c>
      <c r="G601" s="58" t="s">
        <v>69</v>
      </c>
      <c r="H601" s="92">
        <v>44664.0</v>
      </c>
      <c r="I601" s="54"/>
      <c r="J601" s="54"/>
      <c r="K601" s="58" t="s">
        <v>70</v>
      </c>
      <c r="L601" s="54"/>
      <c r="M601" s="25" t="str">
        <f t="array" ref="M601">INDEX(Sheet6!$F$2:$F$190,MATCH(F601,Sheet6!$E$2:$E$190,0))</f>
        <v>M22PL3064A</v>
      </c>
      <c r="N601" s="26" t="str">
        <f t="shared" si="56"/>
        <v>Maintenance</v>
      </c>
      <c r="O601" s="54"/>
      <c r="P601" s="54"/>
      <c r="Q601" s="54"/>
      <c r="R601" s="53" t="str">
        <f t="array" ref="R601">INDEX(Sheet6!$K$2:$K$190,MATCH(F601,Sheet6!$E$2:$E$190,0))</f>
        <v>Lukman</v>
      </c>
      <c r="S601" s="54"/>
      <c r="T601" s="55"/>
    </row>
    <row r="602">
      <c r="A602" s="43">
        <v>544.0</v>
      </c>
      <c r="B602" s="44" t="s">
        <v>1134</v>
      </c>
      <c r="C602" s="45" t="s">
        <v>25</v>
      </c>
      <c r="D602" s="44" t="s">
        <v>1135</v>
      </c>
      <c r="E602" s="44" t="s">
        <v>27</v>
      </c>
      <c r="F602" s="74">
        <v>1.00045829E8</v>
      </c>
      <c r="G602" s="58" t="s">
        <v>69</v>
      </c>
      <c r="H602" s="92">
        <v>44664.0</v>
      </c>
      <c r="I602" s="54"/>
      <c r="J602" s="54"/>
      <c r="K602" s="58" t="s">
        <v>70</v>
      </c>
      <c r="L602" s="54"/>
      <c r="M602" s="25" t="str">
        <f t="array" ref="M602">INDEX(Sheet6!$F$2:$F$190,MATCH(F602,Sheet6!$E$2:$E$190,0))</f>
        <v>#N/A</v>
      </c>
      <c r="N602" s="26" t="str">
        <f t="shared" si="56"/>
        <v>Maintenance</v>
      </c>
      <c r="O602" s="54"/>
      <c r="P602" s="54"/>
      <c r="Q602" s="54"/>
      <c r="R602" s="53" t="str">
        <f t="array" ref="R602">INDEX(Sheet6!$K$2:$K$190,MATCH(F602,Sheet6!$E$2:$E$190,0))</f>
        <v>#N/A</v>
      </c>
      <c r="S602" s="54"/>
      <c r="T602" s="55"/>
    </row>
    <row r="603">
      <c r="A603" s="43">
        <v>545.0</v>
      </c>
      <c r="B603" s="44" t="s">
        <v>1136</v>
      </c>
      <c r="C603" s="45" t="s">
        <v>25</v>
      </c>
      <c r="D603" s="44" t="s">
        <v>1137</v>
      </c>
      <c r="E603" s="44" t="s">
        <v>27</v>
      </c>
      <c r="F603" s="74">
        <v>1.00039968E8</v>
      </c>
      <c r="G603" s="58" t="s">
        <v>58</v>
      </c>
      <c r="H603" s="92">
        <v>44664.0</v>
      </c>
      <c r="I603" s="54"/>
      <c r="J603" s="54"/>
      <c r="K603" s="58" t="s">
        <v>33</v>
      </c>
      <c r="L603" s="54"/>
      <c r="M603" s="25" t="str">
        <f t="array" ref="M603">INDEX(Sheet6!$F$2:$F$190,MATCH(F603,Sheet6!$E$2:$E$190,0))</f>
        <v>#N/A</v>
      </c>
      <c r="N603" s="26" t="str">
        <f t="shared" si="56"/>
        <v>Maintenance</v>
      </c>
      <c r="O603" s="54"/>
      <c r="P603" s="54"/>
      <c r="Q603" s="54"/>
      <c r="R603" s="53" t="str">
        <f t="array" ref="R603">INDEX(Sheet6!$K$2:$K$190,MATCH(F603,Sheet6!$E$2:$E$190,0))</f>
        <v>#N/A</v>
      </c>
      <c r="S603" s="54"/>
      <c r="T603" s="55"/>
    </row>
    <row r="604">
      <c r="A604" s="43">
        <v>546.0</v>
      </c>
      <c r="B604" s="44" t="s">
        <v>1138</v>
      </c>
      <c r="C604" s="45" t="s">
        <v>25</v>
      </c>
      <c r="D604" s="44" t="s">
        <v>1139</v>
      </c>
      <c r="E604" s="44" t="s">
        <v>27</v>
      </c>
      <c r="F604" s="74">
        <v>1.0004642E8</v>
      </c>
      <c r="G604" s="58" t="s">
        <v>58</v>
      </c>
      <c r="H604" s="92">
        <v>44664.0</v>
      </c>
      <c r="I604" s="54"/>
      <c r="J604" s="54"/>
      <c r="K604" s="58" t="s">
        <v>33</v>
      </c>
      <c r="L604" s="54"/>
      <c r="M604" s="25" t="str">
        <f t="array" ref="M604">INDEX(Sheet6!$F$2:$F$190,MATCH(F604,Sheet6!$E$2:$E$190,0))</f>
        <v>#N/A</v>
      </c>
      <c r="N604" s="26" t="str">
        <f t="shared" si="56"/>
        <v>Maintenance</v>
      </c>
      <c r="O604" s="54"/>
      <c r="P604" s="54"/>
      <c r="Q604" s="54"/>
      <c r="R604" s="53" t="str">
        <f t="array" ref="R604">INDEX(Sheet6!$K$2:$K$190,MATCH(F604,Sheet6!$E$2:$E$190,0))</f>
        <v>#N/A</v>
      </c>
      <c r="S604" s="54"/>
      <c r="T604" s="55"/>
    </row>
    <row r="605">
      <c r="A605" s="43">
        <v>547.0</v>
      </c>
      <c r="B605" s="44" t="s">
        <v>1140</v>
      </c>
      <c r="C605" s="45" t="s">
        <v>25</v>
      </c>
      <c r="D605" s="44" t="s">
        <v>1141</v>
      </c>
      <c r="E605" s="44" t="s">
        <v>27</v>
      </c>
      <c r="F605" s="74">
        <v>1.0004643E8</v>
      </c>
      <c r="G605" s="58" t="s">
        <v>58</v>
      </c>
      <c r="H605" s="92">
        <v>44664.0</v>
      </c>
      <c r="I605" s="54"/>
      <c r="J605" s="54"/>
      <c r="K605" s="58" t="s">
        <v>33</v>
      </c>
      <c r="L605" s="54"/>
      <c r="M605" s="25" t="str">
        <f t="array" ref="M605">INDEX(Sheet6!$F$2:$F$190,MATCH(F605,Sheet6!$E$2:$E$190,0))</f>
        <v>#N/A</v>
      </c>
      <c r="N605" s="26" t="str">
        <f t="shared" si="56"/>
        <v>Maintenance</v>
      </c>
      <c r="O605" s="54"/>
      <c r="P605" s="54"/>
      <c r="Q605" s="54"/>
      <c r="R605" s="53" t="str">
        <f t="array" ref="R605">INDEX(Sheet6!$K$2:$K$190,MATCH(F605,Sheet6!$E$2:$E$190,0))</f>
        <v>#N/A</v>
      </c>
      <c r="S605" s="54"/>
      <c r="T605" s="55"/>
    </row>
    <row r="606">
      <c r="A606" s="43">
        <v>548.0</v>
      </c>
      <c r="B606" s="44" t="s">
        <v>1142</v>
      </c>
      <c r="C606" s="45" t="s">
        <v>25</v>
      </c>
      <c r="D606" s="44" t="s">
        <v>1143</v>
      </c>
      <c r="E606" s="44" t="s">
        <v>27</v>
      </c>
      <c r="F606" s="74">
        <v>1.00046404E8</v>
      </c>
      <c r="G606" s="58" t="s">
        <v>58</v>
      </c>
      <c r="H606" s="92">
        <v>44664.0</v>
      </c>
      <c r="I606" s="54"/>
      <c r="J606" s="54"/>
      <c r="K606" s="58" t="s">
        <v>33</v>
      </c>
      <c r="L606" s="54"/>
      <c r="M606" s="25" t="str">
        <f t="array" ref="M606">INDEX(Sheet6!$F$2:$F$190,MATCH(F606,Sheet6!$E$2:$E$190,0))</f>
        <v>#N/A</v>
      </c>
      <c r="N606" s="26" t="str">
        <f t="shared" si="56"/>
        <v>Maintenance</v>
      </c>
      <c r="O606" s="54"/>
      <c r="P606" s="54"/>
      <c r="Q606" s="54"/>
      <c r="R606" s="53" t="str">
        <f t="array" ref="R606">INDEX(Sheet6!$K$2:$K$190,MATCH(F606,Sheet6!$E$2:$E$190,0))</f>
        <v>#N/A</v>
      </c>
      <c r="S606" s="54"/>
      <c r="T606" s="55"/>
    </row>
    <row r="607">
      <c r="A607" s="97">
        <v>44665.0</v>
      </c>
      <c r="B607" s="61"/>
      <c r="C607" s="69"/>
      <c r="D607" s="61"/>
      <c r="E607" s="61"/>
      <c r="F607" s="76"/>
      <c r="G607" s="64"/>
      <c r="H607" s="64"/>
      <c r="I607" s="64"/>
      <c r="J607" s="64"/>
      <c r="K607" s="64"/>
      <c r="L607" s="64"/>
      <c r="M607" s="64"/>
      <c r="N607" s="39"/>
      <c r="O607" s="64"/>
      <c r="P607" s="64"/>
      <c r="Q607" s="64"/>
      <c r="R607" s="64"/>
      <c r="S607" s="64"/>
      <c r="T607" s="65"/>
    </row>
    <row r="608">
      <c r="A608" s="43">
        <v>549.0</v>
      </c>
      <c r="B608" s="77">
        <v>44656.0</v>
      </c>
      <c r="C608" s="45" t="s">
        <v>187</v>
      </c>
      <c r="D608" s="44" t="s">
        <v>1144</v>
      </c>
      <c r="E608" s="44" t="s">
        <v>27</v>
      </c>
      <c r="F608" s="46">
        <v>1.00046167E8</v>
      </c>
      <c r="G608" s="58" t="s">
        <v>58</v>
      </c>
      <c r="H608" s="92">
        <v>44665.0</v>
      </c>
      <c r="I608" s="54"/>
      <c r="J608" s="54"/>
      <c r="K608" s="58" t="s">
        <v>33</v>
      </c>
      <c r="L608" s="54"/>
      <c r="M608" s="25" t="str">
        <f t="array" ref="M608">INDEX(Sheet6!$F$2:$F$190,MATCH(F608,Sheet6!$E$2:$E$190,0))</f>
        <v>#N/A</v>
      </c>
      <c r="N608" s="26" t="str">
        <f t="shared" ref="N608:N612" si="57">IFS(LEFT(F608,4)="2000","Direct Charge",LEFT(F608,4)="5000","Direct Charge",AND(LEFT(F608,4)="1000",RIGHT(K608,4)="RA 9"),"Chemical",LEFT(F608,4)="1000","Maintenance",LEFT(F608,4)="8000","OA Maintenance",AND(LEFT(F608,4)="8000",RIGHT(K608,4)="RA 9"),"OA Chemical",LEFT(F608,4)="5500","ABI")</f>
        <v>Maintenance</v>
      </c>
      <c r="O608" s="54"/>
      <c r="P608" s="54"/>
      <c r="Q608" s="54"/>
      <c r="R608" s="53" t="str">
        <f t="array" ref="R608">INDEX(Sheet6!$K$2:$K$190,MATCH(F608,Sheet6!$E$2:$E$190,0))</f>
        <v>#N/A</v>
      </c>
      <c r="S608" s="54"/>
      <c r="T608" s="55"/>
    </row>
    <row r="609">
      <c r="A609" s="43">
        <v>550.0</v>
      </c>
      <c r="B609" s="44" t="s">
        <v>1145</v>
      </c>
      <c r="C609" s="45" t="s">
        <v>25</v>
      </c>
      <c r="D609" s="44" t="s">
        <v>1146</v>
      </c>
      <c r="E609" s="44" t="s">
        <v>27</v>
      </c>
      <c r="F609" s="46">
        <v>1.00040142E8</v>
      </c>
      <c r="G609" s="58" t="s">
        <v>69</v>
      </c>
      <c r="H609" s="92">
        <v>44669.0</v>
      </c>
      <c r="I609" s="54"/>
      <c r="J609" s="54"/>
      <c r="K609" s="58" t="s">
        <v>33</v>
      </c>
      <c r="L609" s="54"/>
      <c r="M609" s="25" t="str">
        <f t="array" ref="M609">INDEX(Sheet6!$F$2:$F$190,MATCH(F609,Sheet6!$E$2:$E$190,0))</f>
        <v>#N/A</v>
      </c>
      <c r="N609" s="26" t="str">
        <f t="shared" si="57"/>
        <v>Maintenance</v>
      </c>
      <c r="O609" s="54"/>
      <c r="P609" s="54"/>
      <c r="Q609" s="54"/>
      <c r="R609" s="53" t="str">
        <f t="array" ref="R609">INDEX(Sheet6!$K$2:$K$190,MATCH(F609,Sheet6!$E$2:$E$190,0))</f>
        <v>#N/A</v>
      </c>
      <c r="S609" s="54"/>
      <c r="T609" s="55"/>
    </row>
    <row r="610">
      <c r="A610" s="43">
        <v>551.0</v>
      </c>
      <c r="B610" s="44" t="s">
        <v>1147</v>
      </c>
      <c r="C610" s="45" t="s">
        <v>25</v>
      </c>
      <c r="D610" s="44" t="s">
        <v>1148</v>
      </c>
      <c r="E610" s="44" t="s">
        <v>27</v>
      </c>
      <c r="F610" s="46">
        <v>1.00039236E8</v>
      </c>
      <c r="G610" s="58" t="s">
        <v>58</v>
      </c>
      <c r="H610" s="92">
        <v>44669.0</v>
      </c>
      <c r="I610" s="54"/>
      <c r="J610" s="54"/>
      <c r="K610" s="58" t="s">
        <v>73</v>
      </c>
      <c r="L610" s="54"/>
      <c r="M610" s="25" t="str">
        <f t="array" ref="M610">INDEX(Sheet6!$F$2:$F$190,MATCH(F610,Sheet6!$E$2:$E$190,0))</f>
        <v>#N/A</v>
      </c>
      <c r="N610" s="26" t="str">
        <f t="shared" si="57"/>
        <v>Maintenance</v>
      </c>
      <c r="O610" s="54"/>
      <c r="P610" s="54"/>
      <c r="Q610" s="54"/>
      <c r="R610" s="53" t="str">
        <f t="array" ref="R610">INDEX(Sheet6!$K$2:$K$190,MATCH(F610,Sheet6!$E$2:$E$190,0))</f>
        <v>#N/A</v>
      </c>
      <c r="S610" s="54"/>
      <c r="T610" s="55"/>
    </row>
    <row r="611">
      <c r="A611" s="43">
        <v>552.0</v>
      </c>
      <c r="B611" s="44" t="s">
        <v>1149</v>
      </c>
      <c r="C611" s="45" t="s">
        <v>25</v>
      </c>
      <c r="D611" s="44" t="s">
        <v>1150</v>
      </c>
      <c r="E611" s="44" t="s">
        <v>27</v>
      </c>
      <c r="F611" s="74">
        <v>1.00046356E8</v>
      </c>
      <c r="G611" s="58" t="s">
        <v>69</v>
      </c>
      <c r="H611" s="92">
        <v>44669.0</v>
      </c>
      <c r="I611" s="54"/>
      <c r="J611" s="54"/>
      <c r="K611" s="58" t="s">
        <v>70</v>
      </c>
      <c r="L611" s="54"/>
      <c r="M611" s="25" t="str">
        <f t="array" ref="M611">INDEX(Sheet6!$F$2:$F$190,MATCH(F611,Sheet6!$E$2:$E$190,0))</f>
        <v>#N/A</v>
      </c>
      <c r="N611" s="26" t="str">
        <f t="shared" si="57"/>
        <v>Maintenance</v>
      </c>
      <c r="O611" s="54"/>
      <c r="P611" s="54"/>
      <c r="Q611" s="54"/>
      <c r="R611" s="53" t="str">
        <f t="array" ref="R611">INDEX(Sheet6!$K$2:$K$190,MATCH(F611,Sheet6!$E$2:$E$190,0))</f>
        <v>#N/A</v>
      </c>
      <c r="S611" s="54"/>
      <c r="T611" s="55"/>
    </row>
    <row r="612">
      <c r="A612" s="43">
        <v>553.0</v>
      </c>
      <c r="B612" s="44" t="s">
        <v>1151</v>
      </c>
      <c r="C612" s="45" t="s">
        <v>25</v>
      </c>
      <c r="D612" s="44" t="s">
        <v>1152</v>
      </c>
      <c r="E612" s="44" t="s">
        <v>27</v>
      </c>
      <c r="F612" s="74">
        <v>1.00040217E8</v>
      </c>
      <c r="G612" s="58" t="s">
        <v>69</v>
      </c>
      <c r="H612" s="92">
        <v>44669.0</v>
      </c>
      <c r="I612" s="54"/>
      <c r="J612" s="54"/>
      <c r="K612" s="58" t="s">
        <v>33</v>
      </c>
      <c r="L612" s="54"/>
      <c r="M612" s="25" t="str">
        <f t="array" ref="M612">INDEX(Sheet6!$F$2:$F$190,MATCH(F612,Sheet6!$E$2:$E$190,0))</f>
        <v>#N/A</v>
      </c>
      <c r="N612" s="26" t="str">
        <f t="shared" si="57"/>
        <v>Maintenance</v>
      </c>
      <c r="O612" s="54"/>
      <c r="P612" s="54"/>
      <c r="Q612" s="54"/>
      <c r="R612" s="53" t="str">
        <f t="array" ref="R612">INDEX(Sheet6!$K$2:$K$190,MATCH(F612,Sheet6!$E$2:$E$190,0))</f>
        <v>#N/A</v>
      </c>
      <c r="S612" s="54"/>
      <c r="T612" s="55"/>
    </row>
    <row r="613">
      <c r="A613" s="88">
        <v>44669.0</v>
      </c>
      <c r="B613" s="79"/>
      <c r="C613" s="79"/>
      <c r="D613" s="61"/>
      <c r="E613" s="62"/>
      <c r="F613" s="63"/>
      <c r="G613" s="64"/>
      <c r="H613" s="64"/>
      <c r="I613" s="64"/>
      <c r="J613" s="64"/>
      <c r="K613" s="64"/>
      <c r="L613" s="64"/>
      <c r="M613" s="64"/>
      <c r="N613" s="39"/>
      <c r="O613" s="64"/>
      <c r="P613" s="64"/>
      <c r="Q613" s="64"/>
      <c r="R613" s="64"/>
      <c r="S613" s="64"/>
      <c r="T613" s="65"/>
    </row>
    <row r="614">
      <c r="A614" s="43">
        <v>554.0</v>
      </c>
      <c r="B614" s="77">
        <v>44665.0</v>
      </c>
      <c r="C614" s="45" t="s">
        <v>187</v>
      </c>
      <c r="D614" s="44" t="s">
        <v>1153</v>
      </c>
      <c r="E614" s="44" t="s">
        <v>27</v>
      </c>
      <c r="F614" s="46">
        <v>1.00046494E8</v>
      </c>
      <c r="G614" s="58" t="s">
        <v>58</v>
      </c>
      <c r="H614" s="92">
        <v>44670.0</v>
      </c>
      <c r="I614" s="58" t="s">
        <v>69</v>
      </c>
      <c r="J614" s="54"/>
      <c r="K614" s="58" t="s">
        <v>33</v>
      </c>
      <c r="L614" s="54"/>
      <c r="M614" s="25" t="str">
        <f t="array" ref="M614">INDEX(Sheet6!$F$2:$F$190,MATCH(F614,Sheet6!$E$2:$E$190,0))</f>
        <v>#N/A</v>
      </c>
      <c r="N614" s="26" t="str">
        <f t="shared" ref="N614:N620" si="58">IFS(LEFT(F614,4)="2000","Direct Charge",LEFT(F614,4)="5000","Direct Charge",AND(LEFT(F614,4)="1000",RIGHT(K614,4)="RA 9"),"Chemical",LEFT(F614,4)="1000","Maintenance",LEFT(F614,4)="8000","OA Maintenance",AND(LEFT(F614,4)="8000",RIGHT(K614,4)="RA 9"),"OA Chemical",LEFT(F614,4)="5500","ABI")</f>
        <v>Maintenance</v>
      </c>
      <c r="O614" s="54"/>
      <c r="P614" s="54"/>
      <c r="Q614" s="54"/>
      <c r="R614" s="53" t="str">
        <f t="array" ref="R614">INDEX(Sheet6!$K$2:$K$190,MATCH(F614,Sheet6!$E$2:$E$190,0))</f>
        <v>#N/A</v>
      </c>
      <c r="S614" s="54"/>
      <c r="T614" s="55"/>
    </row>
    <row r="615">
      <c r="A615" s="43">
        <v>555.0</v>
      </c>
      <c r="B615" s="77">
        <v>44665.0</v>
      </c>
      <c r="C615" s="45" t="s">
        <v>187</v>
      </c>
      <c r="D615" s="44" t="s">
        <v>1154</v>
      </c>
      <c r="E615" s="44" t="s">
        <v>27</v>
      </c>
      <c r="F615" s="46">
        <v>1.00046465E8</v>
      </c>
      <c r="G615" s="58" t="s">
        <v>58</v>
      </c>
      <c r="H615" s="92">
        <v>44670.0</v>
      </c>
      <c r="I615" s="58" t="s">
        <v>32</v>
      </c>
      <c r="J615" s="54"/>
      <c r="K615" s="58" t="s">
        <v>33</v>
      </c>
      <c r="L615" s="54"/>
      <c r="M615" s="25" t="str">
        <f t="array" ref="M615">INDEX(Sheet6!$F$2:$F$190,MATCH(F615,Sheet6!$E$2:$E$190,0))</f>
        <v>#N/A</v>
      </c>
      <c r="N615" s="26" t="str">
        <f t="shared" si="58"/>
        <v>Maintenance</v>
      </c>
      <c r="O615" s="54"/>
      <c r="P615" s="54"/>
      <c r="Q615" s="54"/>
      <c r="R615" s="53" t="str">
        <f t="array" ref="R615">INDEX(Sheet6!$K$2:$K$190,MATCH(F615,Sheet6!$E$2:$E$190,0))</f>
        <v>#N/A</v>
      </c>
      <c r="S615" s="54"/>
      <c r="T615" s="55"/>
    </row>
    <row r="616">
      <c r="A616" s="43">
        <v>556.0</v>
      </c>
      <c r="B616" s="77">
        <v>44667.0</v>
      </c>
      <c r="C616" s="45" t="s">
        <v>187</v>
      </c>
      <c r="D616" s="44" t="s">
        <v>1155</v>
      </c>
      <c r="E616" s="44" t="s">
        <v>27</v>
      </c>
      <c r="F616" s="46">
        <v>1.00046511E8</v>
      </c>
      <c r="G616" s="58" t="s">
        <v>58</v>
      </c>
      <c r="H616" s="92">
        <v>44670.0</v>
      </c>
      <c r="I616" s="58" t="s">
        <v>36</v>
      </c>
      <c r="J616" s="54"/>
      <c r="K616" s="58" t="s">
        <v>37</v>
      </c>
      <c r="L616" s="54"/>
      <c r="M616" s="25" t="str">
        <f t="array" ref="M616">INDEX(Sheet6!$F$2:$F$190,MATCH(F616,Sheet6!$E$2:$E$190,0))</f>
        <v>#N/A</v>
      </c>
      <c r="N616" s="26" t="str">
        <f t="shared" si="58"/>
        <v>Maintenance</v>
      </c>
      <c r="O616" s="54"/>
      <c r="P616" s="54"/>
      <c r="Q616" s="54"/>
      <c r="R616" s="53" t="str">
        <f t="array" ref="R616">INDEX(Sheet6!$K$2:$K$190,MATCH(F616,Sheet6!$E$2:$E$190,0))</f>
        <v>#N/A</v>
      </c>
      <c r="S616" s="54"/>
      <c r="T616" s="55"/>
    </row>
    <row r="617">
      <c r="A617" s="43">
        <v>557.0</v>
      </c>
      <c r="B617" s="77">
        <v>44668.0</v>
      </c>
      <c r="C617" s="45" t="s">
        <v>187</v>
      </c>
      <c r="D617" s="44" t="s">
        <v>1156</v>
      </c>
      <c r="E617" s="44" t="s">
        <v>27</v>
      </c>
      <c r="F617" s="46">
        <v>1.00046512E8</v>
      </c>
      <c r="G617" s="58" t="s">
        <v>58</v>
      </c>
      <c r="H617" s="92">
        <v>44670.0</v>
      </c>
      <c r="I617" s="54"/>
      <c r="J617" s="54"/>
      <c r="K617" s="58" t="s">
        <v>33</v>
      </c>
      <c r="L617" s="54"/>
      <c r="M617" s="25" t="str">
        <f t="array" ref="M617">INDEX(Sheet6!$F$2:$F$190,MATCH(F617,Sheet6!$E$2:$E$190,0))</f>
        <v>#N/A</v>
      </c>
      <c r="N617" s="26" t="str">
        <f t="shared" si="58"/>
        <v>Maintenance</v>
      </c>
      <c r="O617" s="54"/>
      <c r="P617" s="54"/>
      <c r="Q617" s="54"/>
      <c r="R617" s="53" t="str">
        <f t="array" ref="R617">INDEX(Sheet6!$K$2:$K$190,MATCH(F617,Sheet6!$E$2:$E$190,0))</f>
        <v>#N/A</v>
      </c>
      <c r="S617" s="54"/>
      <c r="T617" s="55"/>
    </row>
    <row r="618">
      <c r="A618" s="43">
        <v>558.0</v>
      </c>
      <c r="B618" s="44" t="s">
        <v>1157</v>
      </c>
      <c r="C618" s="45" t="s">
        <v>25</v>
      </c>
      <c r="D618" s="44" t="s">
        <v>1158</v>
      </c>
      <c r="E618" s="44" t="s">
        <v>27</v>
      </c>
      <c r="F618" s="46">
        <v>1.00046486E8</v>
      </c>
      <c r="G618" s="58" t="s">
        <v>58</v>
      </c>
      <c r="H618" s="92">
        <v>44670.0</v>
      </c>
      <c r="I618" s="58" t="s">
        <v>69</v>
      </c>
      <c r="J618" s="54"/>
      <c r="K618" s="58" t="s">
        <v>33</v>
      </c>
      <c r="L618" s="54"/>
      <c r="M618" s="25" t="str">
        <f t="array" ref="M618">INDEX(Sheet6!$F$2:$F$190,MATCH(F618,Sheet6!$E$2:$E$190,0))</f>
        <v>#N/A</v>
      </c>
      <c r="N618" s="26" t="str">
        <f t="shared" si="58"/>
        <v>Maintenance</v>
      </c>
      <c r="O618" s="54"/>
      <c r="P618" s="54"/>
      <c r="Q618" s="54"/>
      <c r="R618" s="53" t="str">
        <f t="array" ref="R618">INDEX(Sheet6!$K$2:$K$190,MATCH(F618,Sheet6!$E$2:$E$190,0))</f>
        <v>#N/A</v>
      </c>
      <c r="S618" s="54"/>
      <c r="T618" s="55"/>
    </row>
    <row r="619">
      <c r="A619" s="43">
        <v>559.0</v>
      </c>
      <c r="B619" s="44" t="s">
        <v>1159</v>
      </c>
      <c r="C619" s="45" t="s">
        <v>25</v>
      </c>
      <c r="D619" s="44" t="s">
        <v>1160</v>
      </c>
      <c r="E619" s="44" t="s">
        <v>27</v>
      </c>
      <c r="F619" s="78"/>
      <c r="G619" s="58" t="s">
        <v>58</v>
      </c>
      <c r="H619" s="92">
        <v>44670.0</v>
      </c>
      <c r="I619" s="54"/>
      <c r="J619" s="54"/>
      <c r="K619" s="58" t="s">
        <v>33</v>
      </c>
      <c r="L619" s="54"/>
      <c r="M619" s="72"/>
      <c r="N619" s="26" t="str">
        <f t="shared" si="58"/>
        <v>#N/A</v>
      </c>
      <c r="O619" s="54"/>
      <c r="P619" s="54"/>
      <c r="Q619" s="54"/>
      <c r="R619" s="54"/>
      <c r="S619" s="54"/>
      <c r="T619" s="55"/>
    </row>
    <row r="620">
      <c r="A620" s="43">
        <v>560.0</v>
      </c>
      <c r="B620" s="44" t="s">
        <v>1161</v>
      </c>
      <c r="C620" s="45" t="s">
        <v>25</v>
      </c>
      <c r="D620" s="44" t="s">
        <v>1162</v>
      </c>
      <c r="E620" s="44" t="s">
        <v>27</v>
      </c>
      <c r="F620" s="46">
        <v>1.00046098E8</v>
      </c>
      <c r="G620" s="58" t="s">
        <v>58</v>
      </c>
      <c r="H620" s="92">
        <v>44670.0</v>
      </c>
      <c r="I620" s="58" t="s">
        <v>36</v>
      </c>
      <c r="J620" s="54"/>
      <c r="K620" s="58" t="s">
        <v>37</v>
      </c>
      <c r="L620" s="54"/>
      <c r="M620" s="25" t="str">
        <f t="array" ref="M620">INDEX(Sheet6!$F$2:$F$190,MATCH(F620,Sheet6!$E$2:$E$190,0))</f>
        <v>#N/A</v>
      </c>
      <c r="N620" s="26" t="str">
        <f t="shared" si="58"/>
        <v>Maintenance</v>
      </c>
      <c r="O620" s="54"/>
      <c r="P620" s="54"/>
      <c r="Q620" s="54"/>
      <c r="R620" s="53" t="str">
        <f t="array" ref="R620">INDEX(Sheet6!$K$2:$K$190,MATCH(F620,Sheet6!$E$2:$E$190,0))</f>
        <v>#N/A</v>
      </c>
      <c r="S620" s="54"/>
      <c r="T620" s="55"/>
    </row>
    <row r="621">
      <c r="A621" s="88">
        <v>44670.0</v>
      </c>
      <c r="B621" s="79"/>
      <c r="C621" s="79"/>
      <c r="D621" s="61"/>
      <c r="E621" s="62"/>
      <c r="F621" s="63"/>
      <c r="G621" s="64"/>
      <c r="H621" s="64"/>
      <c r="I621" s="64"/>
      <c r="J621" s="64"/>
      <c r="K621" s="64"/>
      <c r="L621" s="64"/>
      <c r="M621" s="64"/>
      <c r="N621" s="39"/>
      <c r="O621" s="64"/>
      <c r="P621" s="64"/>
      <c r="Q621" s="64"/>
      <c r="R621" s="64"/>
      <c r="S621" s="64"/>
      <c r="T621" s="65"/>
    </row>
    <row r="622">
      <c r="A622" s="43">
        <v>561.0</v>
      </c>
      <c r="B622" s="77">
        <v>44648.0</v>
      </c>
      <c r="C622" s="45" t="s">
        <v>1063</v>
      </c>
      <c r="D622" s="44" t="s">
        <v>1163</v>
      </c>
      <c r="E622" s="44" t="s">
        <v>27</v>
      </c>
      <c r="F622" s="91"/>
      <c r="G622" s="58" t="s">
        <v>58</v>
      </c>
      <c r="H622" s="92">
        <v>44671.0</v>
      </c>
      <c r="I622" s="54"/>
      <c r="J622" s="54"/>
      <c r="K622" s="58" t="s">
        <v>33</v>
      </c>
      <c r="L622" s="54"/>
      <c r="M622" s="72"/>
      <c r="N622" s="26" t="str">
        <f t="shared" ref="N622:N627" si="59">IFS(LEFT(F622,4)="2000","Direct Charge",LEFT(F622,4)="5000","Direct Charge",AND(LEFT(F622,4)="1000",RIGHT(K622,4)="RA 9"),"Chemical",LEFT(F622,4)="1000","Maintenance",LEFT(F622,4)="8000","OA Maintenance",AND(LEFT(F622,4)="8000",RIGHT(K622,4)="RA 9"),"OA Chemical",LEFT(F622,4)="5500","ABI")</f>
        <v>#N/A</v>
      </c>
      <c r="O622" s="54"/>
      <c r="P622" s="54"/>
      <c r="Q622" s="54"/>
      <c r="R622" s="54"/>
      <c r="S622" s="54"/>
      <c r="T622" s="55"/>
    </row>
    <row r="623">
      <c r="A623" s="43">
        <v>562.0</v>
      </c>
      <c r="B623" s="77">
        <v>44655.0</v>
      </c>
      <c r="C623" s="45" t="s">
        <v>1063</v>
      </c>
      <c r="D623" s="44" t="s">
        <v>1164</v>
      </c>
      <c r="E623" s="44" t="s">
        <v>27</v>
      </c>
      <c r="F623" s="91"/>
      <c r="G623" s="58" t="s">
        <v>58</v>
      </c>
      <c r="H623" s="92">
        <v>44671.0</v>
      </c>
      <c r="I623" s="54"/>
      <c r="J623" s="54"/>
      <c r="K623" s="58" t="s">
        <v>33</v>
      </c>
      <c r="L623" s="54"/>
      <c r="M623" s="72"/>
      <c r="N623" s="26" t="str">
        <f t="shared" si="59"/>
        <v>#N/A</v>
      </c>
      <c r="O623" s="54"/>
      <c r="P623" s="54"/>
      <c r="Q623" s="54"/>
      <c r="R623" s="54"/>
      <c r="S623" s="54"/>
      <c r="T623" s="55"/>
    </row>
    <row r="624">
      <c r="A624" s="43">
        <v>563.0</v>
      </c>
      <c r="B624" s="44" t="s">
        <v>1165</v>
      </c>
      <c r="C624" s="45" t="s">
        <v>25</v>
      </c>
      <c r="D624" s="44" t="s">
        <v>1166</v>
      </c>
      <c r="E624" s="44" t="s">
        <v>27</v>
      </c>
      <c r="F624" s="74">
        <v>1.00046467E8</v>
      </c>
      <c r="G624" s="58" t="s">
        <v>32</v>
      </c>
      <c r="H624" s="92">
        <v>44671.0</v>
      </c>
      <c r="I624" s="54"/>
      <c r="J624" s="54"/>
      <c r="K624" s="58" t="s">
        <v>33</v>
      </c>
      <c r="L624" s="54"/>
      <c r="M624" s="25" t="str">
        <f t="array" ref="M624">INDEX(Sheet6!$F$2:$F$190,MATCH(F624,Sheet6!$E$2:$E$190,0))</f>
        <v>#N/A</v>
      </c>
      <c r="N624" s="26" t="str">
        <f t="shared" si="59"/>
        <v>Maintenance</v>
      </c>
      <c r="O624" s="54"/>
      <c r="P624" s="54"/>
      <c r="Q624" s="54"/>
      <c r="R624" s="53" t="str">
        <f t="array" ref="R624">INDEX(Sheet6!$K$2:$K$190,MATCH(F624,Sheet6!$E$2:$E$190,0))</f>
        <v>#N/A</v>
      </c>
      <c r="S624" s="54"/>
      <c r="T624" s="55"/>
    </row>
    <row r="625">
      <c r="A625" s="43">
        <v>564.0</v>
      </c>
      <c r="B625" s="44" t="s">
        <v>1167</v>
      </c>
      <c r="C625" s="45" t="s">
        <v>25</v>
      </c>
      <c r="D625" s="44" t="s">
        <v>1168</v>
      </c>
      <c r="E625" s="44" t="s">
        <v>27</v>
      </c>
      <c r="F625" s="74">
        <v>1.0004621E8</v>
      </c>
      <c r="G625" s="58" t="s">
        <v>28</v>
      </c>
      <c r="H625" s="92">
        <v>44671.0</v>
      </c>
      <c r="I625" s="54"/>
      <c r="J625" s="54"/>
      <c r="K625" s="54"/>
      <c r="L625" s="54"/>
      <c r="M625" s="25" t="str">
        <f t="array" ref="M625">INDEX(Sheet6!$F$2:$F$190,MATCH(F625,Sheet6!$E$2:$E$190,0))</f>
        <v>#N/A</v>
      </c>
      <c r="N625" s="26" t="str">
        <f t="shared" si="59"/>
        <v>Maintenance</v>
      </c>
      <c r="O625" s="54"/>
      <c r="P625" s="54"/>
      <c r="Q625" s="54"/>
      <c r="R625" s="53" t="str">
        <f t="array" ref="R625">INDEX(Sheet6!$K$2:$K$190,MATCH(F625,Sheet6!$E$2:$E$190,0))</f>
        <v>#N/A</v>
      </c>
      <c r="S625" s="54"/>
      <c r="T625" s="55"/>
    </row>
    <row r="626">
      <c r="A626" s="43">
        <v>565.0</v>
      </c>
      <c r="B626" s="44" t="s">
        <v>1169</v>
      </c>
      <c r="C626" s="45" t="s">
        <v>25</v>
      </c>
      <c r="D626" s="44" t="s">
        <v>1170</v>
      </c>
      <c r="E626" s="44" t="s">
        <v>27</v>
      </c>
      <c r="F626" s="74">
        <v>1.00045831E8</v>
      </c>
      <c r="G626" s="58" t="s">
        <v>69</v>
      </c>
      <c r="H626" s="92">
        <v>44671.0</v>
      </c>
      <c r="I626" s="54"/>
      <c r="J626" s="54"/>
      <c r="K626" s="58" t="s">
        <v>70</v>
      </c>
      <c r="L626" s="54"/>
      <c r="M626" s="25" t="str">
        <f t="array" ref="M626">INDEX(Sheet6!$F$2:$F$190,MATCH(F626,Sheet6!$E$2:$E$190,0))</f>
        <v>M22PL3048A</v>
      </c>
      <c r="N626" s="26" t="str">
        <f t="shared" si="59"/>
        <v>Maintenance</v>
      </c>
      <c r="O626" s="54"/>
      <c r="P626" s="54"/>
      <c r="Q626" s="54"/>
      <c r="R626" s="53" t="str">
        <f t="array" ref="R626">INDEX(Sheet6!$K$2:$K$190,MATCH(F626,Sheet6!$E$2:$E$190,0))</f>
        <v>Lukman</v>
      </c>
      <c r="S626" s="54"/>
      <c r="T626" s="55"/>
    </row>
    <row r="627">
      <c r="A627" s="43">
        <v>566.0</v>
      </c>
      <c r="B627" s="44" t="s">
        <v>1171</v>
      </c>
      <c r="C627" s="45" t="s">
        <v>25</v>
      </c>
      <c r="D627" s="44" t="s">
        <v>544</v>
      </c>
      <c r="E627" s="44" t="s">
        <v>27</v>
      </c>
      <c r="F627" s="74">
        <v>1.00046451E8</v>
      </c>
      <c r="G627" s="58" t="s">
        <v>58</v>
      </c>
      <c r="H627" s="92">
        <v>44671.0</v>
      </c>
      <c r="I627" s="54"/>
      <c r="J627" s="54"/>
      <c r="K627" s="58" t="s">
        <v>73</v>
      </c>
      <c r="L627" s="54"/>
      <c r="M627" s="25" t="str">
        <f t="array" ref="M627">INDEX(Sheet6!$F$2:$F$190,MATCH(F627,Sheet6!$E$2:$E$190,0))</f>
        <v>#N/A</v>
      </c>
      <c r="N627" s="26" t="str">
        <f t="shared" si="59"/>
        <v>Maintenance</v>
      </c>
      <c r="O627" s="54"/>
      <c r="P627" s="54"/>
      <c r="Q627" s="54"/>
      <c r="R627" s="53" t="str">
        <f t="array" ref="R627">INDEX(Sheet6!$K$2:$K$190,MATCH(F627,Sheet6!$E$2:$E$190,0))</f>
        <v>#N/A</v>
      </c>
      <c r="S627" s="54"/>
      <c r="T627" s="55"/>
    </row>
    <row r="628">
      <c r="A628" s="88">
        <v>44671.0</v>
      </c>
      <c r="B628" s="61"/>
      <c r="C628" s="61"/>
      <c r="D628" s="61"/>
      <c r="E628" s="61"/>
      <c r="F628" s="76"/>
      <c r="G628" s="64"/>
      <c r="H628" s="64"/>
      <c r="I628" s="64"/>
      <c r="J628" s="64"/>
      <c r="K628" s="64"/>
      <c r="L628" s="64"/>
      <c r="M628" s="64"/>
      <c r="N628" s="39"/>
      <c r="O628" s="64"/>
      <c r="P628" s="64"/>
      <c r="Q628" s="64"/>
      <c r="R628" s="64"/>
      <c r="S628" s="64"/>
      <c r="T628" s="65"/>
    </row>
    <row r="629">
      <c r="A629" s="43">
        <v>567.0</v>
      </c>
      <c r="B629" s="44" t="s">
        <v>1172</v>
      </c>
      <c r="C629" s="45" t="s">
        <v>1173</v>
      </c>
      <c r="D629" s="44" t="s">
        <v>1174</v>
      </c>
      <c r="E629" s="44" t="s">
        <v>1175</v>
      </c>
      <c r="F629" s="91"/>
      <c r="G629" s="58" t="s">
        <v>28</v>
      </c>
      <c r="H629" s="92">
        <v>44671.0</v>
      </c>
      <c r="I629" s="54"/>
      <c r="J629" s="54"/>
      <c r="K629" s="54"/>
      <c r="L629" s="54"/>
      <c r="M629" s="72"/>
      <c r="N629" s="26" t="str">
        <f t="shared" ref="N629:N635" si="60">IFS(LEFT(F629,4)="2000","Direct Charge",LEFT(F629,4)="5000","Direct Charge",AND(LEFT(F629,4)="1000",RIGHT(K629,4)="RA 9"),"Chemical",LEFT(F629,4)="1000","Maintenance",LEFT(F629,4)="8000","OA Maintenance",AND(LEFT(F629,4)="8000",RIGHT(K629,4)="RA 9"),"OA Chemical",LEFT(F629,4)="5500","ABI")</f>
        <v>#N/A</v>
      </c>
      <c r="O629" s="54"/>
      <c r="P629" s="54"/>
      <c r="Q629" s="54"/>
      <c r="R629" s="54"/>
      <c r="S629" s="54"/>
      <c r="T629" s="55"/>
    </row>
    <row r="630">
      <c r="A630" s="43">
        <v>568.0</v>
      </c>
      <c r="B630" s="44" t="s">
        <v>1176</v>
      </c>
      <c r="C630" s="45" t="s">
        <v>187</v>
      </c>
      <c r="D630" s="44" t="s">
        <v>1177</v>
      </c>
      <c r="E630" s="44" t="s">
        <v>27</v>
      </c>
      <c r="F630" s="74">
        <v>1.00046542E8</v>
      </c>
      <c r="G630" s="58" t="s">
        <v>32</v>
      </c>
      <c r="H630" s="92">
        <v>44672.0</v>
      </c>
      <c r="I630" s="54"/>
      <c r="J630" s="54"/>
      <c r="K630" s="58" t="s">
        <v>33</v>
      </c>
      <c r="L630" s="54"/>
      <c r="M630" s="25" t="str">
        <f t="array" ref="M630">INDEX(Sheet6!$F$2:$F$190,MATCH(F630,Sheet6!$E$2:$E$190,0))</f>
        <v>#N/A</v>
      </c>
      <c r="N630" s="26" t="str">
        <f t="shared" si="60"/>
        <v>Maintenance</v>
      </c>
      <c r="O630" s="54"/>
      <c r="P630" s="54"/>
      <c r="Q630" s="54"/>
      <c r="R630" s="53" t="str">
        <f t="array" ref="R630">INDEX(Sheet6!$K$2:$K$190,MATCH(F630,Sheet6!$E$2:$E$190,0))</f>
        <v>#N/A</v>
      </c>
      <c r="S630" s="54"/>
      <c r="T630" s="55"/>
    </row>
    <row r="631">
      <c r="A631" s="43">
        <v>569.0</v>
      </c>
      <c r="B631" s="77">
        <v>44659.0</v>
      </c>
      <c r="C631" s="45" t="s">
        <v>187</v>
      </c>
      <c r="D631" s="44" t="s">
        <v>1178</v>
      </c>
      <c r="E631" s="44" t="s">
        <v>27</v>
      </c>
      <c r="F631" s="74">
        <v>1.00046362E8</v>
      </c>
      <c r="G631" s="58" t="s">
        <v>32</v>
      </c>
      <c r="H631" s="92">
        <v>44672.0</v>
      </c>
      <c r="I631" s="54"/>
      <c r="J631" s="54"/>
      <c r="K631" s="58" t="s">
        <v>33</v>
      </c>
      <c r="L631" s="54"/>
      <c r="M631" s="25" t="str">
        <f t="array" ref="M631">INDEX(Sheet6!$F$2:$F$190,MATCH(F631,Sheet6!$E$2:$E$190,0))</f>
        <v>#N/A</v>
      </c>
      <c r="N631" s="26" t="str">
        <f t="shared" si="60"/>
        <v>Maintenance</v>
      </c>
      <c r="O631" s="54"/>
      <c r="P631" s="54"/>
      <c r="Q631" s="54"/>
      <c r="R631" s="53" t="str">
        <f t="array" ref="R631">INDEX(Sheet6!$K$2:$K$190,MATCH(F631,Sheet6!$E$2:$E$190,0))</f>
        <v>#N/A</v>
      </c>
      <c r="S631" s="54"/>
      <c r="T631" s="55"/>
    </row>
    <row r="632">
      <c r="A632" s="43">
        <v>570.0</v>
      </c>
      <c r="B632" s="44" t="s">
        <v>1179</v>
      </c>
      <c r="C632" s="45" t="s">
        <v>25</v>
      </c>
      <c r="D632" s="44" t="s">
        <v>1180</v>
      </c>
      <c r="E632" s="44" t="s">
        <v>27</v>
      </c>
      <c r="F632" s="74">
        <v>1.000462E8</v>
      </c>
      <c r="G632" s="58" t="s">
        <v>58</v>
      </c>
      <c r="H632" s="92">
        <v>44672.0</v>
      </c>
      <c r="I632" s="54"/>
      <c r="J632" s="54"/>
      <c r="K632" s="58" t="s">
        <v>73</v>
      </c>
      <c r="L632" s="54"/>
      <c r="M632" s="25" t="str">
        <f t="array" ref="M632">INDEX(Sheet6!$F$2:$F$190,MATCH(F632,Sheet6!$E$2:$E$190,0))</f>
        <v>#N/A</v>
      </c>
      <c r="N632" s="26" t="str">
        <f t="shared" si="60"/>
        <v>Maintenance</v>
      </c>
      <c r="O632" s="54"/>
      <c r="P632" s="54"/>
      <c r="Q632" s="54"/>
      <c r="R632" s="53" t="str">
        <f t="array" ref="R632">INDEX(Sheet6!$K$2:$K$190,MATCH(F632,Sheet6!$E$2:$E$190,0))</f>
        <v>#N/A</v>
      </c>
      <c r="S632" s="54"/>
      <c r="T632" s="55"/>
    </row>
    <row r="633">
      <c r="A633" s="43">
        <v>571.0</v>
      </c>
      <c r="B633" s="44" t="s">
        <v>1181</v>
      </c>
      <c r="C633" s="45" t="s">
        <v>25</v>
      </c>
      <c r="D633" s="44" t="s">
        <v>1182</v>
      </c>
      <c r="E633" s="44" t="s">
        <v>27</v>
      </c>
      <c r="F633" s="74">
        <v>1.00046287E8</v>
      </c>
      <c r="G633" s="58" t="s">
        <v>58</v>
      </c>
      <c r="H633" s="92">
        <v>44672.0</v>
      </c>
      <c r="I633" s="54"/>
      <c r="J633" s="54"/>
      <c r="K633" s="58" t="s">
        <v>73</v>
      </c>
      <c r="L633" s="54"/>
      <c r="M633" s="25" t="str">
        <f t="array" ref="M633">INDEX(Sheet6!$F$2:$F$190,MATCH(F633,Sheet6!$E$2:$E$190,0))</f>
        <v>#N/A</v>
      </c>
      <c r="N633" s="26" t="str">
        <f t="shared" si="60"/>
        <v>Maintenance</v>
      </c>
      <c r="O633" s="54"/>
      <c r="P633" s="54"/>
      <c r="Q633" s="54"/>
      <c r="R633" s="53" t="str">
        <f t="array" ref="R633">INDEX(Sheet6!$K$2:$K$190,MATCH(F633,Sheet6!$E$2:$E$190,0))</f>
        <v>#N/A</v>
      </c>
      <c r="S633" s="54"/>
      <c r="T633" s="55"/>
    </row>
    <row r="634">
      <c r="A634" s="43">
        <v>572.0</v>
      </c>
      <c r="B634" s="44" t="s">
        <v>1183</v>
      </c>
      <c r="C634" s="45" t="s">
        <v>25</v>
      </c>
      <c r="D634" s="44" t="s">
        <v>1184</v>
      </c>
      <c r="E634" s="44" t="s">
        <v>27</v>
      </c>
      <c r="F634" s="74">
        <v>1.00046192E8</v>
      </c>
      <c r="G634" s="58" t="s">
        <v>69</v>
      </c>
      <c r="H634" s="92">
        <v>44672.0</v>
      </c>
      <c r="I634" s="54"/>
      <c r="J634" s="54"/>
      <c r="K634" s="58" t="s">
        <v>33</v>
      </c>
      <c r="L634" s="54"/>
      <c r="M634" s="25" t="str">
        <f t="array" ref="M634">INDEX(Sheet6!$F$2:$F$190,MATCH(F634,Sheet6!$E$2:$E$190,0))</f>
        <v>#N/A</v>
      </c>
      <c r="N634" s="26" t="str">
        <f t="shared" si="60"/>
        <v>Maintenance</v>
      </c>
      <c r="O634" s="54"/>
      <c r="P634" s="54"/>
      <c r="Q634" s="54"/>
      <c r="R634" s="53" t="str">
        <f t="array" ref="R634">INDEX(Sheet6!$K$2:$K$190,MATCH(F634,Sheet6!$E$2:$E$190,0))</f>
        <v>#N/A</v>
      </c>
      <c r="S634" s="54"/>
      <c r="T634" s="55"/>
    </row>
    <row r="635">
      <c r="A635" s="43">
        <v>573.0</v>
      </c>
      <c r="B635" s="44" t="s">
        <v>1185</v>
      </c>
      <c r="C635" s="45" t="s">
        <v>25</v>
      </c>
      <c r="D635" s="44" t="s">
        <v>1186</v>
      </c>
      <c r="E635" s="44" t="s">
        <v>27</v>
      </c>
      <c r="F635" s="74">
        <v>1.00046153E8</v>
      </c>
      <c r="G635" s="58" t="s">
        <v>32</v>
      </c>
      <c r="H635" s="92">
        <v>44672.0</v>
      </c>
      <c r="I635" s="54"/>
      <c r="J635" s="54"/>
      <c r="K635" s="58" t="s">
        <v>33</v>
      </c>
      <c r="L635" s="54"/>
      <c r="M635" s="25" t="str">
        <f t="array" ref="M635">INDEX(Sheet6!$F$2:$F$190,MATCH(F635,Sheet6!$E$2:$E$190,0))</f>
        <v>#N/A</v>
      </c>
      <c r="N635" s="26" t="str">
        <f t="shared" si="60"/>
        <v>Maintenance</v>
      </c>
      <c r="O635" s="54"/>
      <c r="P635" s="54"/>
      <c r="Q635" s="54"/>
      <c r="R635" s="53" t="str">
        <f t="array" ref="R635">INDEX(Sheet6!$K$2:$K$190,MATCH(F635,Sheet6!$E$2:$E$190,0))</f>
        <v>#N/A</v>
      </c>
      <c r="S635" s="54"/>
      <c r="T635" s="55"/>
    </row>
    <row r="636">
      <c r="A636" s="88">
        <v>44672.0</v>
      </c>
      <c r="B636" s="61"/>
      <c r="C636" s="69"/>
      <c r="D636" s="61"/>
      <c r="E636" s="61"/>
      <c r="F636" s="70"/>
      <c r="G636" s="64"/>
      <c r="H636" s="64"/>
      <c r="I636" s="64"/>
      <c r="J636" s="64"/>
      <c r="K636" s="64"/>
      <c r="L636" s="64"/>
      <c r="M636" s="64"/>
      <c r="N636" s="39"/>
      <c r="O636" s="64"/>
      <c r="P636" s="64"/>
      <c r="Q636" s="64"/>
      <c r="R636" s="64"/>
      <c r="S636" s="64"/>
      <c r="T636" s="65"/>
    </row>
    <row r="637">
      <c r="A637" s="43">
        <v>574.0</v>
      </c>
      <c r="B637" s="44" t="s">
        <v>1187</v>
      </c>
      <c r="C637" s="45" t="s">
        <v>25</v>
      </c>
      <c r="D637" s="44" t="s">
        <v>1188</v>
      </c>
      <c r="E637" s="44" t="s">
        <v>27</v>
      </c>
      <c r="F637" s="46">
        <v>1.00046193E8</v>
      </c>
      <c r="G637" s="58" t="s">
        <v>58</v>
      </c>
      <c r="H637" s="92">
        <v>44672.0</v>
      </c>
      <c r="I637" s="54"/>
      <c r="J637" s="54"/>
      <c r="K637" s="58" t="s">
        <v>33</v>
      </c>
      <c r="L637" s="54"/>
      <c r="M637" s="25" t="str">
        <f t="array" ref="M637">INDEX(Sheet6!$F$2:$F$190,MATCH(F637,Sheet6!$E$2:$E$190,0))</f>
        <v>#N/A</v>
      </c>
      <c r="N637" s="26" t="str">
        <f t="shared" ref="N637:N638" si="61">IFS(LEFT(F637,4)="2000","Direct Charge",LEFT(F637,4)="5000","Direct Charge",AND(LEFT(F637,4)="1000",RIGHT(K637,4)="RA 9"),"Chemical",LEFT(F637,4)="1000","Maintenance",LEFT(F637,4)="8000","OA Maintenance",AND(LEFT(F637,4)="8000",RIGHT(K637,4)="RA 9"),"OA Chemical",LEFT(F637,4)="5500","ABI")</f>
        <v>Maintenance</v>
      </c>
      <c r="O637" s="54"/>
      <c r="P637" s="54"/>
      <c r="Q637" s="54"/>
      <c r="R637" s="53" t="str">
        <f t="array" ref="R637">INDEX(Sheet6!$K$2:$K$190,MATCH(F637,Sheet6!$E$2:$E$190,0))</f>
        <v>#N/A</v>
      </c>
      <c r="S637" s="54"/>
      <c r="T637" s="55"/>
    </row>
    <row r="638">
      <c r="A638" s="43">
        <v>575.0</v>
      </c>
      <c r="B638" s="44" t="s">
        <v>1185</v>
      </c>
      <c r="C638" s="45" t="s">
        <v>25</v>
      </c>
      <c r="D638" s="44" t="s">
        <v>1189</v>
      </c>
      <c r="E638" s="44" t="s">
        <v>27</v>
      </c>
      <c r="F638" s="46">
        <v>1.00043326E8</v>
      </c>
      <c r="G638" s="58" t="s">
        <v>58</v>
      </c>
      <c r="H638" s="92">
        <v>44672.0</v>
      </c>
      <c r="I638" s="54"/>
      <c r="J638" s="54"/>
      <c r="K638" s="58" t="s">
        <v>73</v>
      </c>
      <c r="L638" s="54"/>
      <c r="M638" s="25" t="str">
        <f t="array" ref="M638">INDEX(Sheet6!$F$2:$F$190,MATCH(F638,Sheet6!$E$2:$E$190,0))</f>
        <v>#N/A</v>
      </c>
      <c r="N638" s="26" t="str">
        <f t="shared" si="61"/>
        <v>Maintenance</v>
      </c>
      <c r="O638" s="54"/>
      <c r="P638" s="54"/>
      <c r="Q638" s="54"/>
      <c r="R638" s="53" t="str">
        <f t="array" ref="R638">INDEX(Sheet6!$K$2:$K$190,MATCH(F638,Sheet6!$E$2:$E$190,0))</f>
        <v>#N/A</v>
      </c>
      <c r="S638" s="54"/>
      <c r="T638" s="55"/>
    </row>
    <row r="639">
      <c r="A639" s="88">
        <v>44673.0</v>
      </c>
      <c r="B639" s="61"/>
      <c r="C639" s="69"/>
      <c r="D639" s="61"/>
      <c r="E639" s="61"/>
      <c r="F639" s="70"/>
      <c r="G639" s="64"/>
      <c r="H639" s="64"/>
      <c r="I639" s="64"/>
      <c r="J639" s="64"/>
      <c r="K639" s="64"/>
      <c r="L639" s="64"/>
      <c r="M639" s="64"/>
      <c r="N639" s="39"/>
      <c r="O639" s="64"/>
      <c r="P639" s="64"/>
      <c r="Q639" s="64"/>
      <c r="R639" s="64"/>
      <c r="S639" s="64"/>
      <c r="T639" s="65"/>
    </row>
    <row r="640">
      <c r="A640" s="43">
        <v>576.0</v>
      </c>
      <c r="B640" s="44" t="s">
        <v>1190</v>
      </c>
      <c r="C640" s="45" t="s">
        <v>25</v>
      </c>
      <c r="D640" s="44" t="s">
        <v>1191</v>
      </c>
      <c r="E640" s="44" t="s">
        <v>27</v>
      </c>
      <c r="F640" s="46">
        <v>1.00046494E8</v>
      </c>
      <c r="G640" s="58" t="s">
        <v>32</v>
      </c>
      <c r="H640" s="92">
        <v>44673.0</v>
      </c>
      <c r="I640" s="54"/>
      <c r="J640" s="58" t="s">
        <v>58</v>
      </c>
      <c r="K640" s="58" t="s">
        <v>33</v>
      </c>
      <c r="L640" s="54"/>
      <c r="M640" s="25" t="str">
        <f t="array" ref="M640">INDEX(Sheet6!$F$2:$F$190,MATCH(F640,Sheet6!$E$2:$E$190,0))</f>
        <v>#N/A</v>
      </c>
      <c r="N640" s="26" t="str">
        <f t="shared" ref="N640:N644" si="62">IFS(LEFT(F640,4)="2000","Direct Charge",LEFT(F640,4)="5000","Direct Charge",AND(LEFT(F640,4)="1000",RIGHT(K640,4)="RA 9"),"Chemical",LEFT(F640,4)="1000","Maintenance",LEFT(F640,4)="8000","OA Maintenance",AND(LEFT(F640,4)="8000",RIGHT(K640,4)="RA 9"),"OA Chemical",LEFT(F640,4)="5500","ABI")</f>
        <v>Maintenance</v>
      </c>
      <c r="O640" s="54"/>
      <c r="P640" s="54"/>
      <c r="Q640" s="54"/>
      <c r="R640" s="53" t="str">
        <f t="array" ref="R640">INDEX(Sheet6!$K$2:$K$190,MATCH(F640,Sheet6!$E$2:$E$190,0))</f>
        <v>#N/A</v>
      </c>
      <c r="S640" s="54"/>
      <c r="T640" s="55"/>
    </row>
    <row r="641">
      <c r="A641" s="43">
        <v>577.0</v>
      </c>
      <c r="B641" s="44" t="s">
        <v>1192</v>
      </c>
      <c r="C641" s="45" t="s">
        <v>25</v>
      </c>
      <c r="D641" s="44" t="s">
        <v>1193</v>
      </c>
      <c r="E641" s="44" t="s">
        <v>27</v>
      </c>
      <c r="F641" s="46">
        <v>1.00046572E8</v>
      </c>
      <c r="G641" s="58" t="s">
        <v>32</v>
      </c>
      <c r="H641" s="92">
        <v>44673.0</v>
      </c>
      <c r="I641" s="54"/>
      <c r="J641" s="58" t="s">
        <v>58</v>
      </c>
      <c r="K641" s="58" t="s">
        <v>33</v>
      </c>
      <c r="L641" s="54"/>
      <c r="M641" s="25" t="str">
        <f t="array" ref="M641">INDEX(Sheet6!$F$2:$F$190,MATCH(F641,Sheet6!$E$2:$E$190,0))</f>
        <v>#N/A</v>
      </c>
      <c r="N641" s="26" t="str">
        <f t="shared" si="62"/>
        <v>Maintenance</v>
      </c>
      <c r="O641" s="54"/>
      <c r="P641" s="54"/>
      <c r="Q641" s="54"/>
      <c r="R641" s="53" t="str">
        <f t="array" ref="R641">INDEX(Sheet6!$K$2:$K$190,MATCH(F641,Sheet6!$E$2:$E$190,0))</f>
        <v>#N/A</v>
      </c>
      <c r="S641" s="54"/>
      <c r="T641" s="55"/>
    </row>
    <row r="642">
      <c r="A642" s="43">
        <v>578.0</v>
      </c>
      <c r="B642" s="44" t="s">
        <v>1194</v>
      </c>
      <c r="C642" s="45" t="s">
        <v>25</v>
      </c>
      <c r="D642" s="44" t="s">
        <v>1195</v>
      </c>
      <c r="E642" s="44" t="s">
        <v>27</v>
      </c>
      <c r="F642" s="46">
        <v>1.00046403E8</v>
      </c>
      <c r="G642" s="58" t="s">
        <v>36</v>
      </c>
      <c r="H642" s="92">
        <v>44673.0</v>
      </c>
      <c r="I642" s="54"/>
      <c r="J642" s="58"/>
      <c r="K642" s="58" t="s">
        <v>37</v>
      </c>
      <c r="L642" s="54"/>
      <c r="M642" s="25" t="str">
        <f t="array" ref="M642">INDEX(Sheet6!$F$2:$F$190,MATCH(F642,Sheet6!$E$2:$E$190,0))</f>
        <v>#N/A</v>
      </c>
      <c r="N642" s="26" t="str">
        <f t="shared" si="62"/>
        <v>Maintenance</v>
      </c>
      <c r="O642" s="54"/>
      <c r="P642" s="54"/>
      <c r="Q642" s="54"/>
      <c r="R642" s="53" t="str">
        <f t="array" ref="R642">INDEX(Sheet6!$K$2:$K$190,MATCH(F642,Sheet6!$E$2:$E$190,0))</f>
        <v>#N/A</v>
      </c>
      <c r="S642" s="54"/>
      <c r="T642" s="55"/>
    </row>
    <row r="643">
      <c r="A643" s="43">
        <v>579.0</v>
      </c>
      <c r="B643" s="44" t="s">
        <v>1196</v>
      </c>
      <c r="C643" s="45" t="s">
        <v>25</v>
      </c>
      <c r="D643" s="44" t="s">
        <v>1197</v>
      </c>
      <c r="E643" s="44" t="s">
        <v>27</v>
      </c>
      <c r="F643" s="46">
        <v>1.00046522E8</v>
      </c>
      <c r="G643" s="58" t="s">
        <v>32</v>
      </c>
      <c r="H643" s="92">
        <v>44673.0</v>
      </c>
      <c r="I643" s="54"/>
      <c r="J643" s="58" t="s">
        <v>58</v>
      </c>
      <c r="K643" s="58" t="s">
        <v>33</v>
      </c>
      <c r="L643" s="54"/>
      <c r="M643" s="25" t="str">
        <f t="array" ref="M643">INDEX(Sheet6!$F$2:$F$190,MATCH(F643,Sheet6!$E$2:$E$190,0))</f>
        <v>#N/A</v>
      </c>
      <c r="N643" s="26" t="str">
        <f t="shared" si="62"/>
        <v>Maintenance</v>
      </c>
      <c r="O643" s="54"/>
      <c r="P643" s="54"/>
      <c r="Q643" s="54"/>
      <c r="R643" s="53" t="str">
        <f t="array" ref="R643">INDEX(Sheet6!$K$2:$K$190,MATCH(F643,Sheet6!$E$2:$E$190,0))</f>
        <v>#N/A</v>
      </c>
      <c r="S643" s="54"/>
      <c r="T643" s="55"/>
    </row>
    <row r="644">
      <c r="A644" s="43">
        <v>580.0</v>
      </c>
      <c r="B644" s="44" t="s">
        <v>1198</v>
      </c>
      <c r="C644" s="73" t="s">
        <v>1199</v>
      </c>
      <c r="D644" s="44" t="s">
        <v>1200</v>
      </c>
      <c r="E644" s="44" t="s">
        <v>1201</v>
      </c>
      <c r="F644" s="78"/>
      <c r="G644" s="58" t="s">
        <v>28</v>
      </c>
      <c r="H644" s="92">
        <v>44673.0</v>
      </c>
      <c r="I644" s="54"/>
      <c r="J644" s="54"/>
      <c r="K644" s="54"/>
      <c r="L644" s="54"/>
      <c r="M644" s="72"/>
      <c r="N644" s="26" t="str">
        <f t="shared" si="62"/>
        <v>#N/A</v>
      </c>
      <c r="O644" s="54"/>
      <c r="P644" s="54"/>
      <c r="Q644" s="54"/>
      <c r="R644" s="54"/>
      <c r="S644" s="54"/>
      <c r="T644" s="55"/>
    </row>
    <row r="645">
      <c r="A645" s="88">
        <v>44676.0</v>
      </c>
      <c r="B645" s="61"/>
      <c r="C645" s="69"/>
      <c r="D645" s="61"/>
      <c r="E645" s="61"/>
      <c r="F645" s="70"/>
      <c r="G645" s="64"/>
      <c r="H645" s="64"/>
      <c r="I645" s="64"/>
      <c r="J645" s="64"/>
      <c r="K645" s="64"/>
      <c r="L645" s="64"/>
      <c r="M645" s="64"/>
      <c r="N645" s="39"/>
      <c r="O645" s="64"/>
      <c r="P645" s="64"/>
      <c r="Q645" s="64"/>
      <c r="R645" s="64"/>
      <c r="S645" s="64"/>
      <c r="T645" s="65"/>
    </row>
    <row r="646">
      <c r="A646" s="43">
        <v>581.0</v>
      </c>
      <c r="B646" s="44" t="s">
        <v>1202</v>
      </c>
      <c r="C646" s="45" t="s">
        <v>25</v>
      </c>
      <c r="D646" s="44" t="s">
        <v>1203</v>
      </c>
      <c r="E646" s="44" t="s">
        <v>27</v>
      </c>
      <c r="F646" s="46">
        <v>1.0004617E8</v>
      </c>
      <c r="G646" s="58" t="s">
        <v>58</v>
      </c>
      <c r="H646" s="92">
        <v>44676.0</v>
      </c>
      <c r="I646" s="54"/>
      <c r="J646" s="54"/>
      <c r="K646" s="58" t="s">
        <v>33</v>
      </c>
      <c r="L646" s="54"/>
      <c r="M646" s="25" t="str">
        <f t="array" ref="M646">INDEX(Sheet6!$F$2:$F$190,MATCH(F646,Sheet6!$E$2:$E$190,0))</f>
        <v>#N/A</v>
      </c>
      <c r="N646" s="26" t="str">
        <f t="shared" ref="N646:N653" si="63">IFS(LEFT(F646,4)="2000","Direct Charge",LEFT(F646,4)="5000","Direct Charge",AND(LEFT(F646,4)="1000",RIGHT(K646,4)="RA 9"),"Chemical",LEFT(F646,4)="1000","Maintenance",LEFT(F646,4)="8000","OA Maintenance",AND(LEFT(F646,4)="8000",RIGHT(K646,4)="RA 9"),"OA Chemical",LEFT(F646,4)="5500","ABI")</f>
        <v>Maintenance</v>
      </c>
      <c r="O646" s="54"/>
      <c r="P646" s="54"/>
      <c r="Q646" s="54"/>
      <c r="R646" s="53" t="str">
        <f t="array" ref="R646">INDEX(Sheet6!$K$2:$K$190,MATCH(F646,Sheet6!$E$2:$E$190,0))</f>
        <v>#N/A</v>
      </c>
      <c r="S646" s="54"/>
      <c r="T646" s="55"/>
    </row>
    <row r="647">
      <c r="A647" s="43">
        <v>582.0</v>
      </c>
      <c r="B647" s="44" t="s">
        <v>1204</v>
      </c>
      <c r="C647" s="45" t="s">
        <v>25</v>
      </c>
      <c r="D647" s="44" t="s">
        <v>1205</v>
      </c>
      <c r="E647" s="44" t="s">
        <v>27</v>
      </c>
      <c r="F647" s="46">
        <v>1.0004662E8</v>
      </c>
      <c r="G647" s="58" t="s">
        <v>32</v>
      </c>
      <c r="H647" s="92">
        <v>44676.0</v>
      </c>
      <c r="I647" s="54"/>
      <c r="J647" s="58" t="s">
        <v>58</v>
      </c>
      <c r="K647" s="58" t="s">
        <v>33</v>
      </c>
      <c r="L647" s="54"/>
      <c r="M647" s="25" t="str">
        <f t="array" ref="M647">INDEX(Sheet6!$F$2:$F$190,MATCH(F647,Sheet6!$E$2:$E$190,0))</f>
        <v>#N/A</v>
      </c>
      <c r="N647" s="26" t="str">
        <f t="shared" si="63"/>
        <v>Maintenance</v>
      </c>
      <c r="O647" s="54"/>
      <c r="P647" s="54"/>
      <c r="Q647" s="54"/>
      <c r="R647" s="53" t="str">
        <f t="array" ref="R647">INDEX(Sheet6!$K$2:$K$190,MATCH(F647,Sheet6!$E$2:$E$190,0))</f>
        <v>#N/A</v>
      </c>
      <c r="S647" s="54"/>
      <c r="T647" s="55"/>
    </row>
    <row r="648">
      <c r="A648" s="43">
        <v>583.0</v>
      </c>
      <c r="B648" s="44" t="s">
        <v>1206</v>
      </c>
      <c r="C648" s="45" t="s">
        <v>25</v>
      </c>
      <c r="D648" s="44" t="s">
        <v>1207</v>
      </c>
      <c r="E648" s="44" t="s">
        <v>27</v>
      </c>
      <c r="F648" s="46">
        <v>1.0004661E8</v>
      </c>
      <c r="G648" s="58" t="s">
        <v>32</v>
      </c>
      <c r="H648" s="92">
        <v>44676.0</v>
      </c>
      <c r="I648" s="54"/>
      <c r="J648" s="58" t="s">
        <v>36</v>
      </c>
      <c r="K648" s="58" t="s">
        <v>37</v>
      </c>
      <c r="L648" s="54"/>
      <c r="M648" s="25" t="str">
        <f t="array" ref="M648">INDEX(Sheet6!$F$2:$F$190,MATCH(F648,Sheet6!$E$2:$E$190,0))</f>
        <v>#N/A</v>
      </c>
      <c r="N648" s="26" t="str">
        <f t="shared" si="63"/>
        <v>Maintenance</v>
      </c>
      <c r="O648" s="54"/>
      <c r="P648" s="54"/>
      <c r="Q648" s="54"/>
      <c r="R648" s="53" t="str">
        <f t="array" ref="R648">INDEX(Sheet6!$K$2:$K$190,MATCH(F648,Sheet6!$E$2:$E$190,0))</f>
        <v>#N/A</v>
      </c>
      <c r="S648" s="54"/>
      <c r="T648" s="55"/>
    </row>
    <row r="649">
      <c r="A649" s="43">
        <v>584.0</v>
      </c>
      <c r="B649" s="44" t="s">
        <v>1208</v>
      </c>
      <c r="C649" s="45" t="s">
        <v>25</v>
      </c>
      <c r="D649" s="44" t="s">
        <v>1209</v>
      </c>
      <c r="E649" s="44" t="s">
        <v>27</v>
      </c>
      <c r="F649" s="46">
        <v>1.00046416E8</v>
      </c>
      <c r="G649" s="58" t="s">
        <v>28</v>
      </c>
      <c r="H649" s="92">
        <v>44676.0</v>
      </c>
      <c r="I649" s="54"/>
      <c r="J649" s="54"/>
      <c r="K649" s="54"/>
      <c r="L649" s="54"/>
      <c r="M649" s="25" t="str">
        <f t="array" ref="M649">INDEX(Sheet6!$F$2:$F$190,MATCH(F649,Sheet6!$E$2:$E$190,0))</f>
        <v>#N/A</v>
      </c>
      <c r="N649" s="26" t="str">
        <f t="shared" si="63"/>
        <v>Maintenance</v>
      </c>
      <c r="O649" s="54"/>
      <c r="P649" s="54"/>
      <c r="Q649" s="54"/>
      <c r="R649" s="53" t="str">
        <f t="array" ref="R649">INDEX(Sheet6!$K$2:$K$190,MATCH(F649,Sheet6!$E$2:$E$190,0))</f>
        <v>#N/A</v>
      </c>
      <c r="S649" s="54"/>
      <c r="T649" s="55"/>
    </row>
    <row r="650">
      <c r="A650" s="43">
        <v>585.0</v>
      </c>
      <c r="B650" s="44" t="s">
        <v>1210</v>
      </c>
      <c r="C650" s="45" t="s">
        <v>25</v>
      </c>
      <c r="D650" s="44" t="s">
        <v>1211</v>
      </c>
      <c r="E650" s="44" t="s">
        <v>27</v>
      </c>
      <c r="F650" s="46">
        <v>1.00046428E8</v>
      </c>
      <c r="G650" s="58" t="s">
        <v>28</v>
      </c>
      <c r="H650" s="92">
        <v>44676.0</v>
      </c>
      <c r="I650" s="54"/>
      <c r="J650" s="54"/>
      <c r="K650" s="54"/>
      <c r="L650" s="54"/>
      <c r="M650" s="25" t="str">
        <f t="array" ref="M650">INDEX(Sheet6!$F$2:$F$190,MATCH(F650,Sheet6!$E$2:$E$190,0))</f>
        <v>#N/A</v>
      </c>
      <c r="N650" s="26" t="str">
        <f t="shared" si="63"/>
        <v>Maintenance</v>
      </c>
      <c r="O650" s="54"/>
      <c r="P650" s="54"/>
      <c r="Q650" s="54"/>
      <c r="R650" s="53" t="str">
        <f t="array" ref="R650">INDEX(Sheet6!$K$2:$K$190,MATCH(F650,Sheet6!$E$2:$E$190,0))</f>
        <v>#N/A</v>
      </c>
      <c r="S650" s="54"/>
      <c r="T650" s="55"/>
    </row>
    <row r="651">
      <c r="A651" s="43">
        <v>586.0</v>
      </c>
      <c r="B651" s="44" t="s">
        <v>1212</v>
      </c>
      <c r="C651" s="45" t="s">
        <v>25</v>
      </c>
      <c r="D651" s="44" t="s">
        <v>1213</v>
      </c>
      <c r="E651" s="44" t="s">
        <v>27</v>
      </c>
      <c r="F651" s="46">
        <v>1.00046407E8</v>
      </c>
      <c r="G651" s="58" t="s">
        <v>32</v>
      </c>
      <c r="H651" s="92">
        <v>44676.0</v>
      </c>
      <c r="I651" s="54"/>
      <c r="J651" s="58" t="s">
        <v>58</v>
      </c>
      <c r="K651" s="58" t="s">
        <v>33</v>
      </c>
      <c r="L651" s="54"/>
      <c r="M651" s="25" t="str">
        <f t="array" ref="M651">INDEX(Sheet6!$F$2:$F$190,MATCH(F651,Sheet6!$E$2:$E$190,0))</f>
        <v>#N/A</v>
      </c>
      <c r="N651" s="26" t="str">
        <f t="shared" si="63"/>
        <v>Maintenance</v>
      </c>
      <c r="O651" s="54"/>
      <c r="P651" s="54"/>
      <c r="Q651" s="54"/>
      <c r="R651" s="53" t="str">
        <f t="array" ref="R651">INDEX(Sheet6!$K$2:$K$190,MATCH(F651,Sheet6!$E$2:$E$190,0))</f>
        <v>#N/A</v>
      </c>
      <c r="S651" s="54"/>
      <c r="T651" s="55"/>
    </row>
    <row r="652">
      <c r="A652" s="43">
        <v>587.0</v>
      </c>
      <c r="B652" s="44" t="s">
        <v>1214</v>
      </c>
      <c r="C652" s="73" t="s">
        <v>1215</v>
      </c>
      <c r="D652" s="44" t="s">
        <v>1216</v>
      </c>
      <c r="E652" s="44" t="s">
        <v>1217</v>
      </c>
      <c r="F652" s="78"/>
      <c r="G652" s="58" t="s">
        <v>1218</v>
      </c>
      <c r="H652" s="92">
        <v>44676.0</v>
      </c>
      <c r="I652" s="54"/>
      <c r="J652" s="54"/>
      <c r="K652" s="54"/>
      <c r="L652" s="54"/>
      <c r="M652" s="72"/>
      <c r="N652" s="26" t="str">
        <f t="shared" si="63"/>
        <v>#N/A</v>
      </c>
      <c r="O652" s="54"/>
      <c r="P652" s="54"/>
      <c r="Q652" s="54"/>
      <c r="R652" s="54"/>
      <c r="S652" s="54"/>
      <c r="T652" s="55"/>
    </row>
    <row r="653">
      <c r="A653" s="43">
        <v>588.0</v>
      </c>
      <c r="B653" s="44" t="s">
        <v>1219</v>
      </c>
      <c r="C653" s="45" t="s">
        <v>1220</v>
      </c>
      <c r="D653" s="44" t="s">
        <v>1221</v>
      </c>
      <c r="E653" s="44" t="s">
        <v>1222</v>
      </c>
      <c r="F653" s="78"/>
      <c r="G653" s="58" t="s">
        <v>28</v>
      </c>
      <c r="H653" s="92">
        <v>44676.0</v>
      </c>
      <c r="I653" s="54"/>
      <c r="J653" s="54"/>
      <c r="K653" s="54"/>
      <c r="L653" s="54"/>
      <c r="M653" s="72"/>
      <c r="N653" s="26" t="str">
        <f t="shared" si="63"/>
        <v>#N/A</v>
      </c>
      <c r="O653" s="54"/>
      <c r="P653" s="54"/>
      <c r="Q653" s="54"/>
      <c r="R653" s="54"/>
      <c r="S653" s="54"/>
      <c r="T653" s="55"/>
    </row>
    <row r="654">
      <c r="A654" s="88">
        <v>44677.0</v>
      </c>
      <c r="B654" s="61"/>
      <c r="C654" s="69"/>
      <c r="D654" s="61"/>
      <c r="E654" s="61"/>
      <c r="F654" s="70"/>
      <c r="G654" s="64"/>
      <c r="H654" s="64"/>
      <c r="I654" s="64"/>
      <c r="J654" s="64"/>
      <c r="K654" s="64"/>
      <c r="L654" s="64"/>
      <c r="M654" s="64"/>
      <c r="N654" s="39"/>
      <c r="O654" s="64"/>
      <c r="P654" s="64"/>
      <c r="Q654" s="64"/>
      <c r="R654" s="64"/>
      <c r="S654" s="64"/>
      <c r="T654" s="65"/>
    </row>
    <row r="655">
      <c r="A655" s="43">
        <v>589.0</v>
      </c>
      <c r="B655" s="44" t="s">
        <v>1223</v>
      </c>
      <c r="C655" s="45" t="s">
        <v>1224</v>
      </c>
      <c r="D655" s="93" t="s">
        <v>1225</v>
      </c>
      <c r="E655" s="44" t="s">
        <v>1028</v>
      </c>
      <c r="F655" s="46">
        <v>2.00036718E8</v>
      </c>
      <c r="G655" s="58" t="s">
        <v>28</v>
      </c>
      <c r="H655" s="92">
        <v>44678.0</v>
      </c>
      <c r="I655" s="54"/>
      <c r="J655" s="54"/>
      <c r="K655" s="54"/>
      <c r="L655" s="54"/>
      <c r="M655" s="72"/>
      <c r="N655" s="26" t="str">
        <f t="shared" ref="N655:N661" si="64">IFS(LEFT(F655,4)="2000","Direct Charge",LEFT(F655,4)="5000","Direct Charge",AND(LEFT(F655,4)="1000",RIGHT(K655,4)="RA 9"),"Chemical",LEFT(F655,4)="1000","Maintenance",LEFT(F655,4)="8000","OA Maintenance",AND(LEFT(F655,4)="8000",RIGHT(K655,4)="RA 9"),"OA Chemical",LEFT(F655,4)="5500","ABI")</f>
        <v>Direct Charge</v>
      </c>
      <c r="O655" s="54"/>
      <c r="P655" s="54"/>
      <c r="Q655" s="54"/>
      <c r="R655" s="54"/>
      <c r="S655" s="54"/>
      <c r="T655" s="55"/>
    </row>
    <row r="656">
      <c r="A656" s="43">
        <v>590.0</v>
      </c>
      <c r="B656" s="44" t="s">
        <v>1223</v>
      </c>
      <c r="C656" s="45" t="s">
        <v>1224</v>
      </c>
      <c r="D656" s="93" t="s">
        <v>1121</v>
      </c>
      <c r="E656" s="44" t="s">
        <v>1028</v>
      </c>
      <c r="F656" s="46">
        <v>2.00036625E8</v>
      </c>
      <c r="G656" s="58" t="s">
        <v>28</v>
      </c>
      <c r="H656" s="92">
        <v>44678.0</v>
      </c>
      <c r="I656" s="54"/>
      <c r="J656" s="54"/>
      <c r="K656" s="54"/>
      <c r="L656" s="54"/>
      <c r="M656" s="72"/>
      <c r="N656" s="26" t="str">
        <f t="shared" si="64"/>
        <v>Direct Charge</v>
      </c>
      <c r="O656" s="54"/>
      <c r="P656" s="54"/>
      <c r="Q656" s="54"/>
      <c r="R656" s="54"/>
      <c r="S656" s="54"/>
      <c r="T656" s="55"/>
    </row>
    <row r="657">
      <c r="A657" s="43">
        <v>591.0</v>
      </c>
      <c r="B657" s="44" t="s">
        <v>1226</v>
      </c>
      <c r="C657" s="45" t="s">
        <v>205</v>
      </c>
      <c r="D657" s="44" t="s">
        <v>1227</v>
      </c>
      <c r="E657" s="44" t="s">
        <v>27</v>
      </c>
      <c r="F657" s="46">
        <v>1.00046622E8</v>
      </c>
      <c r="G657" s="58" t="s">
        <v>58</v>
      </c>
      <c r="H657" s="92">
        <v>44678.0</v>
      </c>
      <c r="I657" s="58" t="s">
        <v>69</v>
      </c>
      <c r="J657" s="54"/>
      <c r="K657" s="58" t="s">
        <v>33</v>
      </c>
      <c r="L657" s="54"/>
      <c r="M657" s="25" t="str">
        <f t="array" ref="M657">INDEX(Sheet6!$F$2:$F$190,MATCH(F657,Sheet6!$E$2:$E$190,0))</f>
        <v>#N/A</v>
      </c>
      <c r="N657" s="26" t="str">
        <f t="shared" si="64"/>
        <v>Maintenance</v>
      </c>
      <c r="O657" s="54"/>
      <c r="P657" s="54"/>
      <c r="Q657" s="54"/>
      <c r="R657" s="53" t="str">
        <f t="array" ref="R657">INDEX(Sheet6!$K$2:$K$190,MATCH(F657,Sheet6!$E$2:$E$190,0))</f>
        <v>#N/A</v>
      </c>
      <c r="S657" s="54"/>
      <c r="T657" s="55"/>
    </row>
    <row r="658">
      <c r="A658" s="43">
        <v>592.0</v>
      </c>
      <c r="B658" s="44" t="s">
        <v>1228</v>
      </c>
      <c r="C658" s="45" t="s">
        <v>205</v>
      </c>
      <c r="D658" s="44" t="s">
        <v>1229</v>
      </c>
      <c r="E658" s="44" t="s">
        <v>27</v>
      </c>
      <c r="F658" s="46">
        <v>1.00046507E8</v>
      </c>
      <c r="G658" s="58" t="s">
        <v>32</v>
      </c>
      <c r="H658" s="92">
        <v>44678.0</v>
      </c>
      <c r="I658" s="58" t="s">
        <v>69</v>
      </c>
      <c r="J658" s="54"/>
      <c r="K658" s="58" t="s">
        <v>33</v>
      </c>
      <c r="L658" s="54"/>
      <c r="M658" s="25" t="str">
        <f t="array" ref="M658">INDEX(Sheet6!$F$2:$F$190,MATCH(F658,Sheet6!$E$2:$E$190,0))</f>
        <v>#N/A</v>
      </c>
      <c r="N658" s="26" t="str">
        <f t="shared" si="64"/>
        <v>Maintenance</v>
      </c>
      <c r="O658" s="54"/>
      <c r="P658" s="54"/>
      <c r="Q658" s="54"/>
      <c r="R658" s="53" t="str">
        <f t="array" ref="R658">INDEX(Sheet6!$K$2:$K$190,MATCH(F658,Sheet6!$E$2:$E$190,0))</f>
        <v>#N/A</v>
      </c>
      <c r="S658" s="54"/>
      <c r="T658" s="55"/>
    </row>
    <row r="659">
      <c r="A659" s="43">
        <v>593.0</v>
      </c>
      <c r="B659" s="44" t="s">
        <v>1230</v>
      </c>
      <c r="C659" s="45" t="s">
        <v>205</v>
      </c>
      <c r="D659" s="44" t="s">
        <v>1231</v>
      </c>
      <c r="E659" s="44" t="s">
        <v>27</v>
      </c>
      <c r="F659" s="46">
        <v>1.00041521E8</v>
      </c>
      <c r="G659" s="58" t="s">
        <v>58</v>
      </c>
      <c r="H659" s="92">
        <v>44678.0</v>
      </c>
      <c r="I659" s="58" t="s">
        <v>58</v>
      </c>
      <c r="J659" s="54"/>
      <c r="K659" s="58" t="s">
        <v>73</v>
      </c>
      <c r="L659" s="54"/>
      <c r="M659" s="25" t="str">
        <f t="array" ref="M659">INDEX(Sheet6!$F$2:$F$190,MATCH(F659,Sheet6!$E$2:$E$190,0))</f>
        <v>#N/A</v>
      </c>
      <c r="N659" s="26" t="str">
        <f t="shared" si="64"/>
        <v>Maintenance</v>
      </c>
      <c r="O659" s="54"/>
      <c r="P659" s="54"/>
      <c r="Q659" s="54"/>
      <c r="R659" s="53" t="str">
        <f t="array" ref="R659">INDEX(Sheet6!$K$2:$K$190,MATCH(F659,Sheet6!$E$2:$E$190,0))</f>
        <v>#N/A</v>
      </c>
      <c r="S659" s="54"/>
      <c r="T659" s="55"/>
    </row>
    <row r="660">
      <c r="A660" s="43">
        <v>594.0</v>
      </c>
      <c r="B660" s="44" t="s">
        <v>1232</v>
      </c>
      <c r="C660" s="45" t="s">
        <v>205</v>
      </c>
      <c r="D660" s="44" t="s">
        <v>1233</v>
      </c>
      <c r="E660" s="44" t="s">
        <v>27</v>
      </c>
      <c r="F660" s="46">
        <v>1.00046415E8</v>
      </c>
      <c r="G660" s="58" t="s">
        <v>69</v>
      </c>
      <c r="H660" s="92">
        <v>44678.0</v>
      </c>
      <c r="I660" s="58" t="s">
        <v>69</v>
      </c>
      <c r="J660" s="54"/>
      <c r="K660" s="58" t="s">
        <v>70</v>
      </c>
      <c r="L660" s="54"/>
      <c r="M660" s="25" t="str">
        <f t="array" ref="M660">INDEX(Sheet6!$F$2:$F$190,MATCH(F660,Sheet6!$E$2:$E$190,0))</f>
        <v>#N/A</v>
      </c>
      <c r="N660" s="26" t="str">
        <f t="shared" si="64"/>
        <v>Maintenance</v>
      </c>
      <c r="O660" s="54"/>
      <c r="P660" s="54"/>
      <c r="Q660" s="54"/>
      <c r="R660" s="53" t="str">
        <f t="array" ref="R660">INDEX(Sheet6!$K$2:$K$190,MATCH(F660,Sheet6!$E$2:$E$190,0))</f>
        <v>#N/A</v>
      </c>
      <c r="S660" s="54"/>
      <c r="T660" s="55"/>
    </row>
    <row r="661">
      <c r="A661" s="43">
        <v>595.0</v>
      </c>
      <c r="B661" s="44" t="s">
        <v>1234</v>
      </c>
      <c r="C661" s="45" t="s">
        <v>205</v>
      </c>
      <c r="D661" s="44" t="s">
        <v>1235</v>
      </c>
      <c r="E661" s="44" t="s">
        <v>27</v>
      </c>
      <c r="F661" s="46">
        <v>1.00046447E8</v>
      </c>
      <c r="G661" s="58" t="s">
        <v>69</v>
      </c>
      <c r="H661" s="92">
        <v>44678.0</v>
      </c>
      <c r="I661" s="58" t="s">
        <v>69</v>
      </c>
      <c r="J661" s="54"/>
      <c r="K661" s="58" t="s">
        <v>70</v>
      </c>
      <c r="L661" s="54"/>
      <c r="M661" s="25" t="str">
        <f t="array" ref="M661">INDEX(Sheet6!$F$2:$F$190,MATCH(F661,Sheet6!$E$2:$E$190,0))</f>
        <v>#N/A</v>
      </c>
      <c r="N661" s="26" t="str">
        <f t="shared" si="64"/>
        <v>Maintenance</v>
      </c>
      <c r="O661" s="54"/>
      <c r="P661" s="54"/>
      <c r="Q661" s="54"/>
      <c r="R661" s="53" t="str">
        <f t="array" ref="R661">INDEX(Sheet6!$K$2:$K$190,MATCH(F661,Sheet6!$E$2:$E$190,0))</f>
        <v>#N/A</v>
      </c>
      <c r="S661" s="54"/>
      <c r="T661" s="55"/>
    </row>
    <row r="662">
      <c r="A662" s="88">
        <v>44678.0</v>
      </c>
      <c r="B662" s="61"/>
      <c r="C662" s="69"/>
      <c r="D662" s="61"/>
      <c r="E662" s="61"/>
      <c r="F662" s="70"/>
      <c r="G662" s="64"/>
      <c r="H662" s="64"/>
      <c r="I662" s="64"/>
      <c r="J662" s="64"/>
      <c r="K662" s="64"/>
      <c r="L662" s="64"/>
      <c r="M662" s="64"/>
      <c r="N662" s="39"/>
      <c r="O662" s="64"/>
      <c r="P662" s="64"/>
      <c r="Q662" s="64"/>
      <c r="R662" s="64"/>
      <c r="S662" s="64"/>
      <c r="T662" s="65"/>
    </row>
    <row r="663">
      <c r="A663" s="43">
        <v>596.0</v>
      </c>
      <c r="B663" s="44" t="s">
        <v>1236</v>
      </c>
      <c r="C663" s="45" t="s">
        <v>205</v>
      </c>
      <c r="D663" s="44" t="s">
        <v>1237</v>
      </c>
      <c r="E663" s="44" t="s">
        <v>27</v>
      </c>
      <c r="F663" s="46">
        <v>1.00046478E8</v>
      </c>
      <c r="G663" s="58" t="s">
        <v>58</v>
      </c>
      <c r="H663" s="92">
        <v>44679.0</v>
      </c>
      <c r="I663" s="54"/>
      <c r="J663" s="54"/>
      <c r="K663" s="58" t="s">
        <v>73</v>
      </c>
      <c r="L663" s="54"/>
      <c r="M663" s="25" t="str">
        <f t="array" ref="M663">INDEX(Sheet6!$F$2:$F$190,MATCH(F663,Sheet6!$E$2:$E$190,0))</f>
        <v>#N/A</v>
      </c>
      <c r="N663" s="26" t="str">
        <f t="shared" ref="N663:N669" si="65">IFS(LEFT(F663,4)="2000","Direct Charge",LEFT(F663,4)="5000","Direct Charge",AND(LEFT(F663,4)="1000",RIGHT(K663,4)="RA 9"),"Chemical",LEFT(F663,4)="1000","Maintenance",LEFT(F663,4)="8000","OA Maintenance",AND(LEFT(F663,4)="8000",RIGHT(K663,4)="RA 9"),"OA Chemical",LEFT(F663,4)="5500","ABI")</f>
        <v>Maintenance</v>
      </c>
      <c r="O663" s="54"/>
      <c r="P663" s="54"/>
      <c r="Q663" s="54"/>
      <c r="R663" s="53" t="str">
        <f t="array" ref="R663">INDEX(Sheet6!$K$2:$K$190,MATCH(F663,Sheet6!$E$2:$E$190,0))</f>
        <v>#N/A</v>
      </c>
      <c r="S663" s="54"/>
      <c r="T663" s="55"/>
    </row>
    <row r="664">
      <c r="A664" s="43">
        <v>597.0</v>
      </c>
      <c r="B664" s="44" t="s">
        <v>1238</v>
      </c>
      <c r="C664" s="45" t="s">
        <v>205</v>
      </c>
      <c r="D664" s="44" t="s">
        <v>1239</v>
      </c>
      <c r="E664" s="44" t="s">
        <v>27</v>
      </c>
      <c r="F664" s="46">
        <v>1.00046654E8</v>
      </c>
      <c r="G664" s="58" t="s">
        <v>58</v>
      </c>
      <c r="H664" s="92">
        <v>44679.0</v>
      </c>
      <c r="I664" s="54"/>
      <c r="J664" s="54"/>
      <c r="K664" s="58" t="s">
        <v>33</v>
      </c>
      <c r="L664" s="54"/>
      <c r="M664" s="25" t="str">
        <f t="array" ref="M664">INDEX(Sheet6!$F$2:$F$190,MATCH(F664,Sheet6!$E$2:$E$190,0))</f>
        <v>#N/A</v>
      </c>
      <c r="N664" s="26" t="str">
        <f t="shared" si="65"/>
        <v>Maintenance</v>
      </c>
      <c r="O664" s="54"/>
      <c r="P664" s="54"/>
      <c r="Q664" s="54"/>
      <c r="R664" s="53" t="str">
        <f t="array" ref="R664">INDEX(Sheet6!$K$2:$K$190,MATCH(F664,Sheet6!$E$2:$E$190,0))</f>
        <v>#N/A</v>
      </c>
      <c r="S664" s="54"/>
      <c r="T664" s="55"/>
    </row>
    <row r="665">
      <c r="A665" s="43">
        <v>598.0</v>
      </c>
      <c r="B665" s="44" t="s">
        <v>1240</v>
      </c>
      <c r="C665" s="45" t="s">
        <v>205</v>
      </c>
      <c r="D665" s="44" t="s">
        <v>1241</v>
      </c>
      <c r="E665" s="44" t="s">
        <v>27</v>
      </c>
      <c r="F665" s="46">
        <v>1.00046644E8</v>
      </c>
      <c r="G665" s="58" t="s">
        <v>58</v>
      </c>
      <c r="H665" s="92">
        <v>44679.0</v>
      </c>
      <c r="I665" s="54"/>
      <c r="J665" s="54"/>
      <c r="K665" s="58" t="s">
        <v>33</v>
      </c>
      <c r="L665" s="54"/>
      <c r="M665" s="25" t="str">
        <f t="array" ref="M665">INDEX(Sheet6!$F$2:$F$190,MATCH(F665,Sheet6!$E$2:$E$190,0))</f>
        <v>#N/A</v>
      </c>
      <c r="N665" s="26" t="str">
        <f t="shared" si="65"/>
        <v>Maintenance</v>
      </c>
      <c r="O665" s="54"/>
      <c r="P665" s="54"/>
      <c r="Q665" s="54"/>
      <c r="R665" s="53" t="str">
        <f t="array" ref="R665">INDEX(Sheet6!$K$2:$K$190,MATCH(F665,Sheet6!$E$2:$E$190,0))</f>
        <v>#N/A</v>
      </c>
      <c r="S665" s="54"/>
      <c r="T665" s="55"/>
    </row>
    <row r="666">
      <c r="A666" s="43">
        <v>599.0</v>
      </c>
      <c r="B666" s="44" t="s">
        <v>1242</v>
      </c>
      <c r="C666" s="45" t="s">
        <v>205</v>
      </c>
      <c r="D666" s="44" t="s">
        <v>1243</v>
      </c>
      <c r="E666" s="44" t="s">
        <v>27</v>
      </c>
      <c r="F666" s="46">
        <v>1.00046534E8</v>
      </c>
      <c r="G666" s="58" t="s">
        <v>58</v>
      </c>
      <c r="H666" s="92">
        <v>44679.0</v>
      </c>
      <c r="I666" s="54"/>
      <c r="J666" s="54"/>
      <c r="K666" s="58" t="s">
        <v>73</v>
      </c>
      <c r="L666" s="54"/>
      <c r="M666" s="25" t="str">
        <f t="array" ref="M666">INDEX(Sheet6!$F$2:$F$190,MATCH(F666,Sheet6!$E$2:$E$190,0))</f>
        <v>#N/A</v>
      </c>
      <c r="N666" s="26" t="str">
        <f t="shared" si="65"/>
        <v>Maintenance</v>
      </c>
      <c r="O666" s="54"/>
      <c r="P666" s="54"/>
      <c r="Q666" s="54"/>
      <c r="R666" s="53" t="str">
        <f t="array" ref="R666">INDEX(Sheet6!$K$2:$K$190,MATCH(F666,Sheet6!$E$2:$E$190,0))</f>
        <v>#N/A</v>
      </c>
      <c r="S666" s="54"/>
      <c r="T666" s="55"/>
    </row>
    <row r="667">
      <c r="A667" s="43">
        <v>600.0</v>
      </c>
      <c r="B667" s="44" t="s">
        <v>1244</v>
      </c>
      <c r="C667" s="45" t="s">
        <v>205</v>
      </c>
      <c r="D667" s="44" t="s">
        <v>1245</v>
      </c>
      <c r="E667" s="44" t="s">
        <v>27</v>
      </c>
      <c r="F667" s="46">
        <v>1.00046666E8</v>
      </c>
      <c r="G667" s="58" t="s">
        <v>58</v>
      </c>
      <c r="H667" s="92">
        <v>44679.0</v>
      </c>
      <c r="I667" s="54"/>
      <c r="J667" s="54"/>
      <c r="K667" s="58" t="s">
        <v>33</v>
      </c>
      <c r="L667" s="54"/>
      <c r="M667" s="25" t="str">
        <f t="array" ref="M667">INDEX(Sheet6!$F$2:$F$190,MATCH(F667,Sheet6!$E$2:$E$190,0))</f>
        <v>#N/A</v>
      </c>
      <c r="N667" s="26" t="str">
        <f t="shared" si="65"/>
        <v>Maintenance</v>
      </c>
      <c r="O667" s="54"/>
      <c r="P667" s="54"/>
      <c r="Q667" s="54"/>
      <c r="R667" s="53" t="str">
        <f t="array" ref="R667">INDEX(Sheet6!$K$2:$K$190,MATCH(F667,Sheet6!$E$2:$E$190,0))</f>
        <v>#N/A</v>
      </c>
      <c r="S667" s="54"/>
      <c r="T667" s="55"/>
    </row>
    <row r="668">
      <c r="A668" s="43">
        <v>601.0</v>
      </c>
      <c r="B668" s="77">
        <v>44678.0</v>
      </c>
      <c r="C668" s="45" t="s">
        <v>187</v>
      </c>
      <c r="D668" s="44" t="s">
        <v>1246</v>
      </c>
      <c r="E668" s="44" t="s">
        <v>27</v>
      </c>
      <c r="F668" s="46">
        <v>1.00046587E8</v>
      </c>
      <c r="G668" s="58" t="s">
        <v>36</v>
      </c>
      <c r="H668" s="92">
        <v>44679.0</v>
      </c>
      <c r="I668" s="54"/>
      <c r="J668" s="54"/>
      <c r="K668" s="58" t="s">
        <v>37</v>
      </c>
      <c r="L668" s="54"/>
      <c r="M668" s="25" t="str">
        <f t="array" ref="M668">INDEX(Sheet6!$F$2:$F$190,MATCH(F668,Sheet6!$E$2:$E$190,0))</f>
        <v>#N/A</v>
      </c>
      <c r="N668" s="26" t="str">
        <f t="shared" si="65"/>
        <v>Maintenance</v>
      </c>
      <c r="O668" s="54"/>
      <c r="P668" s="54"/>
      <c r="Q668" s="54"/>
      <c r="R668" s="53" t="str">
        <f t="array" ref="R668">INDEX(Sheet6!$K$2:$K$190,MATCH(F668,Sheet6!$E$2:$E$190,0))</f>
        <v>#N/A</v>
      </c>
      <c r="S668" s="54"/>
      <c r="T668" s="55"/>
    </row>
    <row r="669">
      <c r="A669" s="43">
        <v>602.0</v>
      </c>
      <c r="B669" s="77">
        <v>44678.0</v>
      </c>
      <c r="C669" s="45" t="s">
        <v>187</v>
      </c>
      <c r="D669" s="44" t="s">
        <v>1247</v>
      </c>
      <c r="E669" s="44" t="s">
        <v>27</v>
      </c>
      <c r="F669" s="46">
        <v>1.00046625E8</v>
      </c>
      <c r="G669" s="58" t="s">
        <v>28</v>
      </c>
      <c r="H669" s="92">
        <v>44679.0</v>
      </c>
      <c r="I669" s="54"/>
      <c r="J669" s="54"/>
      <c r="K669" s="54"/>
      <c r="L669" s="54"/>
      <c r="M669" s="25" t="str">
        <f t="array" ref="M669">INDEX(Sheet6!$F$2:$F$190,MATCH(F669,Sheet6!$E$2:$E$190,0))</f>
        <v>#N/A</v>
      </c>
      <c r="N669" s="26" t="str">
        <f t="shared" si="65"/>
        <v>Maintenance</v>
      </c>
      <c r="O669" s="54"/>
      <c r="P669" s="54"/>
      <c r="Q669" s="54"/>
      <c r="R669" s="53" t="str">
        <f t="array" ref="R669">INDEX(Sheet6!$K$2:$K$190,MATCH(F669,Sheet6!$E$2:$E$190,0))</f>
        <v>#N/A</v>
      </c>
      <c r="S669" s="54"/>
      <c r="T669" s="55"/>
    </row>
    <row r="670">
      <c r="A670" s="88">
        <v>44679.0</v>
      </c>
      <c r="B670" s="61"/>
      <c r="C670" s="69"/>
      <c r="D670" s="61"/>
      <c r="E670" s="61"/>
      <c r="F670" s="70"/>
      <c r="G670" s="64"/>
      <c r="H670" s="64"/>
      <c r="I670" s="64"/>
      <c r="J670" s="64"/>
      <c r="K670" s="64"/>
      <c r="L670" s="64"/>
      <c r="M670" s="64"/>
      <c r="N670" s="39"/>
      <c r="O670" s="64"/>
      <c r="P670" s="64"/>
      <c r="Q670" s="64"/>
      <c r="R670" s="64"/>
      <c r="S670" s="64"/>
      <c r="T670" s="65"/>
    </row>
    <row r="671">
      <c r="A671" s="43">
        <v>603.0</v>
      </c>
      <c r="B671" s="44" t="s">
        <v>1248</v>
      </c>
      <c r="C671" s="45" t="s">
        <v>274</v>
      </c>
      <c r="D671" s="44" t="s">
        <v>1249</v>
      </c>
      <c r="E671" s="44" t="s">
        <v>1250</v>
      </c>
      <c r="F671" s="78"/>
      <c r="G671" s="58" t="s">
        <v>28</v>
      </c>
      <c r="H671" s="92">
        <v>44679.0</v>
      </c>
      <c r="I671" s="54"/>
      <c r="J671" s="54"/>
      <c r="K671" s="54"/>
      <c r="L671" s="54"/>
      <c r="M671" s="72"/>
      <c r="N671" s="26" t="str">
        <f t="shared" ref="N671:N674" si="66">IFS(LEFT(F671,4)="2000","Direct Charge",LEFT(F671,4)="5000","Direct Charge",AND(LEFT(F671,4)="1000",RIGHT(K671,4)="RA 9"),"Chemical",LEFT(F671,4)="1000","Maintenance",LEFT(F671,4)="8000","OA Maintenance",AND(LEFT(F671,4)="8000",RIGHT(K671,4)="RA 9"),"OA Chemical",LEFT(F671,4)="5500","ABI")</f>
        <v>#N/A</v>
      </c>
      <c r="O671" s="54"/>
      <c r="P671" s="54"/>
      <c r="Q671" s="54"/>
      <c r="R671" s="54"/>
      <c r="S671" s="54"/>
      <c r="T671" s="55"/>
    </row>
    <row r="672">
      <c r="A672" s="43">
        <v>604.0</v>
      </c>
      <c r="B672" s="44" t="s">
        <v>1251</v>
      </c>
      <c r="C672" s="45" t="s">
        <v>205</v>
      </c>
      <c r="D672" s="44" t="s">
        <v>1252</v>
      </c>
      <c r="E672" s="44" t="s">
        <v>27</v>
      </c>
      <c r="F672" s="46">
        <v>1.00046627E8</v>
      </c>
      <c r="G672" s="58" t="s">
        <v>36</v>
      </c>
      <c r="H672" s="92">
        <v>44679.0</v>
      </c>
      <c r="I672" s="54"/>
      <c r="J672" s="54"/>
      <c r="K672" s="58" t="s">
        <v>37</v>
      </c>
      <c r="L672" s="54"/>
      <c r="M672" s="25" t="str">
        <f t="array" ref="M672">INDEX(Sheet6!$F$2:$F$190,MATCH(F672,Sheet6!$E$2:$E$190,0))</f>
        <v>#N/A</v>
      </c>
      <c r="N672" s="26" t="str">
        <f t="shared" si="66"/>
        <v>Maintenance</v>
      </c>
      <c r="O672" s="54"/>
      <c r="P672" s="54"/>
      <c r="Q672" s="54"/>
      <c r="R672" s="53" t="str">
        <f t="array" ref="R672">INDEX(Sheet6!$K$2:$K$190,MATCH(F672,Sheet6!$E$2:$E$190,0))</f>
        <v>#N/A</v>
      </c>
      <c r="S672" s="54"/>
      <c r="T672" s="55"/>
    </row>
    <row r="673">
      <c r="A673" s="43">
        <v>605.0</v>
      </c>
      <c r="B673" s="44" t="s">
        <v>1253</v>
      </c>
      <c r="C673" s="45" t="s">
        <v>205</v>
      </c>
      <c r="D673" s="44" t="s">
        <v>1254</v>
      </c>
      <c r="E673" s="44" t="s">
        <v>27</v>
      </c>
      <c r="F673" s="46">
        <v>8.00003384E8</v>
      </c>
      <c r="G673" s="58" t="s">
        <v>58</v>
      </c>
      <c r="H673" s="92">
        <v>44679.0</v>
      </c>
      <c r="I673" s="54"/>
      <c r="J673" s="54"/>
      <c r="K673" s="58" t="s">
        <v>73</v>
      </c>
      <c r="L673" s="54"/>
      <c r="M673" s="72"/>
      <c r="N673" s="26" t="str">
        <f t="shared" si="66"/>
        <v>OA Maintenance</v>
      </c>
      <c r="O673" s="54"/>
      <c r="P673" s="54"/>
      <c r="Q673" s="54"/>
      <c r="R673" s="54"/>
      <c r="S673" s="54"/>
      <c r="T673" s="55"/>
    </row>
    <row r="674">
      <c r="A674" s="43">
        <v>606.0</v>
      </c>
      <c r="B674" s="44" t="s">
        <v>1255</v>
      </c>
      <c r="C674" s="45" t="s">
        <v>205</v>
      </c>
      <c r="D674" s="44" t="s">
        <v>1256</v>
      </c>
      <c r="E674" s="44" t="s">
        <v>27</v>
      </c>
      <c r="F674" s="46">
        <v>8.00003482E8</v>
      </c>
      <c r="G674" s="58" t="s">
        <v>28</v>
      </c>
      <c r="H674" s="92">
        <v>44679.0</v>
      </c>
      <c r="I674" s="54"/>
      <c r="J674" s="54"/>
      <c r="K674" s="54"/>
      <c r="L674" s="54"/>
      <c r="M674" s="72"/>
      <c r="N674" s="26" t="str">
        <f t="shared" si="66"/>
        <v>OA Maintenance</v>
      </c>
      <c r="O674" s="54"/>
      <c r="P674" s="54"/>
      <c r="Q674" s="54"/>
      <c r="R674" s="54"/>
      <c r="S674" s="54"/>
      <c r="T674" s="55"/>
    </row>
    <row r="675">
      <c r="A675" s="88">
        <v>44691.0</v>
      </c>
      <c r="B675" s="61"/>
      <c r="C675" s="61"/>
      <c r="D675" s="61"/>
      <c r="E675" s="61"/>
      <c r="F675" s="76"/>
      <c r="G675" s="64"/>
      <c r="H675" s="64"/>
      <c r="I675" s="64"/>
      <c r="J675" s="64"/>
      <c r="K675" s="64"/>
      <c r="L675" s="64"/>
      <c r="M675" s="64"/>
      <c r="N675" s="39"/>
      <c r="O675" s="64"/>
      <c r="P675" s="64"/>
      <c r="Q675" s="64"/>
      <c r="R675" s="64"/>
      <c r="S675" s="64"/>
      <c r="T675" s="65"/>
    </row>
    <row r="676">
      <c r="A676" s="43">
        <v>607.0</v>
      </c>
      <c r="B676" s="44" t="s">
        <v>1257</v>
      </c>
      <c r="C676" s="45" t="s">
        <v>248</v>
      </c>
      <c r="D676" s="44" t="s">
        <v>1258</v>
      </c>
      <c r="E676" s="44" t="s">
        <v>135</v>
      </c>
      <c r="F676" s="78"/>
      <c r="G676" s="54"/>
      <c r="H676" s="54"/>
      <c r="I676" s="54"/>
      <c r="J676" s="54"/>
      <c r="K676" s="54"/>
      <c r="L676" s="98" t="s">
        <v>1259</v>
      </c>
      <c r="M676" s="72"/>
      <c r="N676" s="26" t="str">
        <f t="shared" ref="N676:N679" si="67">IFS(LEFT(F676,4)="2000","Direct Charge",LEFT(F676,4)="5000","Direct Charge",AND(LEFT(F676,4)="1000",RIGHT(K676,4)="RA 9"),"Chemical",LEFT(F676,4)="1000","Maintenance",LEFT(F676,4)="8000","OA Maintenance",AND(LEFT(F676,4)="8000",RIGHT(K676,4)="RA 9"),"OA Chemical",LEFT(F676,4)="5500","ABI")</f>
        <v>#N/A</v>
      </c>
      <c r="O676" s="54"/>
      <c r="P676" s="54"/>
      <c r="Q676" s="54"/>
      <c r="R676" s="54"/>
      <c r="S676" s="54"/>
      <c r="T676" s="55"/>
    </row>
    <row r="677">
      <c r="A677" s="43">
        <v>608.0</v>
      </c>
      <c r="B677" s="44" t="s">
        <v>1260</v>
      </c>
      <c r="C677" s="45" t="s">
        <v>205</v>
      </c>
      <c r="D677" s="44" t="s">
        <v>1261</v>
      </c>
      <c r="E677" s="44" t="s">
        <v>27</v>
      </c>
      <c r="F677" s="46">
        <v>1.00046681E8</v>
      </c>
      <c r="G677" s="58" t="s">
        <v>32</v>
      </c>
      <c r="H677" s="92">
        <v>44691.0</v>
      </c>
      <c r="I677" s="58" t="s">
        <v>36</v>
      </c>
      <c r="J677" s="92">
        <v>44692.0</v>
      </c>
      <c r="K677" s="58" t="s">
        <v>37</v>
      </c>
      <c r="L677" s="54"/>
      <c r="M677" s="25" t="str">
        <f t="array" ref="M677">INDEX(Sheet6!$F$2:$F$190,MATCH(F677,Sheet6!$E$2:$E$190,0))</f>
        <v>#N/A</v>
      </c>
      <c r="N677" s="26" t="str">
        <f t="shared" si="67"/>
        <v>Maintenance</v>
      </c>
      <c r="O677" s="54"/>
      <c r="P677" s="54"/>
      <c r="Q677" s="54"/>
      <c r="R677" s="53" t="str">
        <f t="array" ref="R677">INDEX(Sheet6!$K$2:$K$190,MATCH(F677,Sheet6!$E$2:$E$190,0))</f>
        <v>#N/A</v>
      </c>
      <c r="S677" s="54"/>
      <c r="T677" s="55"/>
    </row>
    <row r="678">
      <c r="A678" s="43">
        <v>609.0</v>
      </c>
      <c r="B678" s="44" t="s">
        <v>1262</v>
      </c>
      <c r="C678" s="45" t="s">
        <v>205</v>
      </c>
      <c r="D678" s="44" t="s">
        <v>1263</v>
      </c>
      <c r="E678" s="44" t="s">
        <v>27</v>
      </c>
      <c r="F678" s="46">
        <v>1.00046667E8</v>
      </c>
      <c r="G678" s="58" t="s">
        <v>58</v>
      </c>
      <c r="H678" s="92">
        <v>44692.0</v>
      </c>
      <c r="I678" s="58" t="s">
        <v>32</v>
      </c>
      <c r="J678" s="54"/>
      <c r="K678" s="58" t="s">
        <v>33</v>
      </c>
      <c r="L678" s="54"/>
      <c r="M678" s="25" t="str">
        <f t="array" ref="M678">INDEX(Sheet6!$F$2:$F$190,MATCH(F678,Sheet6!$E$2:$E$190,0))</f>
        <v>#N/A</v>
      </c>
      <c r="N678" s="26" t="str">
        <f t="shared" si="67"/>
        <v>Maintenance</v>
      </c>
      <c r="O678" s="54"/>
      <c r="P678" s="54"/>
      <c r="Q678" s="54"/>
      <c r="R678" s="53" t="str">
        <f t="array" ref="R678">INDEX(Sheet6!$K$2:$K$190,MATCH(F678,Sheet6!$E$2:$E$190,0))</f>
        <v>#N/A</v>
      </c>
      <c r="S678" s="54"/>
      <c r="T678" s="55"/>
    </row>
    <row r="679">
      <c r="A679" s="43">
        <v>610.0</v>
      </c>
      <c r="B679" s="44" t="s">
        <v>1264</v>
      </c>
      <c r="C679" s="45" t="s">
        <v>205</v>
      </c>
      <c r="D679" s="44" t="s">
        <v>1265</v>
      </c>
      <c r="E679" s="44" t="s">
        <v>27</v>
      </c>
      <c r="F679" s="46">
        <v>1.00046589E8</v>
      </c>
      <c r="G679" s="58" t="s">
        <v>32</v>
      </c>
      <c r="H679" s="92">
        <v>44693.0</v>
      </c>
      <c r="I679" s="54"/>
      <c r="J679" s="54"/>
      <c r="K679" s="58" t="s">
        <v>33</v>
      </c>
      <c r="L679" s="54"/>
      <c r="M679" s="25" t="str">
        <f t="array" ref="M679">INDEX(Sheet6!$F$2:$F$190,MATCH(F679,Sheet6!$E$2:$E$190,0))</f>
        <v>#N/A</v>
      </c>
      <c r="N679" s="26" t="str">
        <f t="shared" si="67"/>
        <v>Maintenance</v>
      </c>
      <c r="O679" s="54"/>
      <c r="P679" s="54"/>
      <c r="Q679" s="54"/>
      <c r="R679" s="53" t="str">
        <f t="array" ref="R679">INDEX(Sheet6!$K$2:$K$190,MATCH(F679,Sheet6!$E$2:$E$190,0))</f>
        <v>#N/A</v>
      </c>
      <c r="S679" s="54"/>
      <c r="T679" s="55"/>
    </row>
    <row r="680">
      <c r="A680" s="88">
        <v>44692.0</v>
      </c>
      <c r="B680" s="61"/>
      <c r="C680" s="61"/>
      <c r="D680" s="61"/>
      <c r="E680" s="62"/>
      <c r="F680" s="63"/>
      <c r="G680" s="64"/>
      <c r="H680" s="64"/>
      <c r="I680" s="64"/>
      <c r="J680" s="64"/>
      <c r="K680" s="64"/>
      <c r="L680" s="64"/>
      <c r="M680" s="64"/>
      <c r="N680" s="39"/>
      <c r="O680" s="64"/>
      <c r="P680" s="64"/>
      <c r="Q680" s="64"/>
      <c r="R680" s="64"/>
      <c r="S680" s="64"/>
      <c r="T680" s="65"/>
    </row>
    <row r="681">
      <c r="A681" s="43">
        <v>611.0</v>
      </c>
      <c r="B681" s="44" t="s">
        <v>1266</v>
      </c>
      <c r="C681" s="45" t="s">
        <v>205</v>
      </c>
      <c r="D681" s="66" t="s">
        <v>1267</v>
      </c>
      <c r="E681" s="44" t="s">
        <v>27</v>
      </c>
      <c r="F681" s="67">
        <v>1.00046429E8</v>
      </c>
      <c r="G681" s="58" t="s">
        <v>28</v>
      </c>
      <c r="H681" s="92">
        <v>44692.0</v>
      </c>
      <c r="I681" s="54"/>
      <c r="J681" s="54"/>
      <c r="K681" s="54"/>
      <c r="L681" s="54"/>
      <c r="M681" s="25" t="str">
        <f t="array" ref="M681">INDEX(Sheet6!$F$2:$F$190,MATCH(F681,Sheet6!$E$2:$E$190,0))</f>
        <v>#N/A</v>
      </c>
      <c r="N681" s="26" t="str">
        <f t="shared" ref="N681:N685" si="68">IFS(LEFT(F681,4)="2000","Direct Charge",LEFT(F681,4)="5000","Direct Charge",AND(LEFT(F681,4)="1000",RIGHT(K681,4)="RA 9"),"Chemical",LEFT(F681,4)="1000","Maintenance",LEFT(F681,4)="8000","OA Maintenance",AND(LEFT(F681,4)="8000",RIGHT(K681,4)="RA 9"),"OA Chemical",LEFT(F681,4)="5500","ABI")</f>
        <v>Maintenance</v>
      </c>
      <c r="O681" s="54"/>
      <c r="P681" s="54"/>
      <c r="Q681" s="54"/>
      <c r="R681" s="53" t="str">
        <f t="array" ref="R681">INDEX(Sheet6!$K$2:$K$190,MATCH(F681,Sheet6!$E$2:$E$190,0))</f>
        <v>#N/A</v>
      </c>
      <c r="S681" s="54"/>
      <c r="T681" s="55"/>
    </row>
    <row r="682">
      <c r="A682" s="43">
        <v>612.0</v>
      </c>
      <c r="B682" s="44" t="s">
        <v>1268</v>
      </c>
      <c r="C682" s="45" t="s">
        <v>205</v>
      </c>
      <c r="D682" s="66" t="s">
        <v>1269</v>
      </c>
      <c r="E682" s="44" t="s">
        <v>27</v>
      </c>
      <c r="F682" s="67">
        <v>8.00003386E8</v>
      </c>
      <c r="G682" s="58" t="s">
        <v>58</v>
      </c>
      <c r="H682" s="92">
        <v>44692.0</v>
      </c>
      <c r="I682" s="54"/>
      <c r="J682" s="54"/>
      <c r="K682" s="58" t="s">
        <v>73</v>
      </c>
      <c r="L682" s="54"/>
      <c r="M682" s="72"/>
      <c r="N682" s="26" t="str">
        <f t="shared" si="68"/>
        <v>OA Maintenance</v>
      </c>
      <c r="O682" s="54"/>
      <c r="P682" s="54"/>
      <c r="Q682" s="54"/>
      <c r="R682" s="54"/>
      <c r="S682" s="54"/>
      <c r="T682" s="55"/>
    </row>
    <row r="683">
      <c r="A683" s="43">
        <v>613.0</v>
      </c>
      <c r="B683" s="44" t="s">
        <v>1270</v>
      </c>
      <c r="C683" s="45" t="s">
        <v>205</v>
      </c>
      <c r="D683" s="66" t="s">
        <v>1271</v>
      </c>
      <c r="E683" s="44" t="s">
        <v>27</v>
      </c>
      <c r="F683" s="67">
        <v>8.00003388E8</v>
      </c>
      <c r="G683" s="58" t="s">
        <v>58</v>
      </c>
      <c r="H683" s="92">
        <v>44692.0</v>
      </c>
      <c r="I683" s="54"/>
      <c r="J683" s="54"/>
      <c r="K683" s="58" t="s">
        <v>73</v>
      </c>
      <c r="L683" s="54"/>
      <c r="M683" s="72"/>
      <c r="N683" s="26" t="str">
        <f t="shared" si="68"/>
        <v>OA Maintenance</v>
      </c>
      <c r="O683" s="54"/>
      <c r="P683" s="54"/>
      <c r="Q683" s="54"/>
      <c r="R683" s="54"/>
      <c r="S683" s="54"/>
      <c r="T683" s="55"/>
    </row>
    <row r="684">
      <c r="A684" s="43">
        <v>614.0</v>
      </c>
      <c r="B684" s="44" t="s">
        <v>1272</v>
      </c>
      <c r="C684" s="45" t="s">
        <v>205</v>
      </c>
      <c r="D684" s="66" t="s">
        <v>1273</v>
      </c>
      <c r="E684" s="44" t="s">
        <v>27</v>
      </c>
      <c r="F684" s="68">
        <v>1.00046615E8</v>
      </c>
      <c r="G684" s="58" t="s">
        <v>58</v>
      </c>
      <c r="H684" s="92">
        <v>44692.0</v>
      </c>
      <c r="I684" s="54"/>
      <c r="J684" s="54"/>
      <c r="K684" s="58" t="s">
        <v>73</v>
      </c>
      <c r="L684" s="54"/>
      <c r="M684" s="25" t="str">
        <f t="array" ref="M684">INDEX(Sheet6!$F$2:$F$190,MATCH(F684,Sheet6!$E$2:$E$190,0))</f>
        <v>#N/A</v>
      </c>
      <c r="N684" s="26" t="str">
        <f t="shared" si="68"/>
        <v>Maintenance</v>
      </c>
      <c r="O684" s="54"/>
      <c r="P684" s="54"/>
      <c r="Q684" s="54"/>
      <c r="R684" s="53" t="str">
        <f t="array" ref="R684">INDEX(Sheet6!$K$2:$K$190,MATCH(F684,Sheet6!$E$2:$E$190,0))</f>
        <v>#N/A</v>
      </c>
      <c r="S684" s="54"/>
      <c r="T684" s="55"/>
    </row>
    <row r="685">
      <c r="A685" s="43">
        <v>615.0</v>
      </c>
      <c r="B685" s="44" t="s">
        <v>1274</v>
      </c>
      <c r="C685" s="45" t="s">
        <v>205</v>
      </c>
      <c r="D685" s="66" t="s">
        <v>1275</v>
      </c>
      <c r="E685" s="44" t="s">
        <v>27</v>
      </c>
      <c r="F685" s="68">
        <v>1.00046642E8</v>
      </c>
      <c r="G685" s="58" t="s">
        <v>58</v>
      </c>
      <c r="H685" s="92">
        <v>44692.0</v>
      </c>
      <c r="I685" s="58" t="s">
        <v>32</v>
      </c>
      <c r="J685" s="54"/>
      <c r="K685" s="58" t="s">
        <v>33</v>
      </c>
      <c r="L685" s="54"/>
      <c r="M685" s="25" t="str">
        <f t="array" ref="M685">INDEX(Sheet6!$F$2:$F$190,MATCH(F685,Sheet6!$E$2:$E$190,0))</f>
        <v>#N/A</v>
      </c>
      <c r="N685" s="26" t="str">
        <f t="shared" si="68"/>
        <v>Maintenance</v>
      </c>
      <c r="O685" s="54"/>
      <c r="P685" s="54"/>
      <c r="Q685" s="54"/>
      <c r="R685" s="53" t="str">
        <f t="array" ref="R685">INDEX(Sheet6!$K$2:$K$190,MATCH(F685,Sheet6!$E$2:$E$190,0))</f>
        <v>#N/A</v>
      </c>
      <c r="S685" s="54"/>
      <c r="T685" s="55"/>
    </row>
    <row r="686">
      <c r="A686" s="88">
        <v>44693.0</v>
      </c>
      <c r="B686" s="61"/>
      <c r="C686" s="69"/>
      <c r="D686" s="61"/>
      <c r="E686" s="61"/>
      <c r="F686" s="70"/>
      <c r="G686" s="64"/>
      <c r="H686" s="64"/>
      <c r="I686" s="64"/>
      <c r="J686" s="64"/>
      <c r="K686" s="64"/>
      <c r="L686" s="64"/>
      <c r="M686" s="64"/>
      <c r="N686" s="39"/>
      <c r="O686" s="64"/>
      <c r="P686" s="64"/>
      <c r="Q686" s="64"/>
      <c r="R686" s="64"/>
      <c r="S686" s="64"/>
      <c r="T686" s="65"/>
    </row>
    <row r="687">
      <c r="A687" s="43">
        <v>616.0</v>
      </c>
      <c r="B687" s="44" t="s">
        <v>1276</v>
      </c>
      <c r="C687" s="45" t="s">
        <v>1277</v>
      </c>
      <c r="D687" s="66" t="s">
        <v>1278</v>
      </c>
      <c r="E687" s="44" t="s">
        <v>207</v>
      </c>
      <c r="F687" s="71"/>
      <c r="G687" s="58" t="s">
        <v>28</v>
      </c>
      <c r="H687" s="92">
        <v>44693.0</v>
      </c>
      <c r="I687" s="54"/>
      <c r="J687" s="54"/>
      <c r="K687" s="54"/>
      <c r="L687" s="54"/>
      <c r="M687" s="72"/>
      <c r="N687" s="26" t="str">
        <f t="shared" ref="N687:N689" si="69">IFS(LEFT(F687,4)="2000","Direct Charge",LEFT(F687,4)="5000","Direct Charge",AND(LEFT(F687,4)="1000",RIGHT(K687,4)="RA 9"),"Chemical",LEFT(F687,4)="1000","Maintenance",LEFT(F687,4)="8000","OA Maintenance",AND(LEFT(F687,4)="8000",RIGHT(K687,4)="RA 9"),"OA Chemical",LEFT(F687,4)="5500","ABI")</f>
        <v>#N/A</v>
      </c>
      <c r="O687" s="54"/>
      <c r="P687" s="54"/>
      <c r="Q687" s="54"/>
      <c r="R687" s="54"/>
      <c r="S687" s="54"/>
      <c r="T687" s="55"/>
    </row>
    <row r="688">
      <c r="A688" s="43">
        <v>617.0</v>
      </c>
      <c r="B688" s="77">
        <v>44692.0</v>
      </c>
      <c r="C688" s="45" t="s">
        <v>187</v>
      </c>
      <c r="D688" s="66" t="s">
        <v>1279</v>
      </c>
      <c r="E688" s="44" t="s">
        <v>27</v>
      </c>
      <c r="F688" s="68">
        <v>1.00046713E8</v>
      </c>
      <c r="G688" s="58" t="s">
        <v>32</v>
      </c>
      <c r="H688" s="92">
        <v>44693.0</v>
      </c>
      <c r="I688" s="58" t="s">
        <v>58</v>
      </c>
      <c r="J688" s="54"/>
      <c r="K688" s="58" t="s">
        <v>33</v>
      </c>
      <c r="L688" s="54"/>
      <c r="M688" s="25" t="str">
        <f t="array" ref="M688">INDEX(Sheet6!$F$2:$F$190,MATCH(F688,Sheet6!$E$2:$E$190,0))</f>
        <v>#N/A</v>
      </c>
      <c r="N688" s="26" t="str">
        <f t="shared" si="69"/>
        <v>Maintenance</v>
      </c>
      <c r="O688" s="54"/>
      <c r="P688" s="54"/>
      <c r="Q688" s="54"/>
      <c r="R688" s="53" t="str">
        <f t="array" ref="R688">INDEX(Sheet6!$K$2:$K$190,MATCH(F688,Sheet6!$E$2:$E$190,0))</f>
        <v>#N/A</v>
      </c>
      <c r="S688" s="54"/>
      <c r="T688" s="55"/>
    </row>
    <row r="689">
      <c r="A689" s="43">
        <v>618.0</v>
      </c>
      <c r="B689" s="77">
        <v>44691.0</v>
      </c>
      <c r="C689" s="45" t="s">
        <v>187</v>
      </c>
      <c r="D689" s="66" t="s">
        <v>1280</v>
      </c>
      <c r="E689" s="44" t="s">
        <v>27</v>
      </c>
      <c r="F689" s="68">
        <v>9.0045805E8</v>
      </c>
      <c r="G689" s="58" t="s">
        <v>28</v>
      </c>
      <c r="H689" s="92">
        <v>44698.0</v>
      </c>
      <c r="I689" s="54"/>
      <c r="J689" s="54"/>
      <c r="K689" s="54"/>
      <c r="L689" s="54"/>
      <c r="M689" s="72"/>
      <c r="N689" s="26" t="str">
        <f t="shared" si="69"/>
        <v>#N/A</v>
      </c>
      <c r="O689" s="54"/>
      <c r="P689" s="54"/>
      <c r="Q689" s="54"/>
      <c r="R689" s="54"/>
      <c r="S689" s="54"/>
      <c r="T689" s="55"/>
    </row>
    <row r="690">
      <c r="A690" s="88">
        <v>44698.0</v>
      </c>
      <c r="B690" s="61"/>
      <c r="C690" s="61"/>
      <c r="D690" s="61"/>
      <c r="E690" s="62"/>
      <c r="F690" s="63"/>
      <c r="G690" s="64"/>
      <c r="H690" s="64"/>
      <c r="I690" s="64"/>
      <c r="J690" s="64"/>
      <c r="K690" s="64"/>
      <c r="L690" s="64"/>
      <c r="M690" s="64"/>
      <c r="N690" s="39"/>
      <c r="O690" s="64"/>
      <c r="P690" s="64"/>
      <c r="Q690" s="64"/>
      <c r="R690" s="64"/>
      <c r="S690" s="64"/>
      <c r="T690" s="65"/>
    </row>
    <row r="691">
      <c r="A691" s="43">
        <v>619.0</v>
      </c>
      <c r="B691" s="44" t="s">
        <v>1281</v>
      </c>
      <c r="C691" s="45" t="s">
        <v>205</v>
      </c>
      <c r="D691" s="44" t="s">
        <v>1282</v>
      </c>
      <c r="E691" s="44" t="s">
        <v>27</v>
      </c>
      <c r="F691" s="74">
        <v>1.00046707E8</v>
      </c>
      <c r="G691" s="58" t="s">
        <v>28</v>
      </c>
      <c r="H691" s="92">
        <v>44698.0</v>
      </c>
      <c r="I691" s="58" t="s">
        <v>69</v>
      </c>
      <c r="J691" s="92">
        <v>44699.0</v>
      </c>
      <c r="K691" s="58" t="s">
        <v>33</v>
      </c>
      <c r="L691" s="54"/>
      <c r="M691" s="25" t="str">
        <f t="array" ref="M691">INDEX(Sheet6!$F$2:$F$190,MATCH(F691,Sheet6!$E$2:$E$190,0))</f>
        <v>#N/A</v>
      </c>
      <c r="N691" s="26" t="str">
        <f t="shared" ref="N691:N694" si="70">IFS(LEFT(F691,4)="2000","Direct Charge",LEFT(F691,4)="5000","Direct Charge",AND(LEFT(F691,4)="1000",RIGHT(K691,4)="RA 9"),"Chemical",LEFT(F691,4)="1000","Maintenance",LEFT(F691,4)="8000","OA Maintenance",AND(LEFT(F691,4)="8000",RIGHT(K691,4)="RA 9"),"OA Chemical",LEFT(F691,4)="5500","ABI")</f>
        <v>Maintenance</v>
      </c>
      <c r="O691" s="54"/>
      <c r="P691" s="54"/>
      <c r="Q691" s="54"/>
      <c r="R691" s="53" t="str">
        <f t="array" ref="R691">INDEX(Sheet6!$K$2:$K$190,MATCH(F691,Sheet6!$E$2:$E$190,0))</f>
        <v>#N/A</v>
      </c>
      <c r="S691" s="54"/>
      <c r="T691" s="55"/>
    </row>
    <row r="692">
      <c r="A692" s="43">
        <v>620.0</v>
      </c>
      <c r="B692" s="44" t="s">
        <v>1283</v>
      </c>
      <c r="C692" s="45" t="s">
        <v>205</v>
      </c>
      <c r="D692" s="44" t="s">
        <v>1284</v>
      </c>
      <c r="E692" s="44" t="s">
        <v>27</v>
      </c>
      <c r="F692" s="74">
        <v>1.00046723E8</v>
      </c>
      <c r="G692" s="58" t="s">
        <v>28</v>
      </c>
      <c r="H692" s="92">
        <v>44698.0</v>
      </c>
      <c r="I692" s="58" t="s">
        <v>32</v>
      </c>
      <c r="J692" s="92">
        <v>44699.0</v>
      </c>
      <c r="K692" s="58" t="s">
        <v>33</v>
      </c>
      <c r="L692" s="96" t="s">
        <v>1285</v>
      </c>
      <c r="M692" s="25" t="str">
        <f t="array" ref="M692">INDEX(Sheet6!$F$2:$F$190,MATCH(F692,Sheet6!$E$2:$E$190,0))</f>
        <v>#N/A</v>
      </c>
      <c r="N692" s="26" t="str">
        <f t="shared" si="70"/>
        <v>Maintenance</v>
      </c>
      <c r="O692" s="54"/>
      <c r="P692" s="54"/>
      <c r="Q692" s="54"/>
      <c r="R692" s="53" t="str">
        <f t="array" ref="R692">INDEX(Sheet6!$K$2:$K$190,MATCH(F692,Sheet6!$E$2:$E$190,0))</f>
        <v>#N/A</v>
      </c>
      <c r="S692" s="54"/>
      <c r="T692" s="55"/>
    </row>
    <row r="693">
      <c r="A693" s="43">
        <v>621.0</v>
      </c>
      <c r="B693" s="44" t="s">
        <v>1286</v>
      </c>
      <c r="C693" s="45" t="s">
        <v>205</v>
      </c>
      <c r="D693" s="44" t="s">
        <v>1284</v>
      </c>
      <c r="E693" s="44" t="s">
        <v>27</v>
      </c>
      <c r="F693" s="74">
        <v>1.00046783E8</v>
      </c>
      <c r="G693" s="58" t="s">
        <v>28</v>
      </c>
      <c r="H693" s="92">
        <v>44698.0</v>
      </c>
      <c r="I693" s="58" t="s">
        <v>32</v>
      </c>
      <c r="J693" s="92">
        <v>44699.0</v>
      </c>
      <c r="K693" s="58" t="s">
        <v>33</v>
      </c>
      <c r="L693" s="96" t="s">
        <v>1285</v>
      </c>
      <c r="M693" s="25" t="str">
        <f t="array" ref="M693">INDEX(Sheet6!$F$2:$F$190,MATCH(F693,Sheet6!$E$2:$E$190,0))</f>
        <v>#N/A</v>
      </c>
      <c r="N693" s="26" t="str">
        <f t="shared" si="70"/>
        <v>Maintenance</v>
      </c>
      <c r="O693" s="54"/>
      <c r="P693" s="54"/>
      <c r="Q693" s="54"/>
      <c r="R693" s="53" t="str">
        <f t="array" ref="R693">INDEX(Sheet6!$K$2:$K$190,MATCH(F693,Sheet6!$E$2:$E$190,0))</f>
        <v>#N/A</v>
      </c>
      <c r="S693" s="54"/>
      <c r="T693" s="55"/>
    </row>
    <row r="694">
      <c r="A694" s="43">
        <v>622.0</v>
      </c>
      <c r="B694" s="77">
        <v>44678.0</v>
      </c>
      <c r="C694" s="45" t="s">
        <v>187</v>
      </c>
      <c r="D694" s="44" t="s">
        <v>1287</v>
      </c>
      <c r="E694" s="44" t="s">
        <v>27</v>
      </c>
      <c r="F694" s="74">
        <v>1.000445E8</v>
      </c>
      <c r="G694" s="58" t="s">
        <v>28</v>
      </c>
      <c r="H694" s="92">
        <v>44698.0</v>
      </c>
      <c r="I694" s="54"/>
      <c r="J694" s="54"/>
      <c r="K694" s="54"/>
      <c r="L694" s="54"/>
      <c r="M694" s="25" t="str">
        <f t="array" ref="M694">INDEX(Sheet6!$F$2:$F$190,MATCH(F694,Sheet6!$E$2:$E$190,0))</f>
        <v>#N/A</v>
      </c>
      <c r="N694" s="26" t="str">
        <f t="shared" si="70"/>
        <v>Maintenance</v>
      </c>
      <c r="O694" s="54"/>
      <c r="P694" s="54"/>
      <c r="Q694" s="54"/>
      <c r="R694" s="53" t="str">
        <f t="array" ref="R694">INDEX(Sheet6!$K$2:$K$190,MATCH(F694,Sheet6!$E$2:$E$190,0))</f>
        <v>#N/A</v>
      </c>
      <c r="S694" s="54"/>
      <c r="T694" s="55"/>
    </row>
    <row r="695">
      <c r="A695" s="88">
        <v>44700.0</v>
      </c>
      <c r="B695" s="61"/>
      <c r="C695" s="69"/>
      <c r="D695" s="61"/>
      <c r="E695" s="61"/>
      <c r="F695" s="76"/>
      <c r="G695" s="64"/>
      <c r="H695" s="64"/>
      <c r="I695" s="64"/>
      <c r="J695" s="64"/>
      <c r="K695" s="64"/>
      <c r="L695" s="64"/>
      <c r="M695" s="64"/>
      <c r="N695" s="39"/>
      <c r="O695" s="64"/>
      <c r="P695" s="64"/>
      <c r="Q695" s="64"/>
      <c r="R695" s="64"/>
      <c r="S695" s="64"/>
      <c r="T695" s="65"/>
    </row>
    <row r="696">
      <c r="A696" s="43">
        <v>623.0</v>
      </c>
      <c r="B696" s="44" t="s">
        <v>1288</v>
      </c>
      <c r="C696" s="45" t="s">
        <v>1289</v>
      </c>
      <c r="D696" s="44" t="s">
        <v>1290</v>
      </c>
      <c r="E696" s="44" t="s">
        <v>27</v>
      </c>
      <c r="F696" s="74">
        <v>1.00039104E8</v>
      </c>
      <c r="G696" s="58" t="s">
        <v>28</v>
      </c>
      <c r="H696" s="92">
        <v>44700.0</v>
      </c>
      <c r="I696" s="54"/>
      <c r="J696" s="92">
        <v>44701.0</v>
      </c>
      <c r="K696" s="58" t="s">
        <v>73</v>
      </c>
      <c r="L696" s="54"/>
      <c r="M696" s="25" t="str">
        <f t="array" ref="M696">INDEX(Sheet6!$F$2:$F$190,MATCH(F696,Sheet6!$E$2:$E$190,0))</f>
        <v>#N/A</v>
      </c>
      <c r="N696" s="26" t="str">
        <f t="shared" ref="N696:N702" si="71">IFS(LEFT(F696,4)="2000","Direct Charge",LEFT(F696,4)="5000","Direct Charge",AND(LEFT(F696,4)="1000",RIGHT(K696,4)="RA 9"),"Chemical",LEFT(F696,4)="1000","Maintenance",LEFT(F696,4)="8000","OA Maintenance",AND(LEFT(F696,4)="8000",RIGHT(K696,4)="RA 9"),"OA Chemical",LEFT(F696,4)="5500","ABI")</f>
        <v>Maintenance</v>
      </c>
      <c r="O696" s="54"/>
      <c r="P696" s="54"/>
      <c r="Q696" s="54"/>
      <c r="R696" s="53" t="str">
        <f t="array" ref="R696">INDEX(Sheet6!$K$2:$K$190,MATCH(F696,Sheet6!$E$2:$E$190,0))</f>
        <v>#N/A</v>
      </c>
      <c r="S696" s="54"/>
      <c r="T696" s="55"/>
    </row>
    <row r="697">
      <c r="A697" s="43">
        <v>624.0</v>
      </c>
      <c r="B697" s="44" t="s">
        <v>1291</v>
      </c>
      <c r="C697" s="45" t="s">
        <v>205</v>
      </c>
      <c r="D697" s="44" t="s">
        <v>1292</v>
      </c>
      <c r="E697" s="44" t="s">
        <v>27</v>
      </c>
      <c r="F697" s="74">
        <v>1.00046476E8</v>
      </c>
      <c r="G697" s="58" t="s">
        <v>69</v>
      </c>
      <c r="H697" s="92">
        <v>44701.0</v>
      </c>
      <c r="I697" s="54"/>
      <c r="J697" s="92">
        <v>44701.0</v>
      </c>
      <c r="K697" s="58" t="s">
        <v>33</v>
      </c>
      <c r="L697" s="54"/>
      <c r="M697" s="25" t="str">
        <f t="array" ref="M697">INDEX(Sheet6!$F$2:$F$190,MATCH(F697,Sheet6!$E$2:$E$190,0))</f>
        <v>#N/A</v>
      </c>
      <c r="N697" s="26" t="str">
        <f t="shared" si="71"/>
        <v>Maintenance</v>
      </c>
      <c r="O697" s="54"/>
      <c r="P697" s="54"/>
      <c r="Q697" s="54"/>
      <c r="R697" s="53" t="str">
        <f t="array" ref="R697">INDEX(Sheet6!$K$2:$K$190,MATCH(F697,Sheet6!$E$2:$E$190,0))</f>
        <v>#N/A</v>
      </c>
      <c r="S697" s="54"/>
      <c r="T697" s="55"/>
    </row>
    <row r="698">
      <c r="A698" s="43">
        <v>625.0</v>
      </c>
      <c r="B698" s="44" t="s">
        <v>1293</v>
      </c>
      <c r="C698" s="45" t="s">
        <v>205</v>
      </c>
      <c r="D698" s="44" t="s">
        <v>1294</v>
      </c>
      <c r="E698" s="44" t="s">
        <v>27</v>
      </c>
      <c r="F698" s="74">
        <v>1.00039103E8</v>
      </c>
      <c r="G698" s="58" t="s">
        <v>69</v>
      </c>
      <c r="H698" s="92">
        <v>44701.0</v>
      </c>
      <c r="I698" s="54"/>
      <c r="J698" s="92">
        <v>44701.0</v>
      </c>
      <c r="K698" s="58" t="s">
        <v>221</v>
      </c>
      <c r="L698" s="54"/>
      <c r="M698" s="25" t="str">
        <f t="array" ref="M698">INDEX(Sheet6!$F$2:$F$190,MATCH(F698,Sheet6!$E$2:$E$190,0))</f>
        <v>#N/A</v>
      </c>
      <c r="N698" s="26" t="str">
        <f t="shared" si="71"/>
        <v>Maintenance</v>
      </c>
      <c r="O698" s="54"/>
      <c r="P698" s="54"/>
      <c r="Q698" s="54"/>
      <c r="R698" s="53" t="str">
        <f t="array" ref="R698">INDEX(Sheet6!$K$2:$K$190,MATCH(F698,Sheet6!$E$2:$E$190,0))</f>
        <v>#N/A</v>
      </c>
      <c r="S698" s="54"/>
      <c r="T698" s="55"/>
    </row>
    <row r="699">
      <c r="A699" s="43">
        <v>626.0</v>
      </c>
      <c r="B699" s="44" t="s">
        <v>1295</v>
      </c>
      <c r="C699" s="45" t="s">
        <v>205</v>
      </c>
      <c r="D699" s="44" t="s">
        <v>1296</v>
      </c>
      <c r="E699" s="44" t="s">
        <v>27</v>
      </c>
      <c r="F699" s="74">
        <v>1.00046704E8</v>
      </c>
      <c r="G699" s="58" t="s">
        <v>69</v>
      </c>
      <c r="H699" s="92">
        <v>44701.0</v>
      </c>
      <c r="I699" s="54"/>
      <c r="J699" s="92">
        <v>44701.0</v>
      </c>
      <c r="K699" s="58" t="s">
        <v>221</v>
      </c>
      <c r="L699" s="54"/>
      <c r="M699" s="25" t="str">
        <f t="array" ref="M699">INDEX(Sheet6!$F$2:$F$190,MATCH(F699,Sheet6!$E$2:$E$190,0))</f>
        <v>#N/A</v>
      </c>
      <c r="N699" s="26" t="str">
        <f t="shared" si="71"/>
        <v>Maintenance</v>
      </c>
      <c r="O699" s="54"/>
      <c r="P699" s="54"/>
      <c r="Q699" s="54"/>
      <c r="R699" s="53" t="str">
        <f t="array" ref="R699">INDEX(Sheet6!$K$2:$K$190,MATCH(F699,Sheet6!$E$2:$E$190,0))</f>
        <v>#N/A</v>
      </c>
      <c r="S699" s="54"/>
      <c r="T699" s="55"/>
    </row>
    <row r="700">
      <c r="A700" s="43">
        <v>627.0</v>
      </c>
      <c r="B700" s="44" t="s">
        <v>1297</v>
      </c>
      <c r="C700" s="45" t="s">
        <v>205</v>
      </c>
      <c r="D700" s="44" t="s">
        <v>1298</v>
      </c>
      <c r="E700" s="44" t="s">
        <v>27</v>
      </c>
      <c r="F700" s="74">
        <v>1.00046699E8</v>
      </c>
      <c r="G700" s="58" t="s">
        <v>69</v>
      </c>
      <c r="H700" s="92">
        <v>44701.0</v>
      </c>
      <c r="I700" s="54"/>
      <c r="J700" s="92">
        <v>44701.0</v>
      </c>
      <c r="K700" s="58" t="s">
        <v>73</v>
      </c>
      <c r="L700" s="54"/>
      <c r="M700" s="25" t="str">
        <f t="array" ref="M700">INDEX(Sheet6!$F$2:$F$190,MATCH(F700,Sheet6!$E$2:$E$190,0))</f>
        <v>#N/A</v>
      </c>
      <c r="N700" s="26" t="str">
        <f t="shared" si="71"/>
        <v>Maintenance</v>
      </c>
      <c r="O700" s="54"/>
      <c r="P700" s="54"/>
      <c r="Q700" s="54"/>
      <c r="R700" s="53" t="str">
        <f t="array" ref="R700">INDEX(Sheet6!$K$2:$K$190,MATCH(F700,Sheet6!$E$2:$E$190,0))</f>
        <v>#N/A</v>
      </c>
      <c r="S700" s="54"/>
      <c r="T700" s="55"/>
    </row>
    <row r="701">
      <c r="A701" s="43">
        <v>628.0</v>
      </c>
      <c r="B701" s="44" t="s">
        <v>1299</v>
      </c>
      <c r="C701" s="45" t="s">
        <v>205</v>
      </c>
      <c r="D701" s="44" t="s">
        <v>1300</v>
      </c>
      <c r="E701" s="44" t="s">
        <v>27</v>
      </c>
      <c r="F701" s="74">
        <v>1.00046708E8</v>
      </c>
      <c r="G701" s="58" t="s">
        <v>69</v>
      </c>
      <c r="H701" s="92">
        <v>44701.0</v>
      </c>
      <c r="I701" s="54"/>
      <c r="J701" s="92">
        <v>44701.0</v>
      </c>
      <c r="K701" s="58" t="s">
        <v>73</v>
      </c>
      <c r="L701" s="98" t="s">
        <v>1285</v>
      </c>
      <c r="M701" s="25" t="str">
        <f t="array" ref="M701">INDEX(Sheet6!$F$2:$F$190,MATCH(F701,Sheet6!$E$2:$E$190,0))</f>
        <v>#N/A</v>
      </c>
      <c r="N701" s="26" t="str">
        <f t="shared" si="71"/>
        <v>Maintenance</v>
      </c>
      <c r="O701" s="54"/>
      <c r="P701" s="54"/>
      <c r="Q701" s="54"/>
      <c r="R701" s="53" t="str">
        <f t="array" ref="R701">INDEX(Sheet6!$K$2:$K$190,MATCH(F701,Sheet6!$E$2:$E$190,0))</f>
        <v>#N/A</v>
      </c>
      <c r="S701" s="54"/>
      <c r="T701" s="55"/>
    </row>
    <row r="702">
      <c r="A702" s="43">
        <v>630.0</v>
      </c>
      <c r="B702" s="44" t="s">
        <v>1301</v>
      </c>
      <c r="C702" s="45" t="s">
        <v>1302</v>
      </c>
      <c r="D702" s="44" t="s">
        <v>1303</v>
      </c>
      <c r="E702" s="44" t="s">
        <v>1304</v>
      </c>
      <c r="F702" s="91"/>
      <c r="G702" s="58" t="s">
        <v>32</v>
      </c>
      <c r="H702" s="92">
        <v>44700.0</v>
      </c>
      <c r="I702" s="54"/>
      <c r="J702" s="54"/>
      <c r="K702" s="58" t="s">
        <v>33</v>
      </c>
      <c r="L702" s="54"/>
      <c r="M702" s="72"/>
      <c r="N702" s="26" t="str">
        <f t="shared" si="71"/>
        <v>#N/A</v>
      </c>
      <c r="O702" s="54"/>
      <c r="P702" s="54"/>
      <c r="Q702" s="54"/>
      <c r="R702" s="54"/>
      <c r="S702" s="54"/>
      <c r="T702" s="55"/>
    </row>
    <row r="703">
      <c r="A703" s="88">
        <v>44701.0</v>
      </c>
      <c r="B703" s="61"/>
      <c r="C703" s="61"/>
      <c r="D703" s="61"/>
      <c r="E703" s="62"/>
      <c r="F703" s="63"/>
      <c r="G703" s="64"/>
      <c r="H703" s="64"/>
      <c r="I703" s="64"/>
      <c r="J703" s="64"/>
      <c r="K703" s="64"/>
      <c r="L703" s="64"/>
      <c r="M703" s="64"/>
      <c r="N703" s="39"/>
      <c r="O703" s="64"/>
      <c r="P703" s="64"/>
      <c r="Q703" s="64"/>
      <c r="R703" s="64"/>
      <c r="S703" s="64"/>
      <c r="T703" s="65"/>
    </row>
    <row r="704">
      <c r="A704" s="43">
        <v>631.0</v>
      </c>
      <c r="B704" s="44" t="s">
        <v>1305</v>
      </c>
      <c r="C704" s="45" t="s">
        <v>1306</v>
      </c>
      <c r="D704" s="44" t="s">
        <v>1307</v>
      </c>
      <c r="E704" s="44" t="s">
        <v>563</v>
      </c>
      <c r="F704" s="46">
        <v>2.00036707E8</v>
      </c>
      <c r="G704" s="58" t="s">
        <v>69</v>
      </c>
      <c r="H704" s="92">
        <v>44701.0</v>
      </c>
      <c r="I704" s="58" t="s">
        <v>1308</v>
      </c>
      <c r="J704" s="92">
        <v>44701.0</v>
      </c>
      <c r="K704" s="58" t="s">
        <v>1309</v>
      </c>
      <c r="L704" s="54"/>
      <c r="M704" s="72"/>
      <c r="N704" s="26" t="str">
        <f>IFS(LEFT(F704,4)="2000","Direct Charge",LEFT(F704,4)="5000","Direct Charge",AND(LEFT(F704,4)="1000",RIGHT(K704,4)="RA 9"),"Chemical",LEFT(F704,4)="1000","Maintenance",LEFT(F704,4)="8000","OA Maintenance",AND(LEFT(F704,4)="8000",RIGHT(K704,4)="RA 9"),"OA Chemical",LEFT(F704,4)="5500","ABI")</f>
        <v>Direct Charge</v>
      </c>
      <c r="O704" s="54"/>
      <c r="P704" s="54"/>
      <c r="Q704" s="54"/>
      <c r="R704" s="54"/>
      <c r="S704" s="54"/>
      <c r="T704" s="55"/>
    </row>
    <row r="705">
      <c r="A705" s="88">
        <v>44704.0</v>
      </c>
      <c r="B705" s="61"/>
      <c r="C705" s="69"/>
      <c r="D705" s="61"/>
      <c r="E705" s="61"/>
      <c r="F705" s="76"/>
      <c r="G705" s="64"/>
      <c r="H705" s="64"/>
      <c r="I705" s="64"/>
      <c r="J705" s="64"/>
      <c r="K705" s="64"/>
      <c r="L705" s="64"/>
      <c r="M705" s="64"/>
      <c r="N705" s="39"/>
      <c r="O705" s="64"/>
      <c r="P705" s="64"/>
      <c r="Q705" s="64"/>
      <c r="R705" s="64"/>
      <c r="S705" s="64"/>
      <c r="T705" s="65"/>
    </row>
    <row r="706">
      <c r="A706" s="43">
        <v>632.0</v>
      </c>
      <c r="B706" s="44" t="s">
        <v>1310</v>
      </c>
      <c r="C706" s="45" t="s">
        <v>205</v>
      </c>
      <c r="D706" s="44" t="s">
        <v>1311</v>
      </c>
      <c r="E706" s="44" t="s">
        <v>27</v>
      </c>
      <c r="F706" s="74">
        <v>1.00046722E8</v>
      </c>
      <c r="G706" s="58" t="s">
        <v>28</v>
      </c>
      <c r="H706" s="92">
        <v>44705.0</v>
      </c>
      <c r="I706" s="58" t="s">
        <v>58</v>
      </c>
      <c r="J706" s="92">
        <v>44705.0</v>
      </c>
      <c r="K706" s="58" t="s">
        <v>73</v>
      </c>
      <c r="L706" s="98" t="s">
        <v>1312</v>
      </c>
      <c r="M706" s="25" t="str">
        <f t="array" ref="M706">INDEX(Sheet6!$F$2:$F$190,MATCH(F706,Sheet6!$E$2:$E$190,0))</f>
        <v>#N/A</v>
      </c>
      <c r="N706" s="26" t="str">
        <f t="shared" ref="N706:N713" si="72">IFS(LEFT(F706,4)="2000","Direct Charge",LEFT(F706,4)="5000","Direct Charge",AND(LEFT(F706,4)="1000",RIGHT(K706,4)="RA 9"),"Chemical",LEFT(F706,4)="1000","Maintenance",LEFT(F706,4)="8000","OA Maintenance",AND(LEFT(F706,4)="8000",RIGHT(K706,4)="RA 9"),"OA Chemical",LEFT(F706,4)="5500","ABI")</f>
        <v>Maintenance</v>
      </c>
      <c r="O706" s="54"/>
      <c r="P706" s="54"/>
      <c r="Q706" s="54"/>
      <c r="R706" s="53" t="str">
        <f t="array" ref="R706">INDEX(Sheet6!$K$2:$K$190,MATCH(F706,Sheet6!$E$2:$E$190,0))</f>
        <v>#N/A</v>
      </c>
      <c r="S706" s="54"/>
      <c r="T706" s="55"/>
    </row>
    <row r="707">
      <c r="A707" s="43">
        <v>633.0</v>
      </c>
      <c r="B707" s="44" t="s">
        <v>1313</v>
      </c>
      <c r="C707" s="45" t="s">
        <v>205</v>
      </c>
      <c r="D707" s="44" t="s">
        <v>1314</v>
      </c>
      <c r="E707" s="44" t="s">
        <v>27</v>
      </c>
      <c r="F707" s="74">
        <v>1.00046755E8</v>
      </c>
      <c r="G707" s="58" t="s">
        <v>28</v>
      </c>
      <c r="H707" s="92">
        <v>44705.0</v>
      </c>
      <c r="I707" s="58" t="s">
        <v>58</v>
      </c>
      <c r="J707" s="92">
        <v>44705.0</v>
      </c>
      <c r="K707" s="58" t="s">
        <v>221</v>
      </c>
      <c r="L707" s="99" t="s">
        <v>1315</v>
      </c>
      <c r="M707" s="25" t="str">
        <f t="array" ref="M707">INDEX(Sheet6!$F$2:$F$190,MATCH(F707,Sheet6!$E$2:$E$190,0))</f>
        <v>#N/A</v>
      </c>
      <c r="N707" s="26" t="str">
        <f t="shared" si="72"/>
        <v>Maintenance</v>
      </c>
      <c r="O707" s="54"/>
      <c r="P707" s="54"/>
      <c r="Q707" s="54"/>
      <c r="R707" s="53" t="str">
        <f t="array" ref="R707">INDEX(Sheet6!$K$2:$K$190,MATCH(F707,Sheet6!$E$2:$E$190,0))</f>
        <v>#N/A</v>
      </c>
      <c r="S707" s="54"/>
      <c r="T707" s="55"/>
    </row>
    <row r="708">
      <c r="A708" s="43">
        <v>634.0</v>
      </c>
      <c r="B708" s="44" t="s">
        <v>1313</v>
      </c>
      <c r="C708" s="45" t="s">
        <v>205</v>
      </c>
      <c r="D708" s="44" t="s">
        <v>1316</v>
      </c>
      <c r="E708" s="44" t="s">
        <v>27</v>
      </c>
      <c r="F708" s="74">
        <v>1.00046742E8</v>
      </c>
      <c r="G708" s="58" t="s">
        <v>28</v>
      </c>
      <c r="H708" s="92">
        <v>44705.0</v>
      </c>
      <c r="I708" s="58" t="s">
        <v>69</v>
      </c>
      <c r="J708" s="92">
        <v>44705.0</v>
      </c>
      <c r="K708" s="58" t="s">
        <v>70</v>
      </c>
      <c r="L708" s="100"/>
      <c r="M708" s="25" t="str">
        <f t="array" ref="M708">INDEX(Sheet6!$F$2:$F$190,MATCH(F708,Sheet6!$E$2:$E$190,0))</f>
        <v>M22PL3070A</v>
      </c>
      <c r="N708" s="26" t="str">
        <f t="shared" si="72"/>
        <v>Maintenance</v>
      </c>
      <c r="O708" s="54"/>
      <c r="P708" s="54"/>
      <c r="Q708" s="54"/>
      <c r="R708" s="53" t="str">
        <f t="array" ref="R708">INDEX(Sheet6!$K$2:$K$190,MATCH(F708,Sheet6!$E$2:$E$190,0))</f>
        <v>Lukman</v>
      </c>
      <c r="S708" s="54"/>
      <c r="T708" s="55"/>
    </row>
    <row r="709">
      <c r="A709" s="43">
        <v>635.0</v>
      </c>
      <c r="B709" s="44" t="s">
        <v>1317</v>
      </c>
      <c r="C709" s="45" t="s">
        <v>205</v>
      </c>
      <c r="D709" s="44" t="s">
        <v>1318</v>
      </c>
      <c r="E709" s="44" t="s">
        <v>27</v>
      </c>
      <c r="F709" s="74">
        <v>1.00046744E8</v>
      </c>
      <c r="G709" s="58" t="s">
        <v>28</v>
      </c>
      <c r="H709" s="92">
        <v>44705.0</v>
      </c>
      <c r="I709" s="58" t="s">
        <v>58</v>
      </c>
      <c r="J709" s="92">
        <v>44705.0</v>
      </c>
      <c r="K709" s="101" t="s">
        <v>73</v>
      </c>
      <c r="L709" s="99" t="s">
        <v>1312</v>
      </c>
      <c r="M709" s="25" t="str">
        <f t="array" ref="M709">INDEX(Sheet6!$F$2:$F$190,MATCH(F709,Sheet6!$E$2:$E$190,0))</f>
        <v>#N/A</v>
      </c>
      <c r="N709" s="26" t="str">
        <f t="shared" si="72"/>
        <v>Maintenance</v>
      </c>
      <c r="O709" s="54"/>
      <c r="P709" s="54"/>
      <c r="Q709" s="54"/>
      <c r="R709" s="53" t="str">
        <f t="array" ref="R709">INDEX(Sheet6!$K$2:$K$190,MATCH(F709,Sheet6!$E$2:$E$190,0))</f>
        <v>#N/A</v>
      </c>
      <c r="S709" s="54"/>
      <c r="T709" s="55"/>
    </row>
    <row r="710">
      <c r="A710" s="43">
        <v>636.0</v>
      </c>
      <c r="B710" s="44" t="s">
        <v>1319</v>
      </c>
      <c r="C710" s="45" t="s">
        <v>205</v>
      </c>
      <c r="D710" s="44" t="s">
        <v>1320</v>
      </c>
      <c r="E710" s="44" t="s">
        <v>27</v>
      </c>
      <c r="F710" s="74">
        <v>1.00045994E8</v>
      </c>
      <c r="G710" s="58" t="s">
        <v>28</v>
      </c>
      <c r="H710" s="92">
        <v>44705.0</v>
      </c>
      <c r="I710" s="58" t="s">
        <v>32</v>
      </c>
      <c r="J710" s="92">
        <v>44705.0</v>
      </c>
      <c r="K710" s="102" t="s">
        <v>33</v>
      </c>
      <c r="L710" s="54"/>
      <c r="M710" s="25" t="str">
        <f t="array" ref="M710">INDEX(Sheet6!$F$2:$F$190,MATCH(F710,Sheet6!$E$2:$E$190,0))</f>
        <v>#N/A</v>
      </c>
      <c r="N710" s="26" t="str">
        <f t="shared" si="72"/>
        <v>Maintenance</v>
      </c>
      <c r="O710" s="54"/>
      <c r="P710" s="54"/>
      <c r="Q710" s="54"/>
      <c r="R710" s="53" t="str">
        <f t="array" ref="R710">INDEX(Sheet6!$K$2:$K$190,MATCH(F710,Sheet6!$E$2:$E$190,0))</f>
        <v>#N/A</v>
      </c>
      <c r="S710" s="54"/>
      <c r="T710" s="55"/>
    </row>
    <row r="711">
      <c r="A711" s="43">
        <v>637.0</v>
      </c>
      <c r="B711" s="44" t="s">
        <v>1321</v>
      </c>
      <c r="C711" s="45" t="s">
        <v>205</v>
      </c>
      <c r="D711" s="44" t="s">
        <v>1322</v>
      </c>
      <c r="E711" s="44" t="s">
        <v>27</v>
      </c>
      <c r="F711" s="74">
        <v>8.00003514E8</v>
      </c>
      <c r="G711" s="58" t="s">
        <v>28</v>
      </c>
      <c r="H711" s="92">
        <v>44705.0</v>
      </c>
      <c r="I711" s="54"/>
      <c r="J711" s="92"/>
      <c r="K711" s="54"/>
      <c r="L711" s="54"/>
      <c r="M711" s="72"/>
      <c r="N711" s="26" t="str">
        <f t="shared" si="72"/>
        <v>OA Maintenance</v>
      </c>
      <c r="O711" s="54"/>
      <c r="P711" s="54"/>
      <c r="Q711" s="54"/>
      <c r="R711" s="54"/>
      <c r="S711" s="54"/>
      <c r="T711" s="55"/>
    </row>
    <row r="712">
      <c r="A712" s="43">
        <v>638.0</v>
      </c>
      <c r="B712" s="44" t="s">
        <v>1323</v>
      </c>
      <c r="C712" s="45" t="s">
        <v>205</v>
      </c>
      <c r="D712" s="44" t="s">
        <v>1324</v>
      </c>
      <c r="E712" s="44" t="s">
        <v>135</v>
      </c>
      <c r="F712" s="91"/>
      <c r="G712" s="58" t="s">
        <v>28</v>
      </c>
      <c r="H712" s="92">
        <v>44705.0</v>
      </c>
      <c r="I712" s="58" t="s">
        <v>32</v>
      </c>
      <c r="J712" s="92">
        <v>44705.0</v>
      </c>
      <c r="K712" s="102" t="s">
        <v>33</v>
      </c>
      <c r="L712" s="54"/>
      <c r="M712" s="72"/>
      <c r="N712" s="26" t="str">
        <f t="shared" si="72"/>
        <v>#N/A</v>
      </c>
      <c r="O712" s="54"/>
      <c r="P712" s="54"/>
      <c r="Q712" s="54"/>
      <c r="R712" s="54"/>
      <c r="S712" s="54"/>
      <c r="T712" s="55"/>
    </row>
    <row r="713">
      <c r="A713" s="43">
        <v>639.0</v>
      </c>
      <c r="B713" s="44" t="s">
        <v>1325</v>
      </c>
      <c r="C713" s="45" t="s">
        <v>205</v>
      </c>
      <c r="D713" s="44" t="s">
        <v>1326</v>
      </c>
      <c r="E713" s="44" t="s">
        <v>135</v>
      </c>
      <c r="F713" s="91"/>
      <c r="G713" s="58" t="s">
        <v>28</v>
      </c>
      <c r="H713" s="92">
        <v>44705.0</v>
      </c>
      <c r="I713" s="58" t="s">
        <v>32</v>
      </c>
      <c r="J713" s="92">
        <v>44705.0</v>
      </c>
      <c r="K713" s="102" t="s">
        <v>33</v>
      </c>
      <c r="L713" s="54"/>
      <c r="M713" s="72"/>
      <c r="N713" s="26" t="str">
        <f t="shared" si="72"/>
        <v>#N/A</v>
      </c>
      <c r="O713" s="54"/>
      <c r="P713" s="54"/>
      <c r="Q713" s="54"/>
      <c r="R713" s="54"/>
      <c r="S713" s="54"/>
      <c r="T713" s="55"/>
    </row>
    <row r="714">
      <c r="A714" s="97">
        <v>44705.0</v>
      </c>
      <c r="B714" s="61"/>
      <c r="C714" s="69"/>
      <c r="D714" s="61"/>
      <c r="E714" s="61"/>
      <c r="F714" s="76"/>
      <c r="G714" s="64"/>
      <c r="H714" s="64"/>
      <c r="I714" s="64"/>
      <c r="J714" s="64"/>
      <c r="K714" s="64"/>
      <c r="L714" s="64"/>
      <c r="M714" s="64"/>
      <c r="N714" s="39"/>
      <c r="O714" s="64"/>
      <c r="P714" s="64"/>
      <c r="Q714" s="64"/>
      <c r="R714" s="64"/>
      <c r="S714" s="64"/>
      <c r="T714" s="65"/>
    </row>
    <row r="715">
      <c r="A715" s="43">
        <v>640.0</v>
      </c>
      <c r="B715" s="44" t="s">
        <v>1327</v>
      </c>
      <c r="C715" s="45" t="s">
        <v>205</v>
      </c>
      <c r="D715" s="44" t="s">
        <v>1328</v>
      </c>
      <c r="E715" s="44" t="s">
        <v>27</v>
      </c>
      <c r="F715" s="46">
        <v>1.00046894E8</v>
      </c>
      <c r="G715" s="58" t="s">
        <v>28</v>
      </c>
      <c r="H715" s="92">
        <v>44705.0</v>
      </c>
      <c r="I715" s="58" t="s">
        <v>36</v>
      </c>
      <c r="J715" s="92">
        <v>44706.0</v>
      </c>
      <c r="K715" s="58" t="s">
        <v>37</v>
      </c>
      <c r="L715" s="54"/>
      <c r="M715" s="25" t="str">
        <f t="array" ref="M715">INDEX(Sheet6!$F$2:$F$190,MATCH(F715,Sheet6!$E$2:$E$190,0))</f>
        <v>#N/A</v>
      </c>
      <c r="N715" s="26" t="str">
        <f t="shared" ref="N715:N720" si="73">IFS(LEFT(F715,4)="2000","Direct Charge",LEFT(F715,4)="5000","Direct Charge",AND(LEFT(F715,4)="1000",RIGHT(K715,4)="RA 9"),"Chemical",LEFT(F715,4)="1000","Maintenance",LEFT(F715,4)="8000","OA Maintenance",AND(LEFT(F715,4)="8000",RIGHT(K715,4)="RA 9"),"OA Chemical",LEFT(F715,4)="5500","ABI")</f>
        <v>Maintenance</v>
      </c>
      <c r="O715" s="54"/>
      <c r="P715" s="54"/>
      <c r="Q715" s="54"/>
      <c r="R715" s="53" t="str">
        <f t="array" ref="R715">INDEX(Sheet6!$K$2:$K$190,MATCH(F715,Sheet6!$E$2:$E$190,0))</f>
        <v>#N/A</v>
      </c>
      <c r="S715" s="54"/>
      <c r="T715" s="55"/>
    </row>
    <row r="716">
      <c r="A716" s="43">
        <v>641.0</v>
      </c>
      <c r="B716" s="44" t="s">
        <v>1329</v>
      </c>
      <c r="C716" s="45" t="s">
        <v>205</v>
      </c>
      <c r="D716" s="44" t="s">
        <v>1330</v>
      </c>
      <c r="E716" s="44" t="s">
        <v>27</v>
      </c>
      <c r="F716" s="46">
        <v>1.00046439E8</v>
      </c>
      <c r="G716" s="58" t="s">
        <v>28</v>
      </c>
      <c r="H716" s="92">
        <v>44705.0</v>
      </c>
      <c r="I716" s="58" t="s">
        <v>36</v>
      </c>
      <c r="J716" s="92">
        <v>44706.0</v>
      </c>
      <c r="K716" s="58" t="s">
        <v>37</v>
      </c>
      <c r="L716" s="54"/>
      <c r="M716" s="25" t="str">
        <f t="array" ref="M716">INDEX(Sheet6!$F$2:$F$190,MATCH(F716,Sheet6!$E$2:$E$190,0))</f>
        <v>#N/A</v>
      </c>
      <c r="N716" s="26" t="str">
        <f t="shared" si="73"/>
        <v>Maintenance</v>
      </c>
      <c r="O716" s="54"/>
      <c r="P716" s="54"/>
      <c r="Q716" s="54"/>
      <c r="R716" s="53" t="str">
        <f t="array" ref="R716">INDEX(Sheet6!$K$2:$K$190,MATCH(F716,Sheet6!$E$2:$E$190,0))</f>
        <v>#N/A</v>
      </c>
      <c r="S716" s="54"/>
      <c r="T716" s="55"/>
    </row>
    <row r="717">
      <c r="A717" s="43">
        <v>642.0</v>
      </c>
      <c r="B717" s="44" t="s">
        <v>1331</v>
      </c>
      <c r="C717" s="45" t="s">
        <v>205</v>
      </c>
      <c r="D717" s="44" t="s">
        <v>1328</v>
      </c>
      <c r="E717" s="44" t="s">
        <v>27</v>
      </c>
      <c r="F717" s="46">
        <v>1.00046829E8</v>
      </c>
      <c r="G717" s="58" t="s">
        <v>28</v>
      </c>
      <c r="H717" s="92">
        <v>44705.0</v>
      </c>
      <c r="I717" s="58" t="s">
        <v>36</v>
      </c>
      <c r="J717" s="92">
        <v>44706.0</v>
      </c>
      <c r="K717" s="58" t="s">
        <v>37</v>
      </c>
      <c r="L717" s="54"/>
      <c r="M717" s="25" t="str">
        <f t="array" ref="M717">INDEX(Sheet6!$F$2:$F$190,MATCH(F717,Sheet6!$E$2:$E$190,0))</f>
        <v>#N/A</v>
      </c>
      <c r="N717" s="26" t="str">
        <f t="shared" si="73"/>
        <v>Maintenance</v>
      </c>
      <c r="O717" s="54"/>
      <c r="P717" s="54"/>
      <c r="Q717" s="54"/>
      <c r="R717" s="53" t="str">
        <f t="array" ref="R717">INDEX(Sheet6!$K$2:$K$190,MATCH(F717,Sheet6!$E$2:$E$190,0))</f>
        <v>#N/A</v>
      </c>
      <c r="S717" s="54"/>
      <c r="T717" s="55"/>
    </row>
    <row r="718">
      <c r="A718" s="43">
        <v>643.0</v>
      </c>
      <c r="B718" s="44" t="s">
        <v>1332</v>
      </c>
      <c r="C718" s="45" t="s">
        <v>205</v>
      </c>
      <c r="D718" s="44" t="s">
        <v>1333</v>
      </c>
      <c r="E718" s="44" t="s">
        <v>27</v>
      </c>
      <c r="F718" s="74">
        <v>1.00046757E8</v>
      </c>
      <c r="G718" s="58" t="s">
        <v>28</v>
      </c>
      <c r="H718" s="92">
        <v>44705.0</v>
      </c>
      <c r="I718" s="58" t="s">
        <v>32</v>
      </c>
      <c r="J718" s="92">
        <v>44706.0</v>
      </c>
      <c r="K718" s="58" t="s">
        <v>33</v>
      </c>
      <c r="L718" s="54"/>
      <c r="M718" s="25" t="str">
        <f t="array" ref="M718">INDEX(Sheet6!$F$2:$F$190,MATCH(F718,Sheet6!$E$2:$E$190,0))</f>
        <v>#N/A</v>
      </c>
      <c r="N718" s="26" t="str">
        <f t="shared" si="73"/>
        <v>Maintenance</v>
      </c>
      <c r="O718" s="54"/>
      <c r="P718" s="54"/>
      <c r="Q718" s="54"/>
      <c r="R718" s="53" t="str">
        <f t="array" ref="R718">INDEX(Sheet6!$K$2:$K$190,MATCH(F718,Sheet6!$E$2:$E$190,0))</f>
        <v>#N/A</v>
      </c>
      <c r="S718" s="54"/>
      <c r="T718" s="55"/>
    </row>
    <row r="719">
      <c r="A719" s="43">
        <v>644.0</v>
      </c>
      <c r="B719" s="44" t="s">
        <v>1334</v>
      </c>
      <c r="C719" s="45" t="s">
        <v>187</v>
      </c>
      <c r="D719" s="44" t="s">
        <v>1335</v>
      </c>
      <c r="E719" s="44" t="s">
        <v>27</v>
      </c>
      <c r="F719" s="74">
        <v>1.00046769E8</v>
      </c>
      <c r="G719" s="58" t="s">
        <v>28</v>
      </c>
      <c r="H719" s="92">
        <v>44705.0</v>
      </c>
      <c r="I719" s="58" t="s">
        <v>58</v>
      </c>
      <c r="J719" s="92">
        <v>44706.0</v>
      </c>
      <c r="K719" s="58" t="s">
        <v>73</v>
      </c>
      <c r="L719" s="98" t="s">
        <v>1336</v>
      </c>
      <c r="M719" s="25" t="str">
        <f t="array" ref="M719">INDEX(Sheet6!$F$2:$F$190,MATCH(F719,Sheet6!$E$2:$E$190,0))</f>
        <v>#N/A</v>
      </c>
      <c r="N719" s="26" t="str">
        <f t="shared" si="73"/>
        <v>Maintenance</v>
      </c>
      <c r="O719" s="54"/>
      <c r="P719" s="54"/>
      <c r="Q719" s="54"/>
      <c r="R719" s="53" t="str">
        <f t="array" ref="R719">INDEX(Sheet6!$K$2:$K$190,MATCH(F719,Sheet6!$E$2:$E$190,0))</f>
        <v>#N/A</v>
      </c>
      <c r="S719" s="54"/>
      <c r="T719" s="55"/>
    </row>
    <row r="720">
      <c r="A720" s="43">
        <v>645.0</v>
      </c>
      <c r="B720" s="77">
        <v>44677.0</v>
      </c>
      <c r="C720" s="45" t="s">
        <v>187</v>
      </c>
      <c r="D720" s="44" t="s">
        <v>1337</v>
      </c>
      <c r="E720" s="44" t="s">
        <v>27</v>
      </c>
      <c r="F720" s="91"/>
      <c r="G720" s="58" t="s">
        <v>28</v>
      </c>
      <c r="H720" s="92">
        <v>44705.0</v>
      </c>
      <c r="I720" s="58" t="s">
        <v>58</v>
      </c>
      <c r="J720" s="92">
        <v>44706.0</v>
      </c>
      <c r="K720" s="58" t="s">
        <v>33</v>
      </c>
      <c r="L720" s="54"/>
      <c r="M720" s="72"/>
      <c r="N720" s="26" t="str">
        <f t="shared" si="73"/>
        <v>#N/A</v>
      </c>
      <c r="O720" s="54"/>
      <c r="P720" s="54"/>
      <c r="Q720" s="54"/>
      <c r="R720" s="54"/>
      <c r="S720" s="54"/>
      <c r="T720" s="55"/>
    </row>
    <row r="721">
      <c r="A721" s="88">
        <v>44706.0</v>
      </c>
      <c r="B721" s="79"/>
      <c r="C721" s="79"/>
      <c r="D721" s="61"/>
      <c r="E721" s="62"/>
      <c r="F721" s="63"/>
      <c r="G721" s="64"/>
      <c r="H721" s="64"/>
      <c r="I721" s="64"/>
      <c r="J721" s="64"/>
      <c r="K721" s="64"/>
      <c r="L721" s="64"/>
      <c r="M721" s="64"/>
      <c r="N721" s="39"/>
      <c r="O721" s="64"/>
      <c r="P721" s="64"/>
      <c r="Q721" s="64"/>
      <c r="R721" s="64"/>
      <c r="S721" s="64"/>
      <c r="T721" s="65"/>
    </row>
    <row r="722">
      <c r="A722" s="43">
        <v>646.0</v>
      </c>
      <c r="B722" s="44" t="s">
        <v>1338</v>
      </c>
      <c r="C722" s="45" t="s">
        <v>205</v>
      </c>
      <c r="D722" s="44" t="s">
        <v>1339</v>
      </c>
      <c r="E722" s="44" t="s">
        <v>27</v>
      </c>
      <c r="F722" s="46">
        <v>1.00046902E8</v>
      </c>
      <c r="G722" s="58" t="s">
        <v>28</v>
      </c>
      <c r="H722" s="92">
        <v>44706.0</v>
      </c>
      <c r="I722" s="58" t="s">
        <v>58</v>
      </c>
      <c r="J722" s="92">
        <v>44706.0</v>
      </c>
      <c r="K722" s="58" t="s">
        <v>33</v>
      </c>
      <c r="L722" s="98" t="s">
        <v>1340</v>
      </c>
      <c r="M722" s="25" t="str">
        <f t="array" ref="M722">INDEX(Sheet6!$F$2:$F$190,MATCH(F722,Sheet6!$E$2:$E$190,0))</f>
        <v>#N/A</v>
      </c>
      <c r="N722" s="26" t="str">
        <f t="shared" ref="N722:N723" si="74">IFS(LEFT(F722,4)="2000","Direct Charge",LEFT(F722,4)="5000","Direct Charge",AND(LEFT(F722,4)="1000",RIGHT(K722,4)="RA 9"),"Chemical",LEFT(F722,4)="1000","Maintenance",LEFT(F722,4)="8000","OA Maintenance",AND(LEFT(F722,4)="8000",RIGHT(K722,4)="RA 9"),"OA Chemical",LEFT(F722,4)="5500","ABI")</f>
        <v>Maintenance</v>
      </c>
      <c r="O722" s="54"/>
      <c r="P722" s="54"/>
      <c r="Q722" s="54"/>
      <c r="R722" s="53" t="str">
        <f t="array" ref="R722">INDEX(Sheet6!$K$2:$K$190,MATCH(F722,Sheet6!$E$2:$E$190,0))</f>
        <v>#N/A</v>
      </c>
      <c r="S722" s="54"/>
      <c r="T722" s="55"/>
    </row>
    <row r="723">
      <c r="A723" s="43">
        <v>647.0</v>
      </c>
      <c r="B723" s="44" t="s">
        <v>1341</v>
      </c>
      <c r="C723" s="45" t="s">
        <v>1342</v>
      </c>
      <c r="D723" s="44" t="s">
        <v>1343</v>
      </c>
      <c r="E723" s="44" t="s">
        <v>1344</v>
      </c>
      <c r="F723" s="78"/>
      <c r="G723" s="58" t="s">
        <v>1218</v>
      </c>
      <c r="H723" s="92">
        <v>44706.0</v>
      </c>
      <c r="I723" s="54"/>
      <c r="J723" s="54"/>
      <c r="K723" s="54"/>
      <c r="L723" s="54"/>
      <c r="M723" s="72"/>
      <c r="N723" s="26" t="str">
        <f t="shared" si="74"/>
        <v>#N/A</v>
      </c>
      <c r="O723" s="54"/>
      <c r="P723" s="54"/>
      <c r="Q723" s="54"/>
      <c r="R723" s="54"/>
      <c r="S723" s="54"/>
      <c r="T723" s="55"/>
    </row>
    <row r="724">
      <c r="A724" s="88">
        <v>44711.0</v>
      </c>
      <c r="B724" s="79"/>
      <c r="C724" s="79"/>
      <c r="D724" s="61"/>
      <c r="E724" s="62"/>
      <c r="F724" s="63"/>
      <c r="G724" s="64"/>
      <c r="H724" s="64"/>
      <c r="I724" s="64"/>
      <c r="J724" s="64"/>
      <c r="K724" s="64"/>
      <c r="L724" s="64"/>
      <c r="M724" s="64"/>
      <c r="N724" s="39"/>
      <c r="O724" s="64"/>
      <c r="P724" s="64"/>
      <c r="Q724" s="64"/>
      <c r="R724" s="64"/>
      <c r="S724" s="64"/>
      <c r="T724" s="65"/>
    </row>
    <row r="725">
      <c r="A725" s="43">
        <v>648.0</v>
      </c>
      <c r="B725" s="44" t="s">
        <v>1345</v>
      </c>
      <c r="C725" s="45" t="s">
        <v>205</v>
      </c>
      <c r="D725" s="44" t="s">
        <v>1284</v>
      </c>
      <c r="E725" s="44" t="s">
        <v>27</v>
      </c>
      <c r="F725" s="74">
        <v>1.00046927E8</v>
      </c>
      <c r="G725" s="58" t="s">
        <v>28</v>
      </c>
      <c r="H725" s="92">
        <v>44711.0</v>
      </c>
      <c r="I725" s="58" t="s">
        <v>32</v>
      </c>
      <c r="J725" s="92">
        <v>44712.0</v>
      </c>
      <c r="K725" s="58" t="s">
        <v>33</v>
      </c>
      <c r="L725" s="54"/>
      <c r="M725" s="25" t="str">
        <f t="array" ref="M725">INDEX(Sheet6!$F$2:$F$190,MATCH(F725,Sheet6!$E$2:$E$190,0))</f>
        <v>#N/A</v>
      </c>
      <c r="N725" s="26" t="str">
        <f t="shared" ref="N725:N726" si="75">IFS(LEFT(F725,4)="2000","Direct Charge",LEFT(F725,4)="5000","Direct Charge",AND(LEFT(F725,4)="1000",RIGHT(K725,4)="RA 9"),"Chemical",LEFT(F725,4)="1000","Maintenance",LEFT(F725,4)="8000","OA Maintenance",AND(LEFT(F725,4)="8000",RIGHT(K725,4)="RA 9"),"OA Chemical",LEFT(F725,4)="5500","ABI")</f>
        <v>Maintenance</v>
      </c>
      <c r="O725" s="54"/>
      <c r="P725" s="54"/>
      <c r="Q725" s="54"/>
      <c r="R725" s="53" t="str">
        <f t="array" ref="R725">INDEX(Sheet6!$K$2:$K$190,MATCH(F725,Sheet6!$E$2:$E$190,0))</f>
        <v>#N/A</v>
      </c>
      <c r="S725" s="54"/>
      <c r="T725" s="55"/>
    </row>
    <row r="726">
      <c r="A726" s="43">
        <v>649.0</v>
      </c>
      <c r="B726" s="44" t="s">
        <v>1346</v>
      </c>
      <c r="C726" s="45" t="s">
        <v>205</v>
      </c>
      <c r="D726" s="44" t="s">
        <v>1347</v>
      </c>
      <c r="E726" s="44" t="s">
        <v>27</v>
      </c>
      <c r="F726" s="91"/>
      <c r="G726" s="58" t="s">
        <v>28</v>
      </c>
      <c r="H726" s="92">
        <v>44711.0</v>
      </c>
      <c r="I726" s="58" t="s">
        <v>1348</v>
      </c>
      <c r="J726" s="54"/>
      <c r="K726" s="58" t="s">
        <v>1349</v>
      </c>
      <c r="L726" s="54"/>
      <c r="M726" s="72"/>
      <c r="N726" s="26" t="str">
        <f t="shared" si="75"/>
        <v>#N/A</v>
      </c>
      <c r="O726" s="54"/>
      <c r="P726" s="54"/>
      <c r="Q726" s="54"/>
      <c r="R726" s="54"/>
      <c r="S726" s="54"/>
      <c r="T726" s="55"/>
    </row>
    <row r="727">
      <c r="A727" s="88">
        <v>44714.0</v>
      </c>
      <c r="B727" s="61"/>
      <c r="C727" s="61"/>
      <c r="D727" s="61"/>
      <c r="E727" s="61"/>
      <c r="F727" s="76"/>
      <c r="G727" s="64"/>
      <c r="H727" s="64"/>
      <c r="I727" s="64"/>
      <c r="J727" s="64"/>
      <c r="K727" s="64"/>
      <c r="L727" s="64"/>
      <c r="M727" s="64"/>
      <c r="N727" s="39"/>
      <c r="O727" s="64"/>
      <c r="P727" s="64"/>
      <c r="Q727" s="64"/>
      <c r="R727" s="64"/>
      <c r="S727" s="64"/>
      <c r="T727" s="65"/>
    </row>
    <row r="728">
      <c r="A728" s="43">
        <v>650.0</v>
      </c>
      <c r="B728" s="44" t="s">
        <v>1350</v>
      </c>
      <c r="C728" s="45" t="s">
        <v>1351</v>
      </c>
      <c r="D728" s="44" t="s">
        <v>1352</v>
      </c>
      <c r="E728" s="44" t="s">
        <v>1048</v>
      </c>
      <c r="F728" s="78"/>
      <c r="G728" s="58" t="s">
        <v>1353</v>
      </c>
      <c r="H728" s="92">
        <v>44715.0</v>
      </c>
      <c r="I728" s="58" t="s">
        <v>36</v>
      </c>
      <c r="J728" s="92">
        <v>44715.0</v>
      </c>
      <c r="K728" s="58" t="s">
        <v>37</v>
      </c>
      <c r="L728" s="54"/>
      <c r="M728" s="72"/>
      <c r="N728" s="26" t="str">
        <f t="shared" ref="N728:N731" si="76">IFS(LEFT(F728,4)="2000","Direct Charge",LEFT(F728,4)="5000","Direct Charge",AND(LEFT(F728,4)="1000",RIGHT(K728,4)="RA 9"),"Chemical",LEFT(F728,4)="1000","Maintenance",LEFT(F728,4)="8000","OA Maintenance",AND(LEFT(F728,4)="8000",RIGHT(K728,4)="RA 9"),"OA Chemical",LEFT(F728,4)="5500","ABI")</f>
        <v>#N/A</v>
      </c>
      <c r="O728" s="54"/>
      <c r="P728" s="54"/>
      <c r="Q728" s="54"/>
      <c r="R728" s="54"/>
      <c r="S728" s="54"/>
      <c r="T728" s="55"/>
    </row>
    <row r="729">
      <c r="A729" s="43">
        <v>651.0</v>
      </c>
      <c r="B729" s="44" t="s">
        <v>1354</v>
      </c>
      <c r="C729" s="45" t="s">
        <v>205</v>
      </c>
      <c r="D729" s="44" t="s">
        <v>1355</v>
      </c>
      <c r="E729" s="44" t="s">
        <v>27</v>
      </c>
      <c r="F729" s="46">
        <v>1.00046781E8</v>
      </c>
      <c r="G729" s="58" t="s">
        <v>1353</v>
      </c>
      <c r="H729" s="92">
        <v>44715.0</v>
      </c>
      <c r="I729" s="58" t="s">
        <v>36</v>
      </c>
      <c r="J729" s="92">
        <v>44715.0</v>
      </c>
      <c r="K729" s="58" t="s">
        <v>37</v>
      </c>
      <c r="L729" s="54"/>
      <c r="M729" s="25" t="str">
        <f t="array" ref="M729">INDEX(Sheet6!$F$2:$F$190,MATCH(F729,Sheet6!$E$2:$E$190,0))</f>
        <v>#N/A</v>
      </c>
      <c r="N729" s="26" t="str">
        <f t="shared" si="76"/>
        <v>Maintenance</v>
      </c>
      <c r="O729" s="54"/>
      <c r="P729" s="54"/>
      <c r="Q729" s="54"/>
      <c r="R729" s="53" t="str">
        <f t="array" ref="R729">INDEX(Sheet6!$K$2:$K$190,MATCH(F729,Sheet6!$E$2:$E$190,0))</f>
        <v>#N/A</v>
      </c>
      <c r="S729" s="54"/>
      <c r="T729" s="55"/>
    </row>
    <row r="730">
      <c r="A730" s="43">
        <v>652.0</v>
      </c>
      <c r="B730" s="44" t="s">
        <v>1356</v>
      </c>
      <c r="C730" s="45" t="s">
        <v>205</v>
      </c>
      <c r="D730" s="44" t="s">
        <v>1357</v>
      </c>
      <c r="E730" s="44" t="s">
        <v>27</v>
      </c>
      <c r="F730" s="46">
        <v>1.00043084E8</v>
      </c>
      <c r="G730" s="58" t="s">
        <v>1353</v>
      </c>
      <c r="H730" s="92">
        <v>44715.0</v>
      </c>
      <c r="I730" s="58" t="s">
        <v>58</v>
      </c>
      <c r="J730" s="92">
        <v>44715.0</v>
      </c>
      <c r="K730" s="58" t="s">
        <v>73</v>
      </c>
      <c r="L730" s="54"/>
      <c r="M730" s="25" t="str">
        <f t="array" ref="M730">INDEX(Sheet6!$F$2:$F$190,MATCH(F730,Sheet6!$E$2:$E$190,0))</f>
        <v>#N/A</v>
      </c>
      <c r="N730" s="26" t="str">
        <f t="shared" si="76"/>
        <v>Maintenance</v>
      </c>
      <c r="O730" s="54"/>
      <c r="P730" s="54"/>
      <c r="Q730" s="54"/>
      <c r="R730" s="53" t="str">
        <f t="array" ref="R730">INDEX(Sheet6!$K$2:$K$190,MATCH(F730,Sheet6!$E$2:$E$190,0))</f>
        <v>#N/A</v>
      </c>
      <c r="S730" s="54"/>
      <c r="T730" s="55"/>
    </row>
    <row r="731">
      <c r="A731" s="43">
        <v>653.0</v>
      </c>
      <c r="B731" s="44" t="s">
        <v>1358</v>
      </c>
      <c r="C731" s="45" t="s">
        <v>205</v>
      </c>
      <c r="D731" s="44" t="s">
        <v>1359</v>
      </c>
      <c r="E731" s="44" t="s">
        <v>27</v>
      </c>
      <c r="F731" s="46">
        <v>1.00047082E8</v>
      </c>
      <c r="G731" s="58" t="s">
        <v>1353</v>
      </c>
      <c r="H731" s="92">
        <v>44715.0</v>
      </c>
      <c r="I731" s="58" t="s">
        <v>58</v>
      </c>
      <c r="J731" s="92">
        <v>44715.0</v>
      </c>
      <c r="K731" s="58" t="s">
        <v>73</v>
      </c>
      <c r="L731" s="54"/>
      <c r="M731" s="25" t="str">
        <f t="array" ref="M731">INDEX(Sheet6!$F$2:$F$190,MATCH(F731,Sheet6!$E$2:$E$190,0))</f>
        <v>#N/A</v>
      </c>
      <c r="N731" s="26" t="str">
        <f t="shared" si="76"/>
        <v>Maintenance</v>
      </c>
      <c r="O731" s="54"/>
      <c r="P731" s="54"/>
      <c r="Q731" s="54"/>
      <c r="R731" s="53" t="str">
        <f t="array" ref="R731">INDEX(Sheet6!$K$2:$K$190,MATCH(F731,Sheet6!$E$2:$E$190,0))</f>
        <v>#N/A</v>
      </c>
      <c r="S731" s="54"/>
      <c r="T731" s="55"/>
    </row>
    <row r="732">
      <c r="A732" s="88">
        <v>44715.0</v>
      </c>
      <c r="B732" s="61"/>
      <c r="C732" s="61"/>
      <c r="D732" s="61"/>
      <c r="E732" s="62"/>
      <c r="F732" s="63"/>
      <c r="G732" s="64"/>
      <c r="H732" s="64"/>
      <c r="I732" s="64"/>
      <c r="J732" s="64"/>
      <c r="K732" s="64"/>
      <c r="L732" s="64"/>
      <c r="M732" s="64"/>
      <c r="N732" s="39"/>
      <c r="O732" s="64"/>
      <c r="P732" s="64"/>
      <c r="Q732" s="64"/>
      <c r="R732" s="64"/>
      <c r="S732" s="64"/>
      <c r="T732" s="65"/>
    </row>
    <row r="733">
      <c r="A733" s="43">
        <v>654.0</v>
      </c>
      <c r="B733" s="44" t="s">
        <v>1360</v>
      </c>
      <c r="C733" s="45" t="s">
        <v>205</v>
      </c>
      <c r="D733" s="66" t="s">
        <v>1361</v>
      </c>
      <c r="E733" s="44" t="s">
        <v>27</v>
      </c>
      <c r="F733" s="67">
        <v>1.00046842E8</v>
      </c>
      <c r="G733" s="58" t="s">
        <v>1353</v>
      </c>
      <c r="H733" s="92">
        <v>44715.0</v>
      </c>
      <c r="I733" s="58" t="s">
        <v>58</v>
      </c>
      <c r="J733" s="92">
        <v>44717.0</v>
      </c>
      <c r="K733" s="58" t="s">
        <v>73</v>
      </c>
      <c r="L733" s="54"/>
      <c r="M733" s="25" t="str">
        <f t="array" ref="M733">INDEX(Sheet6!$F$2:$F$190,MATCH(F733,Sheet6!$E$2:$E$190,0))</f>
        <v>#N/A</v>
      </c>
      <c r="N733" s="26" t="str">
        <f t="shared" ref="N733:N735" si="77">IFS(LEFT(F733,4)="2000","Direct Charge",LEFT(F733,4)="5000","Direct Charge",AND(LEFT(F733,4)="1000",RIGHT(K733,4)="RA 9"),"Chemical",LEFT(F733,4)="1000","Maintenance",LEFT(F733,4)="8000","OA Maintenance",AND(LEFT(F733,4)="8000",RIGHT(K733,4)="RA 9"),"OA Chemical",LEFT(F733,4)="5500","ABI")</f>
        <v>Maintenance</v>
      </c>
      <c r="O733" s="54"/>
      <c r="P733" s="54"/>
      <c r="Q733" s="54"/>
      <c r="R733" s="53" t="str">
        <f t="array" ref="R733">INDEX(Sheet6!$K$2:$K$190,MATCH(F733,Sheet6!$E$2:$E$190,0))</f>
        <v>#N/A</v>
      </c>
      <c r="S733" s="54"/>
      <c r="T733" s="55"/>
    </row>
    <row r="734">
      <c r="A734" s="43">
        <v>655.0</v>
      </c>
      <c r="B734" s="44" t="s">
        <v>1362</v>
      </c>
      <c r="C734" s="45" t="s">
        <v>205</v>
      </c>
      <c r="D734" s="66" t="s">
        <v>1363</v>
      </c>
      <c r="E734" s="44" t="s">
        <v>27</v>
      </c>
      <c r="F734" s="67">
        <v>1.00047034E8</v>
      </c>
      <c r="G734" s="58" t="s">
        <v>1353</v>
      </c>
      <c r="H734" s="92">
        <v>44715.0</v>
      </c>
      <c r="I734" s="58" t="s">
        <v>69</v>
      </c>
      <c r="J734" s="92">
        <v>44717.0</v>
      </c>
      <c r="K734" s="58" t="s">
        <v>70</v>
      </c>
      <c r="L734" s="54"/>
      <c r="M734" s="25" t="str">
        <f t="array" ref="M734">INDEX(Sheet6!$F$2:$F$190,MATCH(F734,Sheet6!$E$2:$E$190,0))</f>
        <v>#N/A</v>
      </c>
      <c r="N734" s="26" t="str">
        <f t="shared" si="77"/>
        <v>Maintenance</v>
      </c>
      <c r="O734" s="54"/>
      <c r="P734" s="54"/>
      <c r="Q734" s="54"/>
      <c r="R734" s="53" t="str">
        <f t="array" ref="R734">INDEX(Sheet6!$K$2:$K$190,MATCH(F734,Sheet6!$E$2:$E$190,0))</f>
        <v>#N/A</v>
      </c>
      <c r="S734" s="54"/>
      <c r="T734" s="55"/>
    </row>
    <row r="735">
      <c r="A735" s="43">
        <v>656.0</v>
      </c>
      <c r="B735" s="44" t="s">
        <v>1364</v>
      </c>
      <c r="C735" s="45" t="s">
        <v>205</v>
      </c>
      <c r="D735" s="66" t="s">
        <v>1365</v>
      </c>
      <c r="E735" s="44" t="s">
        <v>27</v>
      </c>
      <c r="F735" s="67">
        <v>1.00046952E8</v>
      </c>
      <c r="G735" s="58" t="s">
        <v>1353</v>
      </c>
      <c r="H735" s="92">
        <v>44715.0</v>
      </c>
      <c r="I735" s="58" t="s">
        <v>69</v>
      </c>
      <c r="J735" s="92">
        <v>44717.0</v>
      </c>
      <c r="K735" s="58" t="s">
        <v>70</v>
      </c>
      <c r="L735" s="54"/>
      <c r="M735" s="25" t="str">
        <f t="array" ref="M735">INDEX(Sheet6!$F$2:$F$190,MATCH(F735,Sheet6!$E$2:$E$190,0))</f>
        <v>M22PL3069A</v>
      </c>
      <c r="N735" s="26" t="str">
        <f t="shared" si="77"/>
        <v>Maintenance</v>
      </c>
      <c r="O735" s="54"/>
      <c r="P735" s="54"/>
      <c r="Q735" s="54"/>
      <c r="R735" s="53" t="str">
        <f t="array" ref="R735">INDEX(Sheet6!$K$2:$K$190,MATCH(F735,Sheet6!$E$2:$E$190,0))</f>
        <v>Winny</v>
      </c>
      <c r="S735" s="54"/>
      <c r="T735" s="55"/>
    </row>
    <row r="736">
      <c r="A736" s="88">
        <v>44719.0</v>
      </c>
      <c r="B736" s="61"/>
      <c r="C736" s="69"/>
      <c r="D736" s="61"/>
      <c r="E736" s="61"/>
      <c r="F736" s="70"/>
      <c r="G736" s="64"/>
      <c r="H736" s="64"/>
      <c r="I736" s="64"/>
      <c r="J736" s="64"/>
      <c r="K736" s="64"/>
      <c r="L736" s="64"/>
      <c r="M736" s="64"/>
      <c r="N736" s="39"/>
      <c r="O736" s="64"/>
      <c r="P736" s="64"/>
      <c r="Q736" s="64"/>
      <c r="R736" s="64"/>
      <c r="S736" s="64"/>
      <c r="T736" s="65"/>
    </row>
    <row r="737">
      <c r="A737" s="43">
        <v>667.0</v>
      </c>
      <c r="B737" s="44" t="s">
        <v>1366</v>
      </c>
      <c r="C737" s="45" t="s">
        <v>205</v>
      </c>
      <c r="D737" s="66" t="s">
        <v>1367</v>
      </c>
      <c r="E737" s="44" t="s">
        <v>27</v>
      </c>
      <c r="F737" s="68">
        <v>1.00046889E8</v>
      </c>
      <c r="G737" s="58" t="s">
        <v>1353</v>
      </c>
      <c r="H737" s="92">
        <v>44719.0</v>
      </c>
      <c r="I737" s="58" t="s">
        <v>58</v>
      </c>
      <c r="J737" s="92">
        <v>44720.0</v>
      </c>
      <c r="K737" s="58" t="s">
        <v>73</v>
      </c>
      <c r="L737" s="54"/>
      <c r="M737" s="25" t="str">
        <f t="array" ref="M737">INDEX(Sheet6!$F$2:$F$190,MATCH(F737,Sheet6!$E$2:$E$190,0))</f>
        <v>#N/A</v>
      </c>
      <c r="N737" s="26" t="str">
        <f t="shared" ref="N737:N740" si="78">IFS(LEFT(F737,4)="2000","Direct Charge",LEFT(F737,4)="5000","Direct Charge",AND(LEFT(F737,4)="1000",RIGHT(K737,4)="RA 9"),"Chemical",LEFT(F737,4)="1000","Maintenance",LEFT(F737,4)="8000","OA Maintenance",AND(LEFT(F737,4)="8000",RIGHT(K737,4)="RA 9"),"OA Chemical",LEFT(F737,4)="5500","ABI")</f>
        <v>Maintenance</v>
      </c>
      <c r="O737" s="54"/>
      <c r="P737" s="54"/>
      <c r="Q737" s="54"/>
      <c r="R737" s="53" t="str">
        <f t="array" ref="R737">INDEX(Sheet6!$K$2:$K$190,MATCH(F737,Sheet6!$E$2:$E$190,0))</f>
        <v>#N/A</v>
      </c>
      <c r="S737" s="54"/>
      <c r="T737" s="55"/>
    </row>
    <row r="738">
      <c r="A738" s="43">
        <v>668.0</v>
      </c>
      <c r="B738" s="44" t="s">
        <v>1368</v>
      </c>
      <c r="C738" s="45" t="s">
        <v>205</v>
      </c>
      <c r="D738" s="66" t="s">
        <v>1369</v>
      </c>
      <c r="E738" s="44" t="s">
        <v>27</v>
      </c>
      <c r="F738" s="68">
        <v>1.00046888E8</v>
      </c>
      <c r="G738" s="58" t="s">
        <v>1353</v>
      </c>
      <c r="H738" s="92">
        <v>44719.0</v>
      </c>
      <c r="I738" s="58" t="s">
        <v>58</v>
      </c>
      <c r="J738" s="92">
        <v>44720.0</v>
      </c>
      <c r="K738" s="58" t="s">
        <v>73</v>
      </c>
      <c r="L738" s="54"/>
      <c r="M738" s="25" t="str">
        <f t="array" ref="M738">INDEX(Sheet6!$F$2:$F$190,MATCH(F738,Sheet6!$E$2:$E$190,0))</f>
        <v>#N/A</v>
      </c>
      <c r="N738" s="26" t="str">
        <f t="shared" si="78"/>
        <v>Maintenance</v>
      </c>
      <c r="O738" s="54"/>
      <c r="P738" s="54"/>
      <c r="Q738" s="54"/>
      <c r="R738" s="53" t="str">
        <f t="array" ref="R738">INDEX(Sheet6!$K$2:$K$190,MATCH(F738,Sheet6!$E$2:$E$190,0))</f>
        <v>#N/A</v>
      </c>
      <c r="S738" s="54"/>
      <c r="T738" s="55"/>
    </row>
    <row r="739">
      <c r="A739" s="43">
        <v>669.0</v>
      </c>
      <c r="B739" s="44" t="s">
        <v>1370</v>
      </c>
      <c r="C739" s="45" t="s">
        <v>205</v>
      </c>
      <c r="D739" s="66" t="s">
        <v>1371</v>
      </c>
      <c r="E739" s="44" t="s">
        <v>27</v>
      </c>
      <c r="F739" s="68">
        <v>1.00047008E8</v>
      </c>
      <c r="G739" s="58" t="s">
        <v>1353</v>
      </c>
      <c r="H739" s="92">
        <v>44719.0</v>
      </c>
      <c r="I739" s="58" t="s">
        <v>58</v>
      </c>
      <c r="J739" s="92">
        <v>44720.0</v>
      </c>
      <c r="K739" s="58" t="s">
        <v>73</v>
      </c>
      <c r="L739" s="54"/>
      <c r="M739" s="25" t="str">
        <f t="array" ref="M739">INDEX(Sheet6!$F$2:$F$190,MATCH(F739,Sheet6!$E$2:$E$190,0))</f>
        <v>#N/A</v>
      </c>
      <c r="N739" s="26" t="str">
        <f t="shared" si="78"/>
        <v>Maintenance</v>
      </c>
      <c r="O739" s="54"/>
      <c r="P739" s="54"/>
      <c r="Q739" s="54"/>
      <c r="R739" s="53" t="str">
        <f t="array" ref="R739">INDEX(Sheet6!$K$2:$K$190,MATCH(F739,Sheet6!$E$2:$E$190,0))</f>
        <v>#N/A</v>
      </c>
      <c r="S739" s="54"/>
      <c r="T739" s="55"/>
    </row>
    <row r="740">
      <c r="A740" s="43">
        <v>670.0</v>
      </c>
      <c r="B740" s="44" t="s">
        <v>1372</v>
      </c>
      <c r="C740" s="45" t="s">
        <v>205</v>
      </c>
      <c r="D740" s="66" t="s">
        <v>1373</v>
      </c>
      <c r="E740" s="44" t="s">
        <v>27</v>
      </c>
      <c r="F740" s="68">
        <v>1.00047003E8</v>
      </c>
      <c r="G740" s="58" t="s">
        <v>1353</v>
      </c>
      <c r="H740" s="92">
        <v>44719.0</v>
      </c>
      <c r="I740" s="58" t="s">
        <v>69</v>
      </c>
      <c r="J740" s="92">
        <v>44720.0</v>
      </c>
      <c r="K740" s="58" t="s">
        <v>33</v>
      </c>
      <c r="L740" s="54"/>
      <c r="M740" s="25" t="str">
        <f t="array" ref="M740">INDEX(Sheet6!$F$2:$F$190,MATCH(F740,Sheet6!$E$2:$E$190,0))</f>
        <v>#N/A</v>
      </c>
      <c r="N740" s="26" t="str">
        <f t="shared" si="78"/>
        <v>Maintenance</v>
      </c>
      <c r="O740" s="54"/>
      <c r="P740" s="54"/>
      <c r="Q740" s="54"/>
      <c r="R740" s="53" t="str">
        <f t="array" ref="R740">INDEX(Sheet6!$K$2:$K$190,MATCH(F740,Sheet6!$E$2:$E$190,0))</f>
        <v>#N/A</v>
      </c>
      <c r="S740" s="54"/>
      <c r="T740" s="55"/>
    </row>
    <row r="741">
      <c r="A741" s="88">
        <v>44722.0</v>
      </c>
      <c r="B741" s="61"/>
      <c r="C741" s="61"/>
      <c r="D741" s="61"/>
      <c r="E741" s="62"/>
      <c r="F741" s="63"/>
      <c r="G741" s="64"/>
      <c r="H741" s="64"/>
      <c r="I741" s="64"/>
      <c r="J741" s="64"/>
      <c r="K741" s="64"/>
      <c r="L741" s="64"/>
      <c r="M741" s="64"/>
      <c r="N741" s="39"/>
      <c r="O741" s="64"/>
      <c r="P741" s="64"/>
      <c r="Q741" s="64"/>
      <c r="R741" s="64"/>
      <c r="S741" s="64"/>
      <c r="T741" s="65"/>
    </row>
    <row r="742">
      <c r="A742" s="43">
        <v>671.0</v>
      </c>
      <c r="B742" s="44" t="s">
        <v>1374</v>
      </c>
      <c r="C742" s="45" t="s">
        <v>205</v>
      </c>
      <c r="D742" s="44" t="s">
        <v>1375</v>
      </c>
      <c r="E742" s="44" t="s">
        <v>27</v>
      </c>
      <c r="F742" s="74">
        <v>1.00046843E8</v>
      </c>
      <c r="G742" s="58" t="s">
        <v>58</v>
      </c>
      <c r="H742" s="92">
        <v>44722.0</v>
      </c>
      <c r="I742" s="54"/>
      <c r="J742" s="54"/>
      <c r="K742" s="58" t="s">
        <v>73</v>
      </c>
      <c r="L742" s="54"/>
      <c r="M742" s="25" t="str">
        <f t="array" ref="M742">INDEX(Sheet6!$F$2:$F$190,MATCH(F742,Sheet6!$E$2:$E$190,0))</f>
        <v>#N/A</v>
      </c>
      <c r="N742" s="26" t="str">
        <f t="shared" ref="N742:N744" si="79">IFS(LEFT(F742,4)="2000","Direct Charge",LEFT(F742,4)="5000","Direct Charge",AND(LEFT(F742,4)="1000",RIGHT(K742,4)="RA 9"),"Chemical",LEFT(F742,4)="1000","Maintenance",LEFT(F742,4)="8000","OA Maintenance",AND(LEFT(F742,4)="8000",RIGHT(K742,4)="RA 9"),"OA Chemical",LEFT(F742,4)="5500","ABI")</f>
        <v>Maintenance</v>
      </c>
      <c r="O742" s="54"/>
      <c r="P742" s="54"/>
      <c r="Q742" s="54"/>
      <c r="R742" s="53" t="str">
        <f t="array" ref="R742">INDEX(Sheet6!$K$2:$K$190,MATCH(F742,Sheet6!$E$2:$E$190,0))</f>
        <v>#N/A</v>
      </c>
      <c r="S742" s="54"/>
      <c r="T742" s="55"/>
    </row>
    <row r="743">
      <c r="A743" s="43">
        <v>672.0</v>
      </c>
      <c r="B743" s="44" t="s">
        <v>1376</v>
      </c>
      <c r="C743" s="45" t="s">
        <v>205</v>
      </c>
      <c r="D743" s="44" t="s">
        <v>1377</v>
      </c>
      <c r="E743" s="44" t="s">
        <v>27</v>
      </c>
      <c r="F743" s="74">
        <v>1.00046748E8</v>
      </c>
      <c r="G743" s="58" t="s">
        <v>58</v>
      </c>
      <c r="H743" s="92">
        <v>44722.0</v>
      </c>
      <c r="I743" s="54"/>
      <c r="J743" s="54"/>
      <c r="K743" s="58" t="s">
        <v>73</v>
      </c>
      <c r="L743" s="54"/>
      <c r="M743" s="25" t="str">
        <f t="array" ref="M743">INDEX(Sheet6!$F$2:$F$190,MATCH(F743,Sheet6!$E$2:$E$190,0))</f>
        <v>#N/A</v>
      </c>
      <c r="N743" s="26" t="str">
        <f t="shared" si="79"/>
        <v>Maintenance</v>
      </c>
      <c r="O743" s="54"/>
      <c r="P743" s="54"/>
      <c r="Q743" s="54"/>
      <c r="R743" s="53" t="str">
        <f t="array" ref="R743">INDEX(Sheet6!$K$2:$K$190,MATCH(F743,Sheet6!$E$2:$E$190,0))</f>
        <v>#N/A</v>
      </c>
      <c r="S743" s="54"/>
      <c r="T743" s="55"/>
    </row>
    <row r="744">
      <c r="A744" s="43">
        <v>673.0</v>
      </c>
      <c r="B744" s="44" t="s">
        <v>1378</v>
      </c>
      <c r="C744" s="45" t="s">
        <v>205</v>
      </c>
      <c r="D744" s="44" t="s">
        <v>1379</v>
      </c>
      <c r="E744" s="44" t="s">
        <v>27</v>
      </c>
      <c r="F744" s="74">
        <v>1.00046928E8</v>
      </c>
      <c r="G744" s="58" t="s">
        <v>36</v>
      </c>
      <c r="H744" s="92">
        <v>44722.0</v>
      </c>
      <c r="I744" s="54"/>
      <c r="J744" s="54"/>
      <c r="K744" s="58" t="s">
        <v>37</v>
      </c>
      <c r="L744" s="54"/>
      <c r="M744" s="25" t="str">
        <f t="array" ref="M744">INDEX(Sheet6!$F$2:$F$190,MATCH(F744,Sheet6!$E$2:$E$190,0))</f>
        <v>#N/A</v>
      </c>
      <c r="N744" s="26" t="str">
        <f t="shared" si="79"/>
        <v>Maintenance</v>
      </c>
      <c r="O744" s="54"/>
      <c r="P744" s="54"/>
      <c r="Q744" s="54"/>
      <c r="R744" s="53" t="str">
        <f t="array" ref="R744">INDEX(Sheet6!$K$2:$K$190,MATCH(F744,Sheet6!$E$2:$E$190,0))</f>
        <v>#N/A</v>
      </c>
      <c r="S744" s="54"/>
      <c r="T744" s="55"/>
    </row>
    <row r="745">
      <c r="A745" s="88">
        <v>44725.0</v>
      </c>
      <c r="B745" s="61"/>
      <c r="C745" s="69"/>
      <c r="D745" s="61"/>
      <c r="E745" s="61"/>
      <c r="F745" s="76"/>
      <c r="G745" s="64"/>
      <c r="H745" s="64"/>
      <c r="I745" s="64"/>
      <c r="J745" s="64"/>
      <c r="K745" s="64"/>
      <c r="L745" s="64"/>
      <c r="M745" s="64"/>
      <c r="N745" s="39"/>
      <c r="O745" s="64"/>
      <c r="P745" s="64"/>
      <c r="Q745" s="64"/>
      <c r="R745" s="64"/>
      <c r="S745" s="64"/>
      <c r="T745" s="65"/>
    </row>
    <row r="746">
      <c r="A746" s="43">
        <v>674.0</v>
      </c>
      <c r="B746" s="77">
        <v>44718.0</v>
      </c>
      <c r="C746" s="103" t="s">
        <v>1380</v>
      </c>
      <c r="D746" s="44" t="s">
        <v>1381</v>
      </c>
      <c r="E746" s="44" t="s">
        <v>1382</v>
      </c>
      <c r="F746" s="91"/>
      <c r="G746" s="58" t="s">
        <v>1353</v>
      </c>
      <c r="H746" s="92">
        <v>44725.0</v>
      </c>
      <c r="I746" s="54"/>
      <c r="J746" s="54"/>
      <c r="K746" s="54"/>
      <c r="L746" s="54"/>
      <c r="M746" s="72"/>
      <c r="N746" s="26" t="str">
        <f>IFS(LEFT(F746,4)="2000","Direct Charge",LEFT(F746,4)="5000","Direct Charge",AND(LEFT(F746,4)="1000",RIGHT(K746,4)="RA 9"),"Chemical",LEFT(F746,4)="1000","Maintenance",LEFT(F746,4)="8000","OA Maintenance",AND(LEFT(F746,4)="8000",RIGHT(K746,4)="RA 9"),"OA Chemical",LEFT(F746,4)="5500","ABI")</f>
        <v>#N/A</v>
      </c>
      <c r="O746" s="54"/>
      <c r="P746" s="54"/>
      <c r="Q746" s="54"/>
      <c r="R746" s="54"/>
      <c r="S746" s="54"/>
      <c r="T746" s="55"/>
    </row>
    <row r="747">
      <c r="A747" s="88">
        <v>44727.0</v>
      </c>
      <c r="B747" s="61"/>
      <c r="C747" s="61"/>
      <c r="D747" s="61"/>
      <c r="E747" s="62"/>
      <c r="F747" s="63"/>
      <c r="G747" s="64"/>
      <c r="H747" s="64"/>
      <c r="I747" s="64"/>
      <c r="J747" s="64"/>
      <c r="K747" s="64"/>
      <c r="L747" s="64"/>
      <c r="M747" s="64"/>
      <c r="N747" s="39"/>
      <c r="O747" s="64"/>
      <c r="P747" s="64"/>
      <c r="Q747" s="64"/>
      <c r="R747" s="64"/>
      <c r="S747" s="64"/>
      <c r="T747" s="65"/>
    </row>
    <row r="748">
      <c r="A748" s="43">
        <v>675.0</v>
      </c>
      <c r="B748" s="44" t="s">
        <v>1383</v>
      </c>
      <c r="C748" s="73" t="s">
        <v>1384</v>
      </c>
      <c r="D748" s="44" t="s">
        <v>1385</v>
      </c>
      <c r="E748" s="44" t="s">
        <v>1386</v>
      </c>
      <c r="F748" s="78"/>
      <c r="G748" s="58" t="s">
        <v>1353</v>
      </c>
      <c r="H748" s="92">
        <v>44727.0</v>
      </c>
      <c r="I748" s="58" t="s">
        <v>58</v>
      </c>
      <c r="J748" s="92">
        <v>44727.0</v>
      </c>
      <c r="K748" s="58" t="s">
        <v>73</v>
      </c>
      <c r="L748" s="54"/>
      <c r="M748" s="72"/>
      <c r="N748" s="26" t="str">
        <f t="shared" ref="N748:N749" si="80">IFS(LEFT(F748,4)="2000","Direct Charge",LEFT(F748,4)="5000","Direct Charge",AND(LEFT(F748,4)="1000",RIGHT(K748,4)="RA 9"),"Chemical",LEFT(F748,4)="1000","Maintenance",LEFT(F748,4)="8000","OA Maintenance",AND(LEFT(F748,4)="8000",RIGHT(K748,4)="RA 9"),"OA Chemical",LEFT(F748,4)="5500","ABI")</f>
        <v>#N/A</v>
      </c>
      <c r="O748" s="54"/>
      <c r="P748" s="54"/>
      <c r="Q748" s="54"/>
      <c r="R748" s="54"/>
      <c r="S748" s="54"/>
      <c r="T748" s="55"/>
    </row>
    <row r="749">
      <c r="A749" s="43">
        <v>676.0</v>
      </c>
      <c r="B749" s="44" t="s">
        <v>1387</v>
      </c>
      <c r="C749" s="45" t="s">
        <v>1388</v>
      </c>
      <c r="D749" s="44" t="s">
        <v>1389</v>
      </c>
      <c r="E749" s="44" t="s">
        <v>1390</v>
      </c>
      <c r="F749" s="78"/>
      <c r="G749" s="58" t="s">
        <v>1353</v>
      </c>
      <c r="H749" s="92">
        <v>44727.0</v>
      </c>
      <c r="I749" s="58" t="s">
        <v>58</v>
      </c>
      <c r="J749" s="92">
        <v>44727.0</v>
      </c>
      <c r="K749" s="58" t="s">
        <v>73</v>
      </c>
      <c r="L749" s="54"/>
      <c r="M749" s="72"/>
      <c r="N749" s="26" t="str">
        <f t="shared" si="80"/>
        <v>#N/A</v>
      </c>
      <c r="O749" s="54"/>
      <c r="P749" s="54"/>
      <c r="Q749" s="54"/>
      <c r="R749" s="54"/>
      <c r="S749" s="54"/>
      <c r="T749" s="55"/>
    </row>
    <row r="750">
      <c r="A750" s="88">
        <v>44729.0</v>
      </c>
      <c r="B750" s="61"/>
      <c r="C750" s="69"/>
      <c r="D750" s="61"/>
      <c r="E750" s="61"/>
      <c r="F750" s="76"/>
      <c r="G750" s="64"/>
      <c r="H750" s="64"/>
      <c r="I750" s="64"/>
      <c r="J750" s="64"/>
      <c r="K750" s="64"/>
      <c r="L750" s="64"/>
      <c r="M750" s="64"/>
      <c r="N750" s="39"/>
      <c r="O750" s="64"/>
      <c r="P750" s="64"/>
      <c r="Q750" s="64"/>
      <c r="R750" s="64"/>
      <c r="S750" s="64"/>
      <c r="T750" s="65"/>
    </row>
    <row r="751">
      <c r="A751" s="43">
        <v>677.0</v>
      </c>
      <c r="B751" s="44" t="s">
        <v>1391</v>
      </c>
      <c r="C751" s="45" t="s">
        <v>205</v>
      </c>
      <c r="D751" s="44" t="s">
        <v>1392</v>
      </c>
      <c r="E751" s="44" t="s">
        <v>27</v>
      </c>
      <c r="F751" s="74">
        <v>1.0004708E8</v>
      </c>
      <c r="G751" s="58" t="s">
        <v>1353</v>
      </c>
      <c r="H751" s="92">
        <v>44729.0</v>
      </c>
      <c r="I751" s="58" t="s">
        <v>36</v>
      </c>
      <c r="J751" s="92">
        <v>44729.0</v>
      </c>
      <c r="K751" s="58" t="s">
        <v>37</v>
      </c>
      <c r="L751" s="54"/>
      <c r="M751" s="25" t="str">
        <f t="array" ref="M751">INDEX(Sheet6!$F$2:$F$190,MATCH(F751,Sheet6!$E$2:$E$190,0))</f>
        <v>#N/A</v>
      </c>
      <c r="N751" s="26" t="str">
        <f t="shared" ref="N751:N752" si="81">IFS(LEFT(F751,4)="2000","Direct Charge",LEFT(F751,4)="5000","Direct Charge",AND(LEFT(F751,4)="1000",RIGHT(K751,4)="RA 9"),"Chemical",LEFT(F751,4)="1000","Maintenance",LEFT(F751,4)="8000","OA Maintenance",AND(LEFT(F751,4)="8000",RIGHT(K751,4)="RA 9"),"OA Chemical",LEFT(F751,4)="5500","ABI")</f>
        <v>Maintenance</v>
      </c>
      <c r="O751" s="54"/>
      <c r="P751" s="54"/>
      <c r="Q751" s="54"/>
      <c r="R751" s="53" t="str">
        <f t="array" ref="R751">INDEX(Sheet6!$K$2:$K$190,MATCH(F751,Sheet6!$E$2:$E$190,0))</f>
        <v>#N/A</v>
      </c>
      <c r="S751" s="54"/>
      <c r="T751" s="55"/>
    </row>
    <row r="752">
      <c r="A752" s="43">
        <v>678.0</v>
      </c>
      <c r="B752" s="44" t="s">
        <v>1393</v>
      </c>
      <c r="C752" s="45" t="s">
        <v>205</v>
      </c>
      <c r="D752" s="44" t="s">
        <v>1394</v>
      </c>
      <c r="E752" s="44" t="s">
        <v>27</v>
      </c>
      <c r="F752" s="74">
        <v>1.00046954E8</v>
      </c>
      <c r="G752" s="58" t="s">
        <v>1353</v>
      </c>
      <c r="H752" s="92">
        <v>44743.0</v>
      </c>
      <c r="I752" s="58" t="s">
        <v>521</v>
      </c>
      <c r="J752" s="92">
        <v>44762.0</v>
      </c>
      <c r="K752" s="58" t="s">
        <v>33</v>
      </c>
      <c r="L752" s="54"/>
      <c r="M752" s="25" t="str">
        <f t="array" ref="M752">INDEX(Sheet6!$F$2:$F$190,MATCH(F752,Sheet6!$E$2:$E$190,0))</f>
        <v>#N/A</v>
      </c>
      <c r="N752" s="26" t="str">
        <f t="shared" si="81"/>
        <v>Maintenance</v>
      </c>
      <c r="O752" s="54"/>
      <c r="P752" s="54"/>
      <c r="Q752" s="54"/>
      <c r="R752" s="53" t="str">
        <f t="array" ref="R752">INDEX(Sheet6!$K$2:$K$190,MATCH(F752,Sheet6!$E$2:$E$190,0))</f>
        <v>#N/A</v>
      </c>
      <c r="S752" s="54"/>
      <c r="T752" s="55"/>
    </row>
    <row r="753">
      <c r="A753" s="97">
        <v>44732.0</v>
      </c>
      <c r="B753" s="61"/>
      <c r="C753" s="69"/>
      <c r="D753" s="61"/>
      <c r="E753" s="61"/>
      <c r="F753" s="76"/>
      <c r="G753" s="64"/>
      <c r="H753" s="64"/>
      <c r="I753" s="64"/>
      <c r="J753" s="64"/>
      <c r="K753" s="64"/>
      <c r="L753" s="64"/>
      <c r="M753" s="64"/>
      <c r="N753" s="39"/>
      <c r="O753" s="64"/>
      <c r="P753" s="64"/>
      <c r="Q753" s="64"/>
      <c r="R753" s="64"/>
      <c r="S753" s="64"/>
      <c r="T753" s="65"/>
    </row>
    <row r="754">
      <c r="A754" s="43">
        <v>679.0</v>
      </c>
      <c r="B754" s="44" t="s">
        <v>1395</v>
      </c>
      <c r="C754" s="45" t="s">
        <v>205</v>
      </c>
      <c r="D754" s="44" t="s">
        <v>1396</v>
      </c>
      <c r="E754" s="44" t="s">
        <v>27</v>
      </c>
      <c r="F754" s="46">
        <v>1.00047133E8</v>
      </c>
      <c r="G754" s="58" t="s">
        <v>1353</v>
      </c>
      <c r="H754" s="92">
        <v>44732.0</v>
      </c>
      <c r="I754" s="58" t="s">
        <v>36</v>
      </c>
      <c r="J754" s="92">
        <v>44732.0</v>
      </c>
      <c r="K754" s="58" t="s">
        <v>37</v>
      </c>
      <c r="L754" s="54"/>
      <c r="M754" s="25" t="str">
        <f t="array" ref="M754">INDEX(Sheet6!$F$2:$F$190,MATCH(F754,Sheet6!$E$2:$E$190,0))</f>
        <v>#N/A</v>
      </c>
      <c r="N754" s="26" t="str">
        <f t="shared" ref="N754:N755" si="82">IFS(LEFT(F754,4)="2000","Direct Charge",LEFT(F754,4)="5000","Direct Charge",AND(LEFT(F754,4)="1000",RIGHT(K754,4)="RA 9"),"Chemical",LEFT(F754,4)="1000","Maintenance",LEFT(F754,4)="8000","OA Maintenance",AND(LEFT(F754,4)="8000",RIGHT(K754,4)="RA 9"),"OA Chemical",LEFT(F754,4)="5500","ABI")</f>
        <v>Maintenance</v>
      </c>
      <c r="O754" s="54"/>
      <c r="P754" s="54"/>
      <c r="Q754" s="54"/>
      <c r="R754" s="53" t="str">
        <f t="array" ref="R754">INDEX(Sheet6!$K$2:$K$190,MATCH(F754,Sheet6!$E$2:$E$190,0))</f>
        <v>#N/A</v>
      </c>
      <c r="S754" s="54"/>
      <c r="T754" s="55"/>
    </row>
    <row r="755">
      <c r="A755" s="43">
        <v>680.0</v>
      </c>
      <c r="B755" s="44" t="s">
        <v>1397</v>
      </c>
      <c r="C755" s="45" t="s">
        <v>205</v>
      </c>
      <c r="D755" s="44" t="s">
        <v>1398</v>
      </c>
      <c r="E755" s="44" t="s">
        <v>27</v>
      </c>
      <c r="F755" s="46">
        <v>1.0004737E8</v>
      </c>
      <c r="G755" s="58" t="s">
        <v>28</v>
      </c>
      <c r="H755" s="92">
        <v>44732.0</v>
      </c>
      <c r="I755" s="54"/>
      <c r="J755" s="54"/>
      <c r="K755" s="54"/>
      <c r="L755" s="54"/>
      <c r="M755" s="25" t="str">
        <f t="array" ref="M755">INDEX(Sheet6!$F$2:$F$190,MATCH(F755,Sheet6!$E$2:$E$190,0))</f>
        <v>#N/A</v>
      </c>
      <c r="N755" s="26" t="str">
        <f t="shared" si="82"/>
        <v>Maintenance</v>
      </c>
      <c r="O755" s="54"/>
      <c r="P755" s="54"/>
      <c r="Q755" s="54"/>
      <c r="R755" s="53" t="str">
        <f t="array" ref="R755">INDEX(Sheet6!$K$2:$K$190,MATCH(F755,Sheet6!$E$2:$E$190,0))</f>
        <v>#N/A</v>
      </c>
      <c r="S755" s="54"/>
      <c r="T755" s="55"/>
    </row>
    <row r="756">
      <c r="A756" s="88">
        <v>44733.0</v>
      </c>
      <c r="B756" s="79"/>
      <c r="C756" s="79"/>
      <c r="D756" s="61"/>
      <c r="E756" s="62"/>
      <c r="F756" s="63"/>
      <c r="G756" s="64"/>
      <c r="H756" s="64"/>
      <c r="I756" s="64"/>
      <c r="J756" s="64"/>
      <c r="K756" s="64"/>
      <c r="L756" s="64"/>
      <c r="M756" s="64"/>
      <c r="N756" s="39"/>
      <c r="O756" s="64"/>
      <c r="P756" s="64"/>
      <c r="Q756" s="64"/>
      <c r="R756" s="64"/>
      <c r="S756" s="64"/>
      <c r="T756" s="65"/>
    </row>
    <row r="757">
      <c r="A757" s="43">
        <v>681.0</v>
      </c>
      <c r="B757" s="44" t="s">
        <v>1399</v>
      </c>
      <c r="C757" s="104" t="s">
        <v>1400</v>
      </c>
      <c r="D757" s="44" t="s">
        <v>1401</v>
      </c>
      <c r="E757" s="44" t="s">
        <v>1402</v>
      </c>
      <c r="F757" s="78"/>
      <c r="G757" s="58" t="s">
        <v>1353</v>
      </c>
      <c r="H757" s="92">
        <v>44733.0</v>
      </c>
      <c r="I757" s="54"/>
      <c r="J757" s="54"/>
      <c r="K757" s="54"/>
      <c r="L757" s="54"/>
      <c r="M757" s="72"/>
      <c r="N757" s="26" t="str">
        <f t="shared" ref="N757:N759" si="83">IFS(LEFT(F757,4)="2000","Direct Charge",LEFT(F757,4)="5000","Direct Charge",AND(LEFT(F757,4)="1000",RIGHT(K757,4)="RA 9"),"Chemical",LEFT(F757,4)="1000","Maintenance",LEFT(F757,4)="8000","OA Maintenance",AND(LEFT(F757,4)="8000",RIGHT(K757,4)="RA 9"),"OA Chemical",LEFT(F757,4)="5500","ABI")</f>
        <v>#N/A</v>
      </c>
      <c r="O757" s="54"/>
      <c r="P757" s="54"/>
      <c r="Q757" s="54"/>
      <c r="R757" s="54"/>
      <c r="S757" s="54"/>
      <c r="T757" s="55"/>
    </row>
    <row r="758">
      <c r="A758" s="43">
        <v>682.0</v>
      </c>
      <c r="B758" s="44" t="s">
        <v>1403</v>
      </c>
      <c r="C758" s="45" t="s">
        <v>205</v>
      </c>
      <c r="D758" s="44" t="s">
        <v>1404</v>
      </c>
      <c r="E758" s="44" t="s">
        <v>27</v>
      </c>
      <c r="F758" s="46">
        <v>1.00038424E8</v>
      </c>
      <c r="G758" s="58" t="s">
        <v>1353</v>
      </c>
      <c r="H758" s="92">
        <v>44733.0</v>
      </c>
      <c r="I758" s="58" t="s">
        <v>69</v>
      </c>
      <c r="J758" s="92">
        <v>44733.0</v>
      </c>
      <c r="K758" s="58" t="s">
        <v>70</v>
      </c>
      <c r="L758" s="54"/>
      <c r="M758" s="25" t="str">
        <f t="array" ref="M758">INDEX(Sheet6!$F$2:$F$190,MATCH(F758,Sheet6!$E$2:$E$190,0))</f>
        <v>#N/A</v>
      </c>
      <c r="N758" s="26" t="str">
        <f t="shared" si="83"/>
        <v>Maintenance</v>
      </c>
      <c r="O758" s="54"/>
      <c r="P758" s="54"/>
      <c r="Q758" s="54"/>
      <c r="R758" s="53" t="str">
        <f t="array" ref="R758">INDEX(Sheet6!$K$2:$K$190,MATCH(F758,Sheet6!$E$2:$E$190,0))</f>
        <v>#N/A</v>
      </c>
      <c r="S758" s="54"/>
      <c r="T758" s="55"/>
    </row>
    <row r="759">
      <c r="A759" s="43">
        <v>683.0</v>
      </c>
      <c r="B759" s="44" t="s">
        <v>1405</v>
      </c>
      <c r="C759" s="104" t="s">
        <v>1406</v>
      </c>
      <c r="D759" s="44" t="s">
        <v>1407</v>
      </c>
      <c r="E759" s="86" t="s">
        <v>1408</v>
      </c>
      <c r="F759" s="87"/>
      <c r="G759" s="58" t="s">
        <v>28</v>
      </c>
      <c r="H759" s="92">
        <v>44733.0</v>
      </c>
      <c r="I759" s="58" t="s">
        <v>1348</v>
      </c>
      <c r="J759" s="92">
        <v>44733.0</v>
      </c>
      <c r="K759" s="58" t="s">
        <v>1349</v>
      </c>
      <c r="L759" s="54"/>
      <c r="M759" s="72"/>
      <c r="N759" s="26" t="str">
        <f t="shared" si="83"/>
        <v>#N/A</v>
      </c>
      <c r="O759" s="54"/>
      <c r="P759" s="54"/>
      <c r="Q759" s="54"/>
      <c r="R759" s="54"/>
      <c r="S759" s="54"/>
      <c r="T759" s="55"/>
    </row>
    <row r="760">
      <c r="A760" s="88">
        <v>44735.0</v>
      </c>
      <c r="B760" s="61"/>
      <c r="C760" s="105"/>
      <c r="D760" s="61"/>
      <c r="E760" s="62"/>
      <c r="F760" s="106"/>
      <c r="G760" s="64"/>
      <c r="H760" s="64"/>
      <c r="I760" s="64"/>
      <c r="J760" s="64"/>
      <c r="K760" s="64"/>
      <c r="L760" s="64"/>
      <c r="M760" s="64"/>
      <c r="N760" s="39"/>
      <c r="O760" s="64"/>
      <c r="P760" s="64"/>
      <c r="Q760" s="64"/>
      <c r="R760" s="64"/>
      <c r="S760" s="64"/>
      <c r="T760" s="65"/>
    </row>
    <row r="761">
      <c r="A761" s="43">
        <v>684.0</v>
      </c>
      <c r="B761" s="44" t="s">
        <v>1409</v>
      </c>
      <c r="C761" s="45" t="s">
        <v>205</v>
      </c>
      <c r="D761" s="44" t="s">
        <v>1410</v>
      </c>
      <c r="E761" s="44" t="s">
        <v>27</v>
      </c>
      <c r="F761" s="46">
        <v>1.00047144E8</v>
      </c>
      <c r="G761" s="58" t="s">
        <v>36</v>
      </c>
      <c r="H761" s="92">
        <v>44736.0</v>
      </c>
      <c r="I761" s="58" t="s">
        <v>36</v>
      </c>
      <c r="J761" s="92">
        <v>44740.0</v>
      </c>
      <c r="K761" s="58" t="s">
        <v>37</v>
      </c>
      <c r="L761" s="107" t="s">
        <v>1411</v>
      </c>
      <c r="M761" s="25" t="str">
        <f t="array" ref="M761">INDEX(Sheet6!$F$2:$F$190,MATCH(F761,Sheet6!$E$2:$E$190,0))</f>
        <v>#N/A</v>
      </c>
      <c r="N761" s="26" t="str">
        <f>IFS(LEFT(F761,4)="2000","Direct Charge",LEFT(F761,4)="5000","Direct Charge",AND(LEFT(F761,4)="1000",RIGHT(K761,4)="RA 9"),"Chemical",LEFT(F761,4)="1000","Maintenance",LEFT(F761,4)="8000","OA Maintenance",AND(LEFT(F761,4)="8000",RIGHT(K761,4)="RA 9"),"OA Chemical",LEFT(F761,4)="5500","ABI")</f>
        <v>Maintenance</v>
      </c>
      <c r="O761" s="54"/>
      <c r="P761" s="54"/>
      <c r="Q761" s="54"/>
      <c r="R761" s="53" t="str">
        <f t="array" ref="R761">INDEX(Sheet6!$K$2:$K$190,MATCH(F761,Sheet6!$E$2:$E$190,0))</f>
        <v>#N/A</v>
      </c>
      <c r="S761" s="54"/>
      <c r="T761" s="55"/>
    </row>
    <row r="762">
      <c r="A762" s="88">
        <v>44736.0</v>
      </c>
      <c r="B762" s="61"/>
      <c r="C762" s="69"/>
      <c r="D762" s="61"/>
      <c r="E762" s="62"/>
      <c r="F762" s="106"/>
      <c r="G762" s="64"/>
      <c r="H762" s="64"/>
      <c r="I762" s="64"/>
      <c r="J762" s="64"/>
      <c r="K762" s="64"/>
      <c r="L762" s="64"/>
      <c r="M762" s="64"/>
      <c r="N762" s="39"/>
      <c r="O762" s="64"/>
      <c r="P762" s="64"/>
      <c r="Q762" s="64"/>
      <c r="R762" s="64"/>
      <c r="S762" s="64"/>
      <c r="T762" s="65"/>
    </row>
    <row r="763">
      <c r="A763" s="43">
        <v>685.0</v>
      </c>
      <c r="B763" s="44" t="s">
        <v>1412</v>
      </c>
      <c r="C763" s="45" t="s">
        <v>248</v>
      </c>
      <c r="D763" s="44" t="s">
        <v>1413</v>
      </c>
      <c r="E763" s="86" t="s">
        <v>1414</v>
      </c>
      <c r="F763" s="87"/>
      <c r="G763" s="58" t="s">
        <v>28</v>
      </c>
      <c r="H763" s="92">
        <v>44736.0</v>
      </c>
      <c r="I763" s="54"/>
      <c r="J763" s="54"/>
      <c r="K763" s="54"/>
      <c r="L763" s="54"/>
      <c r="M763" s="72"/>
      <c r="N763" s="26" t="str">
        <f t="shared" ref="N763:N765" si="84">IFS(LEFT(F763,4)="2000","Direct Charge",LEFT(F763,4)="5000","Direct Charge",AND(LEFT(F763,4)="1000",RIGHT(K763,4)="RA 9"),"Chemical",LEFT(F763,4)="1000","Maintenance",LEFT(F763,4)="8000","OA Maintenance",AND(LEFT(F763,4)="8000",RIGHT(K763,4)="RA 9"),"OA Chemical",LEFT(F763,4)="5500","ABI")</f>
        <v>#N/A</v>
      </c>
      <c r="O763" s="54"/>
      <c r="P763" s="54"/>
      <c r="Q763" s="54"/>
      <c r="R763" s="54"/>
      <c r="S763" s="54"/>
      <c r="T763" s="55"/>
    </row>
    <row r="764">
      <c r="A764" s="43">
        <v>686.0</v>
      </c>
      <c r="B764" s="44" t="s">
        <v>1415</v>
      </c>
      <c r="C764" s="45" t="s">
        <v>205</v>
      </c>
      <c r="D764" s="44" t="s">
        <v>1416</v>
      </c>
      <c r="E764" s="86" t="s">
        <v>250</v>
      </c>
      <c r="F764" s="108">
        <v>9.00465456E8</v>
      </c>
      <c r="G764" s="58" t="s">
        <v>28</v>
      </c>
      <c r="H764" s="92">
        <v>44736.0</v>
      </c>
      <c r="I764" s="54"/>
      <c r="J764" s="54"/>
      <c r="K764" s="54"/>
      <c r="L764" s="54"/>
      <c r="M764" s="72"/>
      <c r="N764" s="26" t="str">
        <f t="shared" si="84"/>
        <v>#N/A</v>
      </c>
      <c r="O764" s="54"/>
      <c r="P764" s="54"/>
      <c r="Q764" s="54"/>
      <c r="R764" s="54"/>
      <c r="S764" s="54"/>
      <c r="T764" s="55"/>
    </row>
    <row r="765">
      <c r="A765" s="43">
        <v>687.0</v>
      </c>
      <c r="B765" s="44" t="s">
        <v>1417</v>
      </c>
      <c r="C765" s="45" t="s">
        <v>205</v>
      </c>
      <c r="D765" s="44" t="s">
        <v>1418</v>
      </c>
      <c r="E765" s="86" t="s">
        <v>1419</v>
      </c>
      <c r="F765" s="108">
        <v>2.0003723E8</v>
      </c>
      <c r="G765" s="58" t="s">
        <v>28</v>
      </c>
      <c r="H765" s="92">
        <v>44736.0</v>
      </c>
      <c r="I765" s="54"/>
      <c r="J765" s="54"/>
      <c r="K765" s="54"/>
      <c r="L765" s="54"/>
      <c r="M765" s="72"/>
      <c r="N765" s="26" t="str">
        <f t="shared" si="84"/>
        <v>Direct Charge</v>
      </c>
      <c r="O765" s="54"/>
      <c r="P765" s="54"/>
      <c r="Q765" s="54"/>
      <c r="R765" s="54"/>
      <c r="S765" s="54"/>
      <c r="T765" s="55"/>
    </row>
    <row r="766">
      <c r="A766" s="88">
        <v>44740.0</v>
      </c>
      <c r="B766" s="79"/>
      <c r="C766" s="79"/>
      <c r="D766" s="61"/>
      <c r="E766" s="62"/>
      <c r="F766" s="63"/>
      <c r="G766" s="64"/>
      <c r="H766" s="64"/>
      <c r="I766" s="64"/>
      <c r="J766" s="64"/>
      <c r="K766" s="64"/>
      <c r="L766" s="64"/>
      <c r="M766" s="64"/>
      <c r="N766" s="39"/>
      <c r="O766" s="64"/>
      <c r="P766" s="64"/>
      <c r="Q766" s="64"/>
      <c r="R766" s="64"/>
      <c r="S766" s="64"/>
      <c r="T766" s="65"/>
    </row>
    <row r="767">
      <c r="A767" s="43">
        <v>688.0</v>
      </c>
      <c r="B767" s="44" t="s">
        <v>1420</v>
      </c>
      <c r="C767" s="45" t="s">
        <v>1421</v>
      </c>
      <c r="D767" s="44" t="s">
        <v>1422</v>
      </c>
      <c r="E767" s="44" t="s">
        <v>177</v>
      </c>
      <c r="F767" s="74">
        <v>5.00035699E8</v>
      </c>
      <c r="G767" s="58" t="s">
        <v>28</v>
      </c>
      <c r="H767" s="92">
        <v>44740.0</v>
      </c>
      <c r="I767" s="54"/>
      <c r="J767" s="54"/>
      <c r="K767" s="54"/>
      <c r="L767" s="54"/>
      <c r="M767" s="72"/>
      <c r="N767" s="26" t="str">
        <f>IFS(LEFT(F767,4)="2000","Direct Charge",LEFT(F767,4)="5000","Direct Charge",AND(LEFT(F767,4)="1000",RIGHT(K767,4)="RA 9"),"Chemical",LEFT(F767,4)="1000","Maintenance",LEFT(F767,4)="8000","OA Maintenance",AND(LEFT(F767,4)="8000",RIGHT(K767,4)="RA 9"),"OA Chemical",LEFT(F767,4)="5500","ABI")</f>
        <v>Direct Charge</v>
      </c>
      <c r="O767" s="54"/>
      <c r="P767" s="54"/>
      <c r="Q767" s="54"/>
      <c r="R767" s="54"/>
      <c r="S767" s="54"/>
      <c r="T767" s="55"/>
    </row>
    <row r="768">
      <c r="A768" s="88">
        <v>44741.0</v>
      </c>
      <c r="B768" s="79"/>
      <c r="C768" s="79"/>
      <c r="D768" s="61"/>
      <c r="E768" s="62"/>
      <c r="F768" s="63"/>
      <c r="G768" s="64"/>
      <c r="H768" s="64"/>
      <c r="I768" s="64"/>
      <c r="J768" s="64"/>
      <c r="K768" s="64"/>
      <c r="L768" s="64"/>
      <c r="M768" s="64"/>
      <c r="N768" s="39"/>
      <c r="O768" s="64"/>
      <c r="P768" s="64"/>
      <c r="Q768" s="64"/>
      <c r="R768" s="64"/>
      <c r="S768" s="64"/>
      <c r="T768" s="65"/>
    </row>
    <row r="769">
      <c r="A769" s="43">
        <v>689.0</v>
      </c>
      <c r="B769" s="44" t="s">
        <v>1423</v>
      </c>
      <c r="C769" s="45" t="s">
        <v>205</v>
      </c>
      <c r="D769" s="44" t="s">
        <v>1424</v>
      </c>
      <c r="E769" s="44" t="s">
        <v>27</v>
      </c>
      <c r="F769" s="74">
        <v>1.00047426E8</v>
      </c>
      <c r="G769" s="58" t="s">
        <v>1353</v>
      </c>
      <c r="H769" s="92">
        <v>44741.0</v>
      </c>
      <c r="I769" s="58" t="s">
        <v>58</v>
      </c>
      <c r="J769" s="92">
        <v>44741.0</v>
      </c>
      <c r="K769" s="58" t="s">
        <v>73</v>
      </c>
      <c r="L769" s="54"/>
      <c r="M769" s="25" t="str">
        <f t="array" ref="M769">INDEX(Sheet6!$F$2:$F$190,MATCH(F769,Sheet6!$E$2:$E$190,0))</f>
        <v>#N/A</v>
      </c>
      <c r="N769" s="26" t="str">
        <f t="shared" ref="N769:N773" si="85">IFS(LEFT(F769,4)="2000","Direct Charge",LEFT(F769,4)="5000","Direct Charge",AND(LEFT(F769,4)="1000",RIGHT(K769,4)="RA 9"),"Chemical",LEFT(F769,4)="1000","Maintenance",LEFT(F769,4)="8000","OA Maintenance",AND(LEFT(F769,4)="8000",RIGHT(K769,4)="RA 9"),"OA Chemical",LEFT(F769,4)="5500","ABI")</f>
        <v>Maintenance</v>
      </c>
      <c r="O769" s="54"/>
      <c r="P769" s="54"/>
      <c r="Q769" s="54"/>
      <c r="R769" s="53" t="str">
        <f t="array" ref="R769">INDEX(Sheet6!$K$2:$K$190,MATCH(F769,Sheet6!$E$2:$E$190,0))</f>
        <v>#N/A</v>
      </c>
      <c r="S769" s="54"/>
      <c r="T769" s="55"/>
    </row>
    <row r="770">
      <c r="A770" s="43">
        <v>690.0</v>
      </c>
      <c r="B770" s="44" t="s">
        <v>1425</v>
      </c>
      <c r="C770" s="45" t="s">
        <v>205</v>
      </c>
      <c r="D770" s="44" t="s">
        <v>1426</v>
      </c>
      <c r="E770" s="44" t="s">
        <v>27</v>
      </c>
      <c r="F770" s="74">
        <v>1.00046717E8</v>
      </c>
      <c r="G770" s="58" t="s">
        <v>1353</v>
      </c>
      <c r="H770" s="92">
        <v>44741.0</v>
      </c>
      <c r="I770" s="58" t="s">
        <v>1427</v>
      </c>
      <c r="J770" s="92">
        <v>44741.0</v>
      </c>
      <c r="K770" s="58" t="s">
        <v>37</v>
      </c>
      <c r="L770" s="54"/>
      <c r="M770" s="25" t="str">
        <f t="array" ref="M770">INDEX(Sheet6!$F$2:$F$190,MATCH(F770,Sheet6!$E$2:$E$190,0))</f>
        <v>#N/A</v>
      </c>
      <c r="N770" s="26" t="str">
        <f t="shared" si="85"/>
        <v>Maintenance</v>
      </c>
      <c r="O770" s="54"/>
      <c r="P770" s="54"/>
      <c r="Q770" s="54"/>
      <c r="R770" s="53" t="str">
        <f t="array" ref="R770">INDEX(Sheet6!$K$2:$K$190,MATCH(F770,Sheet6!$E$2:$E$190,0))</f>
        <v>#N/A</v>
      </c>
      <c r="S770" s="54"/>
      <c r="T770" s="55"/>
    </row>
    <row r="771">
      <c r="A771" s="43">
        <v>691.0</v>
      </c>
      <c r="B771" s="44" t="s">
        <v>1428</v>
      </c>
      <c r="C771" s="45" t="s">
        <v>205</v>
      </c>
      <c r="D771" s="44" t="s">
        <v>1429</v>
      </c>
      <c r="E771" s="44" t="s">
        <v>27</v>
      </c>
      <c r="F771" s="74">
        <v>1.00047126E8</v>
      </c>
      <c r="G771" s="58" t="s">
        <v>1353</v>
      </c>
      <c r="H771" s="92">
        <v>44741.0</v>
      </c>
      <c r="I771" s="58" t="s">
        <v>1427</v>
      </c>
      <c r="J771" s="92">
        <v>44741.0</v>
      </c>
      <c r="K771" s="58" t="s">
        <v>37</v>
      </c>
      <c r="L771" s="54"/>
      <c r="M771" s="25" t="str">
        <f t="array" ref="M771">INDEX(Sheet6!$F$2:$F$190,MATCH(F771,Sheet6!$E$2:$E$190,0))</f>
        <v>#N/A</v>
      </c>
      <c r="N771" s="26" t="str">
        <f t="shared" si="85"/>
        <v>Maintenance</v>
      </c>
      <c r="O771" s="54"/>
      <c r="P771" s="54"/>
      <c r="Q771" s="54"/>
      <c r="R771" s="53" t="str">
        <f t="array" ref="R771">INDEX(Sheet6!$K$2:$K$190,MATCH(F771,Sheet6!$E$2:$E$190,0))</f>
        <v>#N/A</v>
      </c>
      <c r="S771" s="54"/>
      <c r="T771" s="55"/>
    </row>
    <row r="772">
      <c r="A772" s="43">
        <v>692.0</v>
      </c>
      <c r="B772" s="44" t="s">
        <v>1430</v>
      </c>
      <c r="C772" s="45" t="s">
        <v>205</v>
      </c>
      <c r="D772" s="44" t="s">
        <v>1431</v>
      </c>
      <c r="E772" s="44" t="s">
        <v>27</v>
      </c>
      <c r="F772" s="74">
        <v>1.00047083E8</v>
      </c>
      <c r="G772" s="58" t="s">
        <v>1353</v>
      </c>
      <c r="H772" s="92">
        <v>44741.0</v>
      </c>
      <c r="I772" s="58" t="s">
        <v>58</v>
      </c>
      <c r="J772" s="92">
        <v>44741.0</v>
      </c>
      <c r="K772" s="58" t="s">
        <v>221</v>
      </c>
      <c r="L772" s="54"/>
      <c r="M772" s="25" t="str">
        <f t="array" ref="M772">INDEX(Sheet6!$F$2:$F$190,MATCH(F772,Sheet6!$E$2:$E$190,0))</f>
        <v>#N/A</v>
      </c>
      <c r="N772" s="26" t="str">
        <f t="shared" si="85"/>
        <v>Maintenance</v>
      </c>
      <c r="O772" s="54"/>
      <c r="P772" s="54"/>
      <c r="Q772" s="54"/>
      <c r="R772" s="53" t="str">
        <f t="array" ref="R772">INDEX(Sheet6!$K$2:$K$190,MATCH(F772,Sheet6!$E$2:$E$190,0))</f>
        <v>#N/A</v>
      </c>
      <c r="S772" s="54"/>
      <c r="T772" s="55"/>
    </row>
    <row r="773">
      <c r="A773" s="43">
        <v>693.0</v>
      </c>
      <c r="B773" s="44" t="s">
        <v>1432</v>
      </c>
      <c r="C773" s="45" t="s">
        <v>205</v>
      </c>
      <c r="D773" s="44" t="s">
        <v>1433</v>
      </c>
      <c r="E773" s="44" t="s">
        <v>27</v>
      </c>
      <c r="F773" s="74">
        <v>1.00047267E8</v>
      </c>
      <c r="G773" s="58" t="s">
        <v>1353</v>
      </c>
      <c r="H773" s="92">
        <v>44741.0</v>
      </c>
      <c r="I773" s="58" t="s">
        <v>1427</v>
      </c>
      <c r="J773" s="92">
        <v>44741.0</v>
      </c>
      <c r="K773" s="58" t="s">
        <v>37</v>
      </c>
      <c r="L773" s="54"/>
      <c r="M773" s="25" t="str">
        <f t="array" ref="M773">INDEX(Sheet6!$F$2:$F$190,MATCH(F773,Sheet6!$E$2:$E$190,0))</f>
        <v>#N/A</v>
      </c>
      <c r="N773" s="26" t="str">
        <f t="shared" si="85"/>
        <v>Maintenance</v>
      </c>
      <c r="O773" s="54"/>
      <c r="P773" s="54"/>
      <c r="Q773" s="54"/>
      <c r="R773" s="53" t="str">
        <f t="array" ref="R773">INDEX(Sheet6!$K$2:$K$190,MATCH(F773,Sheet6!$E$2:$E$190,0))</f>
        <v>#N/A</v>
      </c>
      <c r="S773" s="54"/>
      <c r="T773" s="55"/>
    </row>
    <row r="774">
      <c r="A774" s="88">
        <v>44742.0</v>
      </c>
      <c r="B774" s="61"/>
      <c r="C774" s="69"/>
      <c r="D774" s="61"/>
      <c r="E774" s="61"/>
      <c r="F774" s="76"/>
      <c r="G774" s="64"/>
      <c r="H774" s="64"/>
      <c r="I774" s="64"/>
      <c r="J774" s="64"/>
      <c r="K774" s="64"/>
      <c r="L774" s="64"/>
      <c r="M774" s="64"/>
      <c r="N774" s="39"/>
      <c r="O774" s="64"/>
      <c r="P774" s="64"/>
      <c r="Q774" s="64"/>
      <c r="R774" s="64"/>
      <c r="S774" s="64"/>
      <c r="T774" s="65"/>
    </row>
    <row r="775">
      <c r="A775" s="43">
        <v>694.0</v>
      </c>
      <c r="B775" s="44" t="s">
        <v>1434</v>
      </c>
      <c r="C775" s="45" t="s">
        <v>205</v>
      </c>
      <c r="D775" s="44" t="s">
        <v>1435</v>
      </c>
      <c r="E775" s="44" t="s">
        <v>27</v>
      </c>
      <c r="F775" s="74">
        <v>1.00047273E8</v>
      </c>
      <c r="G775" s="58" t="s">
        <v>1353</v>
      </c>
      <c r="H775" s="92">
        <v>44743.0</v>
      </c>
      <c r="I775" s="58" t="s">
        <v>58</v>
      </c>
      <c r="J775" s="92">
        <v>44743.0</v>
      </c>
      <c r="K775" s="58" t="s">
        <v>70</v>
      </c>
      <c r="L775" s="54"/>
      <c r="M775" s="25" t="str">
        <f t="array" ref="M775">INDEX(Sheet6!$F$2:$F$190,MATCH(F775,Sheet6!$E$2:$E$190,0))</f>
        <v>M22PL3074A</v>
      </c>
      <c r="N775" s="26" t="str">
        <f t="shared" ref="N775:N786" si="86">IFS(LEFT(F775,4)="2000","Direct Charge",LEFT(F775,4)="5000","Direct Charge",AND(LEFT(F775,4)="1000",RIGHT(K775,4)="RA 9"),"Chemical",LEFT(F775,4)="1000","Maintenance",LEFT(F775,4)="8000","OA Maintenance",AND(LEFT(F775,4)="8000",RIGHT(K775,4)="RA 9"),"OA Chemical",LEFT(F775,4)="5500","ABI")</f>
        <v>Maintenance</v>
      </c>
      <c r="O775" s="54"/>
      <c r="P775" s="54"/>
      <c r="Q775" s="54"/>
      <c r="R775" s="53" t="str">
        <f t="array" ref="R775">INDEX(Sheet6!$K$2:$K$190,MATCH(F775,Sheet6!$E$2:$E$190,0))</f>
        <v>Winny</v>
      </c>
      <c r="S775" s="54"/>
      <c r="T775" s="55"/>
    </row>
    <row r="776">
      <c r="A776" s="43">
        <v>695.0</v>
      </c>
      <c r="B776" s="44" t="s">
        <v>1436</v>
      </c>
      <c r="C776" s="45" t="s">
        <v>205</v>
      </c>
      <c r="D776" s="44" t="s">
        <v>1437</v>
      </c>
      <c r="E776" s="44" t="s">
        <v>27</v>
      </c>
      <c r="F776" s="74">
        <v>1.00047024E8</v>
      </c>
      <c r="G776" s="58" t="s">
        <v>1353</v>
      </c>
      <c r="H776" s="92">
        <v>44743.0</v>
      </c>
      <c r="I776" s="58" t="s">
        <v>58</v>
      </c>
      <c r="J776" s="92">
        <v>44743.0</v>
      </c>
      <c r="K776" s="58" t="s">
        <v>70</v>
      </c>
      <c r="L776" s="54"/>
      <c r="M776" s="25" t="str">
        <f t="array" ref="M776">INDEX(Sheet6!$F$2:$F$190,MATCH(F776,Sheet6!$E$2:$E$190,0))</f>
        <v>M22PL3073A</v>
      </c>
      <c r="N776" s="26" t="str">
        <f t="shared" si="86"/>
        <v>Maintenance</v>
      </c>
      <c r="O776" s="54"/>
      <c r="P776" s="54"/>
      <c r="Q776" s="54"/>
      <c r="R776" s="53" t="str">
        <f t="array" ref="R776">INDEX(Sheet6!$K$2:$K$190,MATCH(F776,Sheet6!$E$2:$E$190,0))</f>
        <v>Winny</v>
      </c>
      <c r="S776" s="54"/>
      <c r="T776" s="55"/>
    </row>
    <row r="777">
      <c r="A777" s="43">
        <v>696.0</v>
      </c>
      <c r="B777" s="44" t="s">
        <v>1438</v>
      </c>
      <c r="C777" s="45" t="s">
        <v>205</v>
      </c>
      <c r="D777" s="44" t="s">
        <v>1439</v>
      </c>
      <c r="E777" s="44" t="s">
        <v>27</v>
      </c>
      <c r="F777" s="74">
        <v>1.00047085E8</v>
      </c>
      <c r="G777" s="58" t="s">
        <v>1353</v>
      </c>
      <c r="H777" s="92">
        <v>44743.0</v>
      </c>
      <c r="I777" s="58" t="s">
        <v>58</v>
      </c>
      <c r="J777" s="92">
        <v>44743.0</v>
      </c>
      <c r="K777" s="58" t="s">
        <v>70</v>
      </c>
      <c r="L777" s="54"/>
      <c r="M777" s="25" t="str">
        <f t="array" ref="M777">INDEX(Sheet6!$F$2:$F$190,MATCH(F777,Sheet6!$E$2:$E$190,0))</f>
        <v>M22PL3072A</v>
      </c>
      <c r="N777" s="26" t="str">
        <f t="shared" si="86"/>
        <v>Maintenance</v>
      </c>
      <c r="O777" s="54"/>
      <c r="P777" s="54"/>
      <c r="Q777" s="54"/>
      <c r="R777" s="53" t="str">
        <f t="array" ref="R777">INDEX(Sheet6!$K$2:$K$190,MATCH(F777,Sheet6!$E$2:$E$190,0))</f>
        <v>Winny</v>
      </c>
      <c r="S777" s="54"/>
      <c r="T777" s="55"/>
    </row>
    <row r="778">
      <c r="A778" s="43">
        <v>697.0</v>
      </c>
      <c r="B778" s="44" t="s">
        <v>1440</v>
      </c>
      <c r="C778" s="45" t="s">
        <v>205</v>
      </c>
      <c r="D778" s="44" t="s">
        <v>1441</v>
      </c>
      <c r="E778" s="44" t="s">
        <v>27</v>
      </c>
      <c r="F778" s="74">
        <v>1.00047101E8</v>
      </c>
      <c r="G778" s="58" t="s">
        <v>1353</v>
      </c>
      <c r="H778" s="92">
        <v>44743.0</v>
      </c>
      <c r="I778" s="58" t="s">
        <v>58</v>
      </c>
      <c r="J778" s="92">
        <v>44743.0</v>
      </c>
      <c r="K778" s="58" t="s">
        <v>70</v>
      </c>
      <c r="L778" s="54"/>
      <c r="M778" s="25" t="str">
        <f t="array" ref="M778">INDEX(Sheet6!$F$2:$F$190,MATCH(F778,Sheet6!$E$2:$E$190,0))</f>
        <v>#N/A</v>
      </c>
      <c r="N778" s="26" t="str">
        <f t="shared" si="86"/>
        <v>Maintenance</v>
      </c>
      <c r="O778" s="54"/>
      <c r="P778" s="54"/>
      <c r="Q778" s="54"/>
      <c r="R778" s="53" t="str">
        <f t="array" ref="R778">INDEX(Sheet6!$K$2:$K$190,MATCH(F778,Sheet6!$E$2:$E$190,0))</f>
        <v>#N/A</v>
      </c>
      <c r="S778" s="54"/>
      <c r="T778" s="55"/>
    </row>
    <row r="779">
      <c r="A779" s="43">
        <v>698.0</v>
      </c>
      <c r="B779" s="44" t="s">
        <v>1442</v>
      </c>
      <c r="C779" s="45" t="s">
        <v>205</v>
      </c>
      <c r="D779" s="44" t="s">
        <v>1443</v>
      </c>
      <c r="E779" s="44" t="s">
        <v>27</v>
      </c>
      <c r="F779" s="74">
        <v>1.00047413E8</v>
      </c>
      <c r="G779" s="58" t="s">
        <v>1353</v>
      </c>
      <c r="H779" s="92">
        <v>44743.0</v>
      </c>
      <c r="I779" s="58" t="s">
        <v>58</v>
      </c>
      <c r="J779" s="92">
        <v>44743.0</v>
      </c>
      <c r="K779" s="58" t="s">
        <v>73</v>
      </c>
      <c r="L779" s="54"/>
      <c r="M779" s="25" t="str">
        <f t="array" ref="M779">INDEX(Sheet6!$F$2:$F$190,MATCH(F779,Sheet6!$E$2:$E$190,0))</f>
        <v>#N/A</v>
      </c>
      <c r="N779" s="26" t="str">
        <f t="shared" si="86"/>
        <v>Maintenance</v>
      </c>
      <c r="O779" s="54"/>
      <c r="P779" s="54"/>
      <c r="Q779" s="54"/>
      <c r="R779" s="53" t="str">
        <f t="array" ref="R779">INDEX(Sheet6!$K$2:$K$190,MATCH(F779,Sheet6!$E$2:$E$190,0))</f>
        <v>#N/A</v>
      </c>
      <c r="S779" s="54"/>
      <c r="T779" s="55"/>
    </row>
    <row r="780">
      <c r="A780" s="43">
        <v>699.0</v>
      </c>
      <c r="B780" s="44" t="s">
        <v>1444</v>
      </c>
      <c r="C780" s="45" t="s">
        <v>205</v>
      </c>
      <c r="D780" s="44" t="s">
        <v>1445</v>
      </c>
      <c r="E780" s="44" t="s">
        <v>27</v>
      </c>
      <c r="F780" s="74">
        <v>1.00047291E8</v>
      </c>
      <c r="G780" s="58" t="s">
        <v>1353</v>
      </c>
      <c r="H780" s="92">
        <v>44743.0</v>
      </c>
      <c r="I780" s="58" t="s">
        <v>521</v>
      </c>
      <c r="J780" s="92">
        <v>44743.0</v>
      </c>
      <c r="K780" s="58" t="s">
        <v>33</v>
      </c>
      <c r="L780" s="54"/>
      <c r="M780" s="25" t="str">
        <f t="array" ref="M780">INDEX(Sheet6!$F$2:$F$190,MATCH(F780,Sheet6!$E$2:$E$190,0))</f>
        <v>#N/A</v>
      </c>
      <c r="N780" s="26" t="str">
        <f t="shared" si="86"/>
        <v>Maintenance</v>
      </c>
      <c r="O780" s="54"/>
      <c r="P780" s="54"/>
      <c r="Q780" s="54"/>
      <c r="R780" s="53" t="str">
        <f t="array" ref="R780">INDEX(Sheet6!$K$2:$K$190,MATCH(F780,Sheet6!$E$2:$E$190,0))</f>
        <v>#N/A</v>
      </c>
      <c r="S780" s="54"/>
      <c r="T780" s="55"/>
    </row>
    <row r="781">
      <c r="A781" s="43">
        <v>700.0</v>
      </c>
      <c r="B781" s="44" t="s">
        <v>1446</v>
      </c>
      <c r="C781" s="45" t="s">
        <v>205</v>
      </c>
      <c r="D781" s="44" t="s">
        <v>1447</v>
      </c>
      <c r="E781" s="44" t="s">
        <v>27</v>
      </c>
      <c r="F781" s="74">
        <v>1.00047246E8</v>
      </c>
      <c r="G781" s="58" t="s">
        <v>1353</v>
      </c>
      <c r="H781" s="92">
        <v>44743.0</v>
      </c>
      <c r="I781" s="58" t="s">
        <v>36</v>
      </c>
      <c r="J781" s="92">
        <v>44743.0</v>
      </c>
      <c r="K781" s="58" t="s">
        <v>37</v>
      </c>
      <c r="L781" s="54"/>
      <c r="M781" s="25" t="str">
        <f t="array" ref="M781">INDEX(Sheet6!$F$2:$F$190,MATCH(F781,Sheet6!$E$2:$E$190,0))</f>
        <v>#N/A</v>
      </c>
      <c r="N781" s="26" t="str">
        <f t="shared" si="86"/>
        <v>Maintenance</v>
      </c>
      <c r="O781" s="54"/>
      <c r="P781" s="54"/>
      <c r="Q781" s="54"/>
      <c r="R781" s="53" t="str">
        <f t="array" ref="R781">INDEX(Sheet6!$K$2:$K$190,MATCH(F781,Sheet6!$E$2:$E$190,0))</f>
        <v>#N/A</v>
      </c>
      <c r="S781" s="54"/>
      <c r="T781" s="55"/>
    </row>
    <row r="782">
      <c r="A782" s="43">
        <v>701.0</v>
      </c>
      <c r="B782" s="44" t="s">
        <v>1448</v>
      </c>
      <c r="C782" s="45" t="s">
        <v>205</v>
      </c>
      <c r="D782" s="44" t="s">
        <v>1449</v>
      </c>
      <c r="E782" s="44" t="s">
        <v>27</v>
      </c>
      <c r="F782" s="74">
        <v>1.00047453E8</v>
      </c>
      <c r="G782" s="58" t="s">
        <v>1353</v>
      </c>
      <c r="H782" s="92">
        <v>44743.0</v>
      </c>
      <c r="I782" s="58" t="s">
        <v>36</v>
      </c>
      <c r="J782" s="92">
        <v>44743.0</v>
      </c>
      <c r="K782" s="58" t="s">
        <v>37</v>
      </c>
      <c r="L782" s="54"/>
      <c r="M782" s="25" t="str">
        <f t="array" ref="M782">INDEX(Sheet6!$F$2:$F$190,MATCH(F782,Sheet6!$E$2:$E$190,0))</f>
        <v>#N/A</v>
      </c>
      <c r="N782" s="26" t="str">
        <f t="shared" si="86"/>
        <v>Maintenance</v>
      </c>
      <c r="O782" s="54"/>
      <c r="P782" s="54"/>
      <c r="Q782" s="54"/>
      <c r="R782" s="53" t="str">
        <f t="array" ref="R782">INDEX(Sheet6!$K$2:$K$190,MATCH(F782,Sheet6!$E$2:$E$190,0))</f>
        <v>#N/A</v>
      </c>
      <c r="S782" s="54"/>
      <c r="T782" s="55"/>
    </row>
    <row r="783">
      <c r="A783" s="43">
        <v>702.0</v>
      </c>
      <c r="B783" s="44" t="s">
        <v>1450</v>
      </c>
      <c r="C783" s="45" t="s">
        <v>205</v>
      </c>
      <c r="D783" s="44" t="s">
        <v>1451</v>
      </c>
      <c r="E783" s="44" t="s">
        <v>27</v>
      </c>
      <c r="F783" s="74">
        <v>1.00047637E8</v>
      </c>
      <c r="G783" s="58" t="s">
        <v>28</v>
      </c>
      <c r="H783" s="92">
        <v>44743.0</v>
      </c>
      <c r="I783" s="54"/>
      <c r="J783" s="92"/>
      <c r="K783" s="54"/>
      <c r="L783" s="54"/>
      <c r="M783" s="25" t="str">
        <f t="array" ref="M783">INDEX(Sheet6!$F$2:$F$190,MATCH(F783,Sheet6!$E$2:$E$190,0))</f>
        <v>#N/A</v>
      </c>
      <c r="N783" s="26" t="str">
        <f t="shared" si="86"/>
        <v>Maintenance</v>
      </c>
      <c r="O783" s="54"/>
      <c r="P783" s="54"/>
      <c r="Q783" s="54"/>
      <c r="R783" s="53" t="str">
        <f t="array" ref="R783">INDEX(Sheet6!$K$2:$K$190,MATCH(F783,Sheet6!$E$2:$E$190,0))</f>
        <v>#N/A</v>
      </c>
      <c r="S783" s="54"/>
      <c r="T783" s="55"/>
    </row>
    <row r="784">
      <c r="A784" s="43">
        <v>703.0</v>
      </c>
      <c r="B784" s="44" t="s">
        <v>1452</v>
      </c>
      <c r="C784" s="45" t="s">
        <v>205</v>
      </c>
      <c r="D784" s="44" t="s">
        <v>1453</v>
      </c>
      <c r="E784" s="44" t="s">
        <v>27</v>
      </c>
      <c r="F784" s="74">
        <v>1.00047251E8</v>
      </c>
      <c r="G784" s="58" t="s">
        <v>1353</v>
      </c>
      <c r="H784" s="92">
        <v>44743.0</v>
      </c>
      <c r="I784" s="58" t="s">
        <v>521</v>
      </c>
      <c r="J784" s="92">
        <v>44743.0</v>
      </c>
      <c r="K784" s="58" t="s">
        <v>33</v>
      </c>
      <c r="L784" s="54"/>
      <c r="M784" s="25" t="str">
        <f t="array" ref="M784">INDEX(Sheet6!$F$2:$F$190,MATCH(F784,Sheet6!$E$2:$E$190,0))</f>
        <v>#N/A</v>
      </c>
      <c r="N784" s="26" t="str">
        <f t="shared" si="86"/>
        <v>Maintenance</v>
      </c>
      <c r="O784" s="54"/>
      <c r="P784" s="54"/>
      <c r="Q784" s="54"/>
      <c r="R784" s="53" t="str">
        <f t="array" ref="R784">INDEX(Sheet6!$K$2:$K$190,MATCH(F784,Sheet6!$E$2:$E$190,0))</f>
        <v>#N/A</v>
      </c>
      <c r="S784" s="54"/>
      <c r="T784" s="55"/>
    </row>
    <row r="785">
      <c r="A785" s="43">
        <v>704.0</v>
      </c>
      <c r="B785" s="44" t="s">
        <v>1454</v>
      </c>
      <c r="C785" s="45" t="s">
        <v>205</v>
      </c>
      <c r="D785" s="44" t="s">
        <v>1455</v>
      </c>
      <c r="E785" s="44" t="s">
        <v>27</v>
      </c>
      <c r="F785" s="74">
        <v>1.00047437E8</v>
      </c>
      <c r="G785" s="58" t="s">
        <v>1353</v>
      </c>
      <c r="H785" s="92">
        <v>44743.0</v>
      </c>
      <c r="I785" s="58" t="s">
        <v>36</v>
      </c>
      <c r="J785" s="92">
        <v>44743.0</v>
      </c>
      <c r="K785" s="58" t="s">
        <v>37</v>
      </c>
      <c r="L785" s="54"/>
      <c r="M785" s="25" t="str">
        <f t="array" ref="M785">INDEX(Sheet6!$F$2:$F$190,MATCH(F785,Sheet6!$E$2:$E$190,0))</f>
        <v>#N/A</v>
      </c>
      <c r="N785" s="26" t="str">
        <f t="shared" si="86"/>
        <v>Maintenance</v>
      </c>
      <c r="O785" s="54"/>
      <c r="P785" s="54"/>
      <c r="Q785" s="54"/>
      <c r="R785" s="53" t="str">
        <f t="array" ref="R785">INDEX(Sheet6!$K$2:$K$190,MATCH(F785,Sheet6!$E$2:$E$190,0))</f>
        <v>#N/A</v>
      </c>
      <c r="S785" s="54"/>
      <c r="T785" s="55"/>
    </row>
    <row r="786">
      <c r="A786" s="109">
        <v>705.0</v>
      </c>
      <c r="B786" s="110" t="s">
        <v>1456</v>
      </c>
      <c r="C786" s="111" t="s">
        <v>205</v>
      </c>
      <c r="D786" s="110" t="s">
        <v>1457</v>
      </c>
      <c r="E786" s="110" t="s">
        <v>27</v>
      </c>
      <c r="F786" s="112">
        <v>1.00047732E8</v>
      </c>
      <c r="G786" s="113" t="s">
        <v>1353</v>
      </c>
      <c r="H786" s="114">
        <v>44743.0</v>
      </c>
      <c r="I786" s="113" t="s">
        <v>36</v>
      </c>
      <c r="J786" s="114">
        <v>44743.0</v>
      </c>
      <c r="K786" s="113" t="s">
        <v>37</v>
      </c>
      <c r="L786" s="115"/>
      <c r="M786" s="25" t="str">
        <f t="array" ref="M786">INDEX(Sheet6!$F$2:$F$190,MATCH(F786,Sheet6!$E$2:$E$190,0))</f>
        <v>#N/A</v>
      </c>
      <c r="N786" s="26" t="str">
        <f t="shared" si="86"/>
        <v>Maintenance</v>
      </c>
      <c r="O786" s="115"/>
      <c r="P786" s="115"/>
      <c r="Q786" s="115"/>
      <c r="R786" s="53" t="str">
        <f t="array" ref="R786">INDEX(Sheet6!$K$2:$K$190,MATCH(F786,Sheet6!$E$2:$E$190,0))</f>
        <v>#N/A</v>
      </c>
      <c r="S786" s="115"/>
      <c r="T786" s="116"/>
    </row>
    <row r="787">
      <c r="A787" s="117">
        <v>44746.0</v>
      </c>
      <c r="B787" s="118"/>
      <c r="C787" s="118"/>
      <c r="D787" s="118"/>
      <c r="E787" s="118"/>
      <c r="F787" s="119"/>
      <c r="G787" s="41"/>
      <c r="H787" s="120"/>
      <c r="I787" s="41"/>
      <c r="J787" s="120"/>
      <c r="K787" s="41"/>
      <c r="L787" s="64"/>
      <c r="M787" s="64"/>
      <c r="N787" s="39"/>
      <c r="O787" s="64"/>
      <c r="P787" s="64"/>
      <c r="Q787" s="64"/>
      <c r="R787" s="64"/>
      <c r="S787" s="64"/>
      <c r="T787" s="65"/>
    </row>
    <row r="788">
      <c r="A788" s="43">
        <v>706.0</v>
      </c>
      <c r="B788" s="121" t="s">
        <v>1458</v>
      </c>
      <c r="C788" s="122" t="s">
        <v>1459</v>
      </c>
      <c r="D788" s="121" t="s">
        <v>1460</v>
      </c>
      <c r="E788" s="123" t="s">
        <v>1461</v>
      </c>
      <c r="F788" s="124"/>
      <c r="G788" s="113" t="s">
        <v>1353</v>
      </c>
      <c r="H788" s="114">
        <v>44746.0</v>
      </c>
      <c r="I788" s="28" t="s">
        <v>58</v>
      </c>
      <c r="J788" s="114">
        <v>44746.0</v>
      </c>
      <c r="K788" s="28" t="s">
        <v>221</v>
      </c>
      <c r="L788" s="72"/>
      <c r="M788" s="72"/>
      <c r="N788" s="26" t="str">
        <f>IFS(LEFT(F788,4)="2000","Direct Charge",LEFT(F788,4)="5000","Direct Charge",AND(LEFT(F788,4)="1000",RIGHT(K788,4)="RA 9"),"Chemical",LEFT(F788,4)="1000","Maintenance",LEFT(F788,4)="8000","OA Maintenance",AND(LEFT(F788,4)="8000",RIGHT(K788,4)="RA 9"),"OA Chemical",LEFT(F788,4)="5500","ABI")</f>
        <v>#N/A</v>
      </c>
      <c r="O788" s="72"/>
      <c r="P788" s="72"/>
      <c r="Q788" s="72"/>
      <c r="R788" s="72"/>
      <c r="S788" s="72"/>
      <c r="T788" s="125"/>
    </row>
    <row r="789">
      <c r="A789" s="88">
        <v>44747.0</v>
      </c>
      <c r="B789" s="126"/>
      <c r="C789" s="126"/>
      <c r="D789" s="126"/>
      <c r="E789" s="127"/>
      <c r="F789" s="128"/>
      <c r="G789" s="64"/>
      <c r="H789" s="64"/>
      <c r="I789" s="64"/>
      <c r="J789" s="64"/>
      <c r="K789" s="64"/>
      <c r="L789" s="64"/>
      <c r="M789" s="64"/>
      <c r="N789" s="39"/>
      <c r="O789" s="64"/>
      <c r="P789" s="64"/>
      <c r="Q789" s="64"/>
      <c r="R789" s="64"/>
      <c r="S789" s="64"/>
      <c r="T789" s="65"/>
    </row>
    <row r="790">
      <c r="A790" s="43">
        <v>707.0</v>
      </c>
      <c r="B790" s="121" t="s">
        <v>1462</v>
      </c>
      <c r="C790" s="122" t="s">
        <v>205</v>
      </c>
      <c r="D790" s="129" t="s">
        <v>1463</v>
      </c>
      <c r="E790" s="123" t="s">
        <v>27</v>
      </c>
      <c r="F790" s="130">
        <v>1.00047062E8</v>
      </c>
      <c r="G790" s="113" t="s">
        <v>1353</v>
      </c>
      <c r="H790" s="114">
        <v>44747.0</v>
      </c>
      <c r="I790" s="58" t="s">
        <v>36</v>
      </c>
      <c r="J790" s="114">
        <v>44747.0</v>
      </c>
      <c r="K790" s="72"/>
      <c r="L790" s="72"/>
      <c r="M790" s="25" t="str">
        <f t="array" ref="M790">INDEX(Sheet6!$F$2:$F$190,MATCH(F790,Sheet6!$E$2:$E$190,0))</f>
        <v>#N/A</v>
      </c>
      <c r="N790" s="26" t="str">
        <f t="shared" ref="N790:N794" si="87">IFS(LEFT(F790,4)="2000","Direct Charge",LEFT(F790,4)="5000","Direct Charge",AND(LEFT(F790,4)="1000",RIGHT(K790,4)="RA 9"),"Chemical",LEFT(F790,4)="1000","Maintenance",LEFT(F790,4)="8000","OA Maintenance",AND(LEFT(F790,4)="8000",RIGHT(K790,4)="RA 9"),"OA Chemical",LEFT(F790,4)="5500","ABI")</f>
        <v>Maintenance</v>
      </c>
      <c r="O790" s="72"/>
      <c r="P790" s="72"/>
      <c r="Q790" s="28" t="s">
        <v>1464</v>
      </c>
      <c r="R790" s="53" t="str">
        <f t="array" ref="R790">INDEX(Sheet6!$K$2:$K$190,MATCH(F790,Sheet6!$E$2:$E$190,0))</f>
        <v>#N/A</v>
      </c>
      <c r="S790" s="72"/>
      <c r="T790" s="125"/>
    </row>
    <row r="791">
      <c r="A791" s="43">
        <v>708.0</v>
      </c>
      <c r="B791" s="121" t="s">
        <v>1465</v>
      </c>
      <c r="C791" s="122" t="s">
        <v>205</v>
      </c>
      <c r="D791" s="129" t="s">
        <v>1466</v>
      </c>
      <c r="E791" s="123" t="s">
        <v>27</v>
      </c>
      <c r="F791" s="130">
        <v>1.00047202E8</v>
      </c>
      <c r="G791" s="113" t="s">
        <v>1353</v>
      </c>
      <c r="H791" s="114">
        <v>44747.0</v>
      </c>
      <c r="I791" s="28" t="s">
        <v>1467</v>
      </c>
      <c r="J791" s="114">
        <v>44747.0</v>
      </c>
      <c r="K791" s="72"/>
      <c r="L791" s="72"/>
      <c r="M791" s="25" t="str">
        <f t="array" ref="M791">INDEX(Sheet6!$F$2:$F$190,MATCH(F791,Sheet6!$E$2:$E$190,0))</f>
        <v>#N/A</v>
      </c>
      <c r="N791" s="26" t="str">
        <f t="shared" si="87"/>
        <v>Maintenance</v>
      </c>
      <c r="O791" s="72"/>
      <c r="P791" s="72"/>
      <c r="Q791" s="28" t="s">
        <v>1468</v>
      </c>
      <c r="R791" s="53" t="str">
        <f t="array" ref="R791">INDEX(Sheet6!$K$2:$K$190,MATCH(F791,Sheet6!$E$2:$E$190,0))</f>
        <v>#N/A</v>
      </c>
      <c r="S791" s="72"/>
      <c r="T791" s="125"/>
    </row>
    <row r="792">
      <c r="A792" s="43">
        <v>709.0</v>
      </c>
      <c r="B792" s="121" t="s">
        <v>1469</v>
      </c>
      <c r="C792" s="122" t="s">
        <v>205</v>
      </c>
      <c r="D792" s="129" t="s">
        <v>1024</v>
      </c>
      <c r="E792" s="123" t="s">
        <v>27</v>
      </c>
      <c r="F792" s="130">
        <v>1.0004729E8</v>
      </c>
      <c r="G792" s="113" t="s">
        <v>1353</v>
      </c>
      <c r="H792" s="114">
        <v>44747.0</v>
      </c>
      <c r="I792" s="28" t="s">
        <v>521</v>
      </c>
      <c r="J792" s="114">
        <v>44747.0</v>
      </c>
      <c r="K792" s="72"/>
      <c r="L792" s="72"/>
      <c r="M792" s="25" t="str">
        <f t="array" ref="M792">INDEX(Sheet6!$F$2:$F$190,MATCH(F792,Sheet6!$E$2:$E$190,0))</f>
        <v>#N/A</v>
      </c>
      <c r="N792" s="26" t="str">
        <f t="shared" si="87"/>
        <v>Maintenance</v>
      </c>
      <c r="O792" s="72"/>
      <c r="P792" s="72"/>
      <c r="Q792" s="28" t="s">
        <v>1470</v>
      </c>
      <c r="R792" s="53" t="str">
        <f t="array" ref="R792">INDEX(Sheet6!$K$2:$K$190,MATCH(F792,Sheet6!$E$2:$E$190,0))</f>
        <v>#N/A</v>
      </c>
      <c r="S792" s="72"/>
      <c r="T792" s="125"/>
    </row>
    <row r="793">
      <c r="A793" s="43">
        <v>710.0</v>
      </c>
      <c r="B793" s="121" t="s">
        <v>1471</v>
      </c>
      <c r="C793" s="122" t="s">
        <v>205</v>
      </c>
      <c r="D793" s="129" t="s">
        <v>1472</v>
      </c>
      <c r="E793" s="123" t="s">
        <v>27</v>
      </c>
      <c r="F793" s="130">
        <v>1.00047103E8</v>
      </c>
      <c r="G793" s="113" t="s">
        <v>1353</v>
      </c>
      <c r="H793" s="114">
        <v>44747.0</v>
      </c>
      <c r="I793" s="28" t="s">
        <v>1467</v>
      </c>
      <c r="J793" s="114">
        <v>44747.0</v>
      </c>
      <c r="K793" s="72"/>
      <c r="L793" s="72"/>
      <c r="M793" s="25" t="str">
        <f t="array" ref="M793">INDEX(Sheet6!$F$2:$F$190,MATCH(F793,Sheet6!$E$2:$E$190,0))</f>
        <v>#N/A</v>
      </c>
      <c r="N793" s="26" t="str">
        <f t="shared" si="87"/>
        <v>Maintenance</v>
      </c>
      <c r="O793" s="72"/>
      <c r="P793" s="72"/>
      <c r="Q793" s="28" t="s">
        <v>1468</v>
      </c>
      <c r="R793" s="53" t="str">
        <f t="array" ref="R793">INDEX(Sheet6!$K$2:$K$190,MATCH(F793,Sheet6!$E$2:$E$190,0))</f>
        <v>#N/A</v>
      </c>
      <c r="S793" s="72"/>
      <c r="T793" s="125"/>
    </row>
    <row r="794">
      <c r="A794" s="43">
        <v>711.0</v>
      </c>
      <c r="B794" s="121" t="s">
        <v>1473</v>
      </c>
      <c r="C794" s="122" t="s">
        <v>205</v>
      </c>
      <c r="D794" s="129" t="s">
        <v>1474</v>
      </c>
      <c r="E794" s="123" t="s">
        <v>27</v>
      </c>
      <c r="F794" s="130">
        <v>1.00045604E8</v>
      </c>
      <c r="G794" s="113" t="s">
        <v>1353</v>
      </c>
      <c r="H794" s="114">
        <v>44747.0</v>
      </c>
      <c r="I794" s="28" t="s">
        <v>521</v>
      </c>
      <c r="J794" s="114"/>
      <c r="K794" s="72"/>
      <c r="L794" s="72"/>
      <c r="M794" s="25" t="str">
        <f t="array" ref="M794">INDEX(Sheet6!$F$2:$F$190,MATCH(F794,Sheet6!$E$2:$E$190,0))</f>
        <v>#N/A</v>
      </c>
      <c r="N794" s="26" t="str">
        <f t="shared" si="87"/>
        <v>Maintenance</v>
      </c>
      <c r="O794" s="72"/>
      <c r="P794" s="72"/>
      <c r="Q794" s="28" t="s">
        <v>1464</v>
      </c>
      <c r="R794" s="53" t="str">
        <f t="array" ref="R794">INDEX(Sheet6!$K$2:$K$190,MATCH(F794,Sheet6!$E$2:$E$190,0))</f>
        <v>#N/A</v>
      </c>
      <c r="S794" s="72"/>
      <c r="T794" s="125"/>
    </row>
    <row r="795">
      <c r="A795" s="88">
        <v>44748.0</v>
      </c>
      <c r="B795" s="131"/>
      <c r="C795" s="132"/>
      <c r="D795" s="131"/>
      <c r="E795" s="126"/>
      <c r="F795" s="132"/>
      <c r="G795" s="64"/>
      <c r="H795" s="64"/>
      <c r="I795" s="64"/>
      <c r="J795" s="64"/>
      <c r="K795" s="64"/>
      <c r="L795" s="64"/>
      <c r="M795" s="64"/>
      <c r="N795" s="39"/>
      <c r="O795" s="64"/>
      <c r="P795" s="64"/>
      <c r="Q795" s="64"/>
      <c r="R795" s="64"/>
      <c r="S795" s="64"/>
      <c r="T795" s="65"/>
    </row>
    <row r="796">
      <c r="A796" s="43">
        <v>712.0</v>
      </c>
      <c r="B796" s="121" t="s">
        <v>1475</v>
      </c>
      <c r="C796" s="122" t="s">
        <v>662</v>
      </c>
      <c r="D796" s="129" t="s">
        <v>1476</v>
      </c>
      <c r="E796" s="123" t="s">
        <v>1028</v>
      </c>
      <c r="F796" s="133">
        <v>2.00037122E8</v>
      </c>
      <c r="G796" s="28" t="s">
        <v>28</v>
      </c>
      <c r="H796" s="114">
        <v>44748.0</v>
      </c>
      <c r="I796" s="72"/>
      <c r="J796" s="114">
        <v>44748.0</v>
      </c>
      <c r="K796" s="72"/>
      <c r="L796" s="72"/>
      <c r="M796" s="72"/>
      <c r="N796" s="26" t="str">
        <f t="shared" ref="N796:N801" si="88">IFS(LEFT(F796,4)="2000","Direct Charge",LEFT(F796,4)="5000","Direct Charge",AND(LEFT(F796,4)="1000",RIGHT(K796,4)="RA 9"),"Chemical",LEFT(F796,4)="1000","Maintenance",LEFT(F796,4)="8000","OA Maintenance",AND(LEFT(F796,4)="8000",RIGHT(K796,4)="RA 9"),"OA Chemical",LEFT(F796,4)="5500","ABI")</f>
        <v>Direct Charge</v>
      </c>
      <c r="O796" s="72"/>
      <c r="P796" s="72"/>
      <c r="Q796" s="72"/>
      <c r="R796" s="72"/>
      <c r="S796" s="72"/>
      <c r="T796" s="125"/>
    </row>
    <row r="797">
      <c r="A797" s="43">
        <v>713.0</v>
      </c>
      <c r="B797" s="121" t="s">
        <v>1477</v>
      </c>
      <c r="C797" s="122" t="s">
        <v>205</v>
      </c>
      <c r="D797" s="129" t="s">
        <v>1478</v>
      </c>
      <c r="E797" s="123" t="s">
        <v>27</v>
      </c>
      <c r="F797" s="133">
        <v>8.00003535E8</v>
      </c>
      <c r="G797" s="28" t="s">
        <v>28</v>
      </c>
      <c r="H797" s="114">
        <v>44748.0</v>
      </c>
      <c r="I797" s="72"/>
      <c r="J797" s="114">
        <v>44748.0</v>
      </c>
      <c r="K797" s="72"/>
      <c r="L797" s="72"/>
      <c r="M797" s="72"/>
      <c r="N797" s="26" t="str">
        <f t="shared" si="88"/>
        <v>OA Maintenance</v>
      </c>
      <c r="O797" s="72"/>
      <c r="P797" s="72"/>
      <c r="Q797" s="72"/>
      <c r="R797" s="72"/>
      <c r="S797" s="72"/>
      <c r="T797" s="125"/>
    </row>
    <row r="798">
      <c r="A798" s="43">
        <v>714.0</v>
      </c>
      <c r="B798" s="121" t="s">
        <v>1479</v>
      </c>
      <c r="C798" s="122" t="s">
        <v>205</v>
      </c>
      <c r="D798" s="129" t="s">
        <v>1480</v>
      </c>
      <c r="E798" s="123" t="s">
        <v>27</v>
      </c>
      <c r="F798" s="133">
        <v>1.00047794E8</v>
      </c>
      <c r="G798" s="113" t="s">
        <v>1353</v>
      </c>
      <c r="H798" s="114">
        <v>44748.0</v>
      </c>
      <c r="I798" s="28" t="s">
        <v>36</v>
      </c>
      <c r="J798" s="114">
        <v>44748.0</v>
      </c>
      <c r="K798" s="72"/>
      <c r="L798" s="72"/>
      <c r="M798" s="25" t="str">
        <f t="array" ref="M798">INDEX(Sheet6!$F$2:$F$190,MATCH(F798,Sheet6!$E$2:$E$190,0))</f>
        <v>#N/A</v>
      </c>
      <c r="N798" s="26" t="str">
        <f t="shared" si="88"/>
        <v>Maintenance</v>
      </c>
      <c r="O798" s="72"/>
      <c r="P798" s="72"/>
      <c r="Q798" s="28" t="s">
        <v>1464</v>
      </c>
      <c r="R798" s="53" t="str">
        <f t="array" ref="R798">INDEX(Sheet6!$K$2:$K$190,MATCH(F798,Sheet6!$E$2:$E$190,0))</f>
        <v>#N/A</v>
      </c>
      <c r="S798" s="72"/>
      <c r="T798" s="125"/>
    </row>
    <row r="799">
      <c r="A799" s="43">
        <v>715.0</v>
      </c>
      <c r="B799" s="121" t="s">
        <v>1481</v>
      </c>
      <c r="C799" s="122" t="s">
        <v>205</v>
      </c>
      <c r="D799" s="129" t="s">
        <v>1482</v>
      </c>
      <c r="E799" s="123" t="s">
        <v>27</v>
      </c>
      <c r="F799" s="133">
        <v>1.00040876E8</v>
      </c>
      <c r="G799" s="28" t="s">
        <v>28</v>
      </c>
      <c r="H799" s="114">
        <v>44748.0</v>
      </c>
      <c r="I799" s="72"/>
      <c r="J799" s="114">
        <v>44748.0</v>
      </c>
      <c r="K799" s="72"/>
      <c r="L799" s="72"/>
      <c r="M799" s="25" t="str">
        <f t="array" ref="M799">INDEX(Sheet6!$F$2:$F$190,MATCH(F799,Sheet6!$E$2:$E$190,0))</f>
        <v>#N/A</v>
      </c>
      <c r="N799" s="26" t="str">
        <f t="shared" si="88"/>
        <v>Maintenance</v>
      </c>
      <c r="O799" s="72"/>
      <c r="P799" s="72"/>
      <c r="Q799" s="72"/>
      <c r="R799" s="53" t="str">
        <f t="array" ref="R799">INDEX(Sheet6!$K$2:$K$190,MATCH(F799,Sheet6!$E$2:$E$190,0))</f>
        <v>#N/A</v>
      </c>
      <c r="S799" s="72"/>
      <c r="T799" s="125"/>
    </row>
    <row r="800">
      <c r="A800" s="43">
        <v>716.0</v>
      </c>
      <c r="B800" s="121" t="s">
        <v>1483</v>
      </c>
      <c r="C800" s="122" t="s">
        <v>205</v>
      </c>
      <c r="D800" s="129" t="s">
        <v>1484</v>
      </c>
      <c r="E800" s="123" t="s">
        <v>27</v>
      </c>
      <c r="F800" s="133">
        <v>1.0004772E8</v>
      </c>
      <c r="G800" s="113" t="s">
        <v>1353</v>
      </c>
      <c r="H800" s="114">
        <v>44748.0</v>
      </c>
      <c r="I800" s="28" t="s">
        <v>36</v>
      </c>
      <c r="J800" s="114">
        <v>44748.0</v>
      </c>
      <c r="K800" s="72"/>
      <c r="L800" s="72"/>
      <c r="M800" s="25" t="str">
        <f t="array" ref="M800">INDEX(Sheet6!$F$2:$F$190,MATCH(F800,Sheet6!$E$2:$E$190,0))</f>
        <v>#N/A</v>
      </c>
      <c r="N800" s="26" t="str">
        <f t="shared" si="88"/>
        <v>Maintenance</v>
      </c>
      <c r="O800" s="72"/>
      <c r="P800" s="72"/>
      <c r="Q800" s="28" t="s">
        <v>1464</v>
      </c>
      <c r="R800" s="53" t="str">
        <f t="array" ref="R800">INDEX(Sheet6!$K$2:$K$190,MATCH(F800,Sheet6!$E$2:$E$190,0))</f>
        <v>#N/A</v>
      </c>
      <c r="S800" s="72"/>
      <c r="T800" s="125"/>
    </row>
    <row r="801">
      <c r="A801" s="43">
        <v>717.0</v>
      </c>
      <c r="B801" s="121" t="s">
        <v>1485</v>
      </c>
      <c r="C801" s="122" t="s">
        <v>1388</v>
      </c>
      <c r="D801" s="129" t="s">
        <v>1486</v>
      </c>
      <c r="E801" s="123" t="s">
        <v>1390</v>
      </c>
      <c r="F801" s="134"/>
      <c r="G801" s="113" t="s">
        <v>1353</v>
      </c>
      <c r="H801" s="114">
        <v>44748.0</v>
      </c>
      <c r="I801" s="28" t="s">
        <v>58</v>
      </c>
      <c r="J801" s="114">
        <v>44748.0</v>
      </c>
      <c r="K801" s="28" t="s">
        <v>221</v>
      </c>
      <c r="L801" s="72"/>
      <c r="M801" s="72"/>
      <c r="N801" s="26" t="str">
        <f t="shared" si="88"/>
        <v>#N/A</v>
      </c>
      <c r="O801" s="72"/>
      <c r="P801" s="72"/>
      <c r="Q801" s="72"/>
      <c r="R801" s="72"/>
      <c r="S801" s="72"/>
      <c r="T801" s="125"/>
    </row>
    <row r="802">
      <c r="A802" s="88">
        <v>44749.0</v>
      </c>
      <c r="B802" s="126"/>
      <c r="C802" s="126"/>
      <c r="D802" s="126"/>
      <c r="E802" s="127"/>
      <c r="F802" s="135"/>
      <c r="G802" s="64"/>
      <c r="H802" s="64"/>
      <c r="I802" s="64"/>
      <c r="J802" s="64"/>
      <c r="K802" s="64"/>
      <c r="L802" s="64"/>
      <c r="M802" s="64"/>
      <c r="N802" s="39"/>
      <c r="O802" s="64"/>
      <c r="P802" s="64"/>
      <c r="Q802" s="64"/>
      <c r="R802" s="64"/>
      <c r="S802" s="64"/>
      <c r="T802" s="65"/>
    </row>
    <row r="803">
      <c r="A803" s="43">
        <v>718.0</v>
      </c>
      <c r="B803" s="121" t="s">
        <v>1487</v>
      </c>
      <c r="C803" s="122" t="s">
        <v>1488</v>
      </c>
      <c r="D803" s="121" t="s">
        <v>1489</v>
      </c>
      <c r="E803" s="123" t="s">
        <v>1490</v>
      </c>
      <c r="F803" s="136">
        <v>2.00037229E8</v>
      </c>
      <c r="G803" s="28" t="s">
        <v>28</v>
      </c>
      <c r="H803" s="114">
        <v>44749.0</v>
      </c>
      <c r="I803" s="72"/>
      <c r="J803" s="72"/>
      <c r="K803" s="72"/>
      <c r="L803" s="72"/>
      <c r="M803" s="72"/>
      <c r="N803" s="26" t="str">
        <f t="shared" ref="N803:N818" si="89">IFS(LEFT(F803,4)="2000","Direct Charge",LEFT(F803,4)="5000","Direct Charge",AND(LEFT(F803,4)="1000",RIGHT(K803,4)="RA 9"),"Chemical",LEFT(F803,4)="1000","Maintenance",LEFT(F803,4)="8000","OA Maintenance",AND(LEFT(F803,4)="8000",RIGHT(K803,4)="RA 9"),"OA Chemical",LEFT(F803,4)="5500","ABI")</f>
        <v>Direct Charge</v>
      </c>
      <c r="O803" s="72"/>
      <c r="P803" s="72"/>
      <c r="Q803" s="72"/>
      <c r="R803" s="72"/>
      <c r="S803" s="72"/>
      <c r="T803" s="125"/>
    </row>
    <row r="804">
      <c r="A804" s="43">
        <v>719.0</v>
      </c>
      <c r="B804" s="121" t="s">
        <v>1491</v>
      </c>
      <c r="C804" s="122" t="s">
        <v>248</v>
      </c>
      <c r="D804" s="121" t="s">
        <v>1492</v>
      </c>
      <c r="E804" s="123" t="s">
        <v>1048</v>
      </c>
      <c r="F804" s="137"/>
      <c r="G804" s="28" t="s">
        <v>28</v>
      </c>
      <c r="H804" s="114">
        <v>44749.0</v>
      </c>
      <c r="I804" s="72"/>
      <c r="J804" s="72"/>
      <c r="K804" s="72"/>
      <c r="L804" s="72"/>
      <c r="M804" s="72"/>
      <c r="N804" s="26" t="str">
        <f t="shared" si="89"/>
        <v>#N/A</v>
      </c>
      <c r="O804" s="72"/>
      <c r="P804" s="72"/>
      <c r="Q804" s="72"/>
      <c r="R804" s="72"/>
      <c r="S804" s="72"/>
      <c r="T804" s="125"/>
    </row>
    <row r="805">
      <c r="A805" s="43">
        <v>720.0</v>
      </c>
      <c r="B805" s="121" t="s">
        <v>1493</v>
      </c>
      <c r="C805" s="138" t="s">
        <v>1494</v>
      </c>
      <c r="D805" s="121" t="s">
        <v>1495</v>
      </c>
      <c r="E805" s="123" t="s">
        <v>1496</v>
      </c>
      <c r="F805" s="137"/>
      <c r="G805" s="28" t="s">
        <v>1218</v>
      </c>
      <c r="H805" s="114">
        <v>44749.0</v>
      </c>
      <c r="I805" s="72"/>
      <c r="J805" s="72"/>
      <c r="K805" s="72"/>
      <c r="L805" s="72"/>
      <c r="M805" s="72"/>
      <c r="N805" s="26" t="str">
        <f t="shared" si="89"/>
        <v>#N/A</v>
      </c>
      <c r="O805" s="72"/>
      <c r="P805" s="72"/>
      <c r="Q805" s="72"/>
      <c r="R805" s="72"/>
      <c r="S805" s="72"/>
      <c r="T805" s="125"/>
    </row>
    <row r="806">
      <c r="A806" s="43">
        <v>721.0</v>
      </c>
      <c r="B806" s="139">
        <v>44657.0</v>
      </c>
      <c r="C806" s="122" t="s">
        <v>1497</v>
      </c>
      <c r="D806" s="121" t="s">
        <v>1498</v>
      </c>
      <c r="E806" s="123" t="s">
        <v>27</v>
      </c>
      <c r="F806" s="136">
        <v>1.00046249E8</v>
      </c>
      <c r="G806" s="113" t="s">
        <v>1353</v>
      </c>
      <c r="H806" s="114">
        <v>44749.0</v>
      </c>
      <c r="I806" s="28" t="s">
        <v>521</v>
      </c>
      <c r="J806" s="114">
        <v>44750.0</v>
      </c>
      <c r="K806" s="72"/>
      <c r="L806" s="72"/>
      <c r="M806" s="25" t="str">
        <f t="array" ref="M806">INDEX(Sheet6!$F$2:$F$190,MATCH(F806,Sheet6!$E$2:$E$190,0))</f>
        <v>#N/A</v>
      </c>
      <c r="N806" s="26" t="str">
        <f t="shared" si="89"/>
        <v>Maintenance</v>
      </c>
      <c r="O806" s="72"/>
      <c r="P806" s="72"/>
      <c r="Q806" s="28" t="s">
        <v>1470</v>
      </c>
      <c r="R806" s="53" t="str">
        <f t="array" ref="R806">INDEX(Sheet6!$K$2:$K$190,MATCH(F806,Sheet6!$E$2:$E$190,0))</f>
        <v>#N/A</v>
      </c>
      <c r="S806" s="72"/>
      <c r="T806" s="125"/>
    </row>
    <row r="807">
      <c r="A807" s="43">
        <v>722.0</v>
      </c>
      <c r="B807" s="139">
        <v>44666.0</v>
      </c>
      <c r="C807" s="122" t="s">
        <v>1497</v>
      </c>
      <c r="D807" s="121" t="s">
        <v>1499</v>
      </c>
      <c r="E807" s="123" t="s">
        <v>27</v>
      </c>
      <c r="F807" s="136">
        <v>1.00046473E8</v>
      </c>
      <c r="G807" s="113" t="s">
        <v>1353</v>
      </c>
      <c r="H807" s="114">
        <v>44749.0</v>
      </c>
      <c r="I807" s="28" t="s">
        <v>521</v>
      </c>
      <c r="J807" s="114">
        <v>44750.0</v>
      </c>
      <c r="K807" s="72"/>
      <c r="L807" s="72"/>
      <c r="M807" s="25" t="str">
        <f t="array" ref="M807">INDEX(Sheet6!$F$2:$F$190,MATCH(F807,Sheet6!$E$2:$E$190,0))</f>
        <v>#N/A</v>
      </c>
      <c r="N807" s="26" t="str">
        <f t="shared" si="89"/>
        <v>Maintenance</v>
      </c>
      <c r="O807" s="72"/>
      <c r="P807" s="72"/>
      <c r="Q807" s="28" t="s">
        <v>1470</v>
      </c>
      <c r="R807" s="53" t="str">
        <f t="array" ref="R807">INDEX(Sheet6!$K$2:$K$190,MATCH(F807,Sheet6!$E$2:$E$190,0))</f>
        <v>#N/A</v>
      </c>
      <c r="S807" s="72"/>
      <c r="T807" s="125"/>
    </row>
    <row r="808">
      <c r="A808" s="43">
        <v>723.0</v>
      </c>
      <c r="B808" s="139">
        <v>44657.0</v>
      </c>
      <c r="C808" s="122" t="s">
        <v>1497</v>
      </c>
      <c r="D808" s="121" t="s">
        <v>1500</v>
      </c>
      <c r="E808" s="123" t="s">
        <v>27</v>
      </c>
      <c r="F808" s="136">
        <v>1.00046205E8</v>
      </c>
      <c r="G808" s="113" t="s">
        <v>1353</v>
      </c>
      <c r="H808" s="114">
        <v>44749.0</v>
      </c>
      <c r="I808" s="28" t="s">
        <v>521</v>
      </c>
      <c r="J808" s="114">
        <v>44750.0</v>
      </c>
      <c r="K808" s="72"/>
      <c r="L808" s="72"/>
      <c r="M808" s="25" t="str">
        <f t="array" ref="M808">INDEX(Sheet6!$F$2:$F$190,MATCH(F808,Sheet6!$E$2:$E$190,0))</f>
        <v>#N/A</v>
      </c>
      <c r="N808" s="26" t="str">
        <f t="shared" si="89"/>
        <v>Maintenance</v>
      </c>
      <c r="O808" s="72"/>
      <c r="P808" s="72"/>
      <c r="Q808" s="28" t="s">
        <v>1470</v>
      </c>
      <c r="R808" s="53" t="str">
        <f t="array" ref="R808">INDEX(Sheet6!$K$2:$K$190,MATCH(F808,Sheet6!$E$2:$E$190,0))</f>
        <v>#N/A</v>
      </c>
      <c r="S808" s="72"/>
      <c r="T808" s="125"/>
    </row>
    <row r="809">
      <c r="A809" s="43">
        <v>724.0</v>
      </c>
      <c r="B809" s="121" t="s">
        <v>1501</v>
      </c>
      <c r="C809" s="122" t="s">
        <v>205</v>
      </c>
      <c r="D809" s="121" t="s">
        <v>1502</v>
      </c>
      <c r="E809" s="123" t="s">
        <v>27</v>
      </c>
      <c r="F809" s="136">
        <v>1.00047861E8</v>
      </c>
      <c r="G809" s="113" t="s">
        <v>1353</v>
      </c>
      <c r="H809" s="114">
        <v>44749.0</v>
      </c>
      <c r="I809" s="28" t="s">
        <v>58</v>
      </c>
      <c r="J809" s="114">
        <v>44750.0</v>
      </c>
      <c r="K809" s="72"/>
      <c r="L809" s="72"/>
      <c r="M809" s="25" t="str">
        <f t="array" ref="M809">INDEX(Sheet6!$F$2:$F$190,MATCH(F809,Sheet6!$E$2:$E$190,0))</f>
        <v>#N/A</v>
      </c>
      <c r="N809" s="26" t="str">
        <f t="shared" si="89"/>
        <v>Maintenance</v>
      </c>
      <c r="O809" s="72"/>
      <c r="P809" s="72"/>
      <c r="Q809" s="28" t="s">
        <v>1503</v>
      </c>
      <c r="R809" s="53" t="str">
        <f t="array" ref="R809">INDEX(Sheet6!$K$2:$K$190,MATCH(F809,Sheet6!$E$2:$E$190,0))</f>
        <v>#N/A</v>
      </c>
      <c r="S809" s="72"/>
      <c r="T809" s="125"/>
    </row>
    <row r="810">
      <c r="A810" s="43">
        <v>725.0</v>
      </c>
      <c r="B810" s="121" t="s">
        <v>1504</v>
      </c>
      <c r="C810" s="122" t="s">
        <v>205</v>
      </c>
      <c r="D810" s="121" t="s">
        <v>1505</v>
      </c>
      <c r="E810" s="123" t="s">
        <v>27</v>
      </c>
      <c r="F810" s="136">
        <v>1.00047591E8</v>
      </c>
      <c r="G810" s="113" t="s">
        <v>1353</v>
      </c>
      <c r="H810" s="114">
        <v>44749.0</v>
      </c>
      <c r="I810" s="28" t="s">
        <v>58</v>
      </c>
      <c r="J810" s="114">
        <v>44750.0</v>
      </c>
      <c r="K810" s="72"/>
      <c r="L810" s="72"/>
      <c r="M810" s="25" t="str">
        <f t="array" ref="M810">INDEX(Sheet6!$F$2:$F$190,MATCH(F810,Sheet6!$E$2:$E$190,0))</f>
        <v>#N/A</v>
      </c>
      <c r="N810" s="26" t="str">
        <f t="shared" si="89"/>
        <v>Maintenance</v>
      </c>
      <c r="O810" s="72"/>
      <c r="P810" s="72"/>
      <c r="Q810" s="28" t="s">
        <v>1506</v>
      </c>
      <c r="R810" s="53" t="str">
        <f t="array" ref="R810">INDEX(Sheet6!$K$2:$K$190,MATCH(F810,Sheet6!$E$2:$E$190,0))</f>
        <v>#N/A</v>
      </c>
      <c r="S810" s="72"/>
      <c r="T810" s="125"/>
    </row>
    <row r="811">
      <c r="A811" s="43">
        <v>726.0</v>
      </c>
      <c r="B811" s="121" t="s">
        <v>1507</v>
      </c>
      <c r="C811" s="122" t="s">
        <v>205</v>
      </c>
      <c r="D811" s="121" t="s">
        <v>1508</v>
      </c>
      <c r="E811" s="123" t="s">
        <v>27</v>
      </c>
      <c r="F811" s="136">
        <v>1.00047197E8</v>
      </c>
      <c r="G811" s="113" t="s">
        <v>1353</v>
      </c>
      <c r="H811" s="114">
        <v>44749.0</v>
      </c>
      <c r="I811" s="28" t="s">
        <v>1467</v>
      </c>
      <c r="J811" s="114">
        <v>44750.0</v>
      </c>
      <c r="K811" s="72"/>
      <c r="L811" s="72"/>
      <c r="M811" s="25" t="str">
        <f t="array" ref="M811">INDEX(Sheet6!$F$2:$F$190,MATCH(F811,Sheet6!$E$2:$E$190,0))</f>
        <v>#N/A</v>
      </c>
      <c r="N811" s="26" t="str">
        <f t="shared" si="89"/>
        <v>Maintenance</v>
      </c>
      <c r="O811" s="72"/>
      <c r="P811" s="72"/>
      <c r="Q811" s="28" t="s">
        <v>1468</v>
      </c>
      <c r="R811" s="53" t="str">
        <f t="array" ref="R811">INDEX(Sheet6!$K$2:$K$190,MATCH(F811,Sheet6!$E$2:$E$190,0))</f>
        <v>#N/A</v>
      </c>
      <c r="S811" s="72"/>
      <c r="T811" s="125"/>
    </row>
    <row r="812">
      <c r="A812" s="43">
        <v>727.0</v>
      </c>
      <c r="B812" s="121" t="s">
        <v>1509</v>
      </c>
      <c r="C812" s="122" t="s">
        <v>205</v>
      </c>
      <c r="D812" s="121" t="s">
        <v>1510</v>
      </c>
      <c r="E812" s="123" t="s">
        <v>27</v>
      </c>
      <c r="F812" s="136">
        <v>1.00047077E8</v>
      </c>
      <c r="G812" s="113" t="s">
        <v>1353</v>
      </c>
      <c r="H812" s="114">
        <v>44749.0</v>
      </c>
      <c r="I812" s="28" t="s">
        <v>1467</v>
      </c>
      <c r="J812" s="114">
        <v>44750.0</v>
      </c>
      <c r="K812" s="72"/>
      <c r="L812" s="72"/>
      <c r="M812" s="25" t="str">
        <f t="array" ref="M812">INDEX(Sheet6!$F$2:$F$190,MATCH(F812,Sheet6!$E$2:$E$190,0))</f>
        <v>#N/A</v>
      </c>
      <c r="N812" s="26" t="str">
        <f t="shared" si="89"/>
        <v>Maintenance</v>
      </c>
      <c r="O812" s="72"/>
      <c r="P812" s="72"/>
      <c r="Q812" s="28" t="s">
        <v>1468</v>
      </c>
      <c r="R812" s="53" t="str">
        <f t="array" ref="R812">INDEX(Sheet6!$K$2:$K$190,MATCH(F812,Sheet6!$E$2:$E$190,0))</f>
        <v>#N/A</v>
      </c>
      <c r="S812" s="72"/>
      <c r="T812" s="125"/>
    </row>
    <row r="813">
      <c r="A813" s="43">
        <v>728.0</v>
      </c>
      <c r="B813" s="121" t="s">
        <v>1511</v>
      </c>
      <c r="C813" s="122" t="s">
        <v>205</v>
      </c>
      <c r="D813" s="121" t="s">
        <v>1512</v>
      </c>
      <c r="E813" s="123" t="s">
        <v>27</v>
      </c>
      <c r="F813" s="136">
        <v>1.00047449E8</v>
      </c>
      <c r="G813" s="113" t="s">
        <v>1353</v>
      </c>
      <c r="H813" s="114">
        <v>44749.0</v>
      </c>
      <c r="I813" s="28" t="s">
        <v>1467</v>
      </c>
      <c r="J813" s="114">
        <v>44750.0</v>
      </c>
      <c r="K813" s="72"/>
      <c r="L813" s="72"/>
      <c r="M813" s="25" t="str">
        <f t="array" ref="M813">INDEX(Sheet6!$F$2:$F$190,MATCH(F813,Sheet6!$E$2:$E$190,0))</f>
        <v>M22PL3078A</v>
      </c>
      <c r="N813" s="26" t="str">
        <f t="shared" si="89"/>
        <v>Maintenance</v>
      </c>
      <c r="O813" s="72"/>
      <c r="P813" s="72"/>
      <c r="Q813" s="28" t="s">
        <v>1468</v>
      </c>
      <c r="R813" s="53" t="str">
        <f t="array" ref="R813">INDEX(Sheet6!$K$2:$K$190,MATCH(F813,Sheet6!$E$2:$E$190,0))</f>
        <v>Lukman</v>
      </c>
      <c r="S813" s="72"/>
      <c r="T813" s="125"/>
    </row>
    <row r="814">
      <c r="A814" s="43">
        <v>729.0</v>
      </c>
      <c r="B814" s="121" t="s">
        <v>1513</v>
      </c>
      <c r="C814" s="122" t="s">
        <v>205</v>
      </c>
      <c r="D814" s="121" t="s">
        <v>1514</v>
      </c>
      <c r="E814" s="123" t="s">
        <v>27</v>
      </c>
      <c r="F814" s="136">
        <v>1.00047814E8</v>
      </c>
      <c r="G814" s="113" t="s">
        <v>1353</v>
      </c>
      <c r="H814" s="114">
        <v>44749.0</v>
      </c>
      <c r="I814" s="28" t="s">
        <v>58</v>
      </c>
      <c r="J814" s="114">
        <v>44750.0</v>
      </c>
      <c r="K814" s="72"/>
      <c r="L814" s="72"/>
      <c r="M814" s="25" t="str">
        <f t="array" ref="M814">INDEX(Sheet6!$F$2:$F$190,MATCH(F814,Sheet6!$E$2:$E$190,0))</f>
        <v>#N/A</v>
      </c>
      <c r="N814" s="26" t="str">
        <f t="shared" si="89"/>
        <v>Maintenance</v>
      </c>
      <c r="O814" s="72"/>
      <c r="P814" s="72"/>
      <c r="Q814" s="28" t="s">
        <v>1503</v>
      </c>
      <c r="R814" s="53" t="str">
        <f t="array" ref="R814">INDEX(Sheet6!$K$2:$K$190,MATCH(F814,Sheet6!$E$2:$E$190,0))</f>
        <v>#N/A</v>
      </c>
      <c r="S814" s="72"/>
      <c r="T814" s="125"/>
    </row>
    <row r="815">
      <c r="A815" s="43">
        <v>730.0</v>
      </c>
      <c r="B815" s="121" t="s">
        <v>1515</v>
      </c>
      <c r="C815" s="122" t="s">
        <v>205</v>
      </c>
      <c r="D815" s="121" t="s">
        <v>1516</v>
      </c>
      <c r="E815" s="123" t="s">
        <v>27</v>
      </c>
      <c r="F815" s="136">
        <v>1.00047801E8</v>
      </c>
      <c r="G815" s="113" t="s">
        <v>1353</v>
      </c>
      <c r="H815" s="114">
        <v>44749.0</v>
      </c>
      <c r="I815" s="28" t="s">
        <v>58</v>
      </c>
      <c r="J815" s="114">
        <v>44750.0</v>
      </c>
      <c r="K815" s="72"/>
      <c r="L815" s="72"/>
      <c r="M815" s="25" t="str">
        <f t="array" ref="M815">INDEX(Sheet6!$F$2:$F$190,MATCH(F815,Sheet6!$E$2:$E$190,0))</f>
        <v>#N/A</v>
      </c>
      <c r="N815" s="26" t="str">
        <f t="shared" si="89"/>
        <v>Maintenance</v>
      </c>
      <c r="O815" s="72"/>
      <c r="P815" s="72"/>
      <c r="Q815" s="28" t="s">
        <v>1503</v>
      </c>
      <c r="R815" s="53" t="str">
        <f t="array" ref="R815">INDEX(Sheet6!$K$2:$K$190,MATCH(F815,Sheet6!$E$2:$E$190,0))</f>
        <v>#N/A</v>
      </c>
      <c r="S815" s="72"/>
      <c r="T815" s="125"/>
    </row>
    <row r="816">
      <c r="A816" s="43">
        <v>731.0</v>
      </c>
      <c r="B816" s="121" t="s">
        <v>1517</v>
      </c>
      <c r="C816" s="122" t="s">
        <v>205</v>
      </c>
      <c r="D816" s="121" t="s">
        <v>1518</v>
      </c>
      <c r="E816" s="123" t="s">
        <v>27</v>
      </c>
      <c r="F816" s="136">
        <v>1.00047143E8</v>
      </c>
      <c r="G816" s="113" t="s">
        <v>1353</v>
      </c>
      <c r="H816" s="114">
        <v>44749.0</v>
      </c>
      <c r="I816" s="28" t="s">
        <v>1427</v>
      </c>
      <c r="J816" s="114">
        <v>44750.0</v>
      </c>
      <c r="K816" s="72"/>
      <c r="L816" s="72"/>
      <c r="M816" s="25" t="str">
        <f t="array" ref="M816">INDEX(Sheet6!$F$2:$F$190,MATCH(F816,Sheet6!$E$2:$E$190,0))</f>
        <v>#N/A</v>
      </c>
      <c r="N816" s="26" t="str">
        <f t="shared" si="89"/>
        <v>Maintenance</v>
      </c>
      <c r="O816" s="72"/>
      <c r="P816" s="72"/>
      <c r="Q816" s="28" t="s">
        <v>1464</v>
      </c>
      <c r="R816" s="53" t="str">
        <f t="array" ref="R816">INDEX(Sheet6!$K$2:$K$190,MATCH(F816,Sheet6!$E$2:$E$190,0))</f>
        <v>#N/A</v>
      </c>
      <c r="S816" s="72"/>
      <c r="T816" s="125"/>
    </row>
    <row r="817">
      <c r="A817" s="43">
        <v>732.0</v>
      </c>
      <c r="B817" s="121" t="s">
        <v>1519</v>
      </c>
      <c r="C817" s="122" t="s">
        <v>205</v>
      </c>
      <c r="D817" s="121" t="s">
        <v>1520</v>
      </c>
      <c r="E817" s="123" t="s">
        <v>27</v>
      </c>
      <c r="F817" s="136">
        <v>1.00046991E8</v>
      </c>
      <c r="G817" s="113" t="s">
        <v>1353</v>
      </c>
      <c r="H817" s="114">
        <v>44749.0</v>
      </c>
      <c r="I817" s="28" t="s">
        <v>1427</v>
      </c>
      <c r="J817" s="114">
        <v>44750.0</v>
      </c>
      <c r="K817" s="72"/>
      <c r="L817" s="72"/>
      <c r="M817" s="25" t="str">
        <f t="array" ref="M817">INDEX(Sheet6!$F$2:$F$190,MATCH(F817,Sheet6!$E$2:$E$190,0))</f>
        <v>#N/A</v>
      </c>
      <c r="N817" s="26" t="str">
        <f t="shared" si="89"/>
        <v>Maintenance</v>
      </c>
      <c r="O817" s="72"/>
      <c r="P817" s="72"/>
      <c r="Q817" s="28" t="s">
        <v>1464</v>
      </c>
      <c r="R817" s="53" t="str">
        <f t="array" ref="R817">INDEX(Sheet6!$K$2:$K$190,MATCH(F817,Sheet6!$E$2:$E$190,0))</f>
        <v>#N/A</v>
      </c>
      <c r="S817" s="72"/>
      <c r="T817" s="125"/>
    </row>
    <row r="818">
      <c r="A818" s="43">
        <v>733.0</v>
      </c>
      <c r="B818" s="121" t="s">
        <v>1521</v>
      </c>
      <c r="C818" s="122" t="s">
        <v>1522</v>
      </c>
      <c r="D818" s="121" t="s">
        <v>1523</v>
      </c>
      <c r="E818" s="123" t="s">
        <v>1524</v>
      </c>
      <c r="F818" s="137"/>
      <c r="G818" s="113" t="s">
        <v>1353</v>
      </c>
      <c r="H818" s="114">
        <v>44749.0</v>
      </c>
      <c r="I818" s="28" t="s">
        <v>521</v>
      </c>
      <c r="J818" s="114">
        <v>44750.0</v>
      </c>
      <c r="K818" s="72"/>
      <c r="L818" s="72"/>
      <c r="M818" s="72"/>
      <c r="N818" s="26" t="str">
        <f t="shared" si="89"/>
        <v>#N/A</v>
      </c>
      <c r="O818" s="72"/>
      <c r="P818" s="72"/>
      <c r="Q818" s="28" t="s">
        <v>1470</v>
      </c>
      <c r="R818" s="72"/>
      <c r="S818" s="72"/>
      <c r="T818" s="125"/>
    </row>
    <row r="819">
      <c r="A819" s="88">
        <v>44750.0</v>
      </c>
      <c r="B819" s="140" t="s">
        <v>1525</v>
      </c>
      <c r="C819" s="132"/>
      <c r="D819" s="131"/>
      <c r="E819" s="131"/>
      <c r="F819" s="141"/>
      <c r="G819" s="64"/>
      <c r="H819" s="64"/>
      <c r="I819" s="64"/>
      <c r="J819" s="64"/>
      <c r="K819" s="64"/>
      <c r="L819" s="64"/>
      <c r="M819" s="64"/>
      <c r="N819" s="39"/>
      <c r="O819" s="64"/>
      <c r="P819" s="64"/>
      <c r="Q819" s="64"/>
      <c r="R819" s="64"/>
      <c r="S819" s="64"/>
      <c r="T819" s="65"/>
    </row>
    <row r="820">
      <c r="A820" s="43">
        <v>734.0</v>
      </c>
      <c r="B820" s="121" t="s">
        <v>1526</v>
      </c>
      <c r="C820" s="122" t="s">
        <v>25</v>
      </c>
      <c r="D820" s="121" t="s">
        <v>1527</v>
      </c>
      <c r="E820" s="123" t="s">
        <v>27</v>
      </c>
      <c r="F820" s="136">
        <v>1.0004794E8</v>
      </c>
      <c r="G820" s="28" t="s">
        <v>36</v>
      </c>
      <c r="H820" s="114">
        <v>44750.0</v>
      </c>
      <c r="I820" s="72"/>
      <c r="J820" s="72"/>
      <c r="K820" s="28" t="s">
        <v>37</v>
      </c>
      <c r="L820" s="72"/>
      <c r="M820" s="25" t="str">
        <f t="array" ref="M820">INDEX(Sheet6!$F$2:$F$190,MATCH(F820,Sheet6!$E$2:$E$190,0))</f>
        <v>#N/A</v>
      </c>
      <c r="N820" s="26" t="str">
        <f t="shared" ref="N820:N821" si="90">IFS(LEFT(F820,4)="2000","Direct Charge",LEFT(F820,4)="5000","Direct Charge",AND(LEFT(F820,4)="1000",RIGHT(K820,4)="RA 9"),"Chemical",LEFT(F820,4)="1000","Maintenance",LEFT(F820,4)="8000","OA Maintenance",AND(LEFT(F820,4)="8000",RIGHT(K820,4)="RA 9"),"OA Chemical",LEFT(F820,4)="5500","ABI")</f>
        <v>Maintenance</v>
      </c>
      <c r="O820" s="72"/>
      <c r="P820" s="72"/>
      <c r="Q820" s="72"/>
      <c r="R820" s="53" t="str">
        <f t="array" ref="R820">INDEX(Sheet6!$K$2:$K$190,MATCH(F820,Sheet6!$E$2:$E$190,0))</f>
        <v>#N/A</v>
      </c>
      <c r="S820" s="72"/>
      <c r="T820" s="125"/>
    </row>
    <row r="821">
      <c r="A821" s="43">
        <v>735.0</v>
      </c>
      <c r="B821" s="121" t="s">
        <v>1528</v>
      </c>
      <c r="C821" s="122" t="s">
        <v>25</v>
      </c>
      <c r="D821" s="121" t="s">
        <v>1527</v>
      </c>
      <c r="E821" s="123" t="s">
        <v>27</v>
      </c>
      <c r="F821" s="136">
        <v>1.00047941E8</v>
      </c>
      <c r="G821" s="28" t="s">
        <v>36</v>
      </c>
      <c r="H821" s="114">
        <v>44750.0</v>
      </c>
      <c r="I821" s="72"/>
      <c r="J821" s="72"/>
      <c r="K821" s="28" t="s">
        <v>37</v>
      </c>
      <c r="L821" s="72"/>
      <c r="M821" s="25" t="str">
        <f t="array" ref="M821">INDEX(Sheet6!$F$2:$F$190,MATCH(F821,Sheet6!$E$2:$E$190,0))</f>
        <v>#N/A</v>
      </c>
      <c r="N821" s="26" t="str">
        <f t="shared" si="90"/>
        <v>Maintenance</v>
      </c>
      <c r="O821" s="72"/>
      <c r="P821" s="72"/>
      <c r="Q821" s="72"/>
      <c r="R821" s="53" t="str">
        <f t="array" ref="R821">INDEX(Sheet6!$K$2:$K$190,MATCH(F821,Sheet6!$E$2:$E$190,0))</f>
        <v>#N/A</v>
      </c>
      <c r="S821" s="72"/>
      <c r="T821" s="125"/>
    </row>
    <row r="822">
      <c r="A822" s="88">
        <v>44753.0</v>
      </c>
      <c r="B822" s="140" t="s">
        <v>1525</v>
      </c>
      <c r="C822" s="126"/>
      <c r="D822" s="126"/>
      <c r="E822" s="127"/>
      <c r="F822" s="128"/>
      <c r="G822" s="64"/>
      <c r="H822" s="64"/>
      <c r="I822" s="64"/>
      <c r="J822" s="64"/>
      <c r="K822" s="64"/>
      <c r="L822" s="64"/>
      <c r="M822" s="64"/>
      <c r="N822" s="39"/>
      <c r="O822" s="64"/>
      <c r="P822" s="64"/>
      <c r="Q822" s="64"/>
      <c r="R822" s="64"/>
      <c r="S822" s="64"/>
      <c r="T822" s="65"/>
    </row>
    <row r="823">
      <c r="A823" s="43">
        <v>736.0</v>
      </c>
      <c r="B823" s="121" t="s">
        <v>1529</v>
      </c>
      <c r="C823" s="122" t="s">
        <v>133</v>
      </c>
      <c r="D823" s="121" t="s">
        <v>1530</v>
      </c>
      <c r="E823" s="123" t="s">
        <v>177</v>
      </c>
      <c r="F823" s="122">
        <v>5.0003591E8</v>
      </c>
      <c r="G823" s="28" t="s">
        <v>36</v>
      </c>
      <c r="H823" s="114">
        <v>44754.0</v>
      </c>
      <c r="I823" s="28" t="s">
        <v>521</v>
      </c>
      <c r="J823" s="114">
        <v>44760.0</v>
      </c>
      <c r="K823" s="28" t="s">
        <v>33</v>
      </c>
      <c r="L823" s="142" t="s">
        <v>1531</v>
      </c>
      <c r="M823" s="72"/>
      <c r="N823" s="26" t="str">
        <f t="shared" ref="N823:N827" si="91">IFS(LEFT(F823,4)="2000","Direct Charge",LEFT(F823,4)="5000","Direct Charge",AND(LEFT(F823,4)="1000",RIGHT(K823,4)="RA 9"),"Chemical",LEFT(F823,4)="1000","Maintenance",LEFT(F823,4)="8000","OA Maintenance",AND(LEFT(F823,4)="8000",RIGHT(K823,4)="RA 9"),"OA Chemical",LEFT(F823,4)="5500","ABI")</f>
        <v>Direct Charge</v>
      </c>
      <c r="O823" s="72"/>
      <c r="P823" s="72"/>
      <c r="Q823" s="72"/>
      <c r="R823" s="72"/>
      <c r="S823" s="72"/>
      <c r="T823" s="125"/>
    </row>
    <row r="824">
      <c r="A824" s="43">
        <v>737.0</v>
      </c>
      <c r="B824" s="121" t="s">
        <v>1532</v>
      </c>
      <c r="C824" s="122" t="s">
        <v>25</v>
      </c>
      <c r="D824" s="121" t="s">
        <v>1533</v>
      </c>
      <c r="E824" s="123" t="s">
        <v>27</v>
      </c>
      <c r="F824" s="122">
        <v>1.00047916E8</v>
      </c>
      <c r="G824" s="28" t="s">
        <v>36</v>
      </c>
      <c r="H824" s="114">
        <v>44754.0</v>
      </c>
      <c r="I824" s="72"/>
      <c r="J824" s="72"/>
      <c r="K824" s="28" t="s">
        <v>37</v>
      </c>
      <c r="L824" s="72"/>
      <c r="M824" s="25" t="str">
        <f t="array" ref="M824">INDEX(Sheet6!$F$2:$F$190,MATCH(F824,Sheet6!$E$2:$E$190,0))</f>
        <v>#N/A</v>
      </c>
      <c r="N824" s="26" t="str">
        <f t="shared" si="91"/>
        <v>Maintenance</v>
      </c>
      <c r="O824" s="72"/>
      <c r="P824" s="72"/>
      <c r="Q824" s="72"/>
      <c r="R824" s="53" t="str">
        <f t="array" ref="R824">INDEX(Sheet6!$K$2:$K$190,MATCH(F824,Sheet6!$E$2:$E$190,0))</f>
        <v>#N/A</v>
      </c>
      <c r="S824" s="72"/>
      <c r="T824" s="125"/>
    </row>
    <row r="825">
      <c r="A825" s="43">
        <v>738.0</v>
      </c>
      <c r="B825" s="121" t="s">
        <v>1534</v>
      </c>
      <c r="C825" s="122" t="s">
        <v>25</v>
      </c>
      <c r="D825" s="121" t="s">
        <v>1535</v>
      </c>
      <c r="E825" s="123" t="s">
        <v>27</v>
      </c>
      <c r="F825" s="122">
        <v>1.00047873E8</v>
      </c>
      <c r="G825" s="28" t="s">
        <v>36</v>
      </c>
      <c r="H825" s="114">
        <v>44754.0</v>
      </c>
      <c r="I825" s="72"/>
      <c r="J825" s="72"/>
      <c r="K825" s="28" t="s">
        <v>37</v>
      </c>
      <c r="L825" s="72"/>
      <c r="M825" s="25" t="str">
        <f t="array" ref="M825">INDEX(Sheet6!$F$2:$F$190,MATCH(F825,Sheet6!$E$2:$E$190,0))</f>
        <v>#N/A</v>
      </c>
      <c r="N825" s="26" t="str">
        <f t="shared" si="91"/>
        <v>Maintenance</v>
      </c>
      <c r="O825" s="72"/>
      <c r="P825" s="72"/>
      <c r="Q825" s="72"/>
      <c r="R825" s="53" t="str">
        <f t="array" ref="R825">INDEX(Sheet6!$K$2:$K$190,MATCH(F825,Sheet6!$E$2:$E$190,0))</f>
        <v>#N/A</v>
      </c>
      <c r="S825" s="72"/>
      <c r="T825" s="125"/>
    </row>
    <row r="826">
      <c r="A826" s="43">
        <v>739.0</v>
      </c>
      <c r="B826" s="121" t="s">
        <v>1536</v>
      </c>
      <c r="C826" s="122" t="s">
        <v>25</v>
      </c>
      <c r="D826" s="121" t="s">
        <v>1535</v>
      </c>
      <c r="E826" s="123" t="s">
        <v>27</v>
      </c>
      <c r="F826" s="122">
        <v>1.00047935E8</v>
      </c>
      <c r="G826" s="28" t="s">
        <v>36</v>
      </c>
      <c r="H826" s="114">
        <v>44754.0</v>
      </c>
      <c r="I826" s="72"/>
      <c r="J826" s="72"/>
      <c r="K826" s="28" t="s">
        <v>37</v>
      </c>
      <c r="L826" s="72"/>
      <c r="M826" s="25" t="str">
        <f t="array" ref="M826">INDEX(Sheet6!$F$2:$F$190,MATCH(F826,Sheet6!$E$2:$E$190,0))</f>
        <v>#N/A</v>
      </c>
      <c r="N826" s="26" t="str">
        <f t="shared" si="91"/>
        <v>Maintenance</v>
      </c>
      <c r="O826" s="72"/>
      <c r="P826" s="72"/>
      <c r="Q826" s="72"/>
      <c r="R826" s="53" t="str">
        <f t="array" ref="R826">INDEX(Sheet6!$K$2:$K$190,MATCH(F826,Sheet6!$E$2:$E$190,0))</f>
        <v>#N/A</v>
      </c>
      <c r="S826" s="72"/>
      <c r="T826" s="125"/>
    </row>
    <row r="827">
      <c r="A827" s="43">
        <v>740.0</v>
      </c>
      <c r="B827" s="121" t="s">
        <v>1537</v>
      </c>
      <c r="C827" s="122" t="s">
        <v>25</v>
      </c>
      <c r="D827" s="121" t="s">
        <v>1538</v>
      </c>
      <c r="E827" s="123" t="s">
        <v>27</v>
      </c>
      <c r="F827" s="122">
        <v>1.00047829E8</v>
      </c>
      <c r="G827" s="28" t="s">
        <v>36</v>
      </c>
      <c r="H827" s="114">
        <v>44754.0</v>
      </c>
      <c r="I827" s="72"/>
      <c r="J827" s="72"/>
      <c r="K827" s="28" t="s">
        <v>37</v>
      </c>
      <c r="L827" s="72"/>
      <c r="M827" s="25" t="str">
        <f t="array" ref="M827">INDEX(Sheet6!$F$2:$F$190,MATCH(F827,Sheet6!$E$2:$E$190,0))</f>
        <v>#N/A</v>
      </c>
      <c r="N827" s="26" t="str">
        <f t="shared" si="91"/>
        <v>Maintenance</v>
      </c>
      <c r="O827" s="72"/>
      <c r="P827" s="72"/>
      <c r="Q827" s="72"/>
      <c r="R827" s="53" t="str">
        <f t="array" ref="R827">INDEX(Sheet6!$K$2:$K$190,MATCH(F827,Sheet6!$E$2:$E$190,0))</f>
        <v>#N/A</v>
      </c>
      <c r="S827" s="72"/>
      <c r="T827" s="125"/>
    </row>
    <row r="828">
      <c r="A828" s="88">
        <v>44755.0</v>
      </c>
      <c r="B828" s="140" t="s">
        <v>1539</v>
      </c>
      <c r="C828" s="132"/>
      <c r="D828" s="131"/>
      <c r="E828" s="126"/>
      <c r="F828" s="141"/>
      <c r="G828" s="64"/>
      <c r="H828" s="64"/>
      <c r="I828" s="64"/>
      <c r="J828" s="64"/>
      <c r="K828" s="64"/>
      <c r="L828" s="64"/>
      <c r="M828" s="64"/>
      <c r="N828" s="39"/>
      <c r="O828" s="64"/>
      <c r="P828" s="64"/>
      <c r="Q828" s="64"/>
      <c r="R828" s="64"/>
      <c r="S828" s="64"/>
      <c r="T828" s="65"/>
    </row>
    <row r="829">
      <c r="A829" s="43">
        <v>741.0</v>
      </c>
      <c r="B829" s="121" t="s">
        <v>1540</v>
      </c>
      <c r="C829" s="122" t="s">
        <v>25</v>
      </c>
      <c r="D829" s="121" t="s">
        <v>1541</v>
      </c>
      <c r="E829" s="123" t="s">
        <v>27</v>
      </c>
      <c r="F829" s="137"/>
      <c r="G829" s="113" t="s">
        <v>1353</v>
      </c>
      <c r="H829" s="114">
        <v>44757.0</v>
      </c>
      <c r="I829" s="28" t="s">
        <v>58</v>
      </c>
      <c r="J829" s="114">
        <v>44757.0</v>
      </c>
      <c r="K829" s="28" t="s">
        <v>73</v>
      </c>
      <c r="L829" s="72"/>
      <c r="M829" s="72"/>
      <c r="N829" s="26" t="str">
        <f t="shared" ref="N829:N831" si="92">IFS(LEFT(F829,4)="2000","Direct Charge",LEFT(F829,4)="5000","Direct Charge",AND(LEFT(F829,4)="1000",RIGHT(K829,4)="RA 9"),"Chemical",LEFT(F829,4)="1000","Maintenance",LEFT(F829,4)="8000","OA Maintenance",AND(LEFT(F829,4)="8000",RIGHT(K829,4)="RA 9"),"OA Chemical",LEFT(F829,4)="5500","ABI")</f>
        <v>#N/A</v>
      </c>
      <c r="O829" s="72"/>
      <c r="P829" s="72"/>
      <c r="Q829" s="72"/>
      <c r="R829" s="72"/>
      <c r="S829" s="72"/>
      <c r="T829" s="125"/>
    </row>
    <row r="830">
      <c r="A830" s="43">
        <v>742.0</v>
      </c>
      <c r="B830" s="121" t="s">
        <v>1542</v>
      </c>
      <c r="C830" s="122" t="s">
        <v>25</v>
      </c>
      <c r="D830" s="121" t="s">
        <v>1543</v>
      </c>
      <c r="E830" s="123" t="s">
        <v>27</v>
      </c>
      <c r="F830" s="136">
        <v>1.00046953E8</v>
      </c>
      <c r="G830" s="113" t="s">
        <v>1353</v>
      </c>
      <c r="H830" s="114">
        <v>44757.0</v>
      </c>
      <c r="I830" s="28" t="s">
        <v>1467</v>
      </c>
      <c r="J830" s="114">
        <v>44757.0</v>
      </c>
      <c r="K830" s="28" t="s">
        <v>70</v>
      </c>
      <c r="L830" s="72"/>
      <c r="M830" s="25" t="str">
        <f t="array" ref="M830">INDEX(Sheet6!$F$2:$F$190,MATCH(F830,Sheet6!$E$2:$E$190,0))</f>
        <v>M22PL3080A</v>
      </c>
      <c r="N830" s="26" t="str">
        <f t="shared" si="92"/>
        <v>Maintenance</v>
      </c>
      <c r="O830" s="72"/>
      <c r="P830" s="72"/>
      <c r="Q830" s="72"/>
      <c r="R830" s="53" t="str">
        <f t="array" ref="R830">INDEX(Sheet6!$K$2:$K$190,MATCH(F830,Sheet6!$E$2:$E$190,0))</f>
        <v>Winny</v>
      </c>
      <c r="S830" s="72"/>
      <c r="T830" s="125"/>
    </row>
    <row r="831">
      <c r="A831" s="43">
        <v>743.0</v>
      </c>
      <c r="B831" s="121" t="s">
        <v>1544</v>
      </c>
      <c r="C831" s="122" t="s">
        <v>25</v>
      </c>
      <c r="D831" s="121" t="s">
        <v>1545</v>
      </c>
      <c r="E831" s="123" t="s">
        <v>27</v>
      </c>
      <c r="F831" s="136">
        <v>1.00047462E8</v>
      </c>
      <c r="G831" s="113" t="s">
        <v>1353</v>
      </c>
      <c r="H831" s="114">
        <v>44757.0</v>
      </c>
      <c r="I831" s="28" t="s">
        <v>1467</v>
      </c>
      <c r="J831" s="114">
        <v>44757.0</v>
      </c>
      <c r="K831" s="28" t="s">
        <v>70</v>
      </c>
      <c r="L831" s="72"/>
      <c r="M831" s="25" t="str">
        <f t="array" ref="M831">INDEX(Sheet6!$F$2:$F$190,MATCH(F831,Sheet6!$E$2:$E$190,0))</f>
        <v>M22PL3079A</v>
      </c>
      <c r="N831" s="26" t="str">
        <f t="shared" si="92"/>
        <v>Maintenance</v>
      </c>
      <c r="O831" s="72"/>
      <c r="P831" s="72"/>
      <c r="Q831" s="72"/>
      <c r="R831" s="53" t="str">
        <f t="array" ref="R831">INDEX(Sheet6!$K$2:$K$190,MATCH(F831,Sheet6!$E$2:$E$190,0))</f>
        <v>Lukman</v>
      </c>
      <c r="S831" s="72"/>
      <c r="T831" s="125"/>
    </row>
    <row r="832">
      <c r="A832" s="97">
        <v>44757.0</v>
      </c>
      <c r="B832" s="143"/>
      <c r="C832" s="144"/>
      <c r="D832" s="143"/>
      <c r="E832" s="145"/>
      <c r="F832" s="146"/>
      <c r="G832" s="64"/>
      <c r="H832" s="64"/>
      <c r="I832" s="64"/>
      <c r="J832" s="64"/>
      <c r="K832" s="64"/>
      <c r="L832" s="64"/>
      <c r="M832" s="64"/>
      <c r="N832" s="39"/>
      <c r="O832" s="64"/>
      <c r="P832" s="64"/>
      <c r="Q832" s="64"/>
      <c r="R832" s="64"/>
      <c r="S832" s="64"/>
      <c r="T832" s="65"/>
    </row>
    <row r="833">
      <c r="A833" s="43">
        <v>744.0</v>
      </c>
      <c r="B833" s="121" t="s">
        <v>1546</v>
      </c>
      <c r="C833" s="122" t="s">
        <v>1547</v>
      </c>
      <c r="D833" s="121" t="s">
        <v>1548</v>
      </c>
      <c r="E833" s="123" t="s">
        <v>27</v>
      </c>
      <c r="F833" s="147"/>
      <c r="G833" s="113" t="s">
        <v>1353</v>
      </c>
      <c r="H833" s="114">
        <v>44757.0</v>
      </c>
      <c r="I833" s="28" t="s">
        <v>58</v>
      </c>
      <c r="J833" s="114">
        <v>44757.0</v>
      </c>
      <c r="K833" s="28" t="s">
        <v>73</v>
      </c>
      <c r="L833" s="72"/>
      <c r="M833" s="72"/>
      <c r="N833" s="26" t="str">
        <f t="shared" ref="N833:N841" si="93">IFS(LEFT(F833,4)="2000","Direct Charge",LEFT(F833,4)="5000","Direct Charge",AND(LEFT(F833,4)="1000",RIGHT(K833,4)="RA 9"),"Chemical",LEFT(F833,4)="1000","Maintenance",LEFT(F833,4)="8000","OA Maintenance",AND(LEFT(F833,4)="8000",RIGHT(K833,4)="RA 9"),"OA Chemical",LEFT(F833,4)="5500","ABI")</f>
        <v>#N/A</v>
      </c>
      <c r="O833" s="72"/>
      <c r="P833" s="72"/>
      <c r="Q833" s="72"/>
      <c r="R833" s="72"/>
      <c r="S833" s="72"/>
      <c r="T833" s="125"/>
    </row>
    <row r="834">
      <c r="A834" s="43">
        <v>745.0</v>
      </c>
      <c r="B834" s="121" t="s">
        <v>1549</v>
      </c>
      <c r="C834" s="122" t="s">
        <v>25</v>
      </c>
      <c r="D834" s="121" t="s">
        <v>1550</v>
      </c>
      <c r="E834" s="123" t="s">
        <v>27</v>
      </c>
      <c r="F834" s="122">
        <v>1.00047594E8</v>
      </c>
      <c r="G834" s="113" t="s">
        <v>1353</v>
      </c>
      <c r="H834" s="114">
        <v>44757.0</v>
      </c>
      <c r="I834" s="28" t="s">
        <v>1427</v>
      </c>
      <c r="J834" s="114">
        <v>44757.0</v>
      </c>
      <c r="K834" s="28" t="s">
        <v>37</v>
      </c>
      <c r="L834" s="72"/>
      <c r="M834" s="25" t="str">
        <f t="array" ref="M834">INDEX(Sheet6!$F$2:$F$190,MATCH(F834,Sheet6!$E$2:$E$190,0))</f>
        <v>#N/A</v>
      </c>
      <c r="N834" s="26" t="str">
        <f t="shared" si="93"/>
        <v>Maintenance</v>
      </c>
      <c r="O834" s="72"/>
      <c r="P834" s="72"/>
      <c r="Q834" s="72"/>
      <c r="R834" s="53" t="str">
        <f t="array" ref="R834">INDEX(Sheet6!$K$2:$K$190,MATCH(F834,Sheet6!$E$2:$E$190,0))</f>
        <v>#N/A</v>
      </c>
      <c r="S834" s="72"/>
      <c r="T834" s="125"/>
    </row>
    <row r="835">
      <c r="A835" s="43">
        <v>746.0</v>
      </c>
      <c r="B835" s="121" t="s">
        <v>1551</v>
      </c>
      <c r="C835" s="122" t="s">
        <v>25</v>
      </c>
      <c r="D835" s="121" t="s">
        <v>1552</v>
      </c>
      <c r="E835" s="123" t="s">
        <v>27</v>
      </c>
      <c r="F835" s="122">
        <v>1.00047966E8</v>
      </c>
      <c r="G835" s="113" t="s">
        <v>1353</v>
      </c>
      <c r="H835" s="114">
        <v>44757.0</v>
      </c>
      <c r="I835" s="28" t="s">
        <v>1427</v>
      </c>
      <c r="J835" s="114">
        <v>44757.0</v>
      </c>
      <c r="K835" s="28" t="s">
        <v>37</v>
      </c>
      <c r="L835" s="72"/>
      <c r="M835" s="25" t="str">
        <f t="array" ref="M835">INDEX(Sheet6!$F$2:$F$190,MATCH(F835,Sheet6!$E$2:$E$190,0))</f>
        <v>#N/A</v>
      </c>
      <c r="N835" s="26" t="str">
        <f t="shared" si="93"/>
        <v>Maintenance</v>
      </c>
      <c r="O835" s="72"/>
      <c r="P835" s="72"/>
      <c r="Q835" s="72"/>
      <c r="R835" s="53" t="str">
        <f t="array" ref="R835">INDEX(Sheet6!$K$2:$K$190,MATCH(F835,Sheet6!$E$2:$E$190,0))</f>
        <v>#N/A</v>
      </c>
      <c r="S835" s="72"/>
      <c r="T835" s="125"/>
    </row>
    <row r="836">
      <c r="A836" s="43">
        <v>747.0</v>
      </c>
      <c r="B836" s="121" t="s">
        <v>1553</v>
      </c>
      <c r="C836" s="122" t="s">
        <v>25</v>
      </c>
      <c r="D836" s="121" t="s">
        <v>1554</v>
      </c>
      <c r="E836" s="123" t="s">
        <v>27</v>
      </c>
      <c r="F836" s="122">
        <v>1.00046903E8</v>
      </c>
      <c r="G836" s="113" t="s">
        <v>1353</v>
      </c>
      <c r="H836" s="114">
        <v>44757.0</v>
      </c>
      <c r="I836" s="28" t="s">
        <v>1467</v>
      </c>
      <c r="J836" s="114">
        <v>44757.0</v>
      </c>
      <c r="K836" s="28" t="s">
        <v>70</v>
      </c>
      <c r="L836" s="72"/>
      <c r="M836" s="25" t="str">
        <f t="array" ref="M836">INDEX(Sheet6!$F$2:$F$190,MATCH(F836,Sheet6!$E$2:$E$190,0))</f>
        <v>M22PL3082A</v>
      </c>
      <c r="N836" s="26" t="str">
        <f t="shared" si="93"/>
        <v>Maintenance</v>
      </c>
      <c r="O836" s="72"/>
      <c r="P836" s="72"/>
      <c r="Q836" s="72"/>
      <c r="R836" s="53" t="str">
        <f t="array" ref="R836">INDEX(Sheet6!$K$2:$K$190,MATCH(F836,Sheet6!$E$2:$E$190,0))</f>
        <v>Winny</v>
      </c>
      <c r="S836" s="72"/>
      <c r="T836" s="125"/>
    </row>
    <row r="837">
      <c r="A837" s="43">
        <v>748.0</v>
      </c>
      <c r="B837" s="121" t="s">
        <v>1555</v>
      </c>
      <c r="C837" s="122" t="s">
        <v>25</v>
      </c>
      <c r="D837" s="121" t="s">
        <v>1556</v>
      </c>
      <c r="E837" s="123" t="s">
        <v>27</v>
      </c>
      <c r="F837" s="122">
        <v>1.00047446E8</v>
      </c>
      <c r="G837" s="113" t="s">
        <v>1353</v>
      </c>
      <c r="H837" s="114">
        <v>44757.0</v>
      </c>
      <c r="I837" s="28" t="s">
        <v>1467</v>
      </c>
      <c r="J837" s="114">
        <v>44757.0</v>
      </c>
      <c r="K837" s="28" t="s">
        <v>70</v>
      </c>
      <c r="L837" s="72"/>
      <c r="M837" s="25" t="str">
        <f t="array" ref="M837">INDEX(Sheet6!$F$2:$F$190,MATCH(F837,Sheet6!$E$2:$E$190,0))</f>
        <v>#N/A</v>
      </c>
      <c r="N837" s="26" t="str">
        <f t="shared" si="93"/>
        <v>Maintenance</v>
      </c>
      <c r="O837" s="72"/>
      <c r="P837" s="72"/>
      <c r="Q837" s="72"/>
      <c r="R837" s="53" t="str">
        <f t="array" ref="R837">INDEX(Sheet6!$K$2:$K$190,MATCH(F837,Sheet6!$E$2:$E$190,0))</f>
        <v>#N/A</v>
      </c>
      <c r="S837" s="72"/>
      <c r="T837" s="125"/>
    </row>
    <row r="838">
      <c r="A838" s="43">
        <v>749.0</v>
      </c>
      <c r="B838" s="121" t="s">
        <v>1557</v>
      </c>
      <c r="C838" s="122" t="s">
        <v>25</v>
      </c>
      <c r="D838" s="121" t="s">
        <v>1558</v>
      </c>
      <c r="E838" s="123" t="s">
        <v>27</v>
      </c>
      <c r="F838" s="122">
        <v>1.00047721E8</v>
      </c>
      <c r="G838" s="113" t="s">
        <v>1353</v>
      </c>
      <c r="H838" s="114">
        <v>44757.0</v>
      </c>
      <c r="I838" s="28" t="s">
        <v>1427</v>
      </c>
      <c r="J838" s="114">
        <v>44757.0</v>
      </c>
      <c r="K838" s="28" t="s">
        <v>37</v>
      </c>
      <c r="L838" s="72"/>
      <c r="M838" s="25" t="str">
        <f t="array" ref="M838">INDEX(Sheet6!$F$2:$F$190,MATCH(F838,Sheet6!$E$2:$E$190,0))</f>
        <v>#N/A</v>
      </c>
      <c r="N838" s="26" t="str">
        <f t="shared" si="93"/>
        <v>Maintenance</v>
      </c>
      <c r="O838" s="72"/>
      <c r="P838" s="72"/>
      <c r="Q838" s="72"/>
      <c r="R838" s="53" t="str">
        <f t="array" ref="R838">INDEX(Sheet6!$K$2:$K$190,MATCH(F838,Sheet6!$E$2:$E$190,0))</f>
        <v>#N/A</v>
      </c>
      <c r="S838" s="72"/>
      <c r="T838" s="125"/>
    </row>
    <row r="839">
      <c r="A839" s="43">
        <v>750.0</v>
      </c>
      <c r="B839" s="121" t="s">
        <v>1559</v>
      </c>
      <c r="C839" s="122" t="s">
        <v>25</v>
      </c>
      <c r="D839" s="121" t="s">
        <v>1560</v>
      </c>
      <c r="E839" s="123" t="s">
        <v>27</v>
      </c>
      <c r="F839" s="122">
        <v>1.00047838E8</v>
      </c>
      <c r="G839" s="113" t="s">
        <v>1353</v>
      </c>
      <c r="H839" s="114">
        <v>44757.0</v>
      </c>
      <c r="I839" s="28" t="s">
        <v>521</v>
      </c>
      <c r="J839" s="114">
        <v>44757.0</v>
      </c>
      <c r="K839" s="28" t="s">
        <v>33</v>
      </c>
      <c r="L839" s="72"/>
      <c r="M839" s="25" t="str">
        <f t="array" ref="M839">INDEX(Sheet6!$F$2:$F$190,MATCH(F839,Sheet6!$E$2:$E$190,0))</f>
        <v>#N/A</v>
      </c>
      <c r="N839" s="26" t="str">
        <f t="shared" si="93"/>
        <v>Maintenance</v>
      </c>
      <c r="O839" s="72"/>
      <c r="P839" s="72"/>
      <c r="Q839" s="72"/>
      <c r="R839" s="53" t="str">
        <f t="array" ref="R839">INDEX(Sheet6!$K$2:$K$190,MATCH(F839,Sheet6!$E$2:$E$190,0))</f>
        <v>#N/A</v>
      </c>
      <c r="S839" s="72"/>
      <c r="T839" s="125"/>
    </row>
    <row r="840">
      <c r="A840" s="43">
        <v>751.0</v>
      </c>
      <c r="B840" s="121" t="s">
        <v>1561</v>
      </c>
      <c r="C840" s="122" t="s">
        <v>25</v>
      </c>
      <c r="D840" s="121" t="s">
        <v>1562</v>
      </c>
      <c r="E840" s="123" t="s">
        <v>27</v>
      </c>
      <c r="F840" s="122">
        <v>1.00047208E8</v>
      </c>
      <c r="G840" s="113" t="s">
        <v>1353</v>
      </c>
      <c r="H840" s="114">
        <v>44757.0</v>
      </c>
      <c r="I840" s="28" t="s">
        <v>58</v>
      </c>
      <c r="J840" s="114">
        <v>44757.0</v>
      </c>
      <c r="K840" s="28" t="s">
        <v>73</v>
      </c>
      <c r="L840" s="72"/>
      <c r="M840" s="25" t="str">
        <f t="array" ref="M840">INDEX(Sheet6!$F$2:$F$190,MATCH(F840,Sheet6!$E$2:$E$190,0))</f>
        <v>#N/A</v>
      </c>
      <c r="N840" s="26" t="str">
        <f t="shared" si="93"/>
        <v>Maintenance</v>
      </c>
      <c r="O840" s="72"/>
      <c r="P840" s="72"/>
      <c r="Q840" s="72"/>
      <c r="R840" s="53" t="str">
        <f t="array" ref="R840">INDEX(Sheet6!$K$2:$K$190,MATCH(F840,Sheet6!$E$2:$E$190,0))</f>
        <v>#N/A</v>
      </c>
      <c r="S840" s="72"/>
      <c r="T840" s="125"/>
    </row>
    <row r="841">
      <c r="A841" s="43">
        <v>752.0</v>
      </c>
      <c r="B841" s="121" t="s">
        <v>1563</v>
      </c>
      <c r="C841" s="122" t="s">
        <v>1388</v>
      </c>
      <c r="D841" s="121" t="s">
        <v>1389</v>
      </c>
      <c r="E841" s="148" t="s">
        <v>1390</v>
      </c>
      <c r="F841" s="149"/>
      <c r="G841" s="113" t="s">
        <v>1353</v>
      </c>
      <c r="H841" s="114">
        <v>44757.0</v>
      </c>
      <c r="I841" s="28" t="s">
        <v>58</v>
      </c>
      <c r="J841" s="114">
        <v>44757.0</v>
      </c>
      <c r="K841" s="28" t="s">
        <v>73</v>
      </c>
      <c r="L841" s="72"/>
      <c r="M841" s="72"/>
      <c r="N841" s="26" t="str">
        <f t="shared" si="93"/>
        <v>#N/A</v>
      </c>
      <c r="O841" s="72"/>
      <c r="P841" s="72"/>
      <c r="Q841" s="72"/>
      <c r="R841" s="72"/>
      <c r="S841" s="72"/>
      <c r="T841" s="125"/>
    </row>
    <row r="842">
      <c r="A842" s="88">
        <v>44762.0</v>
      </c>
      <c r="B842" s="150"/>
      <c r="C842" s="150"/>
      <c r="D842" s="126"/>
      <c r="E842" s="127"/>
      <c r="F842" s="128"/>
      <c r="G842" s="64"/>
      <c r="H842" s="64"/>
      <c r="I842" s="64"/>
      <c r="J842" s="64"/>
      <c r="K842" s="64"/>
      <c r="L842" s="64"/>
      <c r="M842" s="64"/>
      <c r="N842" s="39"/>
      <c r="O842" s="64"/>
      <c r="P842" s="64"/>
      <c r="Q842" s="64"/>
      <c r="R842" s="64"/>
      <c r="S842" s="64"/>
      <c r="T842" s="65"/>
    </row>
    <row r="843">
      <c r="A843" s="43">
        <v>753.0</v>
      </c>
      <c r="B843" s="121" t="s">
        <v>1564</v>
      </c>
      <c r="C843" s="151" t="s">
        <v>1565</v>
      </c>
      <c r="D843" s="121" t="s">
        <v>1566</v>
      </c>
      <c r="E843" s="123" t="s">
        <v>177</v>
      </c>
      <c r="F843" s="147"/>
      <c r="G843" s="113" t="s">
        <v>1353</v>
      </c>
      <c r="H843" s="114">
        <v>44762.0</v>
      </c>
      <c r="I843" s="28" t="s">
        <v>58</v>
      </c>
      <c r="J843" s="114">
        <v>44762.0</v>
      </c>
      <c r="K843" s="72"/>
      <c r="L843" s="152" t="s">
        <v>1567</v>
      </c>
      <c r="M843" s="72"/>
      <c r="N843" s="26" t="str">
        <f t="shared" ref="N843:N844" si="94">IFS(LEFT(F843,4)="2000","Direct Charge",LEFT(F843,4)="5000","Direct Charge",AND(LEFT(F843,4)="1000",RIGHT(K843,4)="RA 9"),"Chemical",LEFT(F843,4)="1000","Maintenance",LEFT(F843,4)="8000","OA Maintenance",AND(LEFT(F843,4)="8000",RIGHT(K843,4)="RA 9"),"OA Chemical",LEFT(F843,4)="5500","ABI")</f>
        <v>#N/A</v>
      </c>
      <c r="O843" s="72"/>
      <c r="P843" s="72"/>
      <c r="Q843" s="72"/>
      <c r="R843" s="72"/>
      <c r="S843" s="72"/>
      <c r="T843" s="125"/>
    </row>
    <row r="844">
      <c r="A844" s="43">
        <v>754.0</v>
      </c>
      <c r="B844" s="121" t="s">
        <v>1568</v>
      </c>
      <c r="C844" s="122" t="s">
        <v>1569</v>
      </c>
      <c r="D844" s="121" t="s">
        <v>1570</v>
      </c>
      <c r="E844" s="123" t="s">
        <v>1571</v>
      </c>
      <c r="F844" s="147"/>
      <c r="G844" s="113" t="s">
        <v>1353</v>
      </c>
      <c r="H844" s="114">
        <v>44762.0</v>
      </c>
      <c r="I844" s="28" t="s">
        <v>1467</v>
      </c>
      <c r="J844" s="114">
        <v>44762.0</v>
      </c>
      <c r="K844" s="28" t="s">
        <v>70</v>
      </c>
      <c r="L844" s="72"/>
      <c r="M844" s="72"/>
      <c r="N844" s="26" t="str">
        <f t="shared" si="94"/>
        <v>#N/A</v>
      </c>
      <c r="O844" s="72"/>
      <c r="P844" s="72"/>
      <c r="Q844" s="72"/>
      <c r="R844" s="72"/>
      <c r="S844" s="72"/>
      <c r="T844" s="125"/>
    </row>
    <row r="845">
      <c r="A845" s="88">
        <v>44763.0</v>
      </c>
      <c r="B845" s="131"/>
      <c r="C845" s="153"/>
      <c r="D845" s="131"/>
      <c r="E845" s="127"/>
      <c r="F845" s="154"/>
      <c r="G845" s="64"/>
      <c r="H845" s="64"/>
      <c r="I845" s="64"/>
      <c r="J845" s="64"/>
      <c r="K845" s="64"/>
      <c r="L845" s="64"/>
      <c r="M845" s="64"/>
      <c r="N845" s="39"/>
      <c r="O845" s="64"/>
      <c r="P845" s="64"/>
      <c r="Q845" s="64"/>
      <c r="R845" s="64"/>
      <c r="S845" s="64"/>
      <c r="T845" s="65"/>
    </row>
    <row r="846">
      <c r="A846" s="43">
        <v>755.0</v>
      </c>
      <c r="B846" s="121" t="s">
        <v>1572</v>
      </c>
      <c r="C846" s="122" t="s">
        <v>25</v>
      </c>
      <c r="D846" s="121" t="s">
        <v>1573</v>
      </c>
      <c r="E846" s="123" t="s">
        <v>27</v>
      </c>
      <c r="F846" s="122">
        <v>1.0004768E8</v>
      </c>
      <c r="G846" s="113" t="s">
        <v>1353</v>
      </c>
      <c r="H846" s="114">
        <v>44763.0</v>
      </c>
      <c r="I846" s="28" t="s">
        <v>1467</v>
      </c>
      <c r="J846" s="114">
        <v>44763.0</v>
      </c>
      <c r="K846" s="28" t="s">
        <v>70</v>
      </c>
      <c r="L846" s="72"/>
      <c r="M846" s="25" t="str">
        <f t="array" ref="M846">INDEX(Sheet6!$F$2:$F$190,MATCH(F846,Sheet6!$E$2:$E$190,0))</f>
        <v>M22PL3083A</v>
      </c>
      <c r="N846" s="26" t="str">
        <f t="shared" ref="N846:N852" si="95">IFS(LEFT(F846,4)="2000","Direct Charge",LEFT(F846,4)="5000","Direct Charge",AND(LEFT(F846,4)="1000",RIGHT(K846,4)="RA 9"),"Chemical",LEFT(F846,4)="1000","Maintenance",LEFT(F846,4)="8000","OA Maintenance",AND(LEFT(F846,4)="8000",RIGHT(K846,4)="RA 9"),"OA Chemical",LEFT(F846,4)="5500","ABI")</f>
        <v>Maintenance</v>
      </c>
      <c r="O846" s="72"/>
      <c r="P846" s="72"/>
      <c r="Q846" s="72"/>
      <c r="R846" s="53" t="str">
        <f t="array" ref="R846">INDEX(Sheet6!$K$2:$K$190,MATCH(F846,Sheet6!$E$2:$E$190,0))</f>
        <v>Lukman</v>
      </c>
      <c r="S846" s="72"/>
      <c r="T846" s="125"/>
    </row>
    <row r="847">
      <c r="A847" s="43">
        <v>756.0</v>
      </c>
      <c r="B847" s="121" t="s">
        <v>1574</v>
      </c>
      <c r="C847" s="122" t="s">
        <v>25</v>
      </c>
      <c r="D847" s="121" t="s">
        <v>1575</v>
      </c>
      <c r="E847" s="123" t="s">
        <v>27</v>
      </c>
      <c r="F847" s="122">
        <v>1.00047102E8</v>
      </c>
      <c r="G847" s="113" t="s">
        <v>1353</v>
      </c>
      <c r="H847" s="114">
        <v>44763.0</v>
      </c>
      <c r="I847" s="28" t="s">
        <v>1467</v>
      </c>
      <c r="J847" s="114">
        <v>44763.0</v>
      </c>
      <c r="K847" s="28" t="s">
        <v>70</v>
      </c>
      <c r="L847" s="72"/>
      <c r="M847" s="25" t="str">
        <f t="array" ref="M847">INDEX(Sheet6!$F$2:$F$190,MATCH(F847,Sheet6!$E$2:$E$190,0))</f>
        <v>M22PL3085A</v>
      </c>
      <c r="N847" s="26" t="str">
        <f t="shared" si="95"/>
        <v>Maintenance</v>
      </c>
      <c r="O847" s="72"/>
      <c r="P847" s="72"/>
      <c r="Q847" s="72"/>
      <c r="R847" s="53" t="str">
        <f t="array" ref="R847">INDEX(Sheet6!$K$2:$K$190,MATCH(F847,Sheet6!$E$2:$E$190,0))</f>
        <v>Lukman</v>
      </c>
      <c r="S847" s="72"/>
      <c r="T847" s="125"/>
    </row>
    <row r="848">
      <c r="A848" s="43">
        <v>757.0</v>
      </c>
      <c r="B848" s="121" t="s">
        <v>1576</v>
      </c>
      <c r="C848" s="122" t="s">
        <v>25</v>
      </c>
      <c r="D848" s="121" t="s">
        <v>1575</v>
      </c>
      <c r="E848" s="123" t="s">
        <v>27</v>
      </c>
      <c r="F848" s="122">
        <v>1.00047639E8</v>
      </c>
      <c r="G848" s="113" t="s">
        <v>1353</v>
      </c>
      <c r="H848" s="114">
        <v>44763.0</v>
      </c>
      <c r="I848" s="28" t="s">
        <v>1467</v>
      </c>
      <c r="J848" s="114">
        <v>44763.0</v>
      </c>
      <c r="K848" s="28" t="s">
        <v>70</v>
      </c>
      <c r="L848" s="72"/>
      <c r="M848" s="25" t="str">
        <f t="array" ref="M848">INDEX(Sheet6!$F$2:$F$190,MATCH(F848,Sheet6!$E$2:$E$190,0))</f>
        <v>M22PL3084A</v>
      </c>
      <c r="N848" s="26" t="str">
        <f t="shared" si="95"/>
        <v>Maintenance</v>
      </c>
      <c r="O848" s="72"/>
      <c r="P848" s="72"/>
      <c r="Q848" s="72"/>
      <c r="R848" s="53" t="str">
        <f t="array" ref="R848">INDEX(Sheet6!$K$2:$K$190,MATCH(F848,Sheet6!$E$2:$E$190,0))</f>
        <v>Winny</v>
      </c>
      <c r="S848" s="72"/>
      <c r="T848" s="125"/>
    </row>
    <row r="849">
      <c r="A849" s="43">
        <v>758.0</v>
      </c>
      <c r="B849" s="121" t="s">
        <v>1577</v>
      </c>
      <c r="C849" s="122" t="s">
        <v>25</v>
      </c>
      <c r="D849" s="121" t="s">
        <v>1578</v>
      </c>
      <c r="E849" s="123" t="s">
        <v>27</v>
      </c>
      <c r="F849" s="122">
        <v>1.00040466E8</v>
      </c>
      <c r="G849" s="113" t="s">
        <v>1353</v>
      </c>
      <c r="H849" s="114">
        <v>44763.0</v>
      </c>
      <c r="I849" s="28" t="s">
        <v>1427</v>
      </c>
      <c r="J849" s="114">
        <v>44763.0</v>
      </c>
      <c r="K849" s="28" t="s">
        <v>37</v>
      </c>
      <c r="L849" s="72"/>
      <c r="M849" s="25" t="str">
        <f t="array" ref="M849">INDEX(Sheet6!$F$2:$F$190,MATCH(F849,Sheet6!$E$2:$E$190,0))</f>
        <v>#N/A</v>
      </c>
      <c r="N849" s="26" t="str">
        <f t="shared" si="95"/>
        <v>Maintenance</v>
      </c>
      <c r="O849" s="72"/>
      <c r="P849" s="72"/>
      <c r="Q849" s="72"/>
      <c r="R849" s="53" t="str">
        <f t="array" ref="R849">INDEX(Sheet6!$K$2:$K$190,MATCH(F849,Sheet6!$E$2:$E$190,0))</f>
        <v>#N/A</v>
      </c>
      <c r="S849" s="72"/>
      <c r="T849" s="125"/>
    </row>
    <row r="850">
      <c r="A850" s="43">
        <v>759.0</v>
      </c>
      <c r="B850" s="121" t="s">
        <v>1579</v>
      </c>
      <c r="C850" s="122" t="s">
        <v>25</v>
      </c>
      <c r="D850" s="121" t="s">
        <v>1580</v>
      </c>
      <c r="E850" s="123" t="s">
        <v>27</v>
      </c>
      <c r="F850" s="122">
        <v>1.00048027E8</v>
      </c>
      <c r="G850" s="113" t="s">
        <v>1581</v>
      </c>
      <c r="H850" s="114">
        <v>44763.0</v>
      </c>
      <c r="I850" s="28" t="s">
        <v>1348</v>
      </c>
      <c r="J850" s="114"/>
      <c r="K850" s="28" t="s">
        <v>1349</v>
      </c>
      <c r="L850" s="72"/>
      <c r="M850" s="72"/>
      <c r="N850" s="26" t="str">
        <f t="shared" si="95"/>
        <v>Chemical</v>
      </c>
      <c r="O850" s="72"/>
      <c r="P850" s="72"/>
      <c r="Q850" s="72"/>
      <c r="R850" s="72"/>
      <c r="S850" s="72"/>
      <c r="T850" s="125"/>
    </row>
    <row r="851">
      <c r="A851" s="43">
        <v>760.0</v>
      </c>
      <c r="B851" s="121" t="s">
        <v>1582</v>
      </c>
      <c r="C851" s="122" t="s">
        <v>25</v>
      </c>
      <c r="D851" s="121" t="s">
        <v>1583</v>
      </c>
      <c r="E851" s="123" t="s">
        <v>27</v>
      </c>
      <c r="F851" s="122">
        <v>1.00047636E8</v>
      </c>
      <c r="G851" s="113" t="s">
        <v>1353</v>
      </c>
      <c r="H851" s="114">
        <v>44763.0</v>
      </c>
      <c r="I851" s="28" t="s">
        <v>1427</v>
      </c>
      <c r="J851" s="114">
        <v>44763.0</v>
      </c>
      <c r="K851" s="28" t="s">
        <v>37</v>
      </c>
      <c r="L851" s="72"/>
      <c r="M851" s="25" t="str">
        <f t="array" ref="M851">INDEX(Sheet6!$F$2:$F$190,MATCH(F851,Sheet6!$E$2:$E$190,0))</f>
        <v>#N/A</v>
      </c>
      <c r="N851" s="26" t="str">
        <f t="shared" si="95"/>
        <v>Maintenance</v>
      </c>
      <c r="O851" s="72"/>
      <c r="P851" s="72"/>
      <c r="Q851" s="72"/>
      <c r="R851" s="53" t="str">
        <f t="array" ref="R851">INDEX(Sheet6!$K$2:$K$190,MATCH(F851,Sheet6!$E$2:$E$190,0))</f>
        <v>#N/A</v>
      </c>
      <c r="S851" s="72"/>
      <c r="T851" s="125"/>
    </row>
    <row r="852">
      <c r="A852" s="43">
        <v>761.0</v>
      </c>
      <c r="B852" s="121" t="s">
        <v>1584</v>
      </c>
      <c r="C852" s="122" t="s">
        <v>25</v>
      </c>
      <c r="D852" s="121" t="s">
        <v>1585</v>
      </c>
      <c r="E852" s="123" t="s">
        <v>27</v>
      </c>
      <c r="F852" s="122">
        <v>1.00047272E8</v>
      </c>
      <c r="G852" s="113" t="s">
        <v>1353</v>
      </c>
      <c r="H852" s="114">
        <v>44763.0</v>
      </c>
      <c r="I852" s="28" t="s">
        <v>1467</v>
      </c>
      <c r="J852" s="114">
        <v>44763.0</v>
      </c>
      <c r="K852" s="28" t="s">
        <v>70</v>
      </c>
      <c r="L852" s="72"/>
      <c r="M852" s="25" t="str">
        <f t="array" ref="M852">INDEX(Sheet6!$F$2:$F$190,MATCH(F852,Sheet6!$E$2:$E$190,0))</f>
        <v>#N/A</v>
      </c>
      <c r="N852" s="26" t="str">
        <f t="shared" si="95"/>
        <v>Maintenance</v>
      </c>
      <c r="O852" s="72"/>
      <c r="P852" s="72"/>
      <c r="Q852" s="72"/>
      <c r="R852" s="53" t="str">
        <f t="array" ref="R852">INDEX(Sheet6!$K$2:$K$190,MATCH(F852,Sheet6!$E$2:$E$190,0))</f>
        <v>#N/A</v>
      </c>
      <c r="S852" s="72"/>
      <c r="T852" s="125"/>
    </row>
    <row r="853">
      <c r="A853" s="88">
        <v>44764.0</v>
      </c>
      <c r="B853" s="140" t="s">
        <v>1525</v>
      </c>
      <c r="C853" s="132"/>
      <c r="D853" s="131"/>
      <c r="E853" s="127"/>
      <c r="F853" s="154"/>
      <c r="G853" s="64"/>
      <c r="H853" s="64"/>
      <c r="I853" s="64"/>
      <c r="J853" s="64"/>
      <c r="K853" s="64"/>
      <c r="L853" s="64"/>
      <c r="M853" s="64"/>
      <c r="N853" s="39"/>
      <c r="O853" s="64"/>
      <c r="P853" s="64"/>
      <c r="Q853" s="64"/>
      <c r="R853" s="64"/>
      <c r="S853" s="64"/>
      <c r="T853" s="65"/>
    </row>
    <row r="854">
      <c r="A854" s="43">
        <v>762.0</v>
      </c>
      <c r="B854" s="121" t="s">
        <v>1586</v>
      </c>
      <c r="C854" s="122" t="s">
        <v>25</v>
      </c>
      <c r="D854" s="121" t="s">
        <v>1587</v>
      </c>
      <c r="E854" s="123" t="s">
        <v>27</v>
      </c>
      <c r="F854" s="122">
        <v>1.00048228E8</v>
      </c>
      <c r="G854" s="28" t="s">
        <v>1308</v>
      </c>
      <c r="H854" s="114">
        <v>44767.0</v>
      </c>
      <c r="I854" s="72"/>
      <c r="J854" s="72"/>
      <c r="K854" s="72"/>
      <c r="L854" s="72"/>
      <c r="M854" s="25" t="str">
        <f t="array" ref="M854">INDEX(Sheet6!$F$2:$F$190,MATCH(F854,Sheet6!$E$2:$E$190,0))</f>
        <v>#N/A</v>
      </c>
      <c r="N854" s="26" t="str">
        <f t="shared" ref="N854:N860" si="96">IFS(LEFT(F854,4)="2000","Direct Charge",LEFT(F854,4)="5000","Direct Charge",AND(LEFT(F854,4)="1000",RIGHT(K854,4)="RA 9"),"Chemical",LEFT(F854,4)="1000","Maintenance",LEFT(F854,4)="8000","OA Maintenance",AND(LEFT(F854,4)="8000",RIGHT(K854,4)="RA 9"),"OA Chemical",LEFT(F854,4)="5500","ABI")</f>
        <v>Maintenance</v>
      </c>
      <c r="O854" s="72"/>
      <c r="P854" s="72"/>
      <c r="Q854" s="72"/>
      <c r="R854" s="53" t="str">
        <f t="array" ref="R854">INDEX(Sheet6!$K$2:$K$190,MATCH(F854,Sheet6!$E$2:$E$190,0))</f>
        <v>#N/A</v>
      </c>
      <c r="S854" s="72"/>
      <c r="T854" s="125"/>
    </row>
    <row r="855">
      <c r="A855" s="43">
        <v>763.0</v>
      </c>
      <c r="B855" s="121" t="s">
        <v>1588</v>
      </c>
      <c r="C855" s="122" t="s">
        <v>25</v>
      </c>
      <c r="D855" s="121" t="s">
        <v>1589</v>
      </c>
      <c r="E855" s="123" t="s">
        <v>27</v>
      </c>
      <c r="F855" s="122">
        <v>1.00047936E8</v>
      </c>
      <c r="G855" s="28" t="s">
        <v>1467</v>
      </c>
      <c r="H855" s="114">
        <v>44767.0</v>
      </c>
      <c r="I855" s="72"/>
      <c r="J855" s="72"/>
      <c r="K855" s="28" t="s">
        <v>70</v>
      </c>
      <c r="L855" s="72"/>
      <c r="M855" s="25" t="str">
        <f t="array" ref="M855">INDEX(Sheet6!$F$2:$F$190,MATCH(F855,Sheet6!$E$2:$E$190,0))</f>
        <v>M22PL3104A</v>
      </c>
      <c r="N855" s="26" t="str">
        <f t="shared" si="96"/>
        <v>Maintenance</v>
      </c>
      <c r="O855" s="72"/>
      <c r="P855" s="72"/>
      <c r="Q855" s="72"/>
      <c r="R855" s="53" t="str">
        <f t="array" ref="R855">INDEX(Sheet6!$K$2:$K$190,MATCH(F855,Sheet6!$E$2:$E$190,0))</f>
        <v>Winny</v>
      </c>
      <c r="S855" s="72"/>
      <c r="T855" s="125"/>
    </row>
    <row r="856">
      <c r="A856" s="43">
        <v>764.0</v>
      </c>
      <c r="B856" s="121" t="s">
        <v>1590</v>
      </c>
      <c r="C856" s="122" t="s">
        <v>25</v>
      </c>
      <c r="D856" s="121" t="s">
        <v>1591</v>
      </c>
      <c r="E856" s="123" t="s">
        <v>27</v>
      </c>
      <c r="F856" s="122">
        <v>1.00047461E8</v>
      </c>
      <c r="G856" s="28" t="s">
        <v>1467</v>
      </c>
      <c r="H856" s="114">
        <v>44767.0</v>
      </c>
      <c r="I856" s="72"/>
      <c r="J856" s="72"/>
      <c r="K856" s="28" t="s">
        <v>70</v>
      </c>
      <c r="L856" s="72"/>
      <c r="M856" s="25" t="str">
        <f t="array" ref="M856">INDEX(Sheet6!$F$2:$F$190,MATCH(F856,Sheet6!$E$2:$E$190,0))</f>
        <v>#N/A</v>
      </c>
      <c r="N856" s="26" t="str">
        <f t="shared" si="96"/>
        <v>Maintenance</v>
      </c>
      <c r="O856" s="72"/>
      <c r="P856" s="72"/>
      <c r="Q856" s="72"/>
      <c r="R856" s="53" t="str">
        <f t="array" ref="R856">INDEX(Sheet6!$K$2:$K$190,MATCH(F856,Sheet6!$E$2:$E$190,0))</f>
        <v>#N/A</v>
      </c>
      <c r="S856" s="72"/>
      <c r="T856" s="125"/>
    </row>
    <row r="857">
      <c r="A857" s="43">
        <v>765.0</v>
      </c>
      <c r="B857" s="121" t="s">
        <v>1592</v>
      </c>
      <c r="C857" s="122" t="s">
        <v>25</v>
      </c>
      <c r="D857" s="121" t="s">
        <v>1593</v>
      </c>
      <c r="E857" s="123" t="s">
        <v>27</v>
      </c>
      <c r="F857" s="122">
        <v>1.00047804E8</v>
      </c>
      <c r="G857" s="28" t="s">
        <v>1467</v>
      </c>
      <c r="H857" s="114">
        <v>44767.0</v>
      </c>
      <c r="I857" s="72"/>
      <c r="J857" s="72"/>
      <c r="K857" s="28" t="s">
        <v>70</v>
      </c>
      <c r="L857" s="72"/>
      <c r="M857" s="25" t="str">
        <f t="array" ref="M857">INDEX(Sheet6!$F$2:$F$190,MATCH(F857,Sheet6!$E$2:$E$190,0))</f>
        <v>#N/A</v>
      </c>
      <c r="N857" s="26" t="str">
        <f t="shared" si="96"/>
        <v>Maintenance</v>
      </c>
      <c r="O857" s="72"/>
      <c r="P857" s="72"/>
      <c r="Q857" s="72"/>
      <c r="R857" s="53" t="str">
        <f t="array" ref="R857">INDEX(Sheet6!$K$2:$K$190,MATCH(F857,Sheet6!$E$2:$E$190,0))</f>
        <v>#N/A</v>
      </c>
      <c r="S857" s="72"/>
      <c r="T857" s="125"/>
    </row>
    <row r="858">
      <c r="A858" s="43">
        <v>766.0</v>
      </c>
      <c r="B858" s="121" t="s">
        <v>1594</v>
      </c>
      <c r="C858" s="122" t="s">
        <v>25</v>
      </c>
      <c r="D858" s="121" t="s">
        <v>1595</v>
      </c>
      <c r="E858" s="123" t="s">
        <v>27</v>
      </c>
      <c r="F858" s="122">
        <v>1.00047738E8</v>
      </c>
      <c r="G858" s="28" t="s">
        <v>58</v>
      </c>
      <c r="H858" s="114">
        <v>44767.0</v>
      </c>
      <c r="I858" s="72"/>
      <c r="J858" s="72"/>
      <c r="K858" s="28" t="s">
        <v>73</v>
      </c>
      <c r="L858" s="72"/>
      <c r="M858" s="25" t="str">
        <f t="array" ref="M858">INDEX(Sheet6!$F$2:$F$190,MATCH(F858,Sheet6!$E$2:$E$190,0))</f>
        <v>#N/A</v>
      </c>
      <c r="N858" s="26" t="str">
        <f t="shared" si="96"/>
        <v>Maintenance</v>
      </c>
      <c r="O858" s="72"/>
      <c r="P858" s="72"/>
      <c r="Q858" s="72"/>
      <c r="R858" s="53" t="str">
        <f t="array" ref="R858">INDEX(Sheet6!$K$2:$K$190,MATCH(F858,Sheet6!$E$2:$E$190,0))</f>
        <v>#N/A</v>
      </c>
      <c r="S858" s="72"/>
      <c r="T858" s="125"/>
    </row>
    <row r="859">
      <c r="A859" s="43">
        <v>767.0</v>
      </c>
      <c r="B859" s="121" t="s">
        <v>1596</v>
      </c>
      <c r="C859" s="122" t="s">
        <v>25</v>
      </c>
      <c r="D859" s="121" t="s">
        <v>1597</v>
      </c>
      <c r="E859" s="123" t="s">
        <v>27</v>
      </c>
      <c r="F859" s="122">
        <v>1.00047825E8</v>
      </c>
      <c r="G859" s="28" t="s">
        <v>58</v>
      </c>
      <c r="H859" s="114">
        <v>44767.0</v>
      </c>
      <c r="I859" s="72"/>
      <c r="J859" s="72"/>
      <c r="K859" s="28" t="s">
        <v>221</v>
      </c>
      <c r="L859" s="72"/>
      <c r="M859" s="25" t="str">
        <f t="array" ref="M859">INDEX(Sheet6!$F$2:$F$190,MATCH(F859,Sheet6!$E$2:$E$190,0))</f>
        <v>#N/A</v>
      </c>
      <c r="N859" s="26" t="str">
        <f t="shared" si="96"/>
        <v>Maintenance</v>
      </c>
      <c r="O859" s="72"/>
      <c r="P859" s="72"/>
      <c r="Q859" s="72"/>
      <c r="R859" s="53" t="str">
        <f t="array" ref="R859">INDEX(Sheet6!$K$2:$K$190,MATCH(F859,Sheet6!$E$2:$E$190,0))</f>
        <v>#N/A</v>
      </c>
      <c r="S859" s="72"/>
      <c r="T859" s="125"/>
    </row>
    <row r="860">
      <c r="A860" s="43">
        <v>768.0</v>
      </c>
      <c r="B860" s="121" t="s">
        <v>1598</v>
      </c>
      <c r="C860" s="122" t="s">
        <v>25</v>
      </c>
      <c r="D860" s="121" t="s">
        <v>1599</v>
      </c>
      <c r="E860" s="123" t="s">
        <v>27</v>
      </c>
      <c r="F860" s="122">
        <v>1.00047642E8</v>
      </c>
      <c r="G860" s="28" t="s">
        <v>58</v>
      </c>
      <c r="H860" s="114">
        <v>44767.0</v>
      </c>
      <c r="I860" s="72"/>
      <c r="J860" s="72"/>
      <c r="K860" s="28" t="s">
        <v>73</v>
      </c>
      <c r="L860" s="72"/>
      <c r="M860" s="25" t="str">
        <f t="array" ref="M860">INDEX(Sheet6!$F$2:$F$190,MATCH(F860,Sheet6!$E$2:$E$190,0))</f>
        <v>#N/A</v>
      </c>
      <c r="N860" s="26" t="str">
        <f t="shared" si="96"/>
        <v>Maintenance</v>
      </c>
      <c r="O860" s="72"/>
      <c r="P860" s="72"/>
      <c r="Q860" s="72"/>
      <c r="R860" s="53" t="str">
        <f t="array" ref="R860">INDEX(Sheet6!$K$2:$K$190,MATCH(F860,Sheet6!$E$2:$E$190,0))</f>
        <v>#N/A</v>
      </c>
      <c r="S860" s="72"/>
      <c r="T860" s="125"/>
    </row>
    <row r="861">
      <c r="A861" s="88">
        <v>44769.0</v>
      </c>
      <c r="B861" s="150"/>
      <c r="C861" s="150"/>
      <c r="D861" s="126"/>
      <c r="E861" s="127"/>
      <c r="F861" s="128"/>
      <c r="G861" s="64"/>
      <c r="H861" s="64"/>
      <c r="I861" s="64"/>
      <c r="J861" s="64"/>
      <c r="K861" s="64"/>
      <c r="L861" s="64"/>
      <c r="M861" s="64"/>
      <c r="N861" s="39"/>
      <c r="O861" s="64"/>
      <c r="P861" s="64"/>
      <c r="Q861" s="64"/>
      <c r="R861" s="64"/>
      <c r="S861" s="64"/>
      <c r="T861" s="65"/>
    </row>
    <row r="862">
      <c r="A862" s="43">
        <v>769.0</v>
      </c>
      <c r="B862" s="121" t="s">
        <v>1600</v>
      </c>
      <c r="C862" s="122" t="s">
        <v>25</v>
      </c>
      <c r="D862" s="121" t="s">
        <v>1601</v>
      </c>
      <c r="E862" s="123" t="s">
        <v>27</v>
      </c>
      <c r="F862" s="136">
        <v>1.00048062E8</v>
      </c>
      <c r="G862" s="113" t="s">
        <v>1353</v>
      </c>
      <c r="H862" s="114">
        <v>44770.0</v>
      </c>
      <c r="I862" s="28" t="s">
        <v>1467</v>
      </c>
      <c r="J862" s="114">
        <v>44770.0</v>
      </c>
      <c r="K862" s="28" t="s">
        <v>70</v>
      </c>
      <c r="L862" s="72"/>
      <c r="M862" s="25" t="str">
        <f t="array" ref="M862">INDEX(Sheet6!$F$2:$F$190,MATCH(F862,Sheet6!$E$2:$E$190,0))</f>
        <v>#N/A</v>
      </c>
      <c r="N862" s="26" t="str">
        <f t="shared" ref="N862:N866" si="97">IFS(LEFT(F862,4)="2000","Direct Charge",LEFT(F862,4)="5000","Direct Charge",AND(LEFT(F862,4)="1000",RIGHT(K862,4)="RA 9"),"Chemical",LEFT(F862,4)="1000","Maintenance",LEFT(F862,4)="8000","OA Maintenance",AND(LEFT(F862,4)="8000",RIGHT(K862,4)="RA 9"),"OA Chemical",LEFT(F862,4)="5500","ABI")</f>
        <v>Maintenance</v>
      </c>
      <c r="O862" s="72"/>
      <c r="P862" s="72"/>
      <c r="Q862" s="72"/>
      <c r="R862" s="53" t="str">
        <f t="array" ref="R862">INDEX(Sheet6!$K$2:$K$190,MATCH(F862,Sheet6!$E$2:$E$190,0))</f>
        <v>#N/A</v>
      </c>
      <c r="S862" s="72"/>
      <c r="T862" s="125"/>
    </row>
    <row r="863">
      <c r="A863" s="43">
        <v>770.0</v>
      </c>
      <c r="B863" s="121" t="s">
        <v>1602</v>
      </c>
      <c r="C863" s="122" t="s">
        <v>25</v>
      </c>
      <c r="D863" s="121" t="s">
        <v>1603</v>
      </c>
      <c r="E863" s="123" t="s">
        <v>27</v>
      </c>
      <c r="F863" s="136">
        <v>1.00047717E8</v>
      </c>
      <c r="G863" s="113" t="s">
        <v>1353</v>
      </c>
      <c r="H863" s="114">
        <v>44770.0</v>
      </c>
      <c r="I863" s="28" t="s">
        <v>58</v>
      </c>
      <c r="J863" s="114">
        <v>44770.0</v>
      </c>
      <c r="K863" s="28"/>
      <c r="L863" s="72"/>
      <c r="M863" s="25" t="str">
        <f t="array" ref="M863">INDEX(Sheet6!$F$2:$F$190,MATCH(F863,Sheet6!$E$2:$E$190,0))</f>
        <v>#N/A</v>
      </c>
      <c r="N863" s="26" t="str">
        <f t="shared" si="97"/>
        <v>Maintenance</v>
      </c>
      <c r="O863" s="72"/>
      <c r="P863" s="72"/>
      <c r="Q863" s="72"/>
      <c r="R863" s="53" t="str">
        <f t="array" ref="R863">INDEX(Sheet6!$K$2:$K$190,MATCH(F863,Sheet6!$E$2:$E$190,0))</f>
        <v>#N/A</v>
      </c>
      <c r="S863" s="72"/>
      <c r="T863" s="125"/>
    </row>
    <row r="864">
      <c r="A864" s="43">
        <v>771.0</v>
      </c>
      <c r="B864" s="121" t="s">
        <v>1604</v>
      </c>
      <c r="C864" s="122" t="s">
        <v>25</v>
      </c>
      <c r="D864" s="121" t="s">
        <v>1605</v>
      </c>
      <c r="E864" s="123" t="s">
        <v>27</v>
      </c>
      <c r="F864" s="136">
        <v>1.00047629E8</v>
      </c>
      <c r="G864" s="113" t="s">
        <v>1353</v>
      </c>
      <c r="H864" s="114">
        <v>44770.0</v>
      </c>
      <c r="I864" s="28" t="s">
        <v>1427</v>
      </c>
      <c r="J864" s="114">
        <v>44770.0</v>
      </c>
      <c r="K864" s="28" t="s">
        <v>37</v>
      </c>
      <c r="L864" s="72"/>
      <c r="M864" s="25" t="str">
        <f t="array" ref="M864">INDEX(Sheet6!$F$2:$F$190,MATCH(F864,Sheet6!$E$2:$E$190,0))</f>
        <v>#N/A</v>
      </c>
      <c r="N864" s="26" t="str">
        <f t="shared" si="97"/>
        <v>Maintenance</v>
      </c>
      <c r="O864" s="72"/>
      <c r="P864" s="72"/>
      <c r="Q864" s="72"/>
      <c r="R864" s="53" t="str">
        <f t="array" ref="R864">INDEX(Sheet6!$K$2:$K$190,MATCH(F864,Sheet6!$E$2:$E$190,0))</f>
        <v>#N/A</v>
      </c>
      <c r="S864" s="72"/>
      <c r="T864" s="125"/>
    </row>
    <row r="865">
      <c r="A865" s="43">
        <v>772.0</v>
      </c>
      <c r="B865" s="121" t="s">
        <v>1606</v>
      </c>
      <c r="C865" s="122" t="s">
        <v>25</v>
      </c>
      <c r="D865" s="121" t="s">
        <v>1607</v>
      </c>
      <c r="E865" s="123" t="s">
        <v>27</v>
      </c>
      <c r="F865" s="136">
        <v>1.00047788E8</v>
      </c>
      <c r="G865" s="113" t="s">
        <v>1353</v>
      </c>
      <c r="H865" s="114">
        <v>44770.0</v>
      </c>
      <c r="I865" s="28" t="s">
        <v>58</v>
      </c>
      <c r="J865" s="114">
        <v>44770.0</v>
      </c>
      <c r="K865" s="72"/>
      <c r="L865" s="72"/>
      <c r="M865" s="25" t="str">
        <f t="array" ref="M865">INDEX(Sheet6!$F$2:$F$190,MATCH(F865,Sheet6!$E$2:$E$190,0))</f>
        <v>#N/A</v>
      </c>
      <c r="N865" s="26" t="str">
        <f t="shared" si="97"/>
        <v>Maintenance</v>
      </c>
      <c r="O865" s="72"/>
      <c r="P865" s="72"/>
      <c r="Q865" s="72"/>
      <c r="R865" s="53" t="str">
        <f t="array" ref="R865">INDEX(Sheet6!$K$2:$K$190,MATCH(F865,Sheet6!$E$2:$E$190,0))</f>
        <v>#N/A</v>
      </c>
      <c r="S865" s="72"/>
      <c r="T865" s="125"/>
    </row>
    <row r="866">
      <c r="A866" s="43">
        <v>773.0</v>
      </c>
      <c r="B866" s="121" t="s">
        <v>1608</v>
      </c>
      <c r="C866" s="122" t="s">
        <v>1609</v>
      </c>
      <c r="D866" s="121" t="s">
        <v>1610</v>
      </c>
      <c r="E866" s="148" t="s">
        <v>177</v>
      </c>
      <c r="F866" s="155"/>
      <c r="G866" s="113" t="s">
        <v>1353</v>
      </c>
      <c r="H866" s="114">
        <v>44770.0</v>
      </c>
      <c r="I866" s="28" t="s">
        <v>521</v>
      </c>
      <c r="J866" s="114">
        <v>44770.0</v>
      </c>
      <c r="K866" s="28" t="s">
        <v>33</v>
      </c>
      <c r="L866" s="72"/>
      <c r="M866" s="72"/>
      <c r="N866" s="26" t="str">
        <f t="shared" si="97"/>
        <v>#N/A</v>
      </c>
      <c r="O866" s="72"/>
      <c r="P866" s="72"/>
      <c r="Q866" s="72"/>
      <c r="R866" s="72"/>
      <c r="S866" s="72"/>
      <c r="T866" s="125"/>
    </row>
    <row r="867">
      <c r="A867" s="88">
        <v>44770.0</v>
      </c>
      <c r="B867" s="150"/>
      <c r="C867" s="150"/>
      <c r="D867" s="126"/>
      <c r="E867" s="127"/>
      <c r="F867" s="135"/>
      <c r="G867" s="64"/>
      <c r="H867" s="64"/>
      <c r="I867" s="64"/>
      <c r="J867" s="64"/>
      <c r="K867" s="64"/>
      <c r="L867" s="64"/>
      <c r="M867" s="64"/>
      <c r="N867" s="39"/>
      <c r="O867" s="64"/>
      <c r="P867" s="64"/>
      <c r="Q867" s="64"/>
      <c r="R867" s="64"/>
      <c r="S867" s="64"/>
      <c r="T867" s="65"/>
    </row>
    <row r="868">
      <c r="A868" s="43">
        <v>774.0</v>
      </c>
      <c r="B868" s="121" t="s">
        <v>1611</v>
      </c>
      <c r="C868" s="138" t="s">
        <v>1612</v>
      </c>
      <c r="D868" s="121" t="s">
        <v>1613</v>
      </c>
      <c r="E868" s="121" t="s">
        <v>1614</v>
      </c>
      <c r="F868" s="156"/>
      <c r="G868" s="28" t="s">
        <v>1308</v>
      </c>
      <c r="H868" s="114">
        <v>44770.0</v>
      </c>
      <c r="I868" s="28" t="s">
        <v>1348</v>
      </c>
      <c r="J868" s="114">
        <v>44770.0</v>
      </c>
      <c r="K868" s="28" t="s">
        <v>1349</v>
      </c>
      <c r="L868" s="72"/>
      <c r="M868" s="72"/>
      <c r="N868" s="26" t="str">
        <f t="shared" ref="N868:N876" si="98">IFS(LEFT(F868,4)="2000","Direct Charge",LEFT(F868,4)="5000","Direct Charge",AND(LEFT(F868,4)="1000",RIGHT(K868,4)="RA 9"),"Chemical",LEFT(F868,4)="1000","Maintenance",LEFT(F868,4)="8000","OA Maintenance",AND(LEFT(F868,4)="8000",RIGHT(K868,4)="RA 9"),"OA Chemical",LEFT(F868,4)="5500","ABI")</f>
        <v>#N/A</v>
      </c>
      <c r="O868" s="72"/>
      <c r="P868" s="72"/>
      <c r="Q868" s="72"/>
      <c r="R868" s="72"/>
      <c r="S868" s="72"/>
      <c r="T868" s="125"/>
    </row>
    <row r="869">
      <c r="A869" s="43">
        <v>775.0</v>
      </c>
      <c r="B869" s="121" t="s">
        <v>1615</v>
      </c>
      <c r="C869" s="122" t="s">
        <v>25</v>
      </c>
      <c r="D869" s="121" t="s">
        <v>1616</v>
      </c>
      <c r="E869" s="123" t="s">
        <v>27</v>
      </c>
      <c r="F869" s="136">
        <v>1.00048189E8</v>
      </c>
      <c r="G869" s="113" t="s">
        <v>1353</v>
      </c>
      <c r="H869" s="114">
        <v>44770.0</v>
      </c>
      <c r="I869" s="28" t="s">
        <v>36</v>
      </c>
      <c r="J869" s="114">
        <v>44770.0</v>
      </c>
      <c r="K869" s="28" t="s">
        <v>37</v>
      </c>
      <c r="L869" s="72"/>
      <c r="M869" s="25" t="str">
        <f t="array" ref="M869">INDEX(Sheet6!$F$2:$F$190,MATCH(F869,Sheet6!$E$2:$E$190,0))</f>
        <v>#N/A</v>
      </c>
      <c r="N869" s="26" t="str">
        <f t="shared" si="98"/>
        <v>Maintenance</v>
      </c>
      <c r="O869" s="72"/>
      <c r="P869" s="72"/>
      <c r="Q869" s="72"/>
      <c r="R869" s="53" t="str">
        <f t="array" ref="R869">INDEX(Sheet6!$K$2:$K$190,MATCH(F869,Sheet6!$E$2:$E$190,0))</f>
        <v>#N/A</v>
      </c>
      <c r="S869" s="72"/>
      <c r="T869" s="125"/>
    </row>
    <row r="870">
      <c r="A870" s="43">
        <v>776.0</v>
      </c>
      <c r="B870" s="121" t="s">
        <v>1617</v>
      </c>
      <c r="C870" s="122" t="s">
        <v>25</v>
      </c>
      <c r="D870" s="121" t="s">
        <v>1583</v>
      </c>
      <c r="E870" s="123" t="s">
        <v>27</v>
      </c>
      <c r="F870" s="136">
        <v>1.00047195E8</v>
      </c>
      <c r="G870" s="113" t="s">
        <v>1353</v>
      </c>
      <c r="H870" s="114">
        <v>44770.0</v>
      </c>
      <c r="I870" s="28" t="s">
        <v>36</v>
      </c>
      <c r="J870" s="114">
        <v>44770.0</v>
      </c>
      <c r="K870" s="28" t="s">
        <v>37</v>
      </c>
      <c r="L870" s="72"/>
      <c r="M870" s="25" t="str">
        <f t="array" ref="M870">INDEX(Sheet6!$F$2:$F$190,MATCH(F870,Sheet6!$E$2:$E$190,0))</f>
        <v>#N/A</v>
      </c>
      <c r="N870" s="26" t="str">
        <f t="shared" si="98"/>
        <v>Maintenance</v>
      </c>
      <c r="O870" s="72"/>
      <c r="P870" s="72"/>
      <c r="Q870" s="72"/>
      <c r="R870" s="53" t="str">
        <f t="array" ref="R870">INDEX(Sheet6!$K$2:$K$190,MATCH(F870,Sheet6!$E$2:$E$190,0))</f>
        <v>#N/A</v>
      </c>
      <c r="S870" s="72"/>
      <c r="T870" s="125"/>
    </row>
    <row r="871">
      <c r="A871" s="43">
        <v>777.0</v>
      </c>
      <c r="B871" s="121" t="s">
        <v>1618</v>
      </c>
      <c r="C871" s="122" t="s">
        <v>25</v>
      </c>
      <c r="D871" s="121" t="s">
        <v>1619</v>
      </c>
      <c r="E871" s="123" t="s">
        <v>27</v>
      </c>
      <c r="F871" s="136">
        <v>1.00048074E8</v>
      </c>
      <c r="G871" s="113" t="s">
        <v>1353</v>
      </c>
      <c r="H871" s="114">
        <v>44770.0</v>
      </c>
      <c r="I871" s="28" t="s">
        <v>36</v>
      </c>
      <c r="J871" s="114">
        <v>44770.0</v>
      </c>
      <c r="K871" s="28" t="s">
        <v>37</v>
      </c>
      <c r="L871" s="72"/>
      <c r="M871" s="25" t="str">
        <f t="array" ref="M871">INDEX(Sheet6!$F$2:$F$190,MATCH(F871,Sheet6!$E$2:$E$190,0))</f>
        <v>#N/A</v>
      </c>
      <c r="N871" s="26" t="str">
        <f t="shared" si="98"/>
        <v>Maintenance</v>
      </c>
      <c r="O871" s="72"/>
      <c r="P871" s="72"/>
      <c r="Q871" s="72"/>
      <c r="R871" s="53" t="str">
        <f t="array" ref="R871">INDEX(Sheet6!$K$2:$K$190,MATCH(F871,Sheet6!$E$2:$E$190,0))</f>
        <v>#N/A</v>
      </c>
      <c r="S871" s="72"/>
      <c r="T871" s="125"/>
    </row>
    <row r="872">
      <c r="A872" s="43">
        <v>778.0</v>
      </c>
      <c r="B872" s="121" t="s">
        <v>1620</v>
      </c>
      <c r="C872" s="122" t="s">
        <v>25</v>
      </c>
      <c r="D872" s="121" t="s">
        <v>1621</v>
      </c>
      <c r="E872" s="123" t="s">
        <v>27</v>
      </c>
      <c r="F872" s="136">
        <v>1.00047815E8</v>
      </c>
      <c r="G872" s="113" t="s">
        <v>1353</v>
      </c>
      <c r="H872" s="114">
        <v>44770.0</v>
      </c>
      <c r="I872" s="28" t="s">
        <v>58</v>
      </c>
      <c r="J872" s="114">
        <v>44770.0</v>
      </c>
      <c r="K872" s="28" t="s">
        <v>73</v>
      </c>
      <c r="L872" s="72"/>
      <c r="M872" s="25" t="str">
        <f t="array" ref="M872">INDEX(Sheet6!$F$2:$F$190,MATCH(F872,Sheet6!$E$2:$E$190,0))</f>
        <v>#N/A</v>
      </c>
      <c r="N872" s="26" t="str">
        <f t="shared" si="98"/>
        <v>Maintenance</v>
      </c>
      <c r="O872" s="72"/>
      <c r="P872" s="72"/>
      <c r="Q872" s="72"/>
      <c r="R872" s="53" t="str">
        <f t="array" ref="R872">INDEX(Sheet6!$K$2:$K$190,MATCH(F872,Sheet6!$E$2:$E$190,0))</f>
        <v>#N/A</v>
      </c>
      <c r="S872" s="72"/>
      <c r="T872" s="125"/>
    </row>
    <row r="873">
      <c r="A873" s="43">
        <v>779.0</v>
      </c>
      <c r="B873" s="121" t="s">
        <v>1622</v>
      </c>
      <c r="C873" s="122" t="s">
        <v>25</v>
      </c>
      <c r="D873" s="121" t="s">
        <v>1623</v>
      </c>
      <c r="E873" s="123" t="s">
        <v>27</v>
      </c>
      <c r="F873" s="136">
        <v>1.0004759E8</v>
      </c>
      <c r="G873" s="113" t="s">
        <v>1353</v>
      </c>
      <c r="H873" s="114">
        <v>44770.0</v>
      </c>
      <c r="I873" s="28" t="s">
        <v>58</v>
      </c>
      <c r="J873" s="114">
        <v>44770.0</v>
      </c>
      <c r="K873" s="28" t="s">
        <v>221</v>
      </c>
      <c r="L873" s="72"/>
      <c r="M873" s="25" t="str">
        <f t="array" ref="M873">INDEX(Sheet6!$F$2:$F$190,MATCH(F873,Sheet6!$E$2:$E$190,0))</f>
        <v>#N/A</v>
      </c>
      <c r="N873" s="26" t="str">
        <f t="shared" si="98"/>
        <v>Maintenance</v>
      </c>
      <c r="O873" s="72"/>
      <c r="P873" s="72"/>
      <c r="Q873" s="72"/>
      <c r="R873" s="53" t="str">
        <f t="array" ref="R873">INDEX(Sheet6!$K$2:$K$190,MATCH(F873,Sheet6!$E$2:$E$190,0))</f>
        <v>#N/A</v>
      </c>
      <c r="S873" s="72"/>
      <c r="T873" s="125"/>
    </row>
    <row r="874">
      <c r="A874" s="43">
        <v>780.0</v>
      </c>
      <c r="B874" s="121" t="s">
        <v>1624</v>
      </c>
      <c r="C874" s="122" t="s">
        <v>25</v>
      </c>
      <c r="D874" s="121" t="s">
        <v>1625</v>
      </c>
      <c r="E874" s="123" t="s">
        <v>27</v>
      </c>
      <c r="F874" s="136">
        <v>1.00047157E8</v>
      </c>
      <c r="G874" s="113" t="s">
        <v>1353</v>
      </c>
      <c r="H874" s="114">
        <v>44770.0</v>
      </c>
      <c r="I874" s="28" t="s">
        <v>58</v>
      </c>
      <c r="J874" s="114">
        <v>44770.0</v>
      </c>
      <c r="K874" s="28" t="s">
        <v>73</v>
      </c>
      <c r="L874" s="72"/>
      <c r="M874" s="25" t="str">
        <f t="array" ref="M874">INDEX(Sheet6!$F$2:$F$190,MATCH(F874,Sheet6!$E$2:$E$190,0))</f>
        <v>#N/A</v>
      </c>
      <c r="N874" s="26" t="str">
        <f t="shared" si="98"/>
        <v>Maintenance</v>
      </c>
      <c r="O874" s="72"/>
      <c r="P874" s="72"/>
      <c r="Q874" s="72"/>
      <c r="R874" s="53" t="str">
        <f t="array" ref="R874">INDEX(Sheet6!$K$2:$K$190,MATCH(F874,Sheet6!$E$2:$E$190,0))</f>
        <v>#N/A</v>
      </c>
      <c r="S874" s="72"/>
      <c r="T874" s="125"/>
    </row>
    <row r="875">
      <c r="A875" s="43">
        <v>781.0</v>
      </c>
      <c r="B875" s="121" t="s">
        <v>1626</v>
      </c>
      <c r="C875" s="122" t="s">
        <v>25</v>
      </c>
      <c r="D875" s="121" t="s">
        <v>1627</v>
      </c>
      <c r="E875" s="123" t="s">
        <v>27</v>
      </c>
      <c r="F875" s="136">
        <v>1.00047626E8</v>
      </c>
      <c r="G875" s="113" t="s">
        <v>1353</v>
      </c>
      <c r="H875" s="114">
        <v>44770.0</v>
      </c>
      <c r="I875" s="28" t="s">
        <v>58</v>
      </c>
      <c r="J875" s="114">
        <v>44770.0</v>
      </c>
      <c r="K875" s="28" t="s">
        <v>73</v>
      </c>
      <c r="L875" s="72"/>
      <c r="M875" s="25" t="str">
        <f t="array" ref="M875">INDEX(Sheet6!$F$2:$F$190,MATCH(F875,Sheet6!$E$2:$E$190,0))</f>
        <v>#N/A</v>
      </c>
      <c r="N875" s="26" t="str">
        <f t="shared" si="98"/>
        <v>Maintenance</v>
      </c>
      <c r="O875" s="72"/>
      <c r="P875" s="72"/>
      <c r="Q875" s="72"/>
      <c r="R875" s="53" t="str">
        <f t="array" ref="R875">INDEX(Sheet6!$K$2:$K$190,MATCH(F875,Sheet6!$E$2:$E$190,0))</f>
        <v>#N/A</v>
      </c>
      <c r="S875" s="72"/>
      <c r="T875" s="125"/>
    </row>
    <row r="876">
      <c r="A876" s="43">
        <v>782.0</v>
      </c>
      <c r="B876" s="121" t="s">
        <v>1628</v>
      </c>
      <c r="C876" s="122" t="s">
        <v>25</v>
      </c>
      <c r="D876" s="121" t="s">
        <v>1629</v>
      </c>
      <c r="E876" s="123" t="s">
        <v>27</v>
      </c>
      <c r="F876" s="136">
        <v>1.00047903E8</v>
      </c>
      <c r="G876" s="113" t="s">
        <v>1353</v>
      </c>
      <c r="H876" s="114">
        <v>44770.0</v>
      </c>
      <c r="I876" s="28" t="s">
        <v>36</v>
      </c>
      <c r="J876" s="114">
        <v>44770.0</v>
      </c>
      <c r="K876" s="28" t="s">
        <v>37</v>
      </c>
      <c r="L876" s="72"/>
      <c r="M876" s="25" t="str">
        <f t="array" ref="M876">INDEX(Sheet6!$F$2:$F$190,MATCH(F876,Sheet6!$E$2:$E$190,0))</f>
        <v>#N/A</v>
      </c>
      <c r="N876" s="26" t="str">
        <f t="shared" si="98"/>
        <v>Maintenance</v>
      </c>
      <c r="O876" s="72"/>
      <c r="P876" s="72"/>
      <c r="Q876" s="72"/>
      <c r="R876" s="53" t="str">
        <f t="array" ref="R876">INDEX(Sheet6!$K$2:$K$190,MATCH(F876,Sheet6!$E$2:$E$190,0))</f>
        <v>#N/A</v>
      </c>
      <c r="S876" s="72"/>
      <c r="T876" s="125"/>
    </row>
    <row r="877">
      <c r="A877" s="88">
        <v>44771.0</v>
      </c>
      <c r="B877" s="131"/>
      <c r="C877" s="132"/>
      <c r="D877" s="131"/>
      <c r="E877" s="126"/>
      <c r="F877" s="141"/>
      <c r="G877" s="64"/>
      <c r="H877" s="64"/>
      <c r="I877" s="64"/>
      <c r="J877" s="64"/>
      <c r="K877" s="64"/>
      <c r="L877" s="64"/>
      <c r="M877" s="64"/>
      <c r="N877" s="39"/>
      <c r="O877" s="64"/>
      <c r="P877" s="64"/>
      <c r="Q877" s="64"/>
      <c r="R877" s="64"/>
      <c r="S877" s="64"/>
      <c r="T877" s="65"/>
    </row>
    <row r="878">
      <c r="A878" s="43">
        <v>783.0</v>
      </c>
      <c r="B878" s="121" t="s">
        <v>1630</v>
      </c>
      <c r="C878" s="122" t="s">
        <v>25</v>
      </c>
      <c r="D878" s="121" t="s">
        <v>1631</v>
      </c>
      <c r="E878" s="123" t="s">
        <v>27</v>
      </c>
      <c r="F878" s="136">
        <v>1.00047911E8</v>
      </c>
      <c r="G878" s="113" t="s">
        <v>1353</v>
      </c>
      <c r="H878" s="114">
        <v>44771.0</v>
      </c>
      <c r="I878" s="28" t="s">
        <v>36</v>
      </c>
      <c r="J878" s="114">
        <v>44774.0</v>
      </c>
      <c r="K878" s="28" t="s">
        <v>37</v>
      </c>
      <c r="L878" s="72"/>
      <c r="M878" s="25" t="str">
        <f t="array" ref="M878">INDEX(Sheet6!$F$2:$F$190,MATCH(F878,Sheet6!$E$2:$E$190,0))</f>
        <v>#N/A</v>
      </c>
      <c r="N878" s="26" t="str">
        <f t="shared" ref="N878:N880" si="99">IFS(LEFT(F878,4)="2000","Direct Charge",LEFT(F878,4)="5000","Direct Charge",AND(LEFT(F878,4)="1000",RIGHT(K878,4)="RA 9"),"Chemical",LEFT(F878,4)="1000","Maintenance",LEFT(F878,4)="8000","OA Maintenance",AND(LEFT(F878,4)="8000",RIGHT(K878,4)="RA 9"),"OA Chemical",LEFT(F878,4)="5500","ABI")</f>
        <v>Maintenance</v>
      </c>
      <c r="O878" s="72"/>
      <c r="P878" s="72"/>
      <c r="Q878" s="72"/>
      <c r="R878" s="53" t="str">
        <f t="array" ref="R878">INDEX(Sheet6!$K$2:$K$190,MATCH(F878,Sheet6!$E$2:$E$190,0))</f>
        <v>#N/A</v>
      </c>
      <c r="S878" s="72"/>
      <c r="T878" s="125"/>
    </row>
    <row r="879">
      <c r="A879" s="43">
        <v>784.0</v>
      </c>
      <c r="B879" s="121" t="s">
        <v>1632</v>
      </c>
      <c r="C879" s="122" t="s">
        <v>25</v>
      </c>
      <c r="D879" s="121" t="s">
        <v>1633</v>
      </c>
      <c r="E879" s="123" t="s">
        <v>27</v>
      </c>
      <c r="F879" s="136">
        <v>1.00048113E8</v>
      </c>
      <c r="G879" s="28" t="s">
        <v>1308</v>
      </c>
      <c r="H879" s="114">
        <v>44771.0</v>
      </c>
      <c r="I879" s="72"/>
      <c r="J879" s="72"/>
      <c r="K879" s="72"/>
      <c r="L879" s="72"/>
      <c r="M879" s="25" t="str">
        <f t="array" ref="M879">INDEX(Sheet6!$F$2:$F$190,MATCH(F879,Sheet6!$E$2:$E$190,0))</f>
        <v>#N/A</v>
      </c>
      <c r="N879" s="26" t="str">
        <f t="shared" si="99"/>
        <v>Maintenance</v>
      </c>
      <c r="O879" s="72"/>
      <c r="P879" s="72"/>
      <c r="Q879" s="72"/>
      <c r="R879" s="53" t="str">
        <f t="array" ref="R879">INDEX(Sheet6!$K$2:$K$190,MATCH(F879,Sheet6!$E$2:$E$190,0))</f>
        <v>#N/A</v>
      </c>
      <c r="S879" s="72"/>
      <c r="T879" s="125"/>
    </row>
    <row r="880">
      <c r="A880" s="43">
        <v>785.0</v>
      </c>
      <c r="B880" s="121" t="s">
        <v>1628</v>
      </c>
      <c r="C880" s="122" t="s">
        <v>25</v>
      </c>
      <c r="D880" s="121" t="s">
        <v>1634</v>
      </c>
      <c r="E880" s="123" t="s">
        <v>27</v>
      </c>
      <c r="F880" s="136">
        <v>1.00048152E8</v>
      </c>
      <c r="G880" s="28" t="s">
        <v>1308</v>
      </c>
      <c r="H880" s="114">
        <v>44771.0</v>
      </c>
      <c r="I880" s="72"/>
      <c r="J880" s="72"/>
      <c r="K880" s="72"/>
      <c r="L880" s="72"/>
      <c r="M880" s="25" t="str">
        <f t="array" ref="M880">INDEX(Sheet6!$F$2:$F$190,MATCH(F880,Sheet6!$E$2:$E$190,0))</f>
        <v>#N/A</v>
      </c>
      <c r="N880" s="26" t="str">
        <f t="shared" si="99"/>
        <v>Maintenance</v>
      </c>
      <c r="O880" s="72"/>
      <c r="P880" s="72"/>
      <c r="Q880" s="72"/>
      <c r="R880" s="53" t="str">
        <f t="array" ref="R880">INDEX(Sheet6!$K$2:$K$190,MATCH(F880,Sheet6!$E$2:$E$190,0))</f>
        <v>#N/A</v>
      </c>
      <c r="S880" s="72"/>
      <c r="T880" s="125"/>
    </row>
    <row r="881">
      <c r="A881" s="60" t="s">
        <v>1635</v>
      </c>
      <c r="B881" s="126"/>
      <c r="C881" s="126"/>
      <c r="D881" s="126"/>
      <c r="E881" s="126"/>
      <c r="F881" s="141"/>
      <c r="G881" s="64"/>
      <c r="H881" s="64"/>
      <c r="I881" s="64"/>
      <c r="J881" s="64"/>
      <c r="K881" s="64"/>
      <c r="L881" s="64"/>
      <c r="M881" s="64"/>
      <c r="N881" s="39"/>
      <c r="O881" s="64"/>
      <c r="P881" s="64"/>
      <c r="Q881" s="64"/>
      <c r="R881" s="64"/>
      <c r="S881" s="64"/>
      <c r="T881" s="65"/>
    </row>
    <row r="882">
      <c r="A882" s="43">
        <v>786.0</v>
      </c>
      <c r="B882" s="121" t="s">
        <v>1636</v>
      </c>
      <c r="C882" s="122" t="s">
        <v>25</v>
      </c>
      <c r="D882" s="121" t="s">
        <v>1637</v>
      </c>
      <c r="E882" s="123" t="s">
        <v>27</v>
      </c>
      <c r="F882" s="122">
        <v>1.00047624E8</v>
      </c>
      <c r="G882" s="113" t="s">
        <v>1353</v>
      </c>
      <c r="H882" s="114">
        <v>44775.0</v>
      </c>
      <c r="I882" s="28" t="s">
        <v>36</v>
      </c>
      <c r="J882" s="114">
        <v>44775.0</v>
      </c>
      <c r="K882" s="28" t="s">
        <v>37</v>
      </c>
      <c r="L882" s="72"/>
      <c r="M882" s="25" t="str">
        <f t="array" ref="M882">INDEX(Sheet6!$F$2:$F$190,MATCH(F882,Sheet6!$E$2:$E$190,0))</f>
        <v>#N/A</v>
      </c>
      <c r="N882" s="26" t="str">
        <f t="shared" ref="N882:N895" si="100">IFS(LEFT(F882,4)="2000","Direct Charge",LEFT(F882,4)="5000","Direct Charge",AND(LEFT(F882,4)="1000",RIGHT(K882,4)="RA 9"),"Chemical",LEFT(F882,4)="1000","Maintenance",LEFT(F882,4)="8000","OA Maintenance",AND(LEFT(F882,4)="8000",RIGHT(K882,4)="RA 9"),"OA Chemical",LEFT(F882,4)="5500","ABI")</f>
        <v>Maintenance</v>
      </c>
      <c r="O882" s="72"/>
      <c r="P882" s="72"/>
      <c r="Q882" s="72"/>
      <c r="R882" s="53" t="str">
        <f t="array" ref="R882">INDEX(Sheet6!$K$2:$K$190,MATCH(F882,Sheet6!$E$2:$E$190,0))</f>
        <v>#N/A</v>
      </c>
      <c r="S882" s="72"/>
      <c r="T882" s="125"/>
    </row>
    <row r="883">
      <c r="A883" s="43">
        <v>787.0</v>
      </c>
      <c r="B883" s="121" t="s">
        <v>1638</v>
      </c>
      <c r="C883" s="122" t="s">
        <v>25</v>
      </c>
      <c r="D883" s="121" t="s">
        <v>1639</v>
      </c>
      <c r="E883" s="123" t="s">
        <v>27</v>
      </c>
      <c r="F883" s="122">
        <v>1.00047196E8</v>
      </c>
      <c r="G883" s="113" t="s">
        <v>1353</v>
      </c>
      <c r="H883" s="114">
        <v>44775.0</v>
      </c>
      <c r="I883" s="28" t="s">
        <v>1467</v>
      </c>
      <c r="J883" s="114">
        <v>44775.0</v>
      </c>
      <c r="K883" s="28" t="s">
        <v>70</v>
      </c>
      <c r="L883" s="72"/>
      <c r="M883" s="25" t="str">
        <f t="array" ref="M883">INDEX(Sheet6!$F$2:$F$190,MATCH(F883,Sheet6!$E$2:$E$190,0))</f>
        <v>M22PL3090A</v>
      </c>
      <c r="N883" s="26" t="str">
        <f t="shared" si="100"/>
        <v>Maintenance</v>
      </c>
      <c r="O883" s="72"/>
      <c r="P883" s="72"/>
      <c r="Q883" s="72"/>
      <c r="R883" s="53" t="str">
        <f t="array" ref="R883">INDEX(Sheet6!$K$2:$K$190,MATCH(F883,Sheet6!$E$2:$E$190,0))</f>
        <v>Lukman</v>
      </c>
      <c r="S883" s="72"/>
      <c r="T883" s="125"/>
    </row>
    <row r="884">
      <c r="A884" s="43">
        <v>788.0</v>
      </c>
      <c r="B884" s="121" t="s">
        <v>1640</v>
      </c>
      <c r="C884" s="122" t="s">
        <v>25</v>
      </c>
      <c r="D884" s="121" t="s">
        <v>1641</v>
      </c>
      <c r="E884" s="123" t="s">
        <v>27</v>
      </c>
      <c r="F884" s="122">
        <v>1.0004746E8</v>
      </c>
      <c r="G884" s="113" t="s">
        <v>1353</v>
      </c>
      <c r="H884" s="114">
        <v>44775.0</v>
      </c>
      <c r="I884" s="28" t="s">
        <v>1467</v>
      </c>
      <c r="J884" s="114">
        <v>44775.0</v>
      </c>
      <c r="K884" s="28" t="s">
        <v>70</v>
      </c>
      <c r="L884" s="72"/>
      <c r="M884" s="25" t="str">
        <f t="array" ref="M884">INDEX(Sheet6!$F$2:$F$190,MATCH(F884,Sheet6!$E$2:$E$190,0))</f>
        <v>#N/A</v>
      </c>
      <c r="N884" s="26" t="str">
        <f t="shared" si="100"/>
        <v>Maintenance</v>
      </c>
      <c r="O884" s="72"/>
      <c r="P884" s="72"/>
      <c r="Q884" s="72"/>
      <c r="R884" s="53" t="str">
        <f t="array" ref="R884">INDEX(Sheet6!$K$2:$K$190,MATCH(F884,Sheet6!$E$2:$E$190,0))</f>
        <v>#N/A</v>
      </c>
      <c r="S884" s="72"/>
      <c r="T884" s="125"/>
    </row>
    <row r="885">
      <c r="A885" s="43">
        <v>789.0</v>
      </c>
      <c r="B885" s="121" t="s">
        <v>1642</v>
      </c>
      <c r="C885" s="122" t="s">
        <v>25</v>
      </c>
      <c r="D885" s="121" t="s">
        <v>1643</v>
      </c>
      <c r="E885" s="123" t="s">
        <v>27</v>
      </c>
      <c r="F885" s="122">
        <v>1.00047445E8</v>
      </c>
      <c r="G885" s="113" t="s">
        <v>1353</v>
      </c>
      <c r="H885" s="114">
        <v>44775.0</v>
      </c>
      <c r="I885" s="28" t="s">
        <v>1467</v>
      </c>
      <c r="J885" s="114">
        <v>44775.0</v>
      </c>
      <c r="K885" s="28" t="s">
        <v>70</v>
      </c>
      <c r="L885" s="72"/>
      <c r="M885" s="25" t="str">
        <f t="array" ref="M885">INDEX(Sheet6!$F$2:$F$190,MATCH(F885,Sheet6!$E$2:$E$190,0))</f>
        <v>#N/A</v>
      </c>
      <c r="N885" s="26" t="str">
        <f t="shared" si="100"/>
        <v>Maintenance</v>
      </c>
      <c r="O885" s="72"/>
      <c r="P885" s="72"/>
      <c r="Q885" s="72"/>
      <c r="R885" s="53" t="str">
        <f t="array" ref="R885">INDEX(Sheet6!$K$2:$K$190,MATCH(F885,Sheet6!$E$2:$E$190,0))</f>
        <v>#N/A</v>
      </c>
      <c r="S885" s="72"/>
      <c r="T885" s="125"/>
    </row>
    <row r="886">
      <c r="A886" s="43">
        <v>790.0</v>
      </c>
      <c r="B886" s="121" t="s">
        <v>1644</v>
      </c>
      <c r="C886" s="122" t="s">
        <v>25</v>
      </c>
      <c r="D886" s="121" t="s">
        <v>1645</v>
      </c>
      <c r="E886" s="123" t="s">
        <v>27</v>
      </c>
      <c r="F886" s="122">
        <v>1.00048174E8</v>
      </c>
      <c r="G886" s="113" t="s">
        <v>1353</v>
      </c>
      <c r="H886" s="114">
        <v>44775.0</v>
      </c>
      <c r="I886" s="28" t="s">
        <v>58</v>
      </c>
      <c r="J886" s="114">
        <v>44775.0</v>
      </c>
      <c r="K886" s="28" t="s">
        <v>73</v>
      </c>
      <c r="L886" s="72"/>
      <c r="M886" s="25" t="str">
        <f t="array" ref="M886">INDEX(Sheet6!$F$2:$F$190,MATCH(F886,Sheet6!$E$2:$E$190,0))</f>
        <v>#N/A</v>
      </c>
      <c r="N886" s="26" t="str">
        <f t="shared" si="100"/>
        <v>Maintenance</v>
      </c>
      <c r="O886" s="72"/>
      <c r="P886" s="72"/>
      <c r="Q886" s="72"/>
      <c r="R886" s="53" t="str">
        <f t="array" ref="R886">INDEX(Sheet6!$K$2:$K$190,MATCH(F886,Sheet6!$E$2:$E$190,0))</f>
        <v>#N/A</v>
      </c>
      <c r="S886" s="72"/>
      <c r="T886" s="125"/>
    </row>
    <row r="887">
      <c r="A887" s="43">
        <v>791.0</v>
      </c>
      <c r="B887" s="121" t="s">
        <v>1646</v>
      </c>
      <c r="C887" s="122" t="s">
        <v>25</v>
      </c>
      <c r="D887" s="121" t="s">
        <v>1647</v>
      </c>
      <c r="E887" s="123" t="s">
        <v>27</v>
      </c>
      <c r="F887" s="122">
        <v>1.00048291E8</v>
      </c>
      <c r="G887" s="113" t="s">
        <v>1353</v>
      </c>
      <c r="H887" s="114">
        <v>44775.0</v>
      </c>
      <c r="I887" s="28" t="s">
        <v>58</v>
      </c>
      <c r="J887" s="114">
        <v>44775.0</v>
      </c>
      <c r="K887" s="28" t="s">
        <v>73</v>
      </c>
      <c r="L887" s="72"/>
      <c r="M887" s="25" t="str">
        <f t="array" ref="M887">INDEX(Sheet6!$F$2:$F$190,MATCH(F887,Sheet6!$E$2:$E$190,0))</f>
        <v>#N/A</v>
      </c>
      <c r="N887" s="26" t="str">
        <f t="shared" si="100"/>
        <v>Maintenance</v>
      </c>
      <c r="O887" s="72"/>
      <c r="P887" s="72"/>
      <c r="Q887" s="72"/>
      <c r="R887" s="53" t="str">
        <f t="array" ref="R887">INDEX(Sheet6!$K$2:$K$190,MATCH(F887,Sheet6!$E$2:$E$190,0))</f>
        <v>#N/A</v>
      </c>
      <c r="S887" s="72"/>
      <c r="T887" s="125"/>
    </row>
    <row r="888">
      <c r="A888" s="43">
        <v>792.0</v>
      </c>
      <c r="B888" s="121" t="s">
        <v>1648</v>
      </c>
      <c r="C888" s="122" t="s">
        <v>25</v>
      </c>
      <c r="D888" s="121" t="s">
        <v>1649</v>
      </c>
      <c r="E888" s="123" t="s">
        <v>27</v>
      </c>
      <c r="F888" s="122">
        <v>1.0004829E8</v>
      </c>
      <c r="G888" s="113" t="s">
        <v>1353</v>
      </c>
      <c r="H888" s="114">
        <v>44775.0</v>
      </c>
      <c r="I888" s="28" t="s">
        <v>58</v>
      </c>
      <c r="J888" s="114">
        <v>44775.0</v>
      </c>
      <c r="K888" s="28" t="s">
        <v>73</v>
      </c>
      <c r="L888" s="72"/>
      <c r="M888" s="25" t="str">
        <f t="array" ref="M888">INDEX(Sheet6!$F$2:$F$190,MATCH(F888,Sheet6!$E$2:$E$190,0))</f>
        <v>#N/A</v>
      </c>
      <c r="N888" s="26" t="str">
        <f t="shared" si="100"/>
        <v>Maintenance</v>
      </c>
      <c r="O888" s="72"/>
      <c r="P888" s="72"/>
      <c r="Q888" s="72"/>
      <c r="R888" s="53" t="str">
        <f t="array" ref="R888">INDEX(Sheet6!$K$2:$K$190,MATCH(F888,Sheet6!$E$2:$E$190,0))</f>
        <v>#N/A</v>
      </c>
      <c r="S888" s="72"/>
      <c r="T888" s="125"/>
    </row>
    <row r="889">
      <c r="A889" s="43">
        <v>793.0</v>
      </c>
      <c r="B889" s="121" t="s">
        <v>1650</v>
      </c>
      <c r="C889" s="122" t="s">
        <v>25</v>
      </c>
      <c r="D889" s="121" t="s">
        <v>1651</v>
      </c>
      <c r="E889" s="123" t="s">
        <v>27</v>
      </c>
      <c r="F889" s="122">
        <v>1.00048099E8</v>
      </c>
      <c r="G889" s="113" t="s">
        <v>1353</v>
      </c>
      <c r="H889" s="114">
        <v>44775.0</v>
      </c>
      <c r="I889" s="28" t="s">
        <v>58</v>
      </c>
      <c r="J889" s="114">
        <v>44775.0</v>
      </c>
      <c r="K889" s="28" t="s">
        <v>73</v>
      </c>
      <c r="L889" s="72"/>
      <c r="M889" s="25" t="str">
        <f t="array" ref="M889">INDEX(Sheet6!$F$2:$F$190,MATCH(F889,Sheet6!$E$2:$E$190,0))</f>
        <v>#N/A</v>
      </c>
      <c r="N889" s="26" t="str">
        <f t="shared" si="100"/>
        <v>Maintenance</v>
      </c>
      <c r="O889" s="72"/>
      <c r="P889" s="72"/>
      <c r="Q889" s="72"/>
      <c r="R889" s="53" t="str">
        <f t="array" ref="R889">INDEX(Sheet6!$K$2:$K$190,MATCH(F889,Sheet6!$E$2:$E$190,0))</f>
        <v>#N/A</v>
      </c>
      <c r="S889" s="72"/>
      <c r="T889" s="125"/>
    </row>
    <row r="890">
      <c r="A890" s="43">
        <v>794.0</v>
      </c>
      <c r="B890" s="121" t="s">
        <v>1652</v>
      </c>
      <c r="C890" s="122" t="s">
        <v>25</v>
      </c>
      <c r="D890" s="121" t="s">
        <v>1653</v>
      </c>
      <c r="E890" s="123" t="s">
        <v>27</v>
      </c>
      <c r="F890" s="122">
        <v>1.00047505E8</v>
      </c>
      <c r="G890" s="113" t="s">
        <v>1353</v>
      </c>
      <c r="H890" s="114">
        <v>44775.0</v>
      </c>
      <c r="I890" s="28" t="s">
        <v>58</v>
      </c>
      <c r="J890" s="114">
        <v>44775.0</v>
      </c>
      <c r="K890" s="28" t="s">
        <v>221</v>
      </c>
      <c r="L890" s="72"/>
      <c r="M890" s="25" t="str">
        <f t="array" ref="M890">INDEX(Sheet6!$F$2:$F$190,MATCH(F890,Sheet6!$E$2:$E$190,0))</f>
        <v>#N/A</v>
      </c>
      <c r="N890" s="26" t="str">
        <f t="shared" si="100"/>
        <v>Maintenance</v>
      </c>
      <c r="O890" s="72"/>
      <c r="P890" s="72"/>
      <c r="Q890" s="72"/>
      <c r="R890" s="53" t="str">
        <f t="array" ref="R890">INDEX(Sheet6!$K$2:$K$190,MATCH(F890,Sheet6!$E$2:$E$190,0))</f>
        <v>#N/A</v>
      </c>
      <c r="S890" s="72"/>
      <c r="T890" s="125"/>
    </row>
    <row r="891">
      <c r="A891" s="43">
        <v>795.0</v>
      </c>
      <c r="B891" s="121" t="s">
        <v>1654</v>
      </c>
      <c r="C891" s="122" t="s">
        <v>25</v>
      </c>
      <c r="D891" s="121" t="s">
        <v>1655</v>
      </c>
      <c r="E891" s="123" t="s">
        <v>27</v>
      </c>
      <c r="F891" s="122">
        <v>1.00047061E8</v>
      </c>
      <c r="G891" s="113" t="s">
        <v>1353</v>
      </c>
      <c r="H891" s="114">
        <v>44775.0</v>
      </c>
      <c r="I891" s="28" t="s">
        <v>58</v>
      </c>
      <c r="J891" s="114">
        <v>44775.0</v>
      </c>
      <c r="K891" s="28" t="s">
        <v>73</v>
      </c>
      <c r="L891" s="72"/>
      <c r="M891" s="25" t="str">
        <f t="array" ref="M891">INDEX(Sheet6!$F$2:$F$190,MATCH(F891,Sheet6!$E$2:$E$190,0))</f>
        <v>#N/A</v>
      </c>
      <c r="N891" s="26" t="str">
        <f t="shared" si="100"/>
        <v>Maintenance</v>
      </c>
      <c r="O891" s="72"/>
      <c r="P891" s="72"/>
      <c r="Q891" s="72"/>
      <c r="R891" s="53" t="str">
        <f t="array" ref="R891">INDEX(Sheet6!$K$2:$K$190,MATCH(F891,Sheet6!$E$2:$E$190,0))</f>
        <v>#N/A</v>
      </c>
      <c r="S891" s="72"/>
      <c r="T891" s="125"/>
    </row>
    <row r="892">
      <c r="A892" s="43">
        <v>796.0</v>
      </c>
      <c r="B892" s="121" t="s">
        <v>1656</v>
      </c>
      <c r="C892" s="122" t="s">
        <v>25</v>
      </c>
      <c r="D892" s="121" t="s">
        <v>1657</v>
      </c>
      <c r="E892" s="123" t="s">
        <v>27</v>
      </c>
      <c r="F892" s="122">
        <v>1.00047081E8</v>
      </c>
      <c r="G892" s="113" t="s">
        <v>1353</v>
      </c>
      <c r="H892" s="114">
        <v>44775.0</v>
      </c>
      <c r="I892" s="28" t="s">
        <v>58</v>
      </c>
      <c r="J892" s="114">
        <v>44775.0</v>
      </c>
      <c r="K892" s="28" t="s">
        <v>73</v>
      </c>
      <c r="L892" s="72"/>
      <c r="M892" s="25" t="str">
        <f t="array" ref="M892">INDEX(Sheet6!$F$2:$F$190,MATCH(F892,Sheet6!$E$2:$E$190,0))</f>
        <v>#N/A</v>
      </c>
      <c r="N892" s="26" t="str">
        <f t="shared" si="100"/>
        <v>Maintenance</v>
      </c>
      <c r="O892" s="72"/>
      <c r="P892" s="72"/>
      <c r="Q892" s="72"/>
      <c r="R892" s="53" t="str">
        <f t="array" ref="R892">INDEX(Sheet6!$K$2:$K$190,MATCH(F892,Sheet6!$E$2:$E$190,0))</f>
        <v>#N/A</v>
      </c>
      <c r="S892" s="72"/>
      <c r="T892" s="125"/>
    </row>
    <row r="893">
      <c r="A893" s="43">
        <v>797.0</v>
      </c>
      <c r="B893" s="121" t="s">
        <v>1658</v>
      </c>
      <c r="C893" s="122" t="s">
        <v>25</v>
      </c>
      <c r="D893" s="121" t="s">
        <v>1659</v>
      </c>
      <c r="E893" s="123" t="s">
        <v>27</v>
      </c>
      <c r="F893" s="122">
        <v>1.00048178E8</v>
      </c>
      <c r="G893" s="113" t="s">
        <v>1353</v>
      </c>
      <c r="H893" s="114">
        <v>44775.0</v>
      </c>
      <c r="I893" s="28" t="s">
        <v>1467</v>
      </c>
      <c r="J893" s="114">
        <v>44775.0</v>
      </c>
      <c r="K893" s="28" t="s">
        <v>70</v>
      </c>
      <c r="L893" s="72"/>
      <c r="M893" s="25" t="str">
        <f t="array" ref="M893">INDEX(Sheet6!$F$2:$F$190,MATCH(F893,Sheet6!$E$2:$E$190,0))</f>
        <v>M22PL3089A</v>
      </c>
      <c r="N893" s="26" t="str">
        <f t="shared" si="100"/>
        <v>Maintenance</v>
      </c>
      <c r="O893" s="72"/>
      <c r="P893" s="72"/>
      <c r="Q893" s="72"/>
      <c r="R893" s="53" t="str">
        <f t="array" ref="R893">INDEX(Sheet6!$K$2:$K$190,MATCH(F893,Sheet6!$E$2:$E$190,0))</f>
        <v>Winny</v>
      </c>
      <c r="S893" s="72"/>
      <c r="T893" s="125"/>
    </row>
    <row r="894">
      <c r="A894" s="43">
        <v>798.0</v>
      </c>
      <c r="B894" s="121" t="s">
        <v>1660</v>
      </c>
      <c r="C894" s="122" t="s">
        <v>224</v>
      </c>
      <c r="D894" s="121" t="s">
        <v>1661</v>
      </c>
      <c r="E894" s="123" t="s">
        <v>177</v>
      </c>
      <c r="F894" s="147"/>
      <c r="G894" s="113" t="s">
        <v>1353</v>
      </c>
      <c r="H894" s="114">
        <v>44776.0</v>
      </c>
      <c r="I894" s="28" t="s">
        <v>58</v>
      </c>
      <c r="J894" s="114">
        <v>44776.0</v>
      </c>
      <c r="K894" s="72"/>
      <c r="L894" s="152" t="s">
        <v>1662</v>
      </c>
      <c r="M894" s="72"/>
      <c r="N894" s="26" t="str">
        <f t="shared" si="100"/>
        <v>#N/A</v>
      </c>
      <c r="O894" s="72"/>
      <c r="P894" s="72"/>
      <c r="Q894" s="72"/>
      <c r="R894" s="72"/>
      <c r="S894" s="72"/>
      <c r="T894" s="125"/>
    </row>
    <row r="895">
      <c r="A895" s="43">
        <v>799.0</v>
      </c>
      <c r="B895" s="121" t="s">
        <v>1663</v>
      </c>
      <c r="C895" s="157" t="s">
        <v>1664</v>
      </c>
      <c r="D895" s="158" t="s">
        <v>1665</v>
      </c>
      <c r="E895" s="148" t="s">
        <v>1414</v>
      </c>
      <c r="F895" s="149"/>
      <c r="G895" s="113" t="s">
        <v>1353</v>
      </c>
      <c r="H895" s="114">
        <v>44776.0</v>
      </c>
      <c r="I895" s="28" t="s">
        <v>28</v>
      </c>
      <c r="J895" s="114">
        <v>44776.0</v>
      </c>
      <c r="K895" s="72"/>
      <c r="L895" s="72"/>
      <c r="M895" s="72"/>
      <c r="N895" s="26" t="str">
        <f t="shared" si="100"/>
        <v>#N/A</v>
      </c>
      <c r="O895" s="72"/>
      <c r="P895" s="72"/>
      <c r="Q895" s="72"/>
      <c r="R895" s="72"/>
      <c r="S895" s="72"/>
      <c r="T895" s="125"/>
    </row>
    <row r="896">
      <c r="A896" s="60" t="s">
        <v>1666</v>
      </c>
      <c r="B896" s="126"/>
      <c r="C896" s="126"/>
      <c r="D896" s="126"/>
      <c r="E896" s="127"/>
      <c r="F896" s="128"/>
      <c r="G896" s="64"/>
      <c r="H896" s="64"/>
      <c r="I896" s="64"/>
      <c r="J896" s="64"/>
      <c r="K896" s="64"/>
      <c r="L896" s="64"/>
      <c r="M896" s="64"/>
      <c r="N896" s="39"/>
      <c r="O896" s="64"/>
      <c r="P896" s="64"/>
      <c r="Q896" s="64"/>
      <c r="R896" s="64"/>
      <c r="S896" s="64"/>
      <c r="T896" s="65"/>
    </row>
    <row r="897">
      <c r="A897" s="43">
        <v>800.0</v>
      </c>
      <c r="B897" s="121" t="s">
        <v>1667</v>
      </c>
      <c r="C897" s="122" t="s">
        <v>25</v>
      </c>
      <c r="D897" s="129" t="s">
        <v>1668</v>
      </c>
      <c r="E897" s="123" t="s">
        <v>27</v>
      </c>
      <c r="F897" s="130">
        <v>8.00003613E8</v>
      </c>
      <c r="G897" s="28" t="s">
        <v>28</v>
      </c>
      <c r="H897" s="114">
        <v>44777.0</v>
      </c>
      <c r="I897" s="28" t="s">
        <v>1348</v>
      </c>
      <c r="J897" s="72"/>
      <c r="K897" s="28" t="s">
        <v>1349</v>
      </c>
      <c r="L897" s="72"/>
      <c r="M897" s="72"/>
      <c r="N897" s="26" t="str">
        <f t="shared" ref="N897:N900" si="101">IFS(LEFT(F897,4)="2000","Direct Charge",LEFT(F897,4)="5000","Direct Charge",AND(LEFT(F897,4)="1000",RIGHT(K897,4)="RA 9"),"Chemical",LEFT(F897,4)="1000","Maintenance",LEFT(F897,4)="8000","OA Maintenance",AND(LEFT(F897,4)="8000",RIGHT(K897,4)="RA 9"),"OA Chemical",LEFT(F897,4)="5500","ABI")</f>
        <v>OA Maintenance</v>
      </c>
      <c r="O897" s="72"/>
      <c r="P897" s="72"/>
      <c r="Q897" s="72"/>
      <c r="R897" s="72"/>
      <c r="S897" s="72"/>
      <c r="T897" s="125"/>
    </row>
    <row r="898">
      <c r="A898" s="43">
        <v>801.0</v>
      </c>
      <c r="B898" s="121" t="s">
        <v>1667</v>
      </c>
      <c r="C898" s="122" t="s">
        <v>25</v>
      </c>
      <c r="D898" s="129" t="s">
        <v>1669</v>
      </c>
      <c r="E898" s="123" t="s">
        <v>27</v>
      </c>
      <c r="F898" s="130">
        <v>1.00047049E8</v>
      </c>
      <c r="G898" s="113" t="s">
        <v>1353</v>
      </c>
      <c r="H898" s="114">
        <v>44777.0</v>
      </c>
      <c r="I898" s="28" t="s">
        <v>58</v>
      </c>
      <c r="J898" s="114">
        <v>44777.0</v>
      </c>
      <c r="K898" s="28" t="s">
        <v>73</v>
      </c>
      <c r="L898" s="72"/>
      <c r="M898" s="25" t="str">
        <f t="array" ref="M898">INDEX(Sheet6!$F$2:$F$190,MATCH(F898,Sheet6!$E$2:$E$190,0))</f>
        <v>#N/A</v>
      </c>
      <c r="N898" s="26" t="str">
        <f t="shared" si="101"/>
        <v>Maintenance</v>
      </c>
      <c r="O898" s="72"/>
      <c r="P898" s="72"/>
      <c r="Q898" s="72"/>
      <c r="R898" s="53" t="str">
        <f t="array" ref="R898">INDEX(Sheet6!$K$2:$K$190,MATCH(F898,Sheet6!$E$2:$E$190,0))</f>
        <v>#N/A</v>
      </c>
      <c r="S898" s="72"/>
      <c r="T898" s="125"/>
    </row>
    <row r="899">
      <c r="A899" s="43">
        <v>802.0</v>
      </c>
      <c r="B899" s="121" t="s">
        <v>1670</v>
      </c>
      <c r="C899" s="122" t="s">
        <v>25</v>
      </c>
      <c r="D899" s="129" t="s">
        <v>1671</v>
      </c>
      <c r="E899" s="123" t="s">
        <v>27</v>
      </c>
      <c r="F899" s="130">
        <v>1.00048349E8</v>
      </c>
      <c r="G899" s="113" t="s">
        <v>1353</v>
      </c>
      <c r="H899" s="114">
        <v>44777.0</v>
      </c>
      <c r="I899" s="28" t="s">
        <v>58</v>
      </c>
      <c r="J899" s="114">
        <v>44777.0</v>
      </c>
      <c r="K899" s="28" t="s">
        <v>73</v>
      </c>
      <c r="L899" s="72"/>
      <c r="M899" s="25" t="str">
        <f t="array" ref="M899">INDEX(Sheet6!$F$2:$F$190,MATCH(F899,Sheet6!$E$2:$E$190,0))</f>
        <v>#N/A</v>
      </c>
      <c r="N899" s="26" t="str">
        <f t="shared" si="101"/>
        <v>Maintenance</v>
      </c>
      <c r="O899" s="72"/>
      <c r="P899" s="72"/>
      <c r="Q899" s="72"/>
      <c r="R899" s="53" t="str">
        <f t="array" ref="R899">INDEX(Sheet6!$K$2:$K$190,MATCH(F899,Sheet6!$E$2:$E$190,0))</f>
        <v>#N/A</v>
      </c>
      <c r="S899" s="72"/>
      <c r="T899" s="125"/>
    </row>
    <row r="900">
      <c r="A900" s="43">
        <v>803.0</v>
      </c>
      <c r="B900" s="121" t="s">
        <v>1672</v>
      </c>
      <c r="C900" s="122" t="s">
        <v>25</v>
      </c>
      <c r="D900" s="129" t="s">
        <v>1673</v>
      </c>
      <c r="E900" s="123" t="s">
        <v>27</v>
      </c>
      <c r="F900" s="130">
        <v>1.00048042E8</v>
      </c>
      <c r="G900" s="113" t="s">
        <v>1353</v>
      </c>
      <c r="H900" s="114">
        <v>44777.0</v>
      </c>
      <c r="I900" s="28" t="s">
        <v>58</v>
      </c>
      <c r="J900" s="114">
        <v>44777.0</v>
      </c>
      <c r="K900" s="28" t="s">
        <v>73</v>
      </c>
      <c r="L900" s="72"/>
      <c r="M900" s="25" t="str">
        <f t="array" ref="M900">INDEX(Sheet6!$F$2:$F$190,MATCH(F900,Sheet6!$E$2:$E$190,0))</f>
        <v>#N/A</v>
      </c>
      <c r="N900" s="26" t="str">
        <f t="shared" si="101"/>
        <v>Maintenance</v>
      </c>
      <c r="O900" s="72"/>
      <c r="P900" s="72"/>
      <c r="Q900" s="72"/>
      <c r="R900" s="53" t="str">
        <f t="array" ref="R900">INDEX(Sheet6!$K$2:$K$190,MATCH(F900,Sheet6!$E$2:$E$190,0))</f>
        <v>#N/A</v>
      </c>
      <c r="S900" s="72"/>
      <c r="T900" s="125"/>
    </row>
    <row r="901">
      <c r="A901" s="60" t="s">
        <v>1674</v>
      </c>
      <c r="B901" s="143"/>
      <c r="C901" s="144"/>
      <c r="D901" s="143"/>
      <c r="E901" s="145"/>
      <c r="F901" s="144"/>
      <c r="G901" s="64"/>
      <c r="H901" s="64"/>
      <c r="I901" s="64"/>
      <c r="J901" s="64"/>
      <c r="K901" s="64"/>
      <c r="L901" s="64"/>
      <c r="M901" s="64"/>
      <c r="N901" s="39"/>
      <c r="O901" s="64"/>
      <c r="P901" s="64"/>
      <c r="Q901" s="64"/>
      <c r="R901" s="64"/>
      <c r="S901" s="64"/>
      <c r="T901" s="65"/>
    </row>
    <row r="902">
      <c r="A902" s="43">
        <v>804.0</v>
      </c>
      <c r="B902" s="121" t="s">
        <v>1675</v>
      </c>
      <c r="C902" s="122" t="s">
        <v>662</v>
      </c>
      <c r="D902" s="129" t="s">
        <v>1676</v>
      </c>
      <c r="E902" s="123" t="s">
        <v>1677</v>
      </c>
      <c r="F902" s="133">
        <v>2.00037282E8</v>
      </c>
      <c r="G902" s="72"/>
      <c r="H902" s="72"/>
      <c r="I902" s="72"/>
      <c r="J902" s="72"/>
      <c r="K902" s="72"/>
      <c r="L902" s="72"/>
      <c r="M902" s="72"/>
      <c r="N902" s="26" t="str">
        <f>IFS(LEFT(F902,4)="2000","Direct Charge",LEFT(F902,4)="5000","Direct Charge",AND(LEFT(F902,4)="1000",RIGHT(K902,4)="RA 9"),"Chemical",LEFT(F902,4)="1000","Maintenance",LEFT(F902,4)="8000","OA Maintenance",AND(LEFT(F902,4)="8000",RIGHT(K902,4)="RA 9"),"OA Chemical",LEFT(F902,4)="5500","ABI")</f>
        <v>Direct Charge</v>
      </c>
      <c r="O902" s="72"/>
      <c r="P902" s="72"/>
      <c r="Q902" s="72"/>
      <c r="R902" s="72"/>
      <c r="S902" s="72"/>
      <c r="T902" s="125"/>
    </row>
    <row r="903">
      <c r="A903" s="60" t="s">
        <v>1678</v>
      </c>
      <c r="B903" s="126"/>
      <c r="C903" s="126"/>
      <c r="D903" s="126"/>
      <c r="E903" s="127"/>
      <c r="F903" s="128"/>
      <c r="G903" s="64"/>
      <c r="H903" s="64"/>
      <c r="I903" s="64"/>
      <c r="J903" s="64"/>
      <c r="K903" s="64"/>
      <c r="L903" s="64"/>
      <c r="M903" s="64"/>
      <c r="N903" s="39"/>
      <c r="O903" s="64"/>
      <c r="P903" s="64"/>
      <c r="Q903" s="64"/>
      <c r="R903" s="64"/>
      <c r="S903" s="64"/>
      <c r="T903" s="65"/>
    </row>
    <row r="904">
      <c r="A904" s="43">
        <v>805.0</v>
      </c>
      <c r="B904" s="121" t="s">
        <v>1679</v>
      </c>
      <c r="C904" s="122" t="s">
        <v>662</v>
      </c>
      <c r="D904" s="121" t="s">
        <v>1680</v>
      </c>
      <c r="E904" s="123" t="s">
        <v>177</v>
      </c>
      <c r="F904" s="136">
        <v>5.00036288E8</v>
      </c>
      <c r="G904" s="113" t="s">
        <v>1353</v>
      </c>
      <c r="H904" s="114">
        <v>44781.0</v>
      </c>
      <c r="I904" s="28" t="s">
        <v>1467</v>
      </c>
      <c r="J904" s="114">
        <v>44781.0</v>
      </c>
      <c r="K904" s="28" t="s">
        <v>70</v>
      </c>
      <c r="L904" s="72"/>
      <c r="M904" s="72"/>
      <c r="N904" s="26" t="str">
        <f t="shared" ref="N904:N909" si="102">IFS(LEFT(F904,4)="2000","Direct Charge",LEFT(F904,4)="5000","Direct Charge",AND(LEFT(F904,4)="1000",RIGHT(K908,4)="RA 9"),"Chemical",LEFT(F904,4)="1000","Maintenance",LEFT(F904,4)="8000","OA Maintenance",AND(LEFT(F904,4)="8000",RIGHT(K908,4)="RA 9"),"OA Chemical",LEFT(F904,4)="5500","ABI")</f>
        <v>Direct Charge</v>
      </c>
      <c r="O904" s="72"/>
      <c r="P904" s="72"/>
      <c r="Q904" s="72"/>
      <c r="R904" s="72"/>
      <c r="S904" s="72"/>
      <c r="T904" s="125"/>
    </row>
    <row r="905">
      <c r="A905" s="43">
        <v>806.0</v>
      </c>
      <c r="B905" s="121" t="s">
        <v>1681</v>
      </c>
      <c r="C905" s="122" t="s">
        <v>25</v>
      </c>
      <c r="D905" s="121" t="s">
        <v>1682</v>
      </c>
      <c r="E905" s="123" t="s">
        <v>27</v>
      </c>
      <c r="F905" s="136">
        <v>1.00048122E8</v>
      </c>
      <c r="G905" s="28" t="s">
        <v>28</v>
      </c>
      <c r="H905" s="114">
        <v>44781.0</v>
      </c>
      <c r="I905" s="28" t="s">
        <v>1348</v>
      </c>
      <c r="J905" s="114">
        <v>44781.0</v>
      </c>
      <c r="K905" s="28" t="s">
        <v>1349</v>
      </c>
      <c r="L905" s="72"/>
      <c r="M905" s="25" t="str">
        <f t="array" ref="M905">INDEX(Sheet6!$F$2:$F$190,MATCH(F905,Sheet6!$E$2:$E$190,0))</f>
        <v>#N/A</v>
      </c>
      <c r="N905" s="26" t="str">
        <f t="shared" si="102"/>
        <v>Maintenance</v>
      </c>
      <c r="O905" s="72"/>
      <c r="P905" s="72"/>
      <c r="Q905" s="72"/>
      <c r="R905" s="53" t="str">
        <f t="array" ref="R905">INDEX(Sheet6!$K$2:$K$190,MATCH(F905,Sheet6!$E$2:$E$190,0))</f>
        <v>#N/A</v>
      </c>
      <c r="S905" s="72"/>
      <c r="T905" s="125"/>
    </row>
    <row r="906">
      <c r="A906" s="43">
        <v>807.0</v>
      </c>
      <c r="B906" s="121" t="s">
        <v>1683</v>
      </c>
      <c r="C906" s="122" t="s">
        <v>25</v>
      </c>
      <c r="D906" s="121" t="s">
        <v>1684</v>
      </c>
      <c r="E906" s="123" t="s">
        <v>27</v>
      </c>
      <c r="F906" s="136">
        <v>1.00048294E8</v>
      </c>
      <c r="G906" s="113" t="s">
        <v>1353</v>
      </c>
      <c r="H906" s="114">
        <v>44781.0</v>
      </c>
      <c r="I906" s="28" t="s">
        <v>36</v>
      </c>
      <c r="J906" s="114">
        <v>44781.0</v>
      </c>
      <c r="K906" s="28" t="s">
        <v>37</v>
      </c>
      <c r="L906" s="72"/>
      <c r="M906" s="25" t="str">
        <f t="array" ref="M906">INDEX(Sheet6!$F$2:$F$190,MATCH(F906,Sheet6!$E$2:$E$190,0))</f>
        <v>#N/A</v>
      </c>
      <c r="N906" s="26" t="str">
        <f t="shared" si="102"/>
        <v>Maintenance</v>
      </c>
      <c r="O906" s="72"/>
      <c r="P906" s="72"/>
      <c r="Q906" s="72"/>
      <c r="R906" s="53" t="str">
        <f t="array" ref="R906">INDEX(Sheet6!$K$2:$K$190,MATCH(F906,Sheet6!$E$2:$E$190,0))</f>
        <v>#N/A</v>
      </c>
      <c r="S906" s="72"/>
      <c r="T906" s="125"/>
    </row>
    <row r="907">
      <c r="A907" s="43">
        <v>808.0</v>
      </c>
      <c r="B907" s="121" t="s">
        <v>1685</v>
      </c>
      <c r="C907" s="122" t="s">
        <v>25</v>
      </c>
      <c r="D907" s="121" t="s">
        <v>1686</v>
      </c>
      <c r="E907" s="123" t="s">
        <v>27</v>
      </c>
      <c r="F907" s="136">
        <v>1.00048259E8</v>
      </c>
      <c r="G907" s="113" t="s">
        <v>1353</v>
      </c>
      <c r="H907" s="114">
        <v>44781.0</v>
      </c>
      <c r="I907" s="28" t="s">
        <v>36</v>
      </c>
      <c r="J907" s="114">
        <v>44781.0</v>
      </c>
      <c r="K907" s="28" t="s">
        <v>37</v>
      </c>
      <c r="L907" s="72"/>
      <c r="M907" s="25" t="str">
        <f t="array" ref="M907">INDEX(Sheet6!$F$2:$F$190,MATCH(F907,Sheet6!$E$2:$E$190,0))</f>
        <v>#N/A</v>
      </c>
      <c r="N907" s="26" t="str">
        <f t="shared" si="102"/>
        <v>Maintenance</v>
      </c>
      <c r="O907" s="72"/>
      <c r="P907" s="72"/>
      <c r="Q907" s="72"/>
      <c r="R907" s="53" t="str">
        <f t="array" ref="R907">INDEX(Sheet6!$K$2:$K$190,MATCH(F907,Sheet6!$E$2:$E$190,0))</f>
        <v>#N/A</v>
      </c>
      <c r="S907" s="72"/>
      <c r="T907" s="125"/>
    </row>
    <row r="908">
      <c r="A908" s="43">
        <v>809.0</v>
      </c>
      <c r="B908" s="121" t="s">
        <v>1687</v>
      </c>
      <c r="C908" s="122" t="s">
        <v>25</v>
      </c>
      <c r="D908" s="121" t="s">
        <v>1688</v>
      </c>
      <c r="E908" s="123" t="s">
        <v>27</v>
      </c>
      <c r="F908" s="136">
        <v>1.00048279E8</v>
      </c>
      <c r="G908" s="113" t="s">
        <v>1353</v>
      </c>
      <c r="H908" s="114">
        <v>44781.0</v>
      </c>
      <c r="I908" s="28" t="s">
        <v>58</v>
      </c>
      <c r="J908" s="114">
        <v>44781.0</v>
      </c>
      <c r="K908" s="28" t="s">
        <v>73</v>
      </c>
      <c r="L908" s="72"/>
      <c r="M908" s="25" t="str">
        <f t="array" ref="M908">INDEX(Sheet6!$F$2:$F$190,MATCH(F908,Sheet6!$E$2:$E$190,0))</f>
        <v>#N/A</v>
      </c>
      <c r="N908" s="26" t="str">
        <f t="shared" si="102"/>
        <v>Maintenance</v>
      </c>
      <c r="O908" s="72"/>
      <c r="P908" s="72"/>
      <c r="Q908" s="72"/>
      <c r="R908" s="53" t="str">
        <f t="array" ref="R908">INDEX(Sheet6!$K$2:$K$190,MATCH(F908,Sheet6!$E$2:$E$190,0))</f>
        <v>#N/A</v>
      </c>
      <c r="S908" s="72"/>
      <c r="T908" s="125"/>
    </row>
    <row r="909">
      <c r="A909" s="43">
        <v>810.0</v>
      </c>
      <c r="B909" s="121" t="s">
        <v>1689</v>
      </c>
      <c r="C909" s="122" t="s">
        <v>25</v>
      </c>
      <c r="D909" s="121" t="s">
        <v>1690</v>
      </c>
      <c r="E909" s="123" t="s">
        <v>27</v>
      </c>
      <c r="F909" s="136">
        <v>1.00048184E8</v>
      </c>
      <c r="G909" s="113" t="s">
        <v>1353</v>
      </c>
      <c r="H909" s="114">
        <v>44781.0</v>
      </c>
      <c r="I909" s="28" t="s">
        <v>521</v>
      </c>
      <c r="J909" s="114">
        <v>44781.0</v>
      </c>
      <c r="K909" s="28" t="s">
        <v>33</v>
      </c>
      <c r="L909" s="72"/>
      <c r="M909" s="25" t="str">
        <f t="array" ref="M909">INDEX(Sheet6!$F$2:$F$190,MATCH(F909,Sheet6!$E$2:$E$190,0))</f>
        <v>#N/A</v>
      </c>
      <c r="N909" s="26" t="str">
        <f t="shared" si="102"/>
        <v>Maintenance</v>
      </c>
      <c r="O909" s="72"/>
      <c r="P909" s="72"/>
      <c r="Q909" s="72"/>
      <c r="R909" s="53" t="str">
        <f t="array" ref="R909">INDEX(Sheet6!$K$2:$K$190,MATCH(F909,Sheet6!$E$2:$E$190,0))</f>
        <v>#N/A</v>
      </c>
      <c r="S909" s="72"/>
      <c r="T909" s="125"/>
    </row>
    <row r="910">
      <c r="A910" s="43">
        <v>811.0</v>
      </c>
      <c r="B910" s="121" t="s">
        <v>1691</v>
      </c>
      <c r="C910" s="122" t="s">
        <v>25</v>
      </c>
      <c r="D910" s="121" t="s">
        <v>1692</v>
      </c>
      <c r="E910" s="123" t="s">
        <v>27</v>
      </c>
      <c r="F910" s="136">
        <v>1.00047956E8</v>
      </c>
      <c r="G910" s="113" t="s">
        <v>1353</v>
      </c>
      <c r="H910" s="114">
        <v>44781.0</v>
      </c>
      <c r="I910" s="28" t="s">
        <v>36</v>
      </c>
      <c r="J910" s="114">
        <v>44781.0</v>
      </c>
      <c r="K910" s="28" t="s">
        <v>37</v>
      </c>
      <c r="L910" s="72"/>
      <c r="M910" s="25" t="str">
        <f t="array" ref="M910">INDEX(Sheet6!$F$2:$F$190,MATCH(F910,Sheet6!$E$2:$E$190,0))</f>
        <v>#N/A</v>
      </c>
      <c r="N910" s="26" t="str">
        <f t="shared" ref="N910:N913" si="103">IFS(LEFT(F910,4)="2000","Direct Charge",LEFT(F910,4)="5000","Direct Charge",AND(LEFT(F910,4)="1000",RIGHT(#REF!,4)="RA 9"),"Chemical",LEFT(F910,4)="1000","Maintenance",LEFT(F910,4)="8000","OA Maintenance",AND(LEFT(F910,4)="8000",RIGHT(#REF!,4)="RA 9"),"OA Chemical",LEFT(F910,4)="5500","ABI")</f>
        <v>#REF!</v>
      </c>
      <c r="O910" s="72"/>
      <c r="P910" s="72"/>
      <c r="Q910" s="72"/>
      <c r="R910" s="53" t="str">
        <f t="array" ref="R910">INDEX(Sheet6!$K$2:$K$190,MATCH(F910,Sheet6!$E$2:$E$190,0))</f>
        <v>#N/A</v>
      </c>
      <c r="S910" s="72"/>
      <c r="T910" s="125"/>
    </row>
    <row r="911">
      <c r="A911" s="43">
        <v>812.0</v>
      </c>
      <c r="B911" s="121" t="s">
        <v>1693</v>
      </c>
      <c r="C911" s="122" t="s">
        <v>25</v>
      </c>
      <c r="D911" s="121" t="s">
        <v>1694</v>
      </c>
      <c r="E911" s="123" t="s">
        <v>27</v>
      </c>
      <c r="F911" s="136">
        <v>1.00047931E8</v>
      </c>
      <c r="G911" s="113" t="s">
        <v>1353</v>
      </c>
      <c r="H911" s="114">
        <v>44781.0</v>
      </c>
      <c r="I911" s="28" t="s">
        <v>58</v>
      </c>
      <c r="J911" s="114">
        <v>44781.0</v>
      </c>
      <c r="K911" s="28" t="s">
        <v>73</v>
      </c>
      <c r="L911" s="72"/>
      <c r="M911" s="25" t="str">
        <f t="array" ref="M911">INDEX(Sheet6!$F$2:$F$190,MATCH(F911,Sheet6!$E$2:$E$190,0))</f>
        <v>#N/A</v>
      </c>
      <c r="N911" s="26" t="str">
        <f t="shared" si="103"/>
        <v>#REF!</v>
      </c>
      <c r="O911" s="72"/>
      <c r="P911" s="72"/>
      <c r="Q911" s="72"/>
      <c r="R911" s="53" t="str">
        <f t="array" ref="R911">INDEX(Sheet6!$K$2:$K$190,MATCH(F911,Sheet6!$E$2:$E$190,0))</f>
        <v>#N/A</v>
      </c>
      <c r="S911" s="72"/>
      <c r="T911" s="125"/>
    </row>
    <row r="912">
      <c r="A912" s="43">
        <v>813.0</v>
      </c>
      <c r="B912" s="121" t="s">
        <v>1695</v>
      </c>
      <c r="C912" s="122" t="s">
        <v>25</v>
      </c>
      <c r="D912" s="121" t="s">
        <v>1696</v>
      </c>
      <c r="E912" s="123" t="s">
        <v>27</v>
      </c>
      <c r="F912" s="136">
        <v>1.00047095E8</v>
      </c>
      <c r="G912" s="113" t="s">
        <v>1353</v>
      </c>
      <c r="H912" s="114">
        <v>44781.0</v>
      </c>
      <c r="I912" s="28" t="s">
        <v>58</v>
      </c>
      <c r="J912" s="114">
        <v>44781.0</v>
      </c>
      <c r="K912" s="28" t="s">
        <v>73</v>
      </c>
      <c r="L912" s="72"/>
      <c r="M912" s="25" t="str">
        <f t="array" ref="M912">INDEX(Sheet6!$F$2:$F$190,MATCH(F912,Sheet6!$E$2:$E$190,0))</f>
        <v>#N/A</v>
      </c>
      <c r="N912" s="26" t="str">
        <f t="shared" si="103"/>
        <v>#REF!</v>
      </c>
      <c r="O912" s="72"/>
      <c r="P912" s="72"/>
      <c r="Q912" s="72"/>
      <c r="R912" s="53" t="str">
        <f t="array" ref="R912">INDEX(Sheet6!$K$2:$K$190,MATCH(F912,Sheet6!$E$2:$E$190,0))</f>
        <v>#N/A</v>
      </c>
      <c r="S912" s="72"/>
      <c r="T912" s="125"/>
    </row>
    <row r="913">
      <c r="A913" s="43">
        <v>814.0</v>
      </c>
      <c r="B913" s="121" t="s">
        <v>1697</v>
      </c>
      <c r="C913" s="122" t="s">
        <v>25</v>
      </c>
      <c r="D913" s="121" t="s">
        <v>1698</v>
      </c>
      <c r="E913" s="123" t="s">
        <v>27</v>
      </c>
      <c r="F913" s="136">
        <v>1.00048406E8</v>
      </c>
      <c r="G913" s="113" t="s">
        <v>1353</v>
      </c>
      <c r="H913" s="114">
        <v>44781.0</v>
      </c>
      <c r="I913" s="28" t="s">
        <v>58</v>
      </c>
      <c r="J913" s="114">
        <v>44781.0</v>
      </c>
      <c r="K913" s="28" t="s">
        <v>73</v>
      </c>
      <c r="L913" s="72"/>
      <c r="M913" s="25" t="str">
        <f t="array" ref="M913">INDEX(Sheet6!$F$2:$F$190,MATCH(F913,Sheet6!$E$2:$E$190,0))</f>
        <v>#N/A</v>
      </c>
      <c r="N913" s="26" t="str">
        <f t="shared" si="103"/>
        <v>#REF!</v>
      </c>
      <c r="O913" s="72"/>
      <c r="P913" s="72"/>
      <c r="Q913" s="72"/>
      <c r="R913" s="53" t="str">
        <f t="array" ref="R913">INDEX(Sheet6!$K$2:$K$190,MATCH(F913,Sheet6!$E$2:$E$190,0))</f>
        <v>#N/A</v>
      </c>
      <c r="S913" s="72"/>
      <c r="T913" s="125"/>
    </row>
    <row r="914">
      <c r="A914" s="60" t="s">
        <v>1699</v>
      </c>
      <c r="B914" s="143"/>
      <c r="C914" s="144"/>
      <c r="D914" s="143"/>
      <c r="E914" s="143"/>
      <c r="F914" s="146"/>
      <c r="G914" s="64"/>
      <c r="H914" s="64"/>
      <c r="I914" s="64"/>
      <c r="J914" s="64"/>
      <c r="K914" s="64"/>
      <c r="L914" s="64"/>
      <c r="M914" s="64"/>
      <c r="N914" s="39"/>
      <c r="O914" s="64"/>
      <c r="P914" s="64"/>
      <c r="Q914" s="64"/>
      <c r="R914" s="64"/>
      <c r="S914" s="64"/>
      <c r="T914" s="65"/>
    </row>
    <row r="915">
      <c r="A915" s="43">
        <v>815.0</v>
      </c>
      <c r="B915" s="121" t="s">
        <v>1700</v>
      </c>
      <c r="C915" s="122" t="s">
        <v>1701</v>
      </c>
      <c r="D915" s="121" t="s">
        <v>1702</v>
      </c>
      <c r="E915" s="123" t="s">
        <v>563</v>
      </c>
      <c r="F915" s="136">
        <v>2.00037271E8</v>
      </c>
      <c r="G915" s="28" t="s">
        <v>28</v>
      </c>
      <c r="H915" s="114">
        <v>44782.0</v>
      </c>
      <c r="I915" s="28" t="s">
        <v>1308</v>
      </c>
      <c r="J915" s="72"/>
      <c r="K915" s="28" t="s">
        <v>1309</v>
      </c>
      <c r="L915" s="72"/>
      <c r="M915" s="72"/>
      <c r="N915" s="26" t="str">
        <f t="shared" ref="N915:N924" si="104">IFS(LEFT(F915,4)="2000","Direct Charge",LEFT(F915,4)="5000","Direct Charge",AND(LEFT(F915,4)="1000",RIGHT(K915,4)="RA 9"),"Chemical",LEFT(F915,4)="1000","Maintenance",LEFT(F915,4)="8000","OA Maintenance",AND(LEFT(F915,4)="8000",RIGHT(K915,4)="RA 9"),"OA Chemical",LEFT(F915,4)="5500","ABI")</f>
        <v>Direct Charge</v>
      </c>
      <c r="O915" s="72"/>
      <c r="P915" s="72"/>
      <c r="Q915" s="72"/>
      <c r="R915" s="72"/>
      <c r="S915" s="72"/>
      <c r="T915" s="125"/>
    </row>
    <row r="916">
      <c r="A916" s="43">
        <v>816.0</v>
      </c>
      <c r="B916" s="121" t="s">
        <v>1700</v>
      </c>
      <c r="C916" s="122" t="s">
        <v>1701</v>
      </c>
      <c r="D916" s="121" t="s">
        <v>1703</v>
      </c>
      <c r="E916" s="123" t="s">
        <v>563</v>
      </c>
      <c r="F916" s="136">
        <v>2.00036579E8</v>
      </c>
      <c r="G916" s="28" t="s">
        <v>28</v>
      </c>
      <c r="H916" s="114">
        <v>44782.0</v>
      </c>
      <c r="I916" s="28" t="s">
        <v>1308</v>
      </c>
      <c r="J916" s="72"/>
      <c r="K916" s="28" t="s">
        <v>1309</v>
      </c>
      <c r="L916" s="72"/>
      <c r="M916" s="72"/>
      <c r="N916" s="26" t="str">
        <f t="shared" si="104"/>
        <v>Direct Charge</v>
      </c>
      <c r="O916" s="72"/>
      <c r="P916" s="72"/>
      <c r="Q916" s="72"/>
      <c r="R916" s="72"/>
      <c r="S916" s="72"/>
      <c r="T916" s="125"/>
    </row>
    <row r="917">
      <c r="A917" s="43">
        <v>817.0</v>
      </c>
      <c r="B917" s="121" t="s">
        <v>1700</v>
      </c>
      <c r="C917" s="122" t="s">
        <v>1701</v>
      </c>
      <c r="D917" s="121" t="s">
        <v>1704</v>
      </c>
      <c r="E917" s="123" t="s">
        <v>563</v>
      </c>
      <c r="F917" s="136">
        <v>2.00036803E8</v>
      </c>
      <c r="G917" s="28" t="s">
        <v>28</v>
      </c>
      <c r="H917" s="114">
        <v>44782.0</v>
      </c>
      <c r="I917" s="28" t="s">
        <v>1308</v>
      </c>
      <c r="J917" s="72"/>
      <c r="K917" s="28" t="s">
        <v>1309</v>
      </c>
      <c r="L917" s="72"/>
      <c r="M917" s="72"/>
      <c r="N917" s="26" t="str">
        <f t="shared" si="104"/>
        <v>Direct Charge</v>
      </c>
      <c r="O917" s="72"/>
      <c r="P917" s="72"/>
      <c r="Q917" s="72"/>
      <c r="R917" s="72"/>
      <c r="S917" s="72"/>
      <c r="T917" s="125"/>
    </row>
    <row r="918">
      <c r="A918" s="43">
        <v>818.0</v>
      </c>
      <c r="B918" s="121" t="s">
        <v>1700</v>
      </c>
      <c r="C918" s="122" t="s">
        <v>1701</v>
      </c>
      <c r="D918" s="121" t="s">
        <v>1705</v>
      </c>
      <c r="E918" s="123" t="s">
        <v>563</v>
      </c>
      <c r="F918" s="136">
        <v>2.00036707E8</v>
      </c>
      <c r="G918" s="28" t="s">
        <v>28</v>
      </c>
      <c r="H918" s="114">
        <v>44782.0</v>
      </c>
      <c r="I918" s="28" t="s">
        <v>1308</v>
      </c>
      <c r="J918" s="72"/>
      <c r="K918" s="28" t="s">
        <v>1309</v>
      </c>
      <c r="L918" s="72"/>
      <c r="M918" s="72"/>
      <c r="N918" s="26" t="str">
        <f t="shared" si="104"/>
        <v>Direct Charge</v>
      </c>
      <c r="O918" s="72"/>
      <c r="P918" s="72"/>
      <c r="Q918" s="72"/>
      <c r="R918" s="72"/>
      <c r="S918" s="72"/>
      <c r="T918" s="125"/>
    </row>
    <row r="919">
      <c r="A919" s="43">
        <v>819.0</v>
      </c>
      <c r="B919" s="121" t="s">
        <v>1706</v>
      </c>
      <c r="C919" s="122" t="s">
        <v>25</v>
      </c>
      <c r="D919" s="121" t="s">
        <v>1707</v>
      </c>
      <c r="E919" s="123" t="s">
        <v>27</v>
      </c>
      <c r="F919" s="136">
        <v>1.00047654E8</v>
      </c>
      <c r="G919" s="113" t="s">
        <v>1353</v>
      </c>
      <c r="H919" s="114">
        <v>44782.0</v>
      </c>
      <c r="I919" s="28" t="s">
        <v>1467</v>
      </c>
      <c r="J919" s="114">
        <v>44783.0</v>
      </c>
      <c r="K919" s="28" t="s">
        <v>70</v>
      </c>
      <c r="L919" s="72"/>
      <c r="M919" s="25" t="str">
        <f t="array" ref="M919">INDEX(Sheet6!$F$2:$F$190,MATCH(F919,Sheet6!$E$2:$E$190,0))</f>
        <v>#N/A</v>
      </c>
      <c r="N919" s="26" t="str">
        <f t="shared" si="104"/>
        <v>Maintenance</v>
      </c>
      <c r="O919" s="72"/>
      <c r="P919" s="72"/>
      <c r="Q919" s="72"/>
      <c r="R919" s="53" t="str">
        <f t="array" ref="R919">INDEX(Sheet6!$K$2:$K$190,MATCH(F919,Sheet6!$E$2:$E$190,0))</f>
        <v>#N/A</v>
      </c>
      <c r="S919" s="72"/>
      <c r="T919" s="125"/>
    </row>
    <row r="920">
      <c r="A920" s="43">
        <v>820.0</v>
      </c>
      <c r="B920" s="121" t="s">
        <v>1708</v>
      </c>
      <c r="C920" s="122" t="s">
        <v>25</v>
      </c>
      <c r="D920" s="121" t="s">
        <v>1709</v>
      </c>
      <c r="E920" s="123" t="s">
        <v>27</v>
      </c>
      <c r="F920" s="136">
        <v>1.00047371E8</v>
      </c>
      <c r="G920" s="113" t="s">
        <v>1353</v>
      </c>
      <c r="H920" s="114">
        <v>44782.0</v>
      </c>
      <c r="I920" s="28" t="s">
        <v>1467</v>
      </c>
      <c r="J920" s="114">
        <v>44783.0</v>
      </c>
      <c r="K920" s="28" t="s">
        <v>70</v>
      </c>
      <c r="L920" s="72"/>
      <c r="M920" s="25" t="str">
        <f t="array" ref="M920">INDEX(Sheet6!$F$2:$F$190,MATCH(F920,Sheet6!$E$2:$E$190,0))</f>
        <v>M22PL3095A</v>
      </c>
      <c r="N920" s="26" t="str">
        <f t="shared" si="104"/>
        <v>Maintenance</v>
      </c>
      <c r="O920" s="72"/>
      <c r="P920" s="72"/>
      <c r="Q920" s="72"/>
      <c r="R920" s="53" t="str">
        <f t="array" ref="R920">INDEX(Sheet6!$K$2:$K$190,MATCH(F920,Sheet6!$E$2:$E$190,0))</f>
        <v>Winny</v>
      </c>
      <c r="S920" s="72"/>
      <c r="T920" s="125"/>
    </row>
    <row r="921">
      <c r="A921" s="43">
        <v>821.0</v>
      </c>
      <c r="B921" s="121" t="s">
        <v>1710</v>
      </c>
      <c r="C921" s="122" t="s">
        <v>25</v>
      </c>
      <c r="D921" s="121" t="s">
        <v>1711</v>
      </c>
      <c r="E921" s="123" t="s">
        <v>27</v>
      </c>
      <c r="F921" s="136">
        <v>1.00048067E8</v>
      </c>
      <c r="G921" s="113" t="s">
        <v>1353</v>
      </c>
      <c r="H921" s="114">
        <v>44782.0</v>
      </c>
      <c r="I921" s="28" t="s">
        <v>1467</v>
      </c>
      <c r="J921" s="114">
        <v>44783.0</v>
      </c>
      <c r="K921" s="28" t="s">
        <v>70</v>
      </c>
      <c r="L921" s="72"/>
      <c r="M921" s="25" t="str">
        <f t="array" ref="M921">INDEX(Sheet6!$F$2:$F$190,MATCH(F921,Sheet6!$E$2:$E$190,0))</f>
        <v>M22PL3094A</v>
      </c>
      <c r="N921" s="26" t="str">
        <f t="shared" si="104"/>
        <v>Maintenance</v>
      </c>
      <c r="O921" s="72"/>
      <c r="P921" s="72"/>
      <c r="Q921" s="72"/>
      <c r="R921" s="53" t="str">
        <f t="array" ref="R921">INDEX(Sheet6!$K$2:$K$190,MATCH(F921,Sheet6!$E$2:$E$190,0))</f>
        <v>Lukman</v>
      </c>
      <c r="S921" s="72"/>
      <c r="T921" s="125"/>
    </row>
    <row r="922">
      <c r="A922" s="43">
        <v>822.0</v>
      </c>
      <c r="B922" s="121" t="s">
        <v>1712</v>
      </c>
      <c r="C922" s="122" t="s">
        <v>25</v>
      </c>
      <c r="D922" s="121" t="s">
        <v>1713</v>
      </c>
      <c r="E922" s="123" t="s">
        <v>27</v>
      </c>
      <c r="F922" s="136">
        <v>1.00048309E8</v>
      </c>
      <c r="G922" s="113" t="s">
        <v>1353</v>
      </c>
      <c r="H922" s="114">
        <v>44782.0</v>
      </c>
      <c r="I922" s="28" t="s">
        <v>58</v>
      </c>
      <c r="J922" s="114">
        <v>44783.0</v>
      </c>
      <c r="K922" s="28" t="s">
        <v>73</v>
      </c>
      <c r="L922" s="72"/>
      <c r="M922" s="25" t="str">
        <f t="array" ref="M922">INDEX(Sheet6!$F$2:$F$190,MATCH(F922,Sheet6!$E$2:$E$190,0))</f>
        <v>#N/A</v>
      </c>
      <c r="N922" s="26" t="str">
        <f t="shared" si="104"/>
        <v>Maintenance</v>
      </c>
      <c r="O922" s="72"/>
      <c r="P922" s="72"/>
      <c r="Q922" s="72"/>
      <c r="R922" s="53" t="str">
        <f t="array" ref="R922">INDEX(Sheet6!$K$2:$K$190,MATCH(F922,Sheet6!$E$2:$E$190,0))</f>
        <v>#N/A</v>
      </c>
      <c r="S922" s="72"/>
      <c r="T922" s="125"/>
    </row>
    <row r="923">
      <c r="A923" s="43">
        <v>823.0</v>
      </c>
      <c r="B923" s="121" t="s">
        <v>1714</v>
      </c>
      <c r="C923" s="122" t="s">
        <v>25</v>
      </c>
      <c r="D923" s="121" t="s">
        <v>1715</v>
      </c>
      <c r="E923" s="123" t="s">
        <v>27</v>
      </c>
      <c r="F923" s="136">
        <v>1.00048301E8</v>
      </c>
      <c r="G923" s="113" t="s">
        <v>1353</v>
      </c>
      <c r="H923" s="114">
        <v>44782.0</v>
      </c>
      <c r="I923" s="28" t="s">
        <v>1467</v>
      </c>
      <c r="J923" s="114">
        <v>44783.0</v>
      </c>
      <c r="K923" s="28" t="s">
        <v>70</v>
      </c>
      <c r="L923" s="72"/>
      <c r="M923" s="25" t="str">
        <f t="array" ref="M923">INDEX(Sheet6!$F$2:$F$190,MATCH(F923,Sheet6!$E$2:$E$190,0))</f>
        <v>M22PL3093A</v>
      </c>
      <c r="N923" s="26" t="str">
        <f t="shared" si="104"/>
        <v>Maintenance</v>
      </c>
      <c r="O923" s="72"/>
      <c r="P923" s="72"/>
      <c r="Q923" s="72"/>
      <c r="R923" s="53" t="str">
        <f t="array" ref="R923">INDEX(Sheet6!$K$2:$K$190,MATCH(F923,Sheet6!$E$2:$E$190,0))</f>
        <v>Winny</v>
      </c>
      <c r="S923" s="72"/>
      <c r="T923" s="125"/>
    </row>
    <row r="924">
      <c r="A924" s="43">
        <v>824.0</v>
      </c>
      <c r="B924" s="121" t="s">
        <v>1716</v>
      </c>
      <c r="C924" s="122" t="s">
        <v>25</v>
      </c>
      <c r="D924" s="121" t="s">
        <v>1717</v>
      </c>
      <c r="E924" s="123" t="s">
        <v>27</v>
      </c>
      <c r="F924" s="136">
        <v>1.00048108E8</v>
      </c>
      <c r="G924" s="113" t="s">
        <v>1353</v>
      </c>
      <c r="H924" s="114">
        <v>44782.0</v>
      </c>
      <c r="I924" s="28" t="s">
        <v>58</v>
      </c>
      <c r="J924" s="114">
        <v>44783.0</v>
      </c>
      <c r="K924" s="28" t="s">
        <v>73</v>
      </c>
      <c r="L924" s="72"/>
      <c r="M924" s="25" t="str">
        <f t="array" ref="M924">INDEX(Sheet6!$F$2:$F$190,MATCH(F924,Sheet6!$E$2:$E$190,0))</f>
        <v>#N/A</v>
      </c>
      <c r="N924" s="26" t="str">
        <f t="shared" si="104"/>
        <v>Maintenance</v>
      </c>
      <c r="O924" s="72"/>
      <c r="P924" s="72"/>
      <c r="Q924" s="72"/>
      <c r="R924" s="53" t="str">
        <f t="array" ref="R924">INDEX(Sheet6!$K$2:$K$190,MATCH(F924,Sheet6!$E$2:$E$190,0))</f>
        <v>#N/A</v>
      </c>
      <c r="S924" s="72"/>
      <c r="T924" s="125"/>
    </row>
    <row r="925">
      <c r="A925" s="60" t="s">
        <v>1718</v>
      </c>
      <c r="B925" s="131"/>
      <c r="C925" s="126"/>
      <c r="D925" s="126"/>
      <c r="E925" s="127"/>
      <c r="F925" s="128"/>
      <c r="G925" s="64"/>
      <c r="H925" s="64"/>
      <c r="I925" s="64"/>
      <c r="J925" s="64"/>
      <c r="K925" s="64"/>
      <c r="L925" s="64"/>
      <c r="M925" s="64"/>
      <c r="N925" s="39"/>
      <c r="O925" s="64"/>
      <c r="P925" s="64"/>
      <c r="Q925" s="64"/>
      <c r="R925" s="64"/>
      <c r="S925" s="64"/>
      <c r="T925" s="65"/>
    </row>
    <row r="926">
      <c r="A926" s="43">
        <v>825.0</v>
      </c>
      <c r="B926" s="121" t="s">
        <v>1719</v>
      </c>
      <c r="C926" s="122" t="s">
        <v>25</v>
      </c>
      <c r="D926" s="121" t="s">
        <v>1720</v>
      </c>
      <c r="E926" s="123" t="s">
        <v>27</v>
      </c>
      <c r="F926" s="122">
        <v>1.00047444E8</v>
      </c>
      <c r="G926" s="113" t="s">
        <v>1353</v>
      </c>
      <c r="H926" s="114">
        <v>44783.0</v>
      </c>
      <c r="I926" s="28" t="s">
        <v>1467</v>
      </c>
      <c r="J926" s="114">
        <v>44784.0</v>
      </c>
      <c r="K926" s="28" t="s">
        <v>70</v>
      </c>
      <c r="L926" s="72"/>
      <c r="M926" s="25" t="str">
        <f t="array" ref="M926">INDEX(Sheet6!$F$2:$F$190,MATCH(F926,Sheet6!$E$2:$E$190,0))</f>
        <v>M22PL3103A</v>
      </c>
      <c r="N926" s="26" t="str">
        <f t="shared" ref="N926:N931" si="105">IFS(LEFT(F926,4)="2000","Direct Charge",LEFT(F926,4)="5000","Direct Charge",AND(LEFT(F926,4)="1000",RIGHT(K926,4)="RA 9"),"Chemical",LEFT(F926,4)="1000","Maintenance",LEFT(F926,4)="8000","OA Maintenance",AND(LEFT(F926,4)="8000",RIGHT(K926,4)="RA 9"),"OA Chemical",LEFT(F926,4)="5500","ABI")</f>
        <v>Maintenance</v>
      </c>
      <c r="O926" s="72"/>
      <c r="P926" s="72"/>
      <c r="Q926" s="72"/>
      <c r="R926" s="53" t="str">
        <f t="array" ref="R926">INDEX(Sheet6!$K$2:$K$190,MATCH(F926,Sheet6!$E$2:$E$190,0))</f>
        <v>Winny</v>
      </c>
      <c r="S926" s="72"/>
      <c r="T926" s="125"/>
    </row>
    <row r="927">
      <c r="A927" s="43">
        <v>826.0</v>
      </c>
      <c r="B927" s="121" t="s">
        <v>1721</v>
      </c>
      <c r="C927" s="122" t="s">
        <v>25</v>
      </c>
      <c r="D927" s="121" t="s">
        <v>1722</v>
      </c>
      <c r="E927" s="123" t="s">
        <v>27</v>
      </c>
      <c r="F927" s="122">
        <v>1.00048165E8</v>
      </c>
      <c r="G927" s="113" t="s">
        <v>1353</v>
      </c>
      <c r="H927" s="114">
        <v>44783.0</v>
      </c>
      <c r="I927" s="28" t="s">
        <v>58</v>
      </c>
      <c r="J927" s="114">
        <v>44784.0</v>
      </c>
      <c r="K927" s="28" t="s">
        <v>221</v>
      </c>
      <c r="L927" s="72"/>
      <c r="M927" s="25" t="str">
        <f t="array" ref="M927">INDEX(Sheet6!$F$2:$F$190,MATCH(F927,Sheet6!$E$2:$E$190,0))</f>
        <v>#N/A</v>
      </c>
      <c r="N927" s="26" t="str">
        <f t="shared" si="105"/>
        <v>Maintenance</v>
      </c>
      <c r="O927" s="72"/>
      <c r="P927" s="72"/>
      <c r="Q927" s="72"/>
      <c r="R927" s="53" t="str">
        <f t="array" ref="R927">INDEX(Sheet6!$K$2:$K$190,MATCH(F927,Sheet6!$E$2:$E$190,0))</f>
        <v>#N/A</v>
      </c>
      <c r="S927" s="72"/>
      <c r="T927" s="125"/>
    </row>
    <row r="928">
      <c r="A928" s="43">
        <v>827.0</v>
      </c>
      <c r="B928" s="121" t="s">
        <v>1723</v>
      </c>
      <c r="C928" s="122" t="s">
        <v>25</v>
      </c>
      <c r="D928" s="121" t="s">
        <v>1724</v>
      </c>
      <c r="E928" s="123" t="s">
        <v>27</v>
      </c>
      <c r="F928" s="122">
        <v>1.00047737E8</v>
      </c>
      <c r="G928" s="113" t="s">
        <v>1353</v>
      </c>
      <c r="H928" s="114">
        <v>44783.0</v>
      </c>
      <c r="I928" s="28" t="s">
        <v>58</v>
      </c>
      <c r="J928" s="114">
        <v>44784.0</v>
      </c>
      <c r="K928" s="28" t="s">
        <v>73</v>
      </c>
      <c r="L928" s="72"/>
      <c r="M928" s="25" t="str">
        <f t="array" ref="M928">INDEX(Sheet6!$F$2:$F$190,MATCH(F928,Sheet6!$E$2:$E$190,0))</f>
        <v>#N/A</v>
      </c>
      <c r="N928" s="26" t="str">
        <f t="shared" si="105"/>
        <v>Maintenance</v>
      </c>
      <c r="O928" s="72"/>
      <c r="P928" s="72"/>
      <c r="Q928" s="72"/>
      <c r="R928" s="53" t="str">
        <f t="array" ref="R928">INDEX(Sheet6!$K$2:$K$190,MATCH(F928,Sheet6!$E$2:$E$190,0))</f>
        <v>#N/A</v>
      </c>
      <c r="S928" s="72"/>
      <c r="T928" s="125"/>
    </row>
    <row r="929">
      <c r="A929" s="43">
        <v>828.0</v>
      </c>
      <c r="B929" s="121" t="s">
        <v>1725</v>
      </c>
      <c r="C929" s="122" t="s">
        <v>25</v>
      </c>
      <c r="D929" s="121" t="s">
        <v>1726</v>
      </c>
      <c r="E929" s="123" t="s">
        <v>27</v>
      </c>
      <c r="F929" s="122">
        <v>1.00047534E8</v>
      </c>
      <c r="G929" s="113" t="s">
        <v>1353</v>
      </c>
      <c r="H929" s="114">
        <v>44783.0</v>
      </c>
      <c r="I929" s="28" t="s">
        <v>58</v>
      </c>
      <c r="J929" s="114">
        <v>44784.0</v>
      </c>
      <c r="K929" s="28" t="s">
        <v>73</v>
      </c>
      <c r="L929" s="72"/>
      <c r="M929" s="25" t="str">
        <f t="array" ref="M929">INDEX(Sheet6!$F$2:$F$190,MATCH(F929,Sheet6!$E$2:$E$190,0))</f>
        <v>#N/A</v>
      </c>
      <c r="N929" s="26" t="str">
        <f t="shared" si="105"/>
        <v>Maintenance</v>
      </c>
      <c r="O929" s="72"/>
      <c r="P929" s="72"/>
      <c r="Q929" s="72"/>
      <c r="R929" s="53" t="str">
        <f t="array" ref="R929">INDEX(Sheet6!$K$2:$K$190,MATCH(F929,Sheet6!$E$2:$E$190,0))</f>
        <v>#N/A</v>
      </c>
      <c r="S929" s="72"/>
      <c r="T929" s="125"/>
    </row>
    <row r="930">
      <c r="A930" s="43">
        <v>829.0</v>
      </c>
      <c r="B930" s="121" t="s">
        <v>1727</v>
      </c>
      <c r="C930" s="122" t="s">
        <v>25</v>
      </c>
      <c r="D930" s="121" t="s">
        <v>1728</v>
      </c>
      <c r="E930" s="123" t="s">
        <v>27</v>
      </c>
      <c r="F930" s="122">
        <v>1.00048373E8</v>
      </c>
      <c r="G930" s="113" t="s">
        <v>1353</v>
      </c>
      <c r="H930" s="114">
        <v>44783.0</v>
      </c>
      <c r="I930" s="28" t="s">
        <v>1467</v>
      </c>
      <c r="J930" s="114">
        <v>44784.0</v>
      </c>
      <c r="K930" s="28" t="s">
        <v>70</v>
      </c>
      <c r="L930" s="72"/>
      <c r="M930" s="25" t="str">
        <f t="array" ref="M930">INDEX(Sheet6!$F$2:$F$190,MATCH(F930,Sheet6!$E$2:$E$190,0))</f>
        <v>M22PL3098A</v>
      </c>
      <c r="N930" s="26" t="str">
        <f t="shared" si="105"/>
        <v>Maintenance</v>
      </c>
      <c r="O930" s="72"/>
      <c r="P930" s="72"/>
      <c r="Q930" s="72"/>
      <c r="R930" s="53" t="str">
        <f t="array" ref="R930">INDEX(Sheet6!$K$2:$K$190,MATCH(F930,Sheet6!$E$2:$E$190,0))</f>
        <v>Winny</v>
      </c>
      <c r="S930" s="72"/>
      <c r="T930" s="125"/>
    </row>
    <row r="931">
      <c r="A931" s="43">
        <v>830.0</v>
      </c>
      <c r="B931" s="121" t="s">
        <v>1729</v>
      </c>
      <c r="C931" s="122" t="s">
        <v>25</v>
      </c>
      <c r="D931" s="121" t="s">
        <v>1730</v>
      </c>
      <c r="E931" s="123" t="s">
        <v>27</v>
      </c>
      <c r="F931" s="122">
        <v>1.00047974E8</v>
      </c>
      <c r="G931" s="113" t="s">
        <v>1353</v>
      </c>
      <c r="H931" s="114">
        <v>44783.0</v>
      </c>
      <c r="I931" s="28" t="s">
        <v>1467</v>
      </c>
      <c r="J931" s="114">
        <v>44784.0</v>
      </c>
      <c r="K931" s="28" t="s">
        <v>70</v>
      </c>
      <c r="L931" s="72"/>
      <c r="M931" s="25" t="str">
        <f t="array" ref="M931">INDEX(Sheet6!$F$2:$F$190,MATCH(F931,Sheet6!$E$2:$E$190,0))</f>
        <v>M22PL3097A</v>
      </c>
      <c r="N931" s="26" t="str">
        <f t="shared" si="105"/>
        <v>Maintenance</v>
      </c>
      <c r="O931" s="72"/>
      <c r="P931" s="72"/>
      <c r="Q931" s="72"/>
      <c r="R931" s="53" t="str">
        <f t="array" ref="R931">INDEX(Sheet6!$K$2:$K$190,MATCH(F931,Sheet6!$E$2:$E$190,0))</f>
        <v>Winny</v>
      </c>
      <c r="S931" s="72"/>
      <c r="T931" s="125"/>
    </row>
    <row r="932">
      <c r="A932" s="60" t="s">
        <v>1731</v>
      </c>
      <c r="B932" s="131"/>
      <c r="C932" s="132"/>
      <c r="D932" s="131"/>
      <c r="E932" s="126"/>
      <c r="F932" s="141"/>
      <c r="G932" s="64"/>
      <c r="H932" s="64"/>
      <c r="I932" s="64"/>
      <c r="J932" s="64"/>
      <c r="K932" s="64"/>
      <c r="L932" s="64"/>
      <c r="M932" s="64"/>
      <c r="N932" s="39"/>
      <c r="O932" s="64"/>
      <c r="P932" s="64"/>
      <c r="Q932" s="64"/>
      <c r="R932" s="64"/>
      <c r="S932" s="64"/>
      <c r="T932" s="65"/>
    </row>
    <row r="933">
      <c r="A933" s="43">
        <v>831.0</v>
      </c>
      <c r="B933" s="121" t="s">
        <v>1732</v>
      </c>
      <c r="C933" s="122" t="s">
        <v>662</v>
      </c>
      <c r="D933" s="121" t="s">
        <v>1733</v>
      </c>
      <c r="E933" s="123" t="s">
        <v>1734</v>
      </c>
      <c r="F933" s="136">
        <v>2.00036908E8</v>
      </c>
      <c r="G933" s="28" t="s">
        <v>28</v>
      </c>
      <c r="H933" s="114">
        <v>44784.0</v>
      </c>
      <c r="I933" s="72"/>
      <c r="J933" s="114">
        <v>44784.0</v>
      </c>
      <c r="L933" s="72"/>
      <c r="M933" s="72"/>
      <c r="N933" s="26" t="str">
        <f>IFS(LEFT(F933,4)="2000","Direct Charge",LEFT(F933,4)="5000","Direct Charge",AND(LEFT(F933,4)="1000",RIGHT(K934,4)="RA 9"),"Chemical",LEFT(F933,4)="1000","Maintenance",LEFT(F933,4)="8000","OA Maintenance",AND(LEFT(F933,4)="8000",RIGHT(K934,4)="RA 9"),"OA Chemical",LEFT(F933,4)="5500","ABI")</f>
        <v>Direct Charge</v>
      </c>
      <c r="O933" s="72"/>
      <c r="P933" s="72"/>
      <c r="Q933" s="72"/>
      <c r="R933" s="72"/>
      <c r="S933" s="72"/>
      <c r="T933" s="125"/>
    </row>
    <row r="934">
      <c r="A934" s="43">
        <v>832.0</v>
      </c>
      <c r="B934" s="121" t="s">
        <v>1735</v>
      </c>
      <c r="C934" s="122" t="s">
        <v>25</v>
      </c>
      <c r="D934" s="121" t="s">
        <v>1736</v>
      </c>
      <c r="E934" s="123" t="s">
        <v>27</v>
      </c>
      <c r="F934" s="136">
        <v>1.0004844E8</v>
      </c>
      <c r="G934" s="28" t="s">
        <v>28</v>
      </c>
      <c r="H934" s="114">
        <v>44784.0</v>
      </c>
      <c r="I934" s="28" t="s">
        <v>1467</v>
      </c>
      <c r="J934" s="114">
        <v>44784.0</v>
      </c>
      <c r="K934" s="28" t="s">
        <v>70</v>
      </c>
      <c r="L934" s="72"/>
      <c r="M934" s="25" t="str">
        <f t="array" ref="M934">INDEX(Sheet6!$F$2:$F$190,MATCH(F934,Sheet6!$E$2:$E$190,0))</f>
        <v>M22PL3099A</v>
      </c>
      <c r="N934" s="26" t="str">
        <f>IFS(LEFT(F934,4)="2000","Direct Charge",LEFT(F934,4)="5000","Direct Charge",AND(LEFT(F934,4)="1000",RIGHT(#REF!,4)="RA 9"),"Chemical",LEFT(F934,4)="1000","Maintenance",LEFT(F934,4)="8000","OA Maintenance",AND(LEFT(F934,4)="8000",RIGHT(#REF!,4)="RA 9"),"OA Chemical",LEFT(F934,4)="5500","ABI")</f>
        <v>#REF!</v>
      </c>
      <c r="O934" s="72"/>
      <c r="P934" s="72"/>
      <c r="Q934" s="72"/>
      <c r="R934" s="53" t="str">
        <f t="array" ref="R934">INDEX(Sheet6!$K$2:$K$190,MATCH(F934,Sheet6!$E$2:$E$190,0))</f>
        <v>Lukman</v>
      </c>
      <c r="S934" s="72"/>
      <c r="T934" s="125"/>
    </row>
    <row r="935">
      <c r="A935" s="43">
        <v>833.0</v>
      </c>
      <c r="B935" s="121" t="s">
        <v>1737</v>
      </c>
      <c r="C935" s="122" t="s">
        <v>25</v>
      </c>
      <c r="D935" s="121" t="s">
        <v>1738</v>
      </c>
      <c r="E935" s="123" t="s">
        <v>27</v>
      </c>
      <c r="F935" s="136">
        <v>1.00048489E8</v>
      </c>
      <c r="G935" s="28" t="s">
        <v>1353</v>
      </c>
      <c r="H935" s="114">
        <v>44784.0</v>
      </c>
      <c r="I935" s="28" t="s">
        <v>36</v>
      </c>
      <c r="J935" s="114">
        <v>44784.0</v>
      </c>
      <c r="K935" s="28" t="s">
        <v>37</v>
      </c>
      <c r="L935" s="72"/>
      <c r="M935" s="25" t="str">
        <f t="array" ref="M935">INDEX(Sheet6!$F$2:$F$190,MATCH(F935,Sheet6!$E$2:$E$190,0))</f>
        <v>#N/A</v>
      </c>
      <c r="N935" s="26" t="str">
        <f t="shared" ref="N935:N957" si="106">IFS(LEFT(F935,4)="2000","Direct Charge",LEFT(F935,4)="5000","Direct Charge",AND(LEFT(F935,4)="1000",RIGHT(K935,4)="RA 9"),"Chemical",LEFT(F935,4)="1000","Maintenance",LEFT(F935,4)="8000","OA Maintenance",AND(LEFT(F935,4)="8000",RIGHT(K935,4)="RA 9"),"OA Chemical",LEFT(F935,4)="5500","ABI")</f>
        <v>Maintenance</v>
      </c>
      <c r="O935" s="72"/>
      <c r="P935" s="72"/>
      <c r="Q935" s="72"/>
      <c r="R935" s="53" t="str">
        <f t="array" ref="R935">INDEX(Sheet6!$K$2:$K$190,MATCH(F935,Sheet6!$E$2:$E$190,0))</f>
        <v>#N/A</v>
      </c>
      <c r="S935" s="72"/>
      <c r="T935" s="125"/>
    </row>
    <row r="936">
      <c r="A936" s="43">
        <v>834.0</v>
      </c>
      <c r="B936" s="121" t="s">
        <v>1739</v>
      </c>
      <c r="C936" s="122" t="s">
        <v>25</v>
      </c>
      <c r="D936" s="121" t="s">
        <v>1740</v>
      </c>
      <c r="E936" s="123" t="s">
        <v>27</v>
      </c>
      <c r="F936" s="136">
        <v>1.00048374E8</v>
      </c>
      <c r="G936" s="28" t="s">
        <v>1353</v>
      </c>
      <c r="H936" s="114">
        <v>44784.0</v>
      </c>
      <c r="I936" s="28" t="s">
        <v>1467</v>
      </c>
      <c r="J936" s="114">
        <v>44784.0</v>
      </c>
      <c r="K936" s="28" t="s">
        <v>70</v>
      </c>
      <c r="L936" s="72"/>
      <c r="M936" s="25" t="str">
        <f t="array" ref="M936">INDEX(Sheet6!$F$2:$F$190,MATCH(F936,Sheet6!$E$2:$E$190,0))</f>
        <v>M22PL3100A</v>
      </c>
      <c r="N936" s="26" t="str">
        <f t="shared" si="106"/>
        <v>Maintenance</v>
      </c>
      <c r="O936" s="72"/>
      <c r="P936" s="72"/>
      <c r="Q936" s="72"/>
      <c r="R936" s="53" t="str">
        <f t="array" ref="R936">INDEX(Sheet6!$K$2:$K$190,MATCH(F936,Sheet6!$E$2:$E$190,0))</f>
        <v>Lukman</v>
      </c>
      <c r="S936" s="72"/>
      <c r="T936" s="125"/>
    </row>
    <row r="937">
      <c r="A937" s="43">
        <v>835.0</v>
      </c>
      <c r="B937" s="121" t="s">
        <v>1741</v>
      </c>
      <c r="C937" s="122" t="s">
        <v>25</v>
      </c>
      <c r="D937" s="121" t="s">
        <v>1742</v>
      </c>
      <c r="E937" s="123" t="s">
        <v>27</v>
      </c>
      <c r="F937" s="136">
        <v>1.00048179E8</v>
      </c>
      <c r="G937" s="28" t="s">
        <v>1353</v>
      </c>
      <c r="H937" s="114">
        <v>44784.0</v>
      </c>
      <c r="I937" s="28" t="s">
        <v>58</v>
      </c>
      <c r="J937" s="114">
        <v>44784.0</v>
      </c>
      <c r="K937" s="28" t="s">
        <v>73</v>
      </c>
      <c r="L937" s="72"/>
      <c r="M937" s="25" t="str">
        <f t="array" ref="M937">INDEX(Sheet6!$F$2:$F$190,MATCH(F937,Sheet6!$E$2:$E$190,0))</f>
        <v>#N/A</v>
      </c>
      <c r="N937" s="26" t="str">
        <f t="shared" si="106"/>
        <v>Maintenance</v>
      </c>
      <c r="O937" s="72"/>
      <c r="P937" s="72"/>
      <c r="Q937" s="72"/>
      <c r="R937" s="53" t="str">
        <f t="array" ref="R937">INDEX(Sheet6!$K$2:$K$190,MATCH(F937,Sheet6!$E$2:$E$190,0))</f>
        <v>#N/A</v>
      </c>
      <c r="S937" s="72"/>
      <c r="T937" s="125"/>
    </row>
    <row r="938">
      <c r="A938" s="43">
        <v>836.0</v>
      </c>
      <c r="B938" s="121" t="s">
        <v>1743</v>
      </c>
      <c r="C938" s="122" t="s">
        <v>25</v>
      </c>
      <c r="D938" s="121" t="s">
        <v>1744</v>
      </c>
      <c r="E938" s="123" t="s">
        <v>27</v>
      </c>
      <c r="F938" s="136">
        <v>1.00047529E8</v>
      </c>
      <c r="G938" s="28" t="s">
        <v>1353</v>
      </c>
      <c r="H938" s="114">
        <v>44784.0</v>
      </c>
      <c r="I938" s="28" t="s">
        <v>58</v>
      </c>
      <c r="J938" s="114">
        <v>44784.0</v>
      </c>
      <c r="K938" s="28" t="s">
        <v>73</v>
      </c>
      <c r="L938" s="72"/>
      <c r="M938" s="25" t="str">
        <f t="array" ref="M938">INDEX(Sheet6!$F$2:$F$190,MATCH(F938,Sheet6!$E$2:$E$190,0))</f>
        <v>#N/A</v>
      </c>
      <c r="N938" s="26" t="str">
        <f t="shared" si="106"/>
        <v>Maintenance</v>
      </c>
      <c r="O938" s="72"/>
      <c r="P938" s="72"/>
      <c r="Q938" s="72"/>
      <c r="R938" s="53" t="str">
        <f t="array" ref="R938">INDEX(Sheet6!$K$2:$K$190,MATCH(F938,Sheet6!$E$2:$E$190,0))</f>
        <v>#N/A</v>
      </c>
      <c r="S938" s="72"/>
      <c r="T938" s="125"/>
    </row>
    <row r="939">
      <c r="A939" s="43">
        <v>837.0</v>
      </c>
      <c r="B939" s="121" t="s">
        <v>1745</v>
      </c>
      <c r="C939" s="122" t="s">
        <v>25</v>
      </c>
      <c r="D939" s="121" t="s">
        <v>1746</v>
      </c>
      <c r="E939" s="123" t="s">
        <v>27</v>
      </c>
      <c r="F939" s="136">
        <v>1.00048529E8</v>
      </c>
      <c r="G939" s="28" t="s">
        <v>1353</v>
      </c>
      <c r="H939" s="114">
        <v>44784.0</v>
      </c>
      <c r="I939" s="28" t="s">
        <v>58</v>
      </c>
      <c r="J939" s="114">
        <v>44784.0</v>
      </c>
      <c r="K939" s="28" t="s">
        <v>73</v>
      </c>
      <c r="L939" s="72"/>
      <c r="M939" s="25" t="str">
        <f t="array" ref="M939">INDEX(Sheet6!$F$2:$F$190,MATCH(F939,Sheet6!$E$2:$E$190,0))</f>
        <v>#N/A</v>
      </c>
      <c r="N939" s="26" t="str">
        <f t="shared" si="106"/>
        <v>Maintenance</v>
      </c>
      <c r="O939" s="72"/>
      <c r="P939" s="72"/>
      <c r="Q939" s="72"/>
      <c r="R939" s="53" t="str">
        <f t="array" ref="R939">INDEX(Sheet6!$K$2:$K$190,MATCH(F939,Sheet6!$E$2:$E$190,0))</f>
        <v>#N/A</v>
      </c>
      <c r="S939" s="72"/>
      <c r="T939" s="125"/>
    </row>
    <row r="940">
      <c r="A940" s="43">
        <v>838.0</v>
      </c>
      <c r="B940" s="121" t="s">
        <v>1747</v>
      </c>
      <c r="C940" s="122" t="s">
        <v>25</v>
      </c>
      <c r="D940" s="121" t="s">
        <v>1748</v>
      </c>
      <c r="E940" s="123" t="s">
        <v>27</v>
      </c>
      <c r="F940" s="136">
        <v>1.00048491E8</v>
      </c>
      <c r="G940" s="28" t="s">
        <v>1353</v>
      </c>
      <c r="H940" s="114">
        <v>44784.0</v>
      </c>
      <c r="I940" s="28" t="s">
        <v>1467</v>
      </c>
      <c r="J940" s="114">
        <v>44784.0</v>
      </c>
      <c r="K940" s="28" t="s">
        <v>70</v>
      </c>
      <c r="L940" s="72"/>
      <c r="M940" s="25" t="str">
        <f t="array" ref="M940">INDEX(Sheet6!$F$2:$F$190,MATCH(F940,Sheet6!$E$2:$E$190,0))</f>
        <v>#N/A</v>
      </c>
      <c r="N940" s="26" t="str">
        <f t="shared" si="106"/>
        <v>Maintenance</v>
      </c>
      <c r="O940" s="72"/>
      <c r="P940" s="72"/>
      <c r="Q940" s="72"/>
      <c r="R940" s="53" t="str">
        <f t="array" ref="R940">INDEX(Sheet6!$K$2:$K$190,MATCH(F940,Sheet6!$E$2:$E$190,0))</f>
        <v>#N/A</v>
      </c>
      <c r="S940" s="72"/>
      <c r="T940" s="125"/>
    </row>
    <row r="941">
      <c r="A941" s="43">
        <v>839.0</v>
      </c>
      <c r="B941" s="121" t="s">
        <v>1749</v>
      </c>
      <c r="C941" s="122" t="s">
        <v>25</v>
      </c>
      <c r="D941" s="121" t="s">
        <v>1750</v>
      </c>
      <c r="E941" s="123" t="s">
        <v>27</v>
      </c>
      <c r="F941" s="136">
        <v>1.00048376E8</v>
      </c>
      <c r="G941" s="28" t="s">
        <v>1353</v>
      </c>
      <c r="H941" s="114">
        <v>44784.0</v>
      </c>
      <c r="I941" s="28" t="s">
        <v>1467</v>
      </c>
      <c r="J941" s="114">
        <v>44784.0</v>
      </c>
      <c r="K941" s="28" t="s">
        <v>70</v>
      </c>
      <c r="L941" s="72"/>
      <c r="M941" s="25" t="str">
        <f t="array" ref="M941">INDEX(Sheet6!$F$2:$F$190,MATCH(F941,Sheet6!$E$2:$E$190,0))</f>
        <v>M22PL3102A</v>
      </c>
      <c r="N941" s="26" t="str">
        <f t="shared" si="106"/>
        <v>Maintenance</v>
      </c>
      <c r="O941" s="72"/>
      <c r="P941" s="72"/>
      <c r="Q941" s="72"/>
      <c r="R941" s="53" t="str">
        <f t="array" ref="R941">INDEX(Sheet6!$K$2:$K$190,MATCH(F941,Sheet6!$E$2:$E$190,0))</f>
        <v>Lukman</v>
      </c>
      <c r="S941" s="72"/>
      <c r="T941" s="125"/>
    </row>
    <row r="942">
      <c r="A942" s="43">
        <v>840.0</v>
      </c>
      <c r="B942" s="121" t="s">
        <v>1751</v>
      </c>
      <c r="C942" s="122" t="s">
        <v>25</v>
      </c>
      <c r="D942" s="121" t="s">
        <v>1752</v>
      </c>
      <c r="E942" s="123" t="s">
        <v>27</v>
      </c>
      <c r="F942" s="136">
        <v>1.00048375E8</v>
      </c>
      <c r="G942" s="28" t="s">
        <v>1353</v>
      </c>
      <c r="H942" s="114">
        <v>44784.0</v>
      </c>
      <c r="I942" s="28" t="s">
        <v>1467</v>
      </c>
      <c r="J942" s="114">
        <v>44784.0</v>
      </c>
      <c r="K942" s="28" t="s">
        <v>70</v>
      </c>
      <c r="L942" s="72"/>
      <c r="M942" s="25" t="str">
        <f t="array" ref="M942">INDEX(Sheet6!$F$2:$F$190,MATCH(F942,Sheet6!$E$2:$E$190,0))</f>
        <v>#N/A</v>
      </c>
      <c r="N942" s="26" t="str">
        <f t="shared" si="106"/>
        <v>Maintenance</v>
      </c>
      <c r="O942" s="72"/>
      <c r="P942" s="72"/>
      <c r="Q942" s="72"/>
      <c r="R942" s="53" t="str">
        <f t="array" ref="R942">INDEX(Sheet6!$K$2:$K$190,MATCH(F942,Sheet6!$E$2:$E$190,0))</f>
        <v>#N/A</v>
      </c>
      <c r="S942" s="72"/>
      <c r="T942" s="125"/>
    </row>
    <row r="943">
      <c r="A943" s="43">
        <v>841.0</v>
      </c>
      <c r="B943" s="121" t="s">
        <v>1753</v>
      </c>
      <c r="C943" s="122" t="s">
        <v>25</v>
      </c>
      <c r="D943" s="121" t="s">
        <v>1754</v>
      </c>
      <c r="E943" s="123" t="s">
        <v>27</v>
      </c>
      <c r="F943" s="136">
        <v>1.00048064E8</v>
      </c>
      <c r="G943" s="28" t="s">
        <v>1353</v>
      </c>
      <c r="H943" s="114">
        <v>44784.0</v>
      </c>
      <c r="I943" s="28" t="s">
        <v>1467</v>
      </c>
      <c r="J943" s="114">
        <v>44784.0</v>
      </c>
      <c r="K943" s="28" t="s">
        <v>70</v>
      </c>
      <c r="L943" s="72"/>
      <c r="M943" s="25" t="str">
        <f t="array" ref="M943">INDEX(Sheet6!$F$2:$F$190,MATCH(F943,Sheet6!$E$2:$E$190,0))</f>
        <v>M22PL3101A</v>
      </c>
      <c r="N943" s="26" t="str">
        <f t="shared" si="106"/>
        <v>Maintenance</v>
      </c>
      <c r="O943" s="72"/>
      <c r="P943" s="72"/>
      <c r="Q943" s="72"/>
      <c r="R943" s="53" t="str">
        <f t="array" ref="R943">INDEX(Sheet6!$K$2:$K$190,MATCH(F943,Sheet6!$E$2:$E$190,0))</f>
        <v>Winny</v>
      </c>
      <c r="S943" s="72"/>
      <c r="T943" s="125"/>
    </row>
    <row r="944">
      <c r="A944" s="43">
        <v>842.0</v>
      </c>
      <c r="B944" s="121" t="s">
        <v>1755</v>
      </c>
      <c r="C944" s="122" t="s">
        <v>25</v>
      </c>
      <c r="D944" s="121" t="s">
        <v>1756</v>
      </c>
      <c r="E944" s="123" t="s">
        <v>27</v>
      </c>
      <c r="F944" s="136">
        <v>1.0004794E8</v>
      </c>
      <c r="G944" s="28" t="s">
        <v>1353</v>
      </c>
      <c r="H944" s="114">
        <v>44784.0</v>
      </c>
      <c r="I944" s="28" t="s">
        <v>36</v>
      </c>
      <c r="J944" s="114">
        <v>44784.0</v>
      </c>
      <c r="K944" s="28" t="s">
        <v>37</v>
      </c>
      <c r="L944" s="72"/>
      <c r="M944" s="25" t="str">
        <f t="array" ref="M944">INDEX(Sheet6!$F$2:$F$190,MATCH(F944,Sheet6!$E$2:$E$190,0))</f>
        <v>#N/A</v>
      </c>
      <c r="N944" s="26" t="str">
        <f t="shared" si="106"/>
        <v>Maintenance</v>
      </c>
      <c r="O944" s="72"/>
      <c r="P944" s="72"/>
      <c r="Q944" s="72"/>
      <c r="R944" s="53" t="str">
        <f t="array" ref="R944">INDEX(Sheet6!$K$2:$K$190,MATCH(F944,Sheet6!$E$2:$E$190,0))</f>
        <v>#N/A</v>
      </c>
      <c r="S944" s="72"/>
      <c r="T944" s="125"/>
    </row>
    <row r="945">
      <c r="A945" s="43">
        <v>843.0</v>
      </c>
      <c r="B945" s="121" t="s">
        <v>1757</v>
      </c>
      <c r="C945" s="138" t="s">
        <v>1758</v>
      </c>
      <c r="D945" s="121" t="s">
        <v>1759</v>
      </c>
      <c r="E945" s="123" t="s">
        <v>1408</v>
      </c>
      <c r="F945" s="137"/>
      <c r="G945" s="28" t="s">
        <v>28</v>
      </c>
      <c r="H945" s="114">
        <v>44784.0</v>
      </c>
      <c r="I945" s="72"/>
      <c r="J945" s="114">
        <v>44784.0</v>
      </c>
      <c r="K945" s="72"/>
      <c r="L945" s="72"/>
      <c r="M945" s="72"/>
      <c r="N945" s="26" t="str">
        <f t="shared" si="106"/>
        <v>#N/A</v>
      </c>
      <c r="O945" s="72"/>
      <c r="P945" s="72"/>
      <c r="Q945" s="72"/>
      <c r="R945" s="72"/>
      <c r="S945" s="72"/>
      <c r="T945" s="125"/>
    </row>
    <row r="946">
      <c r="A946" s="43">
        <v>844.0</v>
      </c>
      <c r="B946" s="121" t="s">
        <v>1760</v>
      </c>
      <c r="C946" s="122" t="s">
        <v>25</v>
      </c>
      <c r="D946" s="121" t="s">
        <v>1761</v>
      </c>
      <c r="E946" s="123" t="s">
        <v>27</v>
      </c>
      <c r="F946" s="136">
        <v>1.00048478E8</v>
      </c>
      <c r="G946" s="28" t="s">
        <v>1353</v>
      </c>
      <c r="H946" s="114">
        <v>44784.0</v>
      </c>
      <c r="I946" s="28" t="s">
        <v>1762</v>
      </c>
      <c r="J946" s="114">
        <v>44784.0</v>
      </c>
      <c r="K946" s="28" t="s">
        <v>33</v>
      </c>
      <c r="L946" s="72"/>
      <c r="M946" s="25" t="str">
        <f t="array" ref="M946">INDEX(Sheet6!$F$2:$F$190,MATCH(F946,Sheet6!$E$2:$E$190,0))</f>
        <v>#N/A</v>
      </c>
      <c r="N946" s="26" t="str">
        <f t="shared" si="106"/>
        <v>Maintenance</v>
      </c>
      <c r="O946" s="72"/>
      <c r="P946" s="72"/>
      <c r="Q946" s="72"/>
      <c r="R946" s="53" t="str">
        <f t="array" ref="R946">INDEX(Sheet6!$K$2:$K$190,MATCH(F946,Sheet6!$E$2:$E$190,0))</f>
        <v>#N/A</v>
      </c>
      <c r="S946" s="72"/>
      <c r="T946" s="125"/>
    </row>
    <row r="947">
      <c r="A947" s="80" t="s">
        <v>1763</v>
      </c>
      <c r="B947" s="131"/>
      <c r="C947" s="132"/>
      <c r="D947" s="131"/>
      <c r="E947" s="126"/>
      <c r="F947" s="141"/>
      <c r="G947" s="64"/>
      <c r="H947" s="64"/>
      <c r="I947" s="64"/>
      <c r="J947" s="64"/>
      <c r="K947" s="64"/>
      <c r="L947" s="64"/>
      <c r="M947" s="64"/>
      <c r="N947" s="26" t="str">
        <f t="shared" si="106"/>
        <v>#N/A</v>
      </c>
      <c r="O947" s="64"/>
      <c r="P947" s="64"/>
      <c r="Q947" s="64"/>
      <c r="R947" s="64"/>
      <c r="S947" s="64"/>
      <c r="T947" s="65"/>
    </row>
    <row r="948">
      <c r="A948" s="43">
        <v>845.0</v>
      </c>
      <c r="B948" s="121" t="s">
        <v>1764</v>
      </c>
      <c r="C948" s="122" t="s">
        <v>25</v>
      </c>
      <c r="D948" s="121" t="s">
        <v>1765</v>
      </c>
      <c r="E948" s="123" t="s">
        <v>27</v>
      </c>
      <c r="F948" s="122">
        <v>1.00048617E8</v>
      </c>
      <c r="G948" s="28" t="s">
        <v>1353</v>
      </c>
      <c r="H948" s="72"/>
      <c r="I948" s="28" t="s">
        <v>58</v>
      </c>
      <c r="J948" s="72"/>
      <c r="K948" s="28" t="s">
        <v>221</v>
      </c>
      <c r="L948" s="159" t="s">
        <v>1766</v>
      </c>
      <c r="M948" s="25" t="str">
        <f t="array" ref="M948">INDEX(Sheet6!$F$2:$F$190,MATCH(F948,Sheet6!$E$2:$E$190,0))</f>
        <v>#N/A</v>
      </c>
      <c r="N948" s="26" t="str">
        <f t="shared" si="106"/>
        <v>Maintenance</v>
      </c>
      <c r="O948" s="72"/>
      <c r="P948" s="72"/>
      <c r="Q948" s="72"/>
      <c r="R948" s="53" t="str">
        <f t="array" ref="R948">INDEX(Sheet6!$K$2:$K$190,MATCH(F948,Sheet6!$E$2:$E$190,0))</f>
        <v>#N/A</v>
      </c>
      <c r="S948" s="72"/>
      <c r="T948" s="125"/>
    </row>
    <row r="949">
      <c r="A949" s="60" t="s">
        <v>1767</v>
      </c>
      <c r="B949" s="150"/>
      <c r="C949" s="150"/>
      <c r="D949" s="126"/>
      <c r="E949" s="127"/>
      <c r="F949" s="135"/>
      <c r="G949" s="64"/>
      <c r="H949" s="64"/>
      <c r="I949" s="64"/>
      <c r="J949" s="64"/>
      <c r="K949" s="64"/>
      <c r="L949" s="64"/>
      <c r="M949" s="64"/>
      <c r="N949" s="26" t="str">
        <f t="shared" si="106"/>
        <v>#N/A</v>
      </c>
      <c r="O949" s="64"/>
      <c r="P949" s="64"/>
      <c r="Q949" s="64"/>
      <c r="R949" s="64"/>
      <c r="S949" s="64"/>
      <c r="T949" s="65"/>
    </row>
    <row r="950">
      <c r="A950" s="43">
        <v>846.0</v>
      </c>
      <c r="B950" s="121" t="s">
        <v>1768</v>
      </c>
      <c r="C950" s="151" t="s">
        <v>1769</v>
      </c>
      <c r="D950" s="121" t="s">
        <v>1770</v>
      </c>
      <c r="E950" s="123" t="s">
        <v>1771</v>
      </c>
      <c r="F950" s="147"/>
      <c r="G950" s="28" t="s">
        <v>1467</v>
      </c>
      <c r="H950" s="114">
        <v>44788.0</v>
      </c>
      <c r="I950" s="28" t="s">
        <v>28</v>
      </c>
      <c r="J950" s="114">
        <v>44788.0</v>
      </c>
      <c r="K950" s="72"/>
      <c r="L950" s="72"/>
      <c r="M950" s="72"/>
      <c r="N950" s="26" t="str">
        <f t="shared" si="106"/>
        <v>#N/A</v>
      </c>
      <c r="O950" s="72"/>
      <c r="P950" s="72"/>
      <c r="Q950" s="72"/>
      <c r="R950" s="72"/>
      <c r="S950" s="72"/>
      <c r="T950" s="125"/>
    </row>
    <row r="951">
      <c r="A951" s="43">
        <v>847.0</v>
      </c>
      <c r="B951" s="121" t="s">
        <v>1772</v>
      </c>
      <c r="C951" s="122" t="s">
        <v>25</v>
      </c>
      <c r="D951" s="121" t="s">
        <v>1773</v>
      </c>
      <c r="E951" s="123" t="s">
        <v>27</v>
      </c>
      <c r="F951" s="122">
        <v>1.00047927E8</v>
      </c>
      <c r="G951" s="28" t="s">
        <v>28</v>
      </c>
      <c r="H951" s="114">
        <v>44788.0</v>
      </c>
      <c r="I951" s="28" t="s">
        <v>58</v>
      </c>
      <c r="J951" s="114">
        <v>44788.0</v>
      </c>
      <c r="K951" s="28" t="s">
        <v>73</v>
      </c>
      <c r="L951" s="72"/>
      <c r="M951" s="25" t="str">
        <f t="array" ref="M951">INDEX(Sheet6!$F$2:$F$190,MATCH(F951,Sheet6!$E$2:$E$190,0))</f>
        <v>#N/A</v>
      </c>
      <c r="N951" s="26" t="str">
        <f t="shared" si="106"/>
        <v>Maintenance</v>
      </c>
      <c r="O951" s="72"/>
      <c r="P951" s="72"/>
      <c r="Q951" s="72"/>
      <c r="R951" s="53" t="str">
        <f t="array" ref="R951">INDEX(Sheet6!$K$2:$K$190,MATCH(F951,Sheet6!$E$2:$E$190,0))</f>
        <v>#N/A</v>
      </c>
      <c r="S951" s="72"/>
      <c r="T951" s="125"/>
    </row>
    <row r="952">
      <c r="A952" s="43">
        <v>848.0</v>
      </c>
      <c r="B952" s="121" t="s">
        <v>1774</v>
      </c>
      <c r="C952" s="122" t="s">
        <v>25</v>
      </c>
      <c r="D952" s="121" t="s">
        <v>1775</v>
      </c>
      <c r="E952" s="123" t="s">
        <v>27</v>
      </c>
      <c r="F952" s="122">
        <v>1.00047739E8</v>
      </c>
      <c r="G952" s="28" t="s">
        <v>28</v>
      </c>
      <c r="H952" s="114">
        <v>44788.0</v>
      </c>
      <c r="I952" s="28" t="s">
        <v>58</v>
      </c>
      <c r="J952" s="114">
        <v>44788.0</v>
      </c>
      <c r="K952" s="28" t="s">
        <v>73</v>
      </c>
      <c r="L952" s="72"/>
      <c r="M952" s="25" t="str">
        <f t="array" ref="M952">INDEX(Sheet6!$F$2:$F$190,MATCH(F952,Sheet6!$E$2:$E$190,0))</f>
        <v>#N/A</v>
      </c>
      <c r="N952" s="26" t="str">
        <f t="shared" si="106"/>
        <v>Maintenance</v>
      </c>
      <c r="O952" s="72"/>
      <c r="P952" s="72"/>
      <c r="Q952" s="72"/>
      <c r="R952" s="53" t="str">
        <f t="array" ref="R952">INDEX(Sheet6!$K$2:$K$190,MATCH(F952,Sheet6!$E$2:$E$190,0))</f>
        <v>#N/A</v>
      </c>
      <c r="S952" s="72"/>
      <c r="T952" s="125"/>
    </row>
    <row r="953">
      <c r="A953" s="43">
        <v>849.0</v>
      </c>
      <c r="B953" s="121" t="s">
        <v>1776</v>
      </c>
      <c r="C953" s="122" t="s">
        <v>25</v>
      </c>
      <c r="D953" s="121" t="s">
        <v>1777</v>
      </c>
      <c r="E953" s="123" t="s">
        <v>27</v>
      </c>
      <c r="F953" s="122">
        <v>1.00048063E8</v>
      </c>
      <c r="G953" s="28" t="s">
        <v>28</v>
      </c>
      <c r="H953" s="114">
        <v>44788.0</v>
      </c>
      <c r="I953" s="28" t="s">
        <v>1467</v>
      </c>
      <c r="J953" s="114">
        <v>44788.0</v>
      </c>
      <c r="K953" s="28" t="s">
        <v>70</v>
      </c>
      <c r="L953" s="72"/>
      <c r="M953" s="25" t="str">
        <f t="array" ref="M953">INDEX(Sheet6!$F$2:$F$190,MATCH(F953,Sheet6!$E$2:$E$190,0))</f>
        <v>#N/A</v>
      </c>
      <c r="N953" s="26" t="str">
        <f t="shared" si="106"/>
        <v>Maintenance</v>
      </c>
      <c r="O953" s="72"/>
      <c r="P953" s="72"/>
      <c r="Q953" s="72"/>
      <c r="R953" s="53" t="str">
        <f t="array" ref="R953">INDEX(Sheet6!$K$2:$K$190,MATCH(F953,Sheet6!$E$2:$E$190,0))</f>
        <v>#N/A</v>
      </c>
      <c r="S953" s="72"/>
      <c r="T953" s="125"/>
    </row>
    <row r="954">
      <c r="A954" s="43">
        <v>850.0</v>
      </c>
      <c r="B954" s="121" t="s">
        <v>1774</v>
      </c>
      <c r="C954" s="122" t="s">
        <v>25</v>
      </c>
      <c r="D954" s="121" t="s">
        <v>1778</v>
      </c>
      <c r="E954" s="123" t="s">
        <v>27</v>
      </c>
      <c r="F954" s="122">
        <v>1.00044773E8</v>
      </c>
      <c r="G954" s="28" t="s">
        <v>28</v>
      </c>
      <c r="H954" s="114">
        <v>44788.0</v>
      </c>
      <c r="I954" s="28" t="s">
        <v>58</v>
      </c>
      <c r="J954" s="114">
        <v>44788.0</v>
      </c>
      <c r="K954" s="28" t="s">
        <v>73</v>
      </c>
      <c r="L954" s="72"/>
      <c r="M954" s="25" t="str">
        <f t="array" ref="M954">INDEX(Sheet6!$F$2:$F$190,MATCH(F954,Sheet6!$E$2:$E$190,0))</f>
        <v>#N/A</v>
      </c>
      <c r="N954" s="26" t="str">
        <f t="shared" si="106"/>
        <v>Maintenance</v>
      </c>
      <c r="O954" s="72"/>
      <c r="P954" s="72"/>
      <c r="Q954" s="72"/>
      <c r="R954" s="53" t="str">
        <f t="array" ref="R954">INDEX(Sheet6!$K$2:$K$190,MATCH(F954,Sheet6!$E$2:$E$190,0))</f>
        <v>#N/A</v>
      </c>
      <c r="S954" s="72"/>
      <c r="T954" s="125"/>
    </row>
    <row r="955">
      <c r="A955" s="43">
        <v>851.0</v>
      </c>
      <c r="B955" s="121" t="s">
        <v>1779</v>
      </c>
      <c r="C955" s="122" t="s">
        <v>25</v>
      </c>
      <c r="D955" s="121" t="s">
        <v>1780</v>
      </c>
      <c r="E955" s="123" t="s">
        <v>27</v>
      </c>
      <c r="F955" s="122">
        <v>1.00048407E8</v>
      </c>
      <c r="G955" s="28" t="s">
        <v>28</v>
      </c>
      <c r="H955" s="114">
        <v>44788.0</v>
      </c>
      <c r="I955" s="28" t="s">
        <v>1467</v>
      </c>
      <c r="J955" s="114">
        <v>44788.0</v>
      </c>
      <c r="K955" s="28" t="s">
        <v>33</v>
      </c>
      <c r="L955" s="72"/>
      <c r="M955" s="25" t="str">
        <f t="array" ref="M955">INDEX(Sheet6!$F$2:$F$190,MATCH(F955,Sheet6!$E$2:$E$190,0))</f>
        <v>#N/A</v>
      </c>
      <c r="N955" s="26" t="str">
        <f t="shared" si="106"/>
        <v>Maintenance</v>
      </c>
      <c r="O955" s="72"/>
      <c r="P955" s="72"/>
      <c r="Q955" s="72"/>
      <c r="R955" s="53" t="str">
        <f t="array" ref="R955">INDEX(Sheet6!$K$2:$K$190,MATCH(F955,Sheet6!$E$2:$E$190,0))</f>
        <v>#N/A</v>
      </c>
      <c r="S955" s="72"/>
      <c r="T955" s="125"/>
    </row>
    <row r="956">
      <c r="A956" s="43">
        <v>852.0</v>
      </c>
      <c r="B956" s="121" t="s">
        <v>1781</v>
      </c>
      <c r="C956" s="122" t="s">
        <v>25</v>
      </c>
      <c r="D956" s="121" t="s">
        <v>1782</v>
      </c>
      <c r="E956" s="123" t="s">
        <v>27</v>
      </c>
      <c r="F956" s="122">
        <v>1.00048065E8</v>
      </c>
      <c r="G956" s="28" t="s">
        <v>28</v>
      </c>
      <c r="H956" s="114">
        <v>44788.0</v>
      </c>
      <c r="I956" s="28" t="s">
        <v>58</v>
      </c>
      <c r="J956" s="114">
        <v>44788.0</v>
      </c>
      <c r="K956" s="28" t="s">
        <v>73</v>
      </c>
      <c r="L956" s="72"/>
      <c r="M956" s="25" t="str">
        <f t="array" ref="M956">INDEX(Sheet6!$F$2:$F$190,MATCH(F956,Sheet6!$E$2:$E$190,0))</f>
        <v>#N/A</v>
      </c>
      <c r="N956" s="26" t="str">
        <f t="shared" si="106"/>
        <v>Maintenance</v>
      </c>
      <c r="O956" s="72"/>
      <c r="P956" s="72"/>
      <c r="Q956" s="72"/>
      <c r="R956" s="53" t="str">
        <f t="array" ref="R956">INDEX(Sheet6!$K$2:$K$190,MATCH(F956,Sheet6!$E$2:$E$190,0))</f>
        <v>#N/A</v>
      </c>
      <c r="S956" s="72"/>
      <c r="T956" s="125"/>
    </row>
    <row r="957">
      <c r="A957" s="43">
        <v>853.0</v>
      </c>
      <c r="B957" s="121" t="s">
        <v>1783</v>
      </c>
      <c r="C957" s="122" t="s">
        <v>1784</v>
      </c>
      <c r="D957" s="121" t="s">
        <v>1785</v>
      </c>
      <c r="E957" s="123" t="s">
        <v>27</v>
      </c>
      <c r="F957" s="147"/>
      <c r="G957" s="28" t="s">
        <v>28</v>
      </c>
      <c r="H957" s="114">
        <v>44788.0</v>
      </c>
      <c r="I957" s="28" t="s">
        <v>58</v>
      </c>
      <c r="J957" s="114">
        <v>44788.0</v>
      </c>
      <c r="K957" s="72"/>
      <c r="L957" s="72"/>
      <c r="M957" s="72"/>
      <c r="N957" s="26" t="str">
        <f t="shared" si="106"/>
        <v>#N/A</v>
      </c>
      <c r="O957" s="72"/>
      <c r="P957" s="72"/>
      <c r="Q957" s="72"/>
      <c r="R957" s="72"/>
      <c r="S957" s="72"/>
      <c r="T957" s="125"/>
    </row>
    <row r="958">
      <c r="A958" s="60" t="s">
        <v>1786</v>
      </c>
      <c r="B958" s="131"/>
      <c r="C958" s="153"/>
      <c r="D958" s="131"/>
      <c r="E958" s="127"/>
      <c r="F958" s="160"/>
      <c r="G958" s="64"/>
      <c r="H958" s="64"/>
      <c r="I958" s="64"/>
      <c r="J958" s="64"/>
      <c r="K958" s="64"/>
      <c r="L958" s="64"/>
      <c r="M958" s="64"/>
      <c r="N958" s="39"/>
      <c r="O958" s="64"/>
      <c r="P958" s="64"/>
      <c r="Q958" s="64"/>
      <c r="R958" s="64"/>
      <c r="S958" s="64"/>
      <c r="T958" s="65"/>
    </row>
    <row r="959">
      <c r="A959" s="43">
        <v>854.0</v>
      </c>
      <c r="B959" s="121" t="s">
        <v>1787</v>
      </c>
      <c r="C959" s="122" t="s">
        <v>25</v>
      </c>
      <c r="D959" s="121" t="s">
        <v>1788</v>
      </c>
      <c r="E959" s="123" t="s">
        <v>27</v>
      </c>
      <c r="F959" s="122">
        <v>1.00048348E8</v>
      </c>
      <c r="G959" s="28" t="s">
        <v>1353</v>
      </c>
      <c r="H959" s="114">
        <v>44789.0</v>
      </c>
      <c r="I959" s="28" t="s">
        <v>28</v>
      </c>
      <c r="J959" s="114">
        <v>44791.0</v>
      </c>
      <c r="K959" s="28" t="s">
        <v>37</v>
      </c>
      <c r="L959" s="72"/>
      <c r="M959" s="25" t="str">
        <f t="array" ref="M959">INDEX(Sheet6!$F$2:$F$190,MATCH(F959,Sheet6!$E$2:$E$190,0))</f>
        <v>#N/A</v>
      </c>
      <c r="N959" s="26" t="str">
        <f t="shared" ref="N959:N960" si="107">IFS(LEFT(F959,4)="2000","Direct Charge",LEFT(F959,4)="5000","Direct Charge",AND(LEFT(F959,4)="1000",RIGHT(K959,4)="RA 9"),"Chemical",LEFT(F959,4)="1000","Maintenance",LEFT(F959,4)="8000","OA Maintenance",AND(LEFT(F959,4)="8000",RIGHT(K959,4)="RA 9"),"OA Chemical",LEFT(F959,4)="5500","ABI")</f>
        <v>Maintenance</v>
      </c>
      <c r="O959" s="72"/>
      <c r="P959" s="72"/>
      <c r="Q959" s="72"/>
      <c r="R959" s="53" t="str">
        <f t="array" ref="R959">INDEX(Sheet6!$K$2:$K$190,MATCH(F959,Sheet6!$E$2:$E$190,0))</f>
        <v>#N/A</v>
      </c>
      <c r="S959" s="72"/>
      <c r="T959" s="125"/>
    </row>
    <row r="960">
      <c r="A960" s="43">
        <v>855.0</v>
      </c>
      <c r="B960" s="121" t="s">
        <v>1789</v>
      </c>
      <c r="C960" s="157" t="s">
        <v>1790</v>
      </c>
      <c r="D960" s="121" t="s">
        <v>1791</v>
      </c>
      <c r="E960" s="123" t="s">
        <v>1792</v>
      </c>
      <c r="F960" s="124"/>
      <c r="G960" s="28" t="s">
        <v>1353</v>
      </c>
      <c r="H960" s="114">
        <v>44792.0</v>
      </c>
      <c r="I960" s="28" t="s">
        <v>36</v>
      </c>
      <c r="J960" s="114">
        <v>44792.0</v>
      </c>
      <c r="K960" s="72"/>
      <c r="L960" s="72"/>
      <c r="M960" s="72"/>
      <c r="N960" s="26" t="str">
        <f t="shared" si="107"/>
        <v>#N/A</v>
      </c>
      <c r="O960" s="72"/>
      <c r="P960" s="72"/>
      <c r="Q960" s="72"/>
      <c r="R960" s="72"/>
      <c r="S960" s="72"/>
      <c r="T960" s="125"/>
    </row>
    <row r="961">
      <c r="A961" s="60" t="s">
        <v>1793</v>
      </c>
      <c r="B961" s="131"/>
      <c r="C961" s="132"/>
      <c r="D961" s="131"/>
      <c r="E961" s="127"/>
      <c r="F961" s="154"/>
      <c r="G961" s="64"/>
      <c r="H961" s="64"/>
      <c r="I961" s="64"/>
      <c r="J961" s="64"/>
      <c r="K961" s="64"/>
      <c r="L961" s="64"/>
      <c r="M961" s="64"/>
      <c r="N961" s="39"/>
      <c r="O961" s="64"/>
      <c r="P961" s="64"/>
      <c r="Q961" s="64"/>
      <c r="R961" s="64"/>
      <c r="S961" s="64"/>
      <c r="T961" s="65"/>
    </row>
    <row r="962">
      <c r="A962" s="43">
        <v>856.0</v>
      </c>
      <c r="B962" s="139">
        <v>44785.0</v>
      </c>
      <c r="C962" s="122" t="s">
        <v>1794</v>
      </c>
      <c r="D962" s="121" t="s">
        <v>1795</v>
      </c>
      <c r="E962" s="123" t="s">
        <v>27</v>
      </c>
      <c r="F962" s="122">
        <v>1.00048793E8</v>
      </c>
      <c r="G962" s="28" t="s">
        <v>1353</v>
      </c>
      <c r="H962" s="114">
        <v>44795.0</v>
      </c>
      <c r="I962" s="28" t="s">
        <v>36</v>
      </c>
      <c r="J962" s="114">
        <v>44795.0</v>
      </c>
      <c r="K962" s="28" t="s">
        <v>37</v>
      </c>
      <c r="L962" s="72"/>
      <c r="M962" s="25" t="str">
        <f t="array" ref="M962">INDEX(Sheet6!$F$2:$F$190,MATCH(F962,Sheet6!$E$2:$E$190,0))</f>
        <v>#N/A</v>
      </c>
      <c r="N962" s="26" t="str">
        <f>IFS(LEFT(F962,4)="2000","Direct Charge",LEFT(F962,4)="5000","Direct Charge",AND(LEFT(F962,4)="1000",RIGHT(K962,4)="RA 9"),"Chemical",LEFT(F962,4)="1000","Maintenance",LEFT(F962,4)="8000","OA Maintenance",AND(LEFT(F962,4)="8000",RIGHT(K962,4)="RA 9"),"OA Chemical",LEFT(F962,4)="5500","ABI")</f>
        <v>Maintenance</v>
      </c>
      <c r="O962" s="72"/>
      <c r="P962" s="72"/>
      <c r="Q962" s="72"/>
      <c r="R962" s="53" t="str">
        <f t="array" ref="R962">INDEX(Sheet6!$K$2:$K$190,MATCH(F962,Sheet6!$E$2:$E$190,0))</f>
        <v>#N/A</v>
      </c>
      <c r="S962" s="72"/>
      <c r="T962" s="125"/>
    </row>
    <row r="963">
      <c r="A963" s="60" t="s">
        <v>1796</v>
      </c>
      <c r="B963" s="150"/>
      <c r="C963" s="150"/>
      <c r="D963" s="126"/>
      <c r="E963" s="127"/>
      <c r="F963" s="128"/>
      <c r="G963" s="64"/>
      <c r="H963" s="64"/>
      <c r="I963" s="64"/>
      <c r="J963" s="64"/>
      <c r="K963" s="64"/>
      <c r="L963" s="64"/>
      <c r="M963" s="64"/>
      <c r="N963" s="39"/>
      <c r="O963" s="64"/>
      <c r="P963" s="64"/>
      <c r="Q963" s="64"/>
      <c r="R963" s="64"/>
      <c r="S963" s="64"/>
      <c r="T963" s="65"/>
    </row>
    <row r="964">
      <c r="A964" s="43">
        <v>857.0</v>
      </c>
      <c r="B964" s="121" t="s">
        <v>1797</v>
      </c>
      <c r="C964" s="122" t="s">
        <v>205</v>
      </c>
      <c r="D964" s="121" t="s">
        <v>1798</v>
      </c>
      <c r="E964" s="123" t="s">
        <v>27</v>
      </c>
      <c r="F964" s="136">
        <v>1.00048572E8</v>
      </c>
      <c r="G964" s="28" t="s">
        <v>1353</v>
      </c>
      <c r="H964" s="114">
        <v>44797.0</v>
      </c>
      <c r="I964" s="28" t="s">
        <v>521</v>
      </c>
      <c r="J964" s="114">
        <v>44813.0</v>
      </c>
      <c r="K964" s="28" t="s">
        <v>33</v>
      </c>
      <c r="L964" s="72"/>
      <c r="M964" s="25" t="str">
        <f t="array" ref="M964">INDEX(Sheet6!$F$2:$F$190,MATCH(F964,Sheet6!$E$2:$E$190,0))</f>
        <v>#N/A</v>
      </c>
      <c r="N964" s="26" t="str">
        <f t="shared" ref="N964:N975" si="108">IFS(LEFT(F964,4)="2000","Direct Charge",LEFT(F964,4)="5000","Direct Charge",AND(LEFT(F964,4)="1000",RIGHT(K964,4)="RA 9"),"Chemical",LEFT(F964,4)="1000","Maintenance",LEFT(F964,4)="8000","OA Maintenance",AND(LEFT(F964,4)="8000",RIGHT(K964,4)="RA 9"),"OA Chemical",LEFT(F964,4)="5500","ABI")</f>
        <v>Maintenance</v>
      </c>
      <c r="O964" s="72"/>
      <c r="P964" s="72"/>
      <c r="Q964" s="72"/>
      <c r="R964" s="53" t="str">
        <f t="array" ref="R964">INDEX(Sheet6!$K$2:$K$190,MATCH(F964,Sheet6!$E$2:$E$190,0))</f>
        <v>#N/A</v>
      </c>
      <c r="S964" s="72"/>
      <c r="T964" s="125"/>
    </row>
    <row r="965">
      <c r="A965" s="43">
        <v>858.0</v>
      </c>
      <c r="B965" s="121" t="s">
        <v>1799</v>
      </c>
      <c r="C965" s="122" t="s">
        <v>205</v>
      </c>
      <c r="D965" s="121" t="s">
        <v>1800</v>
      </c>
      <c r="E965" s="123" t="s">
        <v>27</v>
      </c>
      <c r="F965" s="136">
        <v>1.00048556E8</v>
      </c>
      <c r="G965" s="28" t="s">
        <v>1353</v>
      </c>
      <c r="H965" s="114">
        <v>44796.0</v>
      </c>
      <c r="I965" s="28" t="s">
        <v>58</v>
      </c>
      <c r="J965" s="114">
        <v>44797.0</v>
      </c>
      <c r="K965" s="28" t="s">
        <v>73</v>
      </c>
      <c r="L965" s="72"/>
      <c r="M965" s="25" t="str">
        <f t="array" ref="M965">INDEX(Sheet6!$F$2:$F$190,MATCH(F965,Sheet6!$E$2:$E$190,0))</f>
        <v>#N/A</v>
      </c>
      <c r="N965" s="26" t="str">
        <f t="shared" si="108"/>
        <v>Maintenance</v>
      </c>
      <c r="O965" s="72"/>
      <c r="P965" s="72"/>
      <c r="Q965" s="72"/>
      <c r="R965" s="53" t="str">
        <f t="array" ref="R965">INDEX(Sheet6!$K$2:$K$190,MATCH(F965,Sheet6!$E$2:$E$190,0))</f>
        <v>#N/A</v>
      </c>
      <c r="S965" s="72"/>
      <c r="T965" s="125"/>
    </row>
    <row r="966">
      <c r="A966" s="43">
        <v>859.0</v>
      </c>
      <c r="B966" s="121" t="s">
        <v>1801</v>
      </c>
      <c r="C966" s="122" t="s">
        <v>205</v>
      </c>
      <c r="D966" s="121" t="s">
        <v>1802</v>
      </c>
      <c r="E966" s="123" t="s">
        <v>27</v>
      </c>
      <c r="F966" s="136">
        <v>1.00048783E8</v>
      </c>
      <c r="G966" s="28" t="s">
        <v>1353</v>
      </c>
      <c r="H966" s="114">
        <v>44796.0</v>
      </c>
      <c r="I966" s="28" t="s">
        <v>58</v>
      </c>
      <c r="J966" s="114">
        <v>44797.0</v>
      </c>
      <c r="K966" s="28" t="s">
        <v>221</v>
      </c>
      <c r="L966" s="72"/>
      <c r="M966" s="25" t="str">
        <f t="array" ref="M966">INDEX(Sheet6!$F$2:$F$190,MATCH(F966,Sheet6!$E$2:$E$190,0))</f>
        <v>#N/A</v>
      </c>
      <c r="N966" s="26" t="str">
        <f t="shared" si="108"/>
        <v>Maintenance</v>
      </c>
      <c r="O966" s="72"/>
      <c r="P966" s="72"/>
      <c r="Q966" s="72"/>
      <c r="R966" s="53" t="str">
        <f t="array" ref="R966">INDEX(Sheet6!$K$2:$K$190,MATCH(F966,Sheet6!$E$2:$E$190,0))</f>
        <v>#N/A</v>
      </c>
      <c r="S966" s="72"/>
      <c r="T966" s="125"/>
    </row>
    <row r="967">
      <c r="A967" s="43">
        <v>860.0</v>
      </c>
      <c r="B967" s="121" t="s">
        <v>1803</v>
      </c>
      <c r="C967" s="122" t="s">
        <v>205</v>
      </c>
      <c r="D967" s="121" t="s">
        <v>1804</v>
      </c>
      <c r="E967" s="123" t="s">
        <v>27</v>
      </c>
      <c r="F967" s="136">
        <v>1.0004866E8</v>
      </c>
      <c r="G967" s="28" t="s">
        <v>1353</v>
      </c>
      <c r="H967" s="114">
        <v>44796.0</v>
      </c>
      <c r="I967" s="28" t="s">
        <v>58</v>
      </c>
      <c r="J967" s="114">
        <v>44797.0</v>
      </c>
      <c r="K967" s="28" t="s">
        <v>73</v>
      </c>
      <c r="L967" s="72"/>
      <c r="M967" s="25" t="str">
        <f t="array" ref="M967">INDEX(Sheet6!$F$2:$F$190,MATCH(F967,Sheet6!$E$2:$E$190,0))</f>
        <v>#N/A</v>
      </c>
      <c r="N967" s="26" t="str">
        <f t="shared" si="108"/>
        <v>Maintenance</v>
      </c>
      <c r="O967" s="72"/>
      <c r="P967" s="72"/>
      <c r="Q967" s="72"/>
      <c r="R967" s="53" t="str">
        <f t="array" ref="R967">INDEX(Sheet6!$K$2:$K$190,MATCH(F967,Sheet6!$E$2:$E$190,0))</f>
        <v>#N/A</v>
      </c>
      <c r="S967" s="72"/>
      <c r="T967" s="125"/>
    </row>
    <row r="968">
      <c r="A968" s="43">
        <v>861.0</v>
      </c>
      <c r="B968" s="121" t="s">
        <v>1805</v>
      </c>
      <c r="C968" s="122" t="s">
        <v>205</v>
      </c>
      <c r="D968" s="121" t="s">
        <v>1806</v>
      </c>
      <c r="E968" s="123" t="s">
        <v>27</v>
      </c>
      <c r="F968" s="136">
        <v>1.00048653E8</v>
      </c>
      <c r="G968" s="28" t="s">
        <v>1353</v>
      </c>
      <c r="H968" s="114">
        <v>44796.0</v>
      </c>
      <c r="I968" s="28" t="s">
        <v>58</v>
      </c>
      <c r="J968" s="114">
        <v>44797.0</v>
      </c>
      <c r="K968" s="28" t="s">
        <v>221</v>
      </c>
      <c r="L968" s="72"/>
      <c r="M968" s="25" t="str">
        <f t="array" ref="M968">INDEX(Sheet6!$F$2:$F$190,MATCH(F968,Sheet6!$E$2:$E$190,0))</f>
        <v>#N/A</v>
      </c>
      <c r="N968" s="26" t="str">
        <f t="shared" si="108"/>
        <v>Maintenance</v>
      </c>
      <c r="O968" s="72"/>
      <c r="P968" s="72"/>
      <c r="Q968" s="72"/>
      <c r="R968" s="53" t="str">
        <f t="array" ref="R968">INDEX(Sheet6!$K$2:$K$190,MATCH(F968,Sheet6!$E$2:$E$190,0))</f>
        <v>#N/A</v>
      </c>
      <c r="S968" s="72"/>
      <c r="T968" s="125"/>
    </row>
    <row r="969">
      <c r="A969" s="43">
        <v>862.0</v>
      </c>
      <c r="B969" s="121" t="s">
        <v>1807</v>
      </c>
      <c r="C969" s="122" t="s">
        <v>205</v>
      </c>
      <c r="D969" s="121" t="s">
        <v>1808</v>
      </c>
      <c r="E969" s="123" t="s">
        <v>27</v>
      </c>
      <c r="F969" s="136">
        <v>1.00048737E8</v>
      </c>
      <c r="G969" s="28" t="s">
        <v>1353</v>
      </c>
      <c r="H969" s="114">
        <v>44796.0</v>
      </c>
      <c r="I969" s="28" t="s">
        <v>58</v>
      </c>
      <c r="J969" s="114">
        <v>44797.0</v>
      </c>
      <c r="K969" s="28" t="s">
        <v>73</v>
      </c>
      <c r="L969" s="72"/>
      <c r="M969" s="25" t="str">
        <f t="array" ref="M969">INDEX(Sheet6!$F$2:$F$190,MATCH(F969,Sheet6!$E$2:$E$190,0))</f>
        <v>#N/A</v>
      </c>
      <c r="N969" s="26" t="str">
        <f t="shared" si="108"/>
        <v>Maintenance</v>
      </c>
      <c r="O969" s="72"/>
      <c r="P969" s="72"/>
      <c r="Q969" s="72"/>
      <c r="R969" s="53" t="str">
        <f t="array" ref="R969">INDEX(Sheet6!$K$2:$K$190,MATCH(F969,Sheet6!$E$2:$E$190,0))</f>
        <v>#N/A</v>
      </c>
      <c r="S969" s="72"/>
      <c r="T969" s="125"/>
    </row>
    <row r="970">
      <c r="A970" s="43">
        <v>863.0</v>
      </c>
      <c r="B970" s="121" t="s">
        <v>1805</v>
      </c>
      <c r="C970" s="122" t="s">
        <v>205</v>
      </c>
      <c r="D970" s="121" t="s">
        <v>1809</v>
      </c>
      <c r="E970" s="123" t="s">
        <v>27</v>
      </c>
      <c r="F970" s="136">
        <v>1.00048705E8</v>
      </c>
      <c r="G970" s="28" t="s">
        <v>1353</v>
      </c>
      <c r="H970" s="114">
        <v>44796.0</v>
      </c>
      <c r="I970" s="28" t="s">
        <v>58</v>
      </c>
      <c r="J970" s="114">
        <v>44797.0</v>
      </c>
      <c r="K970" s="28" t="s">
        <v>73</v>
      </c>
      <c r="L970" s="72"/>
      <c r="M970" s="25" t="str">
        <f t="array" ref="M970">INDEX(Sheet6!$F$2:$F$190,MATCH(F970,Sheet6!$E$2:$E$190,0))</f>
        <v>#N/A</v>
      </c>
      <c r="N970" s="26" t="str">
        <f t="shared" si="108"/>
        <v>Maintenance</v>
      </c>
      <c r="O970" s="72"/>
      <c r="P970" s="72"/>
      <c r="Q970" s="72"/>
      <c r="R970" s="53" t="str">
        <f t="array" ref="R970">INDEX(Sheet6!$K$2:$K$190,MATCH(F970,Sheet6!$E$2:$E$190,0))</f>
        <v>#N/A</v>
      </c>
      <c r="S970" s="72"/>
      <c r="T970" s="125"/>
    </row>
    <row r="971">
      <c r="A971" s="43">
        <v>864.0</v>
      </c>
      <c r="B971" s="121" t="s">
        <v>1810</v>
      </c>
      <c r="C971" s="122" t="s">
        <v>205</v>
      </c>
      <c r="D971" s="121" t="s">
        <v>1686</v>
      </c>
      <c r="E971" s="123" t="s">
        <v>27</v>
      </c>
      <c r="F971" s="136">
        <v>1.0004796E8</v>
      </c>
      <c r="G971" s="28" t="s">
        <v>1353</v>
      </c>
      <c r="H971" s="114">
        <v>44796.0</v>
      </c>
      <c r="I971" s="28" t="s">
        <v>36</v>
      </c>
      <c r="J971" s="114">
        <v>44797.0</v>
      </c>
      <c r="K971" s="28" t="s">
        <v>37</v>
      </c>
      <c r="L971" s="72"/>
      <c r="M971" s="25" t="str">
        <f t="array" ref="M971">INDEX(Sheet6!$F$2:$F$190,MATCH(F971,Sheet6!$E$2:$E$190,0))</f>
        <v>#N/A</v>
      </c>
      <c r="N971" s="26" t="str">
        <f t="shared" si="108"/>
        <v>Maintenance</v>
      </c>
      <c r="O971" s="72"/>
      <c r="P971" s="72"/>
      <c r="Q971" s="72"/>
      <c r="R971" s="53" t="str">
        <f t="array" ref="R971">INDEX(Sheet6!$K$2:$K$190,MATCH(F971,Sheet6!$E$2:$E$190,0))</f>
        <v>#N/A</v>
      </c>
      <c r="S971" s="72"/>
      <c r="T971" s="125"/>
    </row>
    <row r="972">
      <c r="A972" s="43">
        <v>865.0</v>
      </c>
      <c r="B972" s="121" t="s">
        <v>1811</v>
      </c>
      <c r="C972" s="122" t="s">
        <v>205</v>
      </c>
      <c r="D972" s="121" t="s">
        <v>1686</v>
      </c>
      <c r="E972" s="123" t="s">
        <v>27</v>
      </c>
      <c r="F972" s="136">
        <v>1.00048229E8</v>
      </c>
      <c r="G972" s="28" t="s">
        <v>1353</v>
      </c>
      <c r="H972" s="114">
        <v>44796.0</v>
      </c>
      <c r="I972" s="28" t="s">
        <v>36</v>
      </c>
      <c r="J972" s="114">
        <v>44797.0</v>
      </c>
      <c r="K972" s="28" t="s">
        <v>37</v>
      </c>
      <c r="L972" s="72"/>
      <c r="M972" s="25" t="str">
        <f t="array" ref="M972">INDEX(Sheet6!$F$2:$F$190,MATCH(F972,Sheet6!$E$2:$E$190,0))</f>
        <v>#N/A</v>
      </c>
      <c r="N972" s="26" t="str">
        <f t="shared" si="108"/>
        <v>Maintenance</v>
      </c>
      <c r="O972" s="72"/>
      <c r="P972" s="72"/>
      <c r="Q972" s="72"/>
      <c r="R972" s="53" t="str">
        <f t="array" ref="R972">INDEX(Sheet6!$K$2:$K$190,MATCH(F972,Sheet6!$E$2:$E$190,0))</f>
        <v>#N/A</v>
      </c>
      <c r="S972" s="72"/>
      <c r="T972" s="125"/>
    </row>
    <row r="973">
      <c r="A973" s="43">
        <v>866.0</v>
      </c>
      <c r="B973" s="121" t="s">
        <v>1812</v>
      </c>
      <c r="C973" s="122" t="s">
        <v>205</v>
      </c>
      <c r="D973" s="121" t="s">
        <v>1813</v>
      </c>
      <c r="E973" s="123" t="s">
        <v>27</v>
      </c>
      <c r="F973" s="136">
        <v>1.00048701E8</v>
      </c>
      <c r="G973" s="28" t="s">
        <v>1353</v>
      </c>
      <c r="H973" s="114">
        <v>44796.0</v>
      </c>
      <c r="I973" s="28" t="s">
        <v>36</v>
      </c>
      <c r="J973" s="114">
        <v>44797.0</v>
      </c>
      <c r="K973" s="28" t="s">
        <v>37</v>
      </c>
      <c r="L973" s="72"/>
      <c r="M973" s="25" t="str">
        <f t="array" ref="M973">INDEX(Sheet6!$F$2:$F$190,MATCH(F973,Sheet6!$E$2:$E$190,0))</f>
        <v>#N/A</v>
      </c>
      <c r="N973" s="26" t="str">
        <f t="shared" si="108"/>
        <v>Maintenance</v>
      </c>
      <c r="O973" s="72"/>
      <c r="P973" s="72"/>
      <c r="Q973" s="72"/>
      <c r="R973" s="53" t="str">
        <f t="array" ref="R973">INDEX(Sheet6!$K$2:$K$190,MATCH(F973,Sheet6!$E$2:$E$190,0))</f>
        <v>#N/A</v>
      </c>
      <c r="S973" s="72"/>
      <c r="T973" s="125"/>
    </row>
    <row r="974">
      <c r="A974" s="43">
        <v>867.0</v>
      </c>
      <c r="B974" s="121" t="s">
        <v>1814</v>
      </c>
      <c r="C974" s="122" t="s">
        <v>205</v>
      </c>
      <c r="D974" s="121" t="s">
        <v>1815</v>
      </c>
      <c r="E974" s="123" t="s">
        <v>27</v>
      </c>
      <c r="F974" s="136">
        <v>1.00048837E8</v>
      </c>
      <c r="G974" s="28" t="s">
        <v>1353</v>
      </c>
      <c r="H974" s="114">
        <v>44796.0</v>
      </c>
      <c r="I974" s="28" t="s">
        <v>1467</v>
      </c>
      <c r="J974" s="114">
        <v>44796.0</v>
      </c>
      <c r="K974" s="28" t="s">
        <v>70</v>
      </c>
      <c r="L974" s="72"/>
      <c r="M974" s="25" t="str">
        <f t="array" ref="M974">INDEX(Sheet6!$F$2:$F$190,MATCH(F974,Sheet6!$E$2:$E$190,0))</f>
        <v>M22PL3106A</v>
      </c>
      <c r="N974" s="26" t="str">
        <f t="shared" si="108"/>
        <v>Maintenance</v>
      </c>
      <c r="O974" s="72"/>
      <c r="P974" s="72"/>
      <c r="Q974" s="72"/>
      <c r="R974" s="53" t="str">
        <f t="array" ref="R974">INDEX(Sheet6!$K$2:$K$190,MATCH(F974,Sheet6!$E$2:$E$190,0))</f>
        <v>Lukman</v>
      </c>
      <c r="S974" s="72"/>
      <c r="T974" s="125"/>
    </row>
    <row r="975">
      <c r="A975" s="43">
        <v>868.0</v>
      </c>
      <c r="B975" s="139">
        <v>44784.0</v>
      </c>
      <c r="C975" s="122" t="s">
        <v>1497</v>
      </c>
      <c r="D975" s="121" t="s">
        <v>1816</v>
      </c>
      <c r="E975" s="123" t="s">
        <v>27</v>
      </c>
      <c r="F975" s="136">
        <v>1.00048781E8</v>
      </c>
      <c r="G975" s="28" t="s">
        <v>1353</v>
      </c>
      <c r="H975" s="114">
        <v>44796.0</v>
      </c>
      <c r="I975" s="28" t="s">
        <v>36</v>
      </c>
      <c r="J975" s="114">
        <v>44796.0</v>
      </c>
      <c r="K975" s="28" t="s">
        <v>37</v>
      </c>
      <c r="L975" s="72"/>
      <c r="M975" s="25" t="str">
        <f t="array" ref="M975">INDEX(Sheet6!$F$2:$F$190,MATCH(F975,Sheet6!$E$2:$E$190,0))</f>
        <v>#N/A</v>
      </c>
      <c r="N975" s="26" t="str">
        <f t="shared" si="108"/>
        <v>Maintenance</v>
      </c>
      <c r="O975" s="72"/>
      <c r="P975" s="72"/>
      <c r="Q975" s="72"/>
      <c r="R975" s="53" t="str">
        <f t="array" ref="R975">INDEX(Sheet6!$K$2:$K$190,MATCH(F975,Sheet6!$E$2:$E$190,0))</f>
        <v>#N/A</v>
      </c>
      <c r="S975" s="72"/>
      <c r="T975" s="125"/>
    </row>
    <row r="976">
      <c r="A976" s="60" t="s">
        <v>1817</v>
      </c>
      <c r="B976" s="150"/>
      <c r="C976" s="150"/>
      <c r="D976" s="126"/>
      <c r="E976" s="127"/>
      <c r="F976" s="128"/>
      <c r="G976" s="64"/>
      <c r="H976" s="64"/>
      <c r="I976" s="64"/>
      <c r="J976" s="64"/>
      <c r="K976" s="64"/>
      <c r="L976" s="64"/>
      <c r="M976" s="64"/>
      <c r="N976" s="39"/>
      <c r="O976" s="64"/>
      <c r="P976" s="64"/>
      <c r="Q976" s="64"/>
      <c r="R976" s="64"/>
      <c r="S976" s="64"/>
      <c r="T976" s="65"/>
    </row>
    <row r="977">
      <c r="A977" s="43">
        <v>869.0</v>
      </c>
      <c r="B977" s="121" t="s">
        <v>1818</v>
      </c>
      <c r="C977" s="138" t="s">
        <v>1819</v>
      </c>
      <c r="D977" s="121" t="s">
        <v>1820</v>
      </c>
      <c r="E977" s="121" t="s">
        <v>207</v>
      </c>
      <c r="F977" s="136">
        <v>9.00473057E8</v>
      </c>
      <c r="G977" s="28" t="s">
        <v>28</v>
      </c>
      <c r="H977" s="114">
        <v>44797.0</v>
      </c>
      <c r="J977" s="114"/>
      <c r="K977" s="72"/>
      <c r="L977" s="72"/>
      <c r="M977" s="72"/>
      <c r="N977" s="26" t="str">
        <f t="shared" ref="N977:N993" si="109">IFS(LEFT(F977,4)="2000","Direct Charge",LEFT(F977,4)="5000","Direct Charge",AND(LEFT(F977,4)="1000",RIGHT(K977,4)="RA 9"),"Chemical",LEFT(F977,4)="1000","Maintenance",LEFT(F977,4)="8000","OA Maintenance",AND(LEFT(F977,4)="8000",RIGHT(K977,4)="RA 9"),"OA Chemical",LEFT(F977,4)="5500","ABI")</f>
        <v>#N/A</v>
      </c>
      <c r="O977" s="72"/>
      <c r="P977" s="72"/>
      <c r="Q977" s="72"/>
      <c r="R977" s="72"/>
      <c r="S977" s="72"/>
      <c r="T977" s="125"/>
    </row>
    <row r="978">
      <c r="A978" s="43">
        <v>870.0</v>
      </c>
      <c r="B978" s="121" t="s">
        <v>1821</v>
      </c>
      <c r="C978" s="122" t="s">
        <v>205</v>
      </c>
      <c r="D978" s="121" t="s">
        <v>1822</v>
      </c>
      <c r="E978" s="123" t="s">
        <v>27</v>
      </c>
      <c r="F978" s="136">
        <v>1.00048338E8</v>
      </c>
      <c r="G978" s="28" t="s">
        <v>1353</v>
      </c>
      <c r="H978" s="114">
        <v>44797.0</v>
      </c>
      <c r="I978" s="28" t="s">
        <v>1467</v>
      </c>
      <c r="J978" s="114">
        <v>44810.0</v>
      </c>
      <c r="K978" s="28" t="s">
        <v>73</v>
      </c>
      <c r="L978" s="72"/>
      <c r="M978" s="25" t="str">
        <f t="array" ref="M978">INDEX(Sheet6!$F$2:$F$190,MATCH(F978,Sheet6!$E$2:$E$190,0))</f>
        <v>M22PL3123A</v>
      </c>
      <c r="N978" s="26" t="str">
        <f t="shared" si="109"/>
        <v>Maintenance</v>
      </c>
      <c r="O978" s="72"/>
      <c r="P978" s="72"/>
      <c r="Q978" s="72"/>
      <c r="R978" s="53" t="str">
        <f t="array" ref="R978">INDEX(Sheet6!$K$2:$K$190,MATCH(F978,Sheet6!$E$2:$E$190,0))</f>
        <v>Winny</v>
      </c>
      <c r="S978" s="72"/>
      <c r="T978" s="125"/>
    </row>
    <row r="979">
      <c r="A979" s="43">
        <v>871.0</v>
      </c>
      <c r="B979" s="121" t="s">
        <v>1823</v>
      </c>
      <c r="C979" s="122" t="s">
        <v>205</v>
      </c>
      <c r="D979" s="121" t="s">
        <v>1824</v>
      </c>
      <c r="E979" s="123" t="s">
        <v>27</v>
      </c>
      <c r="F979" s="136">
        <v>1.00048487E8</v>
      </c>
      <c r="G979" s="28" t="s">
        <v>1353</v>
      </c>
      <c r="H979" s="114">
        <v>44797.0</v>
      </c>
      <c r="I979" s="28" t="s">
        <v>1467</v>
      </c>
      <c r="J979" s="114">
        <v>44798.0</v>
      </c>
      <c r="K979" s="28" t="s">
        <v>70</v>
      </c>
      <c r="L979" s="72"/>
      <c r="M979" s="25" t="str">
        <f t="array" ref="M979">INDEX(Sheet6!$F$2:$F$190,MATCH(F979,Sheet6!$E$2:$E$190,0))</f>
        <v>M22PL3107A</v>
      </c>
      <c r="N979" s="26" t="str">
        <f t="shared" si="109"/>
        <v>Maintenance</v>
      </c>
      <c r="O979" s="72"/>
      <c r="P979" s="72"/>
      <c r="Q979" s="72"/>
      <c r="R979" s="53" t="str">
        <f t="array" ref="R979">INDEX(Sheet6!$K$2:$K$190,MATCH(F979,Sheet6!$E$2:$E$190,0))</f>
        <v>Lukman</v>
      </c>
      <c r="S979" s="72"/>
      <c r="T979" s="125"/>
    </row>
    <row r="980">
      <c r="A980" s="43">
        <v>872.0</v>
      </c>
      <c r="B980" s="121" t="s">
        <v>1825</v>
      </c>
      <c r="C980" s="122" t="s">
        <v>205</v>
      </c>
      <c r="D980" s="121" t="s">
        <v>1826</v>
      </c>
      <c r="E980" s="123" t="s">
        <v>27</v>
      </c>
      <c r="F980" s="136">
        <v>1.00048602E8</v>
      </c>
      <c r="G980" s="28" t="s">
        <v>1353</v>
      </c>
      <c r="H980" s="114">
        <v>44797.0</v>
      </c>
      <c r="I980" s="28" t="s">
        <v>1467</v>
      </c>
      <c r="J980" s="114">
        <v>44798.0</v>
      </c>
      <c r="K980" s="28" t="s">
        <v>221</v>
      </c>
      <c r="L980" s="72"/>
      <c r="M980" s="25" t="str">
        <f t="array" ref="M980">INDEX(Sheet6!$F$2:$F$190,MATCH(F980,Sheet6!$E$2:$E$190,0))</f>
        <v>#N/A</v>
      </c>
      <c r="N980" s="26" t="str">
        <f t="shared" si="109"/>
        <v>Maintenance</v>
      </c>
      <c r="O980" s="72"/>
      <c r="P980" s="72"/>
      <c r="Q980" s="72"/>
      <c r="R980" s="53" t="str">
        <f t="array" ref="R980">INDEX(Sheet6!$K$2:$K$190,MATCH(F980,Sheet6!$E$2:$E$190,0))</f>
        <v>#N/A</v>
      </c>
      <c r="S980" s="72"/>
      <c r="T980" s="125"/>
    </row>
    <row r="981">
      <c r="A981" s="43">
        <v>873.0</v>
      </c>
      <c r="B981" s="121" t="s">
        <v>1827</v>
      </c>
      <c r="C981" s="122" t="s">
        <v>205</v>
      </c>
      <c r="D981" s="121" t="s">
        <v>1828</v>
      </c>
      <c r="E981" s="123" t="s">
        <v>27</v>
      </c>
      <c r="F981" s="136">
        <v>1.00048601E8</v>
      </c>
      <c r="G981" s="28" t="s">
        <v>1353</v>
      </c>
      <c r="H981" s="114">
        <v>44797.0</v>
      </c>
      <c r="I981" s="28" t="s">
        <v>1467</v>
      </c>
      <c r="J981" s="114">
        <v>44798.0</v>
      </c>
      <c r="K981" s="28" t="s">
        <v>70</v>
      </c>
      <c r="L981" s="72"/>
      <c r="M981" s="25" t="str">
        <f t="array" ref="M981">INDEX(Sheet6!$F$2:$F$190,MATCH(F981,Sheet6!$E$2:$E$190,0))</f>
        <v>M22PL3109A</v>
      </c>
      <c r="N981" s="26" t="str">
        <f t="shared" si="109"/>
        <v>Maintenance</v>
      </c>
      <c r="O981" s="72"/>
      <c r="P981" s="72"/>
      <c r="Q981" s="72"/>
      <c r="R981" s="53" t="str">
        <f t="array" ref="R981">INDEX(Sheet6!$K$2:$K$190,MATCH(F981,Sheet6!$E$2:$E$190,0))</f>
        <v>Lukman</v>
      </c>
      <c r="S981" s="72"/>
      <c r="T981" s="125"/>
    </row>
    <row r="982">
      <c r="A982" s="43">
        <v>874.0</v>
      </c>
      <c r="B982" s="121" t="s">
        <v>1829</v>
      </c>
      <c r="C982" s="122" t="s">
        <v>205</v>
      </c>
      <c r="D982" s="121" t="s">
        <v>1830</v>
      </c>
      <c r="E982" s="123" t="s">
        <v>27</v>
      </c>
      <c r="F982" s="136">
        <v>1.00048733E8</v>
      </c>
      <c r="G982" s="28" t="s">
        <v>1353</v>
      </c>
      <c r="H982" s="114">
        <v>44797.0</v>
      </c>
      <c r="I982" s="28" t="s">
        <v>1467</v>
      </c>
      <c r="J982" s="114">
        <v>44798.0</v>
      </c>
      <c r="K982" s="28" t="s">
        <v>33</v>
      </c>
      <c r="L982" s="72"/>
      <c r="M982" s="25" t="str">
        <f t="array" ref="M982">INDEX(Sheet6!$F$2:$F$190,MATCH(F982,Sheet6!$E$2:$E$190,0))</f>
        <v>#N/A</v>
      </c>
      <c r="N982" s="26" t="str">
        <f t="shared" si="109"/>
        <v>Maintenance</v>
      </c>
      <c r="O982" s="72"/>
      <c r="P982" s="72"/>
      <c r="Q982" s="72"/>
      <c r="R982" s="53" t="str">
        <f t="array" ref="R982">INDEX(Sheet6!$K$2:$K$190,MATCH(F982,Sheet6!$E$2:$E$190,0))</f>
        <v>#N/A</v>
      </c>
      <c r="S982" s="72"/>
      <c r="T982" s="125"/>
    </row>
    <row r="983">
      <c r="A983" s="43">
        <v>875.0</v>
      </c>
      <c r="B983" s="121" t="s">
        <v>1831</v>
      </c>
      <c r="C983" s="122" t="s">
        <v>205</v>
      </c>
      <c r="D983" s="121" t="s">
        <v>1832</v>
      </c>
      <c r="E983" s="123" t="s">
        <v>27</v>
      </c>
      <c r="F983" s="136">
        <v>1.00048722E8</v>
      </c>
      <c r="G983" s="28" t="s">
        <v>1353</v>
      </c>
      <c r="H983" s="114">
        <v>44797.0</v>
      </c>
      <c r="I983" s="28" t="s">
        <v>1467</v>
      </c>
      <c r="J983" s="114">
        <v>44798.0</v>
      </c>
      <c r="K983" s="28" t="s">
        <v>33</v>
      </c>
      <c r="L983" s="72"/>
      <c r="M983" s="25" t="str">
        <f t="array" ref="M983">INDEX(Sheet6!$F$2:$F$190,MATCH(F983,Sheet6!$E$2:$E$190,0))</f>
        <v>M22PL3108A</v>
      </c>
      <c r="N983" s="26" t="str">
        <f t="shared" si="109"/>
        <v>Maintenance</v>
      </c>
      <c r="O983" s="72"/>
      <c r="P983" s="72"/>
      <c r="Q983" s="72"/>
      <c r="R983" s="53" t="str">
        <f t="array" ref="R983">INDEX(Sheet6!$K$2:$K$190,MATCH(F983,Sheet6!$E$2:$E$190,0))</f>
        <v>Winny</v>
      </c>
      <c r="S983" s="72"/>
      <c r="T983" s="125"/>
    </row>
    <row r="984">
      <c r="A984" s="43">
        <v>876.0</v>
      </c>
      <c r="B984" s="121" t="s">
        <v>1833</v>
      </c>
      <c r="C984" s="122" t="s">
        <v>205</v>
      </c>
      <c r="D984" s="121" t="s">
        <v>1834</v>
      </c>
      <c r="E984" s="123" t="s">
        <v>27</v>
      </c>
      <c r="F984" s="136">
        <v>1.00048734E8</v>
      </c>
      <c r="G984" s="28" t="s">
        <v>1353</v>
      </c>
      <c r="H984" s="114">
        <v>44797.0</v>
      </c>
      <c r="I984" s="28" t="s">
        <v>58</v>
      </c>
      <c r="J984" s="114">
        <v>44798.0</v>
      </c>
      <c r="K984" s="28" t="s">
        <v>73</v>
      </c>
      <c r="L984" s="72"/>
      <c r="M984" s="25" t="str">
        <f t="array" ref="M984">INDEX(Sheet6!$F$2:$F$190,MATCH(F984,Sheet6!$E$2:$E$190,0))</f>
        <v>#N/A</v>
      </c>
      <c r="N984" s="26" t="str">
        <f t="shared" si="109"/>
        <v>Maintenance</v>
      </c>
      <c r="O984" s="72"/>
      <c r="P984" s="72"/>
      <c r="Q984" s="72"/>
      <c r="R984" s="53" t="str">
        <f t="array" ref="R984">INDEX(Sheet6!$K$2:$K$190,MATCH(F984,Sheet6!$E$2:$E$190,0))</f>
        <v>#N/A</v>
      </c>
      <c r="S984" s="72"/>
      <c r="T984" s="125"/>
    </row>
    <row r="985">
      <c r="A985" s="43">
        <v>877.0</v>
      </c>
      <c r="B985" s="121" t="s">
        <v>1835</v>
      </c>
      <c r="C985" s="122" t="s">
        <v>205</v>
      </c>
      <c r="D985" s="121" t="s">
        <v>1836</v>
      </c>
      <c r="E985" s="123" t="s">
        <v>27</v>
      </c>
      <c r="F985" s="136">
        <v>1.00048767E8</v>
      </c>
      <c r="G985" s="28" t="s">
        <v>1353</v>
      </c>
      <c r="H985" s="114">
        <v>44797.0</v>
      </c>
      <c r="I985" s="28" t="s">
        <v>58</v>
      </c>
      <c r="J985" s="114">
        <v>44798.0</v>
      </c>
      <c r="K985" s="28" t="s">
        <v>73</v>
      </c>
      <c r="L985" s="72"/>
      <c r="M985" s="25" t="str">
        <f t="array" ref="M985">INDEX(Sheet6!$F$2:$F$190,MATCH(F985,Sheet6!$E$2:$E$190,0))</f>
        <v>#N/A</v>
      </c>
      <c r="N985" s="26" t="str">
        <f t="shared" si="109"/>
        <v>Maintenance</v>
      </c>
      <c r="O985" s="72"/>
      <c r="P985" s="72"/>
      <c r="Q985" s="72"/>
      <c r="R985" s="53" t="str">
        <f t="array" ref="R985">INDEX(Sheet6!$K$2:$K$190,MATCH(F985,Sheet6!$E$2:$E$190,0))</f>
        <v>#N/A</v>
      </c>
      <c r="S985" s="72"/>
      <c r="T985" s="125"/>
    </row>
    <row r="986">
      <c r="A986" s="43">
        <v>878.0</v>
      </c>
      <c r="B986" s="121" t="s">
        <v>1837</v>
      </c>
      <c r="C986" s="122" t="s">
        <v>205</v>
      </c>
      <c r="D986" s="121" t="s">
        <v>1838</v>
      </c>
      <c r="E986" s="123" t="s">
        <v>27</v>
      </c>
      <c r="F986" s="136">
        <v>1.00048629E8</v>
      </c>
      <c r="G986" s="28" t="s">
        <v>1353</v>
      </c>
      <c r="H986" s="114">
        <v>44797.0</v>
      </c>
      <c r="I986" s="28" t="s">
        <v>58</v>
      </c>
      <c r="J986" s="114">
        <v>44798.0</v>
      </c>
      <c r="K986" s="28" t="s">
        <v>73</v>
      </c>
      <c r="L986" s="72"/>
      <c r="M986" s="25" t="str">
        <f t="array" ref="M986">INDEX(Sheet6!$F$2:$F$190,MATCH(F986,Sheet6!$E$2:$E$190,0))</f>
        <v>#N/A</v>
      </c>
      <c r="N986" s="26" t="str">
        <f t="shared" si="109"/>
        <v>Maintenance</v>
      </c>
      <c r="O986" s="72"/>
      <c r="P986" s="72"/>
      <c r="Q986" s="72"/>
      <c r="R986" s="53" t="str">
        <f t="array" ref="R986">INDEX(Sheet6!$K$2:$K$190,MATCH(F986,Sheet6!$E$2:$E$190,0))</f>
        <v>#N/A</v>
      </c>
      <c r="S986" s="72"/>
      <c r="T986" s="125"/>
    </row>
    <row r="987">
      <c r="A987" s="43">
        <v>879.0</v>
      </c>
      <c r="B987" s="121" t="s">
        <v>1839</v>
      </c>
      <c r="C987" s="122" t="s">
        <v>205</v>
      </c>
      <c r="D987" s="121" t="s">
        <v>1840</v>
      </c>
      <c r="E987" s="123" t="s">
        <v>27</v>
      </c>
      <c r="F987" s="136">
        <v>1.00048661E8</v>
      </c>
      <c r="G987" s="28" t="s">
        <v>1353</v>
      </c>
      <c r="H987" s="114">
        <v>44797.0</v>
      </c>
      <c r="I987" s="28" t="s">
        <v>58</v>
      </c>
      <c r="J987" s="114">
        <v>44798.0</v>
      </c>
      <c r="K987" s="28" t="s">
        <v>73</v>
      </c>
      <c r="L987" s="72"/>
      <c r="M987" s="25" t="str">
        <f t="array" ref="M987">INDEX(Sheet6!$F$2:$F$190,MATCH(F987,Sheet6!$E$2:$E$190,0))</f>
        <v>#N/A</v>
      </c>
      <c r="N987" s="26" t="str">
        <f t="shared" si="109"/>
        <v>Maintenance</v>
      </c>
      <c r="O987" s="72"/>
      <c r="P987" s="72"/>
      <c r="Q987" s="72"/>
      <c r="R987" s="53" t="str">
        <f t="array" ref="R987">INDEX(Sheet6!$K$2:$K$190,MATCH(F987,Sheet6!$E$2:$E$190,0))</f>
        <v>#N/A</v>
      </c>
      <c r="S987" s="72"/>
      <c r="T987" s="125"/>
    </row>
    <row r="988">
      <c r="A988" s="43">
        <v>880.0</v>
      </c>
      <c r="B988" s="121" t="s">
        <v>1841</v>
      </c>
      <c r="C988" s="122" t="s">
        <v>205</v>
      </c>
      <c r="D988" s="121" t="s">
        <v>1842</v>
      </c>
      <c r="E988" s="123" t="s">
        <v>27</v>
      </c>
      <c r="F988" s="136">
        <v>1.00048735E8</v>
      </c>
      <c r="G988" s="28" t="s">
        <v>1353</v>
      </c>
      <c r="H988" s="114">
        <v>44797.0</v>
      </c>
      <c r="I988" s="28" t="s">
        <v>58</v>
      </c>
      <c r="J988" s="114">
        <v>44798.0</v>
      </c>
      <c r="K988" s="28" t="s">
        <v>73</v>
      </c>
      <c r="L988" s="72"/>
      <c r="M988" s="25" t="str">
        <f t="array" ref="M988">INDEX(Sheet6!$F$2:$F$190,MATCH(F988,Sheet6!$E$2:$E$190,0))</f>
        <v>#N/A</v>
      </c>
      <c r="N988" s="26" t="str">
        <f t="shared" si="109"/>
        <v>Maintenance</v>
      </c>
      <c r="O988" s="72"/>
      <c r="P988" s="72"/>
      <c r="Q988" s="72"/>
      <c r="R988" s="53" t="str">
        <f t="array" ref="R988">INDEX(Sheet6!$K$2:$K$190,MATCH(F988,Sheet6!$E$2:$E$190,0))</f>
        <v>#N/A</v>
      </c>
      <c r="S988" s="72"/>
      <c r="T988" s="125"/>
    </row>
    <row r="989">
      <c r="A989" s="43">
        <v>881.0</v>
      </c>
      <c r="B989" s="121" t="s">
        <v>1843</v>
      </c>
      <c r="C989" s="122" t="s">
        <v>205</v>
      </c>
      <c r="D989" s="121" t="s">
        <v>1844</v>
      </c>
      <c r="E989" s="123" t="s">
        <v>27</v>
      </c>
      <c r="F989" s="136">
        <v>1.00048516E8</v>
      </c>
      <c r="G989" s="28" t="s">
        <v>1353</v>
      </c>
      <c r="H989" s="114">
        <v>44797.0</v>
      </c>
      <c r="I989" s="28" t="s">
        <v>58</v>
      </c>
      <c r="J989" s="114">
        <v>44798.0</v>
      </c>
      <c r="K989" s="28" t="s">
        <v>73</v>
      </c>
      <c r="L989" s="72"/>
      <c r="M989" s="25" t="str">
        <f t="array" ref="M989">INDEX(Sheet6!$F$2:$F$190,MATCH(F989,Sheet6!$E$2:$E$190,0))</f>
        <v>#N/A</v>
      </c>
      <c r="N989" s="26" t="str">
        <f t="shared" si="109"/>
        <v>Maintenance</v>
      </c>
      <c r="O989" s="72"/>
      <c r="P989" s="72"/>
      <c r="Q989" s="72"/>
      <c r="R989" s="53" t="str">
        <f t="array" ref="R989">INDEX(Sheet6!$K$2:$K$190,MATCH(F989,Sheet6!$E$2:$E$190,0))</f>
        <v>#N/A</v>
      </c>
      <c r="S989" s="72"/>
      <c r="T989" s="125"/>
    </row>
    <row r="990">
      <c r="A990" s="43">
        <v>882.0</v>
      </c>
      <c r="B990" s="121" t="s">
        <v>1845</v>
      </c>
      <c r="C990" s="122" t="s">
        <v>205</v>
      </c>
      <c r="D990" s="121" t="s">
        <v>1846</v>
      </c>
      <c r="E990" s="123" t="s">
        <v>27</v>
      </c>
      <c r="F990" s="136">
        <v>1.00048641E8</v>
      </c>
      <c r="G990" s="28" t="s">
        <v>1353</v>
      </c>
      <c r="H990" s="114">
        <v>44797.0</v>
      </c>
      <c r="I990" s="28" t="s">
        <v>58</v>
      </c>
      <c r="J990" s="114">
        <v>44798.0</v>
      </c>
      <c r="K990" s="28" t="s">
        <v>73</v>
      </c>
      <c r="L990" s="72"/>
      <c r="M990" s="25" t="str">
        <f t="array" ref="M990">INDEX(Sheet6!$F$2:$F$190,MATCH(F990,Sheet6!$E$2:$E$190,0))</f>
        <v>#N/A</v>
      </c>
      <c r="N990" s="26" t="str">
        <f t="shared" si="109"/>
        <v>Maintenance</v>
      </c>
      <c r="O990" s="72"/>
      <c r="P990" s="72"/>
      <c r="Q990" s="72"/>
      <c r="R990" s="53" t="str">
        <f t="array" ref="R990">INDEX(Sheet6!$K$2:$K$190,MATCH(F990,Sheet6!$E$2:$E$190,0))</f>
        <v>#N/A</v>
      </c>
      <c r="S990" s="72"/>
      <c r="T990" s="125"/>
    </row>
    <row r="991">
      <c r="A991" s="43">
        <v>883.0</v>
      </c>
      <c r="B991" s="121" t="s">
        <v>1847</v>
      </c>
      <c r="C991" s="122" t="s">
        <v>205</v>
      </c>
      <c r="D991" s="121" t="s">
        <v>1848</v>
      </c>
      <c r="E991" s="123" t="s">
        <v>27</v>
      </c>
      <c r="F991" s="136">
        <v>1.00048795E8</v>
      </c>
      <c r="G991" s="28" t="s">
        <v>1353</v>
      </c>
      <c r="H991" s="114">
        <v>44797.0</v>
      </c>
      <c r="I991" s="28" t="s">
        <v>521</v>
      </c>
      <c r="J991" s="114">
        <v>44813.0</v>
      </c>
      <c r="K991" s="28" t="s">
        <v>33</v>
      </c>
      <c r="L991" s="72"/>
      <c r="M991" s="25" t="str">
        <f t="array" ref="M991">INDEX(Sheet6!$F$2:$F$190,MATCH(F991,Sheet6!$E$2:$E$190,0))</f>
        <v>#N/A</v>
      </c>
      <c r="N991" s="26" t="str">
        <f t="shared" si="109"/>
        <v>Maintenance</v>
      </c>
      <c r="O991" s="72"/>
      <c r="P991" s="72"/>
      <c r="Q991" s="72"/>
      <c r="R991" s="53" t="str">
        <f t="array" ref="R991">INDEX(Sheet6!$K$2:$K$190,MATCH(F991,Sheet6!$E$2:$E$190,0))</f>
        <v>#N/A</v>
      </c>
      <c r="S991" s="72"/>
      <c r="T991" s="125"/>
    </row>
    <row r="992">
      <c r="A992" s="43">
        <v>884.0</v>
      </c>
      <c r="B992" s="121" t="s">
        <v>1849</v>
      </c>
      <c r="C992" s="122" t="s">
        <v>205</v>
      </c>
      <c r="D992" s="121" t="s">
        <v>1850</v>
      </c>
      <c r="E992" s="123" t="s">
        <v>27</v>
      </c>
      <c r="F992" s="136">
        <v>1.00048809E8</v>
      </c>
      <c r="G992" s="28" t="s">
        <v>28</v>
      </c>
      <c r="H992" s="114">
        <v>44797.0</v>
      </c>
      <c r="I992" s="72"/>
      <c r="J992" s="114"/>
      <c r="K992" s="72"/>
      <c r="L992" s="72"/>
      <c r="M992" s="25" t="str">
        <f t="array" ref="M992">INDEX(Sheet6!$F$2:$F$190,MATCH(F992,Sheet6!$E$2:$E$190,0))</f>
        <v>#N/A</v>
      </c>
      <c r="N992" s="26" t="str">
        <f t="shared" si="109"/>
        <v>Maintenance</v>
      </c>
      <c r="O992" s="72"/>
      <c r="P992" s="72"/>
      <c r="Q992" s="72"/>
      <c r="R992" s="53" t="str">
        <f t="array" ref="R992">INDEX(Sheet6!$K$2:$K$190,MATCH(F992,Sheet6!$E$2:$E$190,0))</f>
        <v>#N/A</v>
      </c>
      <c r="S992" s="72"/>
      <c r="T992" s="125"/>
    </row>
    <row r="993">
      <c r="A993" s="43">
        <v>885.0</v>
      </c>
      <c r="B993" s="121" t="s">
        <v>1851</v>
      </c>
      <c r="C993" s="122" t="s">
        <v>205</v>
      </c>
      <c r="D993" s="121" t="s">
        <v>1852</v>
      </c>
      <c r="E993" s="123" t="s">
        <v>27</v>
      </c>
      <c r="F993" s="136">
        <v>8.00003615E8</v>
      </c>
      <c r="G993" s="28" t="s">
        <v>28</v>
      </c>
      <c r="H993" s="114">
        <v>44797.0</v>
      </c>
      <c r="I993" s="72"/>
      <c r="J993" s="114"/>
      <c r="K993" s="72"/>
      <c r="L993" s="72"/>
      <c r="M993" s="72"/>
      <c r="N993" s="26" t="str">
        <f t="shared" si="109"/>
        <v>OA Maintenance</v>
      </c>
      <c r="O993" s="72"/>
      <c r="P993" s="72"/>
      <c r="Q993" s="72"/>
      <c r="R993" s="72"/>
      <c r="S993" s="72"/>
      <c r="T993" s="125"/>
    </row>
    <row r="994">
      <c r="A994" s="60" t="s">
        <v>1853</v>
      </c>
      <c r="B994" s="131"/>
      <c r="C994" s="132"/>
      <c r="D994" s="131"/>
      <c r="E994" s="126"/>
      <c r="F994" s="141"/>
      <c r="G994" s="64"/>
      <c r="H994" s="64"/>
      <c r="I994" s="64"/>
      <c r="J994" s="64"/>
      <c r="K994" s="64"/>
      <c r="L994" s="64"/>
      <c r="M994" s="64"/>
      <c r="N994" s="39"/>
      <c r="O994" s="64"/>
      <c r="P994" s="64"/>
      <c r="Q994" s="64"/>
      <c r="R994" s="64"/>
      <c r="S994" s="64"/>
      <c r="T994" s="65"/>
    </row>
    <row r="995">
      <c r="A995" s="43">
        <v>886.0</v>
      </c>
      <c r="B995" s="121" t="s">
        <v>1854</v>
      </c>
      <c r="C995" s="122" t="s">
        <v>205</v>
      </c>
      <c r="D995" s="121" t="s">
        <v>1855</v>
      </c>
      <c r="E995" s="123" t="s">
        <v>27</v>
      </c>
      <c r="F995" s="136">
        <v>1.00048736E8</v>
      </c>
      <c r="G995" s="28" t="s">
        <v>1353</v>
      </c>
      <c r="H995" s="114">
        <v>44798.0</v>
      </c>
      <c r="I995" s="28" t="s">
        <v>58</v>
      </c>
      <c r="J995" s="114">
        <v>44799.0</v>
      </c>
      <c r="K995" s="28" t="s">
        <v>221</v>
      </c>
      <c r="L995" s="72"/>
      <c r="M995" s="25" t="str">
        <f t="array" ref="M995">INDEX(Sheet6!$F$2:$F$190,MATCH(F995,Sheet6!$E$2:$E$190,0))</f>
        <v>#N/A</v>
      </c>
      <c r="N995" s="26" t="str">
        <f t="shared" ref="N995:N997" si="110">IFS(LEFT(F995,4)="2000","Direct Charge",LEFT(F995,4)="5000","Direct Charge",AND(LEFT(F995,4)="1000",RIGHT(K995,4)="RA 9"),"Chemical",LEFT(F995,4)="1000","Maintenance",LEFT(F995,4)="8000","OA Maintenance",AND(LEFT(F995,4)="8000",RIGHT(K995,4)="RA 9"),"OA Chemical",LEFT(F995,4)="5500","ABI")</f>
        <v>Maintenance</v>
      </c>
      <c r="O995" s="72"/>
      <c r="P995" s="72"/>
      <c r="Q995" s="72"/>
      <c r="R995" s="53" t="str">
        <f t="array" ref="R995">INDEX(Sheet6!$K$2:$K$190,MATCH(F995,Sheet6!$E$2:$E$190,0))</f>
        <v>#N/A</v>
      </c>
      <c r="S995" s="72"/>
      <c r="T995" s="125"/>
    </row>
    <row r="996">
      <c r="A996" s="43">
        <v>887.0</v>
      </c>
      <c r="B996" s="121" t="s">
        <v>1856</v>
      </c>
      <c r="C996" s="122" t="s">
        <v>205</v>
      </c>
      <c r="D996" s="121" t="s">
        <v>1857</v>
      </c>
      <c r="E996" s="123" t="s">
        <v>27</v>
      </c>
      <c r="F996" s="136">
        <v>1.00048791E8</v>
      </c>
      <c r="G996" s="28" t="s">
        <v>1353</v>
      </c>
      <c r="H996" s="114">
        <v>44798.0</v>
      </c>
      <c r="I996" s="28" t="s">
        <v>58</v>
      </c>
      <c r="J996" s="114">
        <v>44799.0</v>
      </c>
      <c r="K996" s="28" t="s">
        <v>73</v>
      </c>
      <c r="L996" s="72"/>
      <c r="M996" s="25" t="str">
        <f t="array" ref="M996">INDEX(Sheet6!$F$2:$F$190,MATCH(F996,Sheet6!$E$2:$E$190,0))</f>
        <v>#N/A</v>
      </c>
      <c r="N996" s="26" t="str">
        <f t="shared" si="110"/>
        <v>Maintenance</v>
      </c>
      <c r="O996" s="72"/>
      <c r="P996" s="72"/>
      <c r="Q996" s="72"/>
      <c r="R996" s="53" t="str">
        <f t="array" ref="R996">INDEX(Sheet6!$K$2:$K$190,MATCH(F996,Sheet6!$E$2:$E$190,0))</f>
        <v>#N/A</v>
      </c>
      <c r="S996" s="72"/>
      <c r="T996" s="125"/>
    </row>
    <row r="997">
      <c r="A997" s="43">
        <v>888.0</v>
      </c>
      <c r="B997" s="121" t="s">
        <v>1858</v>
      </c>
      <c r="C997" s="122" t="s">
        <v>205</v>
      </c>
      <c r="D997" s="121" t="s">
        <v>1859</v>
      </c>
      <c r="E997" s="123" t="s">
        <v>27</v>
      </c>
      <c r="F997" s="136">
        <v>1.00048061E8</v>
      </c>
      <c r="G997" s="28" t="s">
        <v>1353</v>
      </c>
      <c r="H997" s="114">
        <v>44798.0</v>
      </c>
      <c r="I997" s="28" t="s">
        <v>58</v>
      </c>
      <c r="J997" s="114">
        <v>44799.0</v>
      </c>
      <c r="K997" s="28" t="s">
        <v>221</v>
      </c>
      <c r="L997" s="72"/>
      <c r="M997" s="25" t="str">
        <f t="array" ref="M997">INDEX(Sheet6!$F$2:$F$190,MATCH(F997,Sheet6!$E$2:$E$190,0))</f>
        <v>#N/A</v>
      </c>
      <c r="N997" s="26" t="str">
        <f t="shared" si="110"/>
        <v>Maintenance</v>
      </c>
      <c r="O997" s="72"/>
      <c r="P997" s="72"/>
      <c r="Q997" s="72"/>
      <c r="R997" s="53" t="str">
        <f t="array" ref="R997">INDEX(Sheet6!$K$2:$K$190,MATCH(F997,Sheet6!$E$2:$E$190,0))</f>
        <v>#N/A</v>
      </c>
      <c r="S997" s="72"/>
      <c r="T997" s="125"/>
    </row>
    <row r="998">
      <c r="A998" s="60" t="s">
        <v>1860</v>
      </c>
      <c r="B998" s="131"/>
      <c r="C998" s="132"/>
      <c r="D998" s="131"/>
      <c r="E998" s="126"/>
      <c r="F998" s="141"/>
      <c r="G998" s="64"/>
      <c r="H998" s="64"/>
      <c r="I998" s="64"/>
      <c r="J998" s="64"/>
      <c r="K998" s="64"/>
      <c r="L998" s="64"/>
      <c r="M998" s="64"/>
      <c r="N998" s="39"/>
      <c r="O998" s="64"/>
      <c r="P998" s="64"/>
      <c r="Q998" s="64"/>
      <c r="R998" s="64"/>
      <c r="S998" s="64"/>
      <c r="T998" s="65"/>
    </row>
    <row r="999">
      <c r="A999" s="43">
        <v>889.0</v>
      </c>
      <c r="B999" s="121" t="s">
        <v>1861</v>
      </c>
      <c r="C999" s="122" t="s">
        <v>205</v>
      </c>
      <c r="D999" s="121" t="s">
        <v>1862</v>
      </c>
      <c r="E999" s="123" t="s">
        <v>27</v>
      </c>
      <c r="F999" s="136">
        <v>1.00048982E8</v>
      </c>
      <c r="G999" s="28" t="s">
        <v>28</v>
      </c>
      <c r="H999" s="114">
        <v>44799.0</v>
      </c>
      <c r="I999" s="28"/>
      <c r="J999" s="72"/>
      <c r="K999" s="28"/>
      <c r="L999" s="72"/>
      <c r="M999" s="25" t="str">
        <f t="array" ref="M999">INDEX(Sheet6!$F$2:$F$190,MATCH(F999,Sheet6!$E$2:$E$190,0))</f>
        <v>#N/A</v>
      </c>
      <c r="N999" s="26" t="str">
        <f t="shared" ref="N999:N1006" si="111">IFS(LEFT(F999,4)="2000","Direct Charge",LEFT(F999,4)="5000","Direct Charge",AND(LEFT(F999,4)="1000",RIGHT(K999,4)="RA 9"),"Chemical",LEFT(F999,4)="1000","Maintenance",LEFT(F999,4)="8000","OA Maintenance",AND(LEFT(F999,4)="8000",RIGHT(K999,4)="RA 9"),"OA Chemical",LEFT(F999,4)="5500","ABI")</f>
        <v>Maintenance</v>
      </c>
      <c r="O999" s="72"/>
      <c r="P999" s="72"/>
      <c r="Q999" s="72"/>
      <c r="R999" s="53" t="str">
        <f t="array" ref="R999">INDEX(Sheet6!$K$2:$K$190,MATCH(F999,Sheet6!$E$2:$E$190,0))</f>
        <v>#N/A</v>
      </c>
      <c r="S999" s="72"/>
      <c r="T999" s="125"/>
    </row>
    <row r="1000">
      <c r="A1000" s="43">
        <v>890.0</v>
      </c>
      <c r="B1000" s="121" t="s">
        <v>1863</v>
      </c>
      <c r="C1000" s="122" t="s">
        <v>205</v>
      </c>
      <c r="D1000" s="121" t="s">
        <v>1864</v>
      </c>
      <c r="E1000" s="123" t="s">
        <v>27</v>
      </c>
      <c r="F1000" s="136">
        <v>1.00048903E8</v>
      </c>
      <c r="G1000" s="28" t="s">
        <v>28</v>
      </c>
      <c r="H1000" s="114">
        <v>44799.0</v>
      </c>
      <c r="I1000" s="28"/>
      <c r="J1000" s="72"/>
      <c r="K1000" s="28"/>
      <c r="L1000" s="72"/>
      <c r="M1000" s="25" t="str">
        <f t="array" ref="M1000">INDEX(Sheet6!$F$2:$F$190,MATCH(F1000,Sheet6!$E$2:$E$190,0))</f>
        <v>#N/A</v>
      </c>
      <c r="N1000" s="26" t="str">
        <f t="shared" si="111"/>
        <v>Maintenance</v>
      </c>
      <c r="O1000" s="72"/>
      <c r="P1000" s="72"/>
      <c r="Q1000" s="72"/>
      <c r="R1000" s="53" t="str">
        <f t="array" ref="R1000">INDEX(Sheet6!$K$2:$K$190,MATCH(F1000,Sheet6!$E$2:$E$190,0))</f>
        <v>#N/A</v>
      </c>
      <c r="S1000" s="72"/>
      <c r="T1000" s="125"/>
    </row>
    <row r="1001">
      <c r="A1001" s="43">
        <v>891.0</v>
      </c>
      <c r="B1001" s="121" t="s">
        <v>1865</v>
      </c>
      <c r="C1001" s="122" t="s">
        <v>205</v>
      </c>
      <c r="D1001" s="121" t="s">
        <v>1866</v>
      </c>
      <c r="E1001" s="123" t="s">
        <v>27</v>
      </c>
      <c r="F1001" s="136">
        <v>1.00048995E8</v>
      </c>
      <c r="G1001" s="28" t="s">
        <v>28</v>
      </c>
      <c r="H1001" s="114">
        <v>44799.0</v>
      </c>
      <c r="I1001" s="28"/>
      <c r="J1001" s="72"/>
      <c r="K1001" s="28"/>
      <c r="L1001" s="72"/>
      <c r="M1001" s="25" t="str">
        <f t="array" ref="M1001">INDEX(Sheet6!$F$2:$F$190,MATCH(F1001,Sheet6!$E$2:$E$190,0))</f>
        <v>#N/A</v>
      </c>
      <c r="N1001" s="26" t="str">
        <f t="shared" si="111"/>
        <v>Maintenance</v>
      </c>
      <c r="O1001" s="72"/>
      <c r="P1001" s="72"/>
      <c r="Q1001" s="72"/>
      <c r="R1001" s="53" t="str">
        <f t="array" ref="R1001">INDEX(Sheet6!$K$2:$K$190,MATCH(F1001,Sheet6!$E$2:$E$190,0))</f>
        <v>#N/A</v>
      </c>
      <c r="S1001" s="72"/>
      <c r="T1001" s="125"/>
    </row>
    <row r="1002">
      <c r="A1002" s="43">
        <v>892.0</v>
      </c>
      <c r="B1002" s="121" t="s">
        <v>1867</v>
      </c>
      <c r="C1002" s="122" t="s">
        <v>205</v>
      </c>
      <c r="D1002" s="121" t="s">
        <v>1868</v>
      </c>
      <c r="E1002" s="123" t="s">
        <v>27</v>
      </c>
      <c r="F1002" s="136">
        <v>1.00048911E8</v>
      </c>
      <c r="G1002" s="28" t="s">
        <v>28</v>
      </c>
      <c r="H1002" s="114">
        <v>44799.0</v>
      </c>
      <c r="I1002" s="28"/>
      <c r="J1002" s="72"/>
      <c r="K1002" s="28"/>
      <c r="L1002" s="72"/>
      <c r="M1002" s="25" t="str">
        <f t="array" ref="M1002">INDEX(Sheet6!$F$2:$F$190,MATCH(F1002,Sheet6!$E$2:$E$190,0))</f>
        <v>#N/A</v>
      </c>
      <c r="N1002" s="26" t="str">
        <f t="shared" si="111"/>
        <v>Maintenance</v>
      </c>
      <c r="O1002" s="72"/>
      <c r="P1002" s="72"/>
      <c r="Q1002" s="72"/>
      <c r="R1002" s="53" t="str">
        <f t="array" ref="R1002">INDEX(Sheet6!$K$2:$K$190,MATCH(F1002,Sheet6!$E$2:$E$190,0))</f>
        <v>#N/A</v>
      </c>
      <c r="S1002" s="72"/>
      <c r="T1002" s="125"/>
    </row>
    <row r="1003">
      <c r="A1003" s="43">
        <v>893.0</v>
      </c>
      <c r="B1003" s="121" t="s">
        <v>1869</v>
      </c>
      <c r="C1003" s="122" t="s">
        <v>205</v>
      </c>
      <c r="D1003" s="121" t="s">
        <v>1870</v>
      </c>
      <c r="E1003" s="123" t="s">
        <v>27</v>
      </c>
      <c r="F1003" s="136">
        <v>1.00048852E8</v>
      </c>
      <c r="G1003" s="28" t="s">
        <v>1353</v>
      </c>
      <c r="H1003" s="114">
        <v>44799.0</v>
      </c>
      <c r="I1003" s="28" t="s">
        <v>1467</v>
      </c>
      <c r="J1003" s="114">
        <v>44799.0</v>
      </c>
      <c r="K1003" s="28" t="s">
        <v>70</v>
      </c>
      <c r="L1003" s="72"/>
      <c r="M1003" s="25" t="str">
        <f t="array" ref="M1003">INDEX(Sheet6!$F$2:$F$190,MATCH(F1003,Sheet6!$E$2:$E$190,0))</f>
        <v>M22PL3110A</v>
      </c>
      <c r="N1003" s="26" t="str">
        <f t="shared" si="111"/>
        <v>Maintenance</v>
      </c>
      <c r="O1003" s="72"/>
      <c r="P1003" s="72"/>
      <c r="Q1003" s="72"/>
      <c r="R1003" s="53" t="str">
        <f t="array" ref="R1003">INDEX(Sheet6!$K$2:$K$190,MATCH(F1003,Sheet6!$E$2:$E$190,0))</f>
        <v>Lukman</v>
      </c>
      <c r="S1003" s="72"/>
      <c r="T1003" s="125"/>
    </row>
    <row r="1004">
      <c r="A1004" s="43">
        <v>894.0</v>
      </c>
      <c r="B1004" s="121" t="s">
        <v>1871</v>
      </c>
      <c r="C1004" s="122" t="s">
        <v>205</v>
      </c>
      <c r="D1004" s="121" t="s">
        <v>1872</v>
      </c>
      <c r="E1004" s="123" t="s">
        <v>27</v>
      </c>
      <c r="F1004" s="136">
        <v>1.00048665E8</v>
      </c>
      <c r="G1004" s="28" t="s">
        <v>1353</v>
      </c>
      <c r="H1004" s="114">
        <v>44799.0</v>
      </c>
      <c r="I1004" s="28" t="s">
        <v>58</v>
      </c>
      <c r="J1004" s="114">
        <v>44799.0</v>
      </c>
      <c r="K1004" s="28" t="s">
        <v>221</v>
      </c>
      <c r="L1004" s="72"/>
      <c r="M1004" s="25" t="str">
        <f t="array" ref="M1004">INDEX(Sheet6!$F$2:$F$190,MATCH(F1004,Sheet6!$E$2:$E$190,0))</f>
        <v>#N/A</v>
      </c>
      <c r="N1004" s="26" t="str">
        <f t="shared" si="111"/>
        <v>Maintenance</v>
      </c>
      <c r="O1004" s="72"/>
      <c r="P1004" s="72"/>
      <c r="Q1004" s="72"/>
      <c r="R1004" s="53" t="str">
        <f t="array" ref="R1004">INDEX(Sheet6!$K$2:$K$190,MATCH(F1004,Sheet6!$E$2:$E$190,0))</f>
        <v>#N/A</v>
      </c>
      <c r="S1004" s="72"/>
      <c r="T1004" s="125"/>
    </row>
    <row r="1005">
      <c r="A1005" s="43">
        <v>895.0</v>
      </c>
      <c r="B1005" s="121" t="s">
        <v>1873</v>
      </c>
      <c r="C1005" s="122" t="s">
        <v>205</v>
      </c>
      <c r="D1005" s="121" t="s">
        <v>1874</v>
      </c>
      <c r="E1005" s="123" t="s">
        <v>27</v>
      </c>
      <c r="F1005" s="136">
        <v>8.0000367E8</v>
      </c>
      <c r="G1005" s="28" t="s">
        <v>1353</v>
      </c>
      <c r="H1005" s="114">
        <v>44799.0</v>
      </c>
      <c r="I1005" s="28" t="s">
        <v>36</v>
      </c>
      <c r="J1005" s="114">
        <v>44799.0</v>
      </c>
      <c r="K1005" s="28" t="s">
        <v>37</v>
      </c>
      <c r="L1005" s="72"/>
      <c r="M1005" s="72"/>
      <c r="N1005" s="26" t="str">
        <f t="shared" si="111"/>
        <v>OA Maintenance</v>
      </c>
      <c r="O1005" s="72"/>
      <c r="P1005" s="72"/>
      <c r="Q1005" s="72"/>
      <c r="R1005" s="72"/>
      <c r="S1005" s="72"/>
      <c r="T1005" s="125"/>
    </row>
    <row r="1006">
      <c r="A1006" s="43">
        <v>896.0</v>
      </c>
      <c r="B1006" s="121" t="s">
        <v>1867</v>
      </c>
      <c r="C1006" s="122" t="s">
        <v>205</v>
      </c>
      <c r="D1006" s="121" t="s">
        <v>1875</v>
      </c>
      <c r="E1006" s="123" t="s">
        <v>27</v>
      </c>
      <c r="F1006" s="136">
        <v>8.00003671E8</v>
      </c>
      <c r="G1006" s="28" t="s">
        <v>1353</v>
      </c>
      <c r="H1006" s="114">
        <v>44799.0</v>
      </c>
      <c r="I1006" s="28" t="s">
        <v>36</v>
      </c>
      <c r="J1006" s="114">
        <v>44799.0</v>
      </c>
      <c r="K1006" s="28" t="s">
        <v>37</v>
      </c>
      <c r="L1006" s="72"/>
      <c r="M1006" s="72"/>
      <c r="N1006" s="26" t="str">
        <f t="shared" si="111"/>
        <v>OA Maintenance</v>
      </c>
      <c r="O1006" s="72"/>
      <c r="P1006" s="72"/>
      <c r="Q1006" s="72"/>
      <c r="R1006" s="72"/>
      <c r="S1006" s="72"/>
      <c r="T1006" s="125"/>
    </row>
    <row r="1007">
      <c r="A1007" s="60" t="s">
        <v>1876</v>
      </c>
      <c r="B1007" s="131"/>
      <c r="C1007" s="132"/>
      <c r="D1007" s="131"/>
      <c r="E1007" s="126"/>
      <c r="F1007" s="141"/>
      <c r="G1007" s="64"/>
      <c r="H1007" s="64"/>
      <c r="I1007" s="64"/>
      <c r="J1007" s="64"/>
      <c r="K1007" s="64"/>
      <c r="L1007" s="64"/>
      <c r="M1007" s="64"/>
      <c r="N1007" s="39"/>
      <c r="O1007" s="64"/>
      <c r="P1007" s="64"/>
      <c r="Q1007" s="64"/>
      <c r="R1007" s="64"/>
      <c r="S1007" s="64"/>
      <c r="T1007" s="65"/>
    </row>
    <row r="1008">
      <c r="A1008" s="43">
        <v>897.0</v>
      </c>
      <c r="B1008" s="121" t="s">
        <v>1877</v>
      </c>
      <c r="C1008" s="122" t="s">
        <v>205</v>
      </c>
      <c r="D1008" s="121" t="s">
        <v>1878</v>
      </c>
      <c r="E1008" s="123" t="s">
        <v>27</v>
      </c>
      <c r="F1008" s="136">
        <v>1.00048372E8</v>
      </c>
      <c r="G1008" s="28" t="s">
        <v>1353</v>
      </c>
      <c r="H1008" s="114">
        <v>44802.0</v>
      </c>
      <c r="I1008" s="28" t="s">
        <v>1467</v>
      </c>
      <c r="J1008" s="114">
        <v>44803.0</v>
      </c>
      <c r="K1008" s="28" t="s">
        <v>70</v>
      </c>
      <c r="L1008" s="72"/>
      <c r="M1008" s="25" t="str">
        <f t="array" ref="M1008">INDEX(Sheet6!$F$2:$F$190,MATCH(F1008,Sheet6!$E$2:$E$190,0))</f>
        <v>M22PL3111A</v>
      </c>
      <c r="N1008" s="26" t="str">
        <f t="shared" ref="N1008:N1020" si="112">IFS(LEFT(F1008,4)="2000","Direct Charge",LEFT(F1008,4)="5000","Direct Charge",AND(LEFT(F1008,4)="1000",RIGHT(K1008,4)="RA 9"),"Chemical",LEFT(F1008,4)="1000","Maintenance",LEFT(F1008,4)="8000","OA Maintenance",AND(LEFT(F1008,4)="8000",RIGHT(K1008,4)="RA 9"),"OA Chemical",LEFT(F1008,4)="5500","ABI")</f>
        <v>Maintenance</v>
      </c>
      <c r="O1008" s="72"/>
      <c r="P1008" s="72"/>
      <c r="Q1008" s="72"/>
      <c r="R1008" s="53" t="str">
        <f t="array" ref="R1008">INDEX(Sheet6!$K$2:$K$190,MATCH(F1008,Sheet6!$E$2:$E$190,0))</f>
        <v>Lukman</v>
      </c>
      <c r="S1008" s="72"/>
      <c r="T1008" s="125"/>
    </row>
    <row r="1009">
      <c r="A1009" s="43">
        <v>898.0</v>
      </c>
      <c r="B1009" s="121" t="s">
        <v>1879</v>
      </c>
      <c r="C1009" s="122" t="s">
        <v>205</v>
      </c>
      <c r="D1009" s="121" t="s">
        <v>1880</v>
      </c>
      <c r="E1009" s="123" t="s">
        <v>27</v>
      </c>
      <c r="F1009" s="136">
        <v>1.00048934E8</v>
      </c>
      <c r="G1009" s="28" t="s">
        <v>1353</v>
      </c>
      <c r="H1009" s="114">
        <v>44802.0</v>
      </c>
      <c r="I1009" s="28" t="s">
        <v>1467</v>
      </c>
      <c r="J1009" s="114">
        <v>44803.0</v>
      </c>
      <c r="K1009" s="28" t="s">
        <v>70</v>
      </c>
      <c r="L1009" s="72"/>
      <c r="M1009" s="25" t="str">
        <f t="array" ref="M1009">INDEX(Sheet6!$F$2:$F$190,MATCH(F1009,Sheet6!$E$2:$E$190,0))</f>
        <v>M22PL3115A</v>
      </c>
      <c r="N1009" s="26" t="str">
        <f t="shared" si="112"/>
        <v>Maintenance</v>
      </c>
      <c r="O1009" s="72"/>
      <c r="P1009" s="72"/>
      <c r="Q1009" s="72"/>
      <c r="R1009" s="53" t="str">
        <f t="array" ref="R1009">INDEX(Sheet6!$K$2:$K$190,MATCH(F1009,Sheet6!$E$2:$E$190,0))</f>
        <v>Lukman</v>
      </c>
      <c r="S1009" s="72"/>
      <c r="T1009" s="125"/>
    </row>
    <row r="1010">
      <c r="A1010" s="43">
        <v>899.0</v>
      </c>
      <c r="B1010" s="121" t="s">
        <v>1881</v>
      </c>
      <c r="C1010" s="122" t="s">
        <v>205</v>
      </c>
      <c r="D1010" s="121" t="s">
        <v>1882</v>
      </c>
      <c r="E1010" s="123" t="s">
        <v>27</v>
      </c>
      <c r="F1010" s="136">
        <v>1.00048486E8</v>
      </c>
      <c r="G1010" s="28" t="s">
        <v>1353</v>
      </c>
      <c r="H1010" s="114">
        <v>44802.0</v>
      </c>
      <c r="I1010" s="28" t="s">
        <v>1467</v>
      </c>
      <c r="J1010" s="114">
        <v>44803.0</v>
      </c>
      <c r="K1010" s="28" t="s">
        <v>70</v>
      </c>
      <c r="L1010" s="72"/>
      <c r="M1010" s="25" t="str">
        <f t="array" ref="M1010">INDEX(Sheet6!$F$2:$F$190,MATCH(F1010,Sheet6!$E$2:$E$190,0))</f>
        <v>#N/A</v>
      </c>
      <c r="N1010" s="26" t="str">
        <f t="shared" si="112"/>
        <v>Maintenance</v>
      </c>
      <c r="O1010" s="72"/>
      <c r="P1010" s="72"/>
      <c r="Q1010" s="72"/>
      <c r="R1010" s="53" t="str">
        <f t="array" ref="R1010">INDEX(Sheet6!$K$2:$K$190,MATCH(F1010,Sheet6!$E$2:$E$190,0))</f>
        <v>#N/A</v>
      </c>
      <c r="S1010" s="72"/>
      <c r="T1010" s="125"/>
    </row>
    <row r="1011">
      <c r="A1011" s="43">
        <v>900.0</v>
      </c>
      <c r="B1011" s="121" t="s">
        <v>1883</v>
      </c>
      <c r="C1011" s="122" t="s">
        <v>205</v>
      </c>
      <c r="D1011" s="121" t="s">
        <v>1884</v>
      </c>
      <c r="E1011" s="123" t="s">
        <v>27</v>
      </c>
      <c r="F1011" s="136">
        <v>1.00048877E8</v>
      </c>
      <c r="G1011" s="28" t="s">
        <v>1353</v>
      </c>
      <c r="H1011" s="114">
        <v>44802.0</v>
      </c>
      <c r="I1011" s="28" t="s">
        <v>1467</v>
      </c>
      <c r="J1011" s="114">
        <v>44803.0</v>
      </c>
      <c r="K1011" s="28" t="s">
        <v>70</v>
      </c>
      <c r="L1011" s="72"/>
      <c r="M1011" s="25" t="str">
        <f t="array" ref="M1011">INDEX(Sheet6!$F$2:$F$190,MATCH(F1011,Sheet6!$E$2:$E$190,0))</f>
        <v>M22PL3114A</v>
      </c>
      <c r="N1011" s="26" t="str">
        <f t="shared" si="112"/>
        <v>Maintenance</v>
      </c>
      <c r="O1011" s="72"/>
      <c r="P1011" s="72"/>
      <c r="Q1011" s="72"/>
      <c r="R1011" s="53" t="str">
        <f t="array" ref="R1011">INDEX(Sheet6!$K$2:$K$190,MATCH(F1011,Sheet6!$E$2:$E$190,0))</f>
        <v>Winny</v>
      </c>
      <c r="S1011" s="72"/>
      <c r="T1011" s="125"/>
    </row>
    <row r="1012">
      <c r="A1012" s="43">
        <v>901.0</v>
      </c>
      <c r="B1012" s="121" t="s">
        <v>1885</v>
      </c>
      <c r="C1012" s="122" t="s">
        <v>205</v>
      </c>
      <c r="D1012" s="121" t="s">
        <v>1886</v>
      </c>
      <c r="E1012" s="123" t="s">
        <v>27</v>
      </c>
      <c r="F1012" s="136">
        <v>1.00048933E8</v>
      </c>
      <c r="G1012" s="28" t="s">
        <v>1353</v>
      </c>
      <c r="H1012" s="114">
        <v>44802.0</v>
      </c>
      <c r="I1012" s="28" t="s">
        <v>1467</v>
      </c>
      <c r="J1012" s="114">
        <v>44803.0</v>
      </c>
      <c r="K1012" s="28" t="s">
        <v>70</v>
      </c>
      <c r="L1012" s="72"/>
      <c r="M1012" s="25" t="str">
        <f t="array" ref="M1012">INDEX(Sheet6!$F$2:$F$190,MATCH(F1012,Sheet6!$E$2:$E$190,0))</f>
        <v>M22PL3116A</v>
      </c>
      <c r="N1012" s="26" t="str">
        <f t="shared" si="112"/>
        <v>Maintenance</v>
      </c>
      <c r="O1012" s="72"/>
      <c r="P1012" s="72"/>
      <c r="Q1012" s="72"/>
      <c r="R1012" s="53" t="str">
        <f t="array" ref="R1012">INDEX(Sheet6!$K$2:$K$190,MATCH(F1012,Sheet6!$E$2:$E$190,0))</f>
        <v>Lukman</v>
      </c>
      <c r="S1012" s="72"/>
      <c r="T1012" s="125"/>
    </row>
    <row r="1013">
      <c r="A1013" s="43">
        <v>902.0</v>
      </c>
      <c r="B1013" s="121" t="s">
        <v>1887</v>
      </c>
      <c r="C1013" s="122" t="s">
        <v>205</v>
      </c>
      <c r="D1013" s="121" t="s">
        <v>1888</v>
      </c>
      <c r="E1013" s="123" t="s">
        <v>27</v>
      </c>
      <c r="F1013" s="136">
        <v>1.00048932E8</v>
      </c>
      <c r="G1013" s="28" t="s">
        <v>1353</v>
      </c>
      <c r="H1013" s="114">
        <v>44802.0</v>
      </c>
      <c r="I1013" s="28" t="s">
        <v>1467</v>
      </c>
      <c r="J1013" s="114">
        <v>44803.0</v>
      </c>
      <c r="K1013" s="28" t="s">
        <v>70</v>
      </c>
      <c r="L1013" s="72"/>
      <c r="M1013" s="25" t="str">
        <f t="array" ref="M1013">INDEX(Sheet6!$F$2:$F$190,MATCH(F1013,Sheet6!$E$2:$E$190,0))</f>
        <v>M22PL3117A</v>
      </c>
      <c r="N1013" s="26" t="str">
        <f t="shared" si="112"/>
        <v>Maintenance</v>
      </c>
      <c r="O1013" s="72"/>
      <c r="P1013" s="72"/>
      <c r="Q1013" s="72"/>
      <c r="R1013" s="53" t="str">
        <f t="array" ref="R1013">INDEX(Sheet6!$K$2:$K$190,MATCH(F1013,Sheet6!$E$2:$E$190,0))</f>
        <v>Winny</v>
      </c>
      <c r="S1013" s="72"/>
      <c r="T1013" s="125"/>
    </row>
    <row r="1014">
      <c r="A1014" s="43">
        <v>903.0</v>
      </c>
      <c r="B1014" s="121" t="s">
        <v>1889</v>
      </c>
      <c r="C1014" s="122" t="s">
        <v>205</v>
      </c>
      <c r="D1014" s="121" t="s">
        <v>1890</v>
      </c>
      <c r="E1014" s="123" t="s">
        <v>27</v>
      </c>
      <c r="F1014" s="136">
        <v>1.00048896E8</v>
      </c>
      <c r="G1014" s="28" t="s">
        <v>1353</v>
      </c>
      <c r="H1014" s="114">
        <v>44802.0</v>
      </c>
      <c r="I1014" s="28" t="s">
        <v>58</v>
      </c>
      <c r="J1014" s="114">
        <v>44803.0</v>
      </c>
      <c r="K1014" s="28" t="s">
        <v>73</v>
      </c>
      <c r="L1014" s="72"/>
      <c r="M1014" s="25" t="str">
        <f t="array" ref="M1014">INDEX(Sheet6!$F$2:$F$190,MATCH(F1014,Sheet6!$E$2:$E$190,0))</f>
        <v>#N/A</v>
      </c>
      <c r="N1014" s="26" t="str">
        <f t="shared" si="112"/>
        <v>Maintenance</v>
      </c>
      <c r="O1014" s="72"/>
      <c r="P1014" s="72"/>
      <c r="Q1014" s="72"/>
      <c r="R1014" s="53" t="str">
        <f t="array" ref="R1014">INDEX(Sheet6!$K$2:$K$190,MATCH(F1014,Sheet6!$E$2:$E$190,0))</f>
        <v>#N/A</v>
      </c>
      <c r="S1014" s="72"/>
      <c r="T1014" s="125"/>
    </row>
    <row r="1015">
      <c r="A1015" s="43">
        <v>904.0</v>
      </c>
      <c r="B1015" s="121" t="s">
        <v>1891</v>
      </c>
      <c r="C1015" s="122" t="s">
        <v>205</v>
      </c>
      <c r="D1015" s="121" t="s">
        <v>1892</v>
      </c>
      <c r="E1015" s="123" t="s">
        <v>27</v>
      </c>
      <c r="F1015" s="136">
        <v>1.0004895E8</v>
      </c>
      <c r="G1015" s="28" t="s">
        <v>1353</v>
      </c>
      <c r="H1015" s="114">
        <v>44802.0</v>
      </c>
      <c r="I1015" s="28" t="s">
        <v>1467</v>
      </c>
      <c r="J1015" s="114">
        <v>44803.0</v>
      </c>
      <c r="K1015" s="28" t="s">
        <v>70</v>
      </c>
      <c r="L1015" s="72"/>
      <c r="M1015" s="25" t="str">
        <f t="array" ref="M1015">INDEX(Sheet6!$F$2:$F$190,MATCH(F1015,Sheet6!$E$2:$E$190,0))</f>
        <v>M22PL3112A</v>
      </c>
      <c r="N1015" s="26" t="str">
        <f t="shared" si="112"/>
        <v>Maintenance</v>
      </c>
      <c r="O1015" s="72"/>
      <c r="P1015" s="72"/>
      <c r="Q1015" s="72"/>
      <c r="R1015" s="53" t="str">
        <f t="array" ref="R1015">INDEX(Sheet6!$K$2:$K$190,MATCH(F1015,Sheet6!$E$2:$E$190,0))</f>
        <v>Winny</v>
      </c>
      <c r="S1015" s="72"/>
      <c r="T1015" s="125"/>
    </row>
    <row r="1016">
      <c r="A1016" s="43">
        <v>905.0</v>
      </c>
      <c r="B1016" s="121" t="s">
        <v>1893</v>
      </c>
      <c r="C1016" s="122" t="s">
        <v>205</v>
      </c>
      <c r="D1016" s="121" t="s">
        <v>1894</v>
      </c>
      <c r="E1016" s="123" t="s">
        <v>27</v>
      </c>
      <c r="F1016" s="136">
        <v>1.00047447E8</v>
      </c>
      <c r="G1016" s="28" t="s">
        <v>1353</v>
      </c>
      <c r="H1016" s="114">
        <v>44802.0</v>
      </c>
      <c r="I1016" s="28" t="s">
        <v>1467</v>
      </c>
      <c r="J1016" s="114">
        <v>44803.0</v>
      </c>
      <c r="K1016" s="28" t="s">
        <v>70</v>
      </c>
      <c r="L1016" s="72"/>
      <c r="M1016" s="25" t="str">
        <f t="array" ref="M1016">INDEX(Sheet6!$F$2:$F$190,MATCH(F1016,Sheet6!$E$2:$E$190,0))</f>
        <v>M22PL3113A</v>
      </c>
      <c r="N1016" s="26" t="str">
        <f t="shared" si="112"/>
        <v>Maintenance</v>
      </c>
      <c r="O1016" s="72"/>
      <c r="P1016" s="72"/>
      <c r="Q1016" s="72"/>
      <c r="R1016" s="53" t="str">
        <f t="array" ref="R1016">INDEX(Sheet6!$K$2:$K$190,MATCH(F1016,Sheet6!$E$2:$E$190,0))</f>
        <v>Winny</v>
      </c>
      <c r="S1016" s="72"/>
      <c r="T1016" s="125"/>
    </row>
    <row r="1017">
      <c r="A1017" s="43">
        <v>906.0</v>
      </c>
      <c r="B1017" s="121" t="s">
        <v>1895</v>
      </c>
      <c r="C1017" s="122" t="s">
        <v>205</v>
      </c>
      <c r="D1017" s="121" t="s">
        <v>1896</v>
      </c>
      <c r="E1017" s="123" t="s">
        <v>27</v>
      </c>
      <c r="F1017" s="136">
        <v>1.00048943E8</v>
      </c>
      <c r="G1017" s="28" t="s">
        <v>1353</v>
      </c>
      <c r="H1017" s="114">
        <v>44802.0</v>
      </c>
      <c r="I1017" s="28" t="s">
        <v>521</v>
      </c>
      <c r="J1017" s="114">
        <v>44803.0</v>
      </c>
      <c r="K1017" s="28" t="s">
        <v>37</v>
      </c>
      <c r="L1017" s="72"/>
      <c r="M1017" s="25" t="str">
        <f t="array" ref="M1017">INDEX(Sheet6!$F$2:$F$190,MATCH(F1017,Sheet6!$E$2:$E$190,0))</f>
        <v>#N/A</v>
      </c>
      <c r="N1017" s="26" t="str">
        <f t="shared" si="112"/>
        <v>Maintenance</v>
      </c>
      <c r="O1017" s="72"/>
      <c r="P1017" s="72"/>
      <c r="Q1017" s="72"/>
      <c r="R1017" s="53" t="str">
        <f t="array" ref="R1017">INDEX(Sheet6!$K$2:$K$190,MATCH(F1017,Sheet6!$E$2:$E$190,0))</f>
        <v>#N/A</v>
      </c>
      <c r="S1017" s="72"/>
      <c r="T1017" s="125"/>
    </row>
    <row r="1018">
      <c r="A1018" s="43">
        <v>907.0</v>
      </c>
      <c r="B1018" s="121" t="s">
        <v>1897</v>
      </c>
      <c r="C1018" s="122" t="s">
        <v>205</v>
      </c>
      <c r="D1018" s="121" t="s">
        <v>1898</v>
      </c>
      <c r="E1018" s="123" t="s">
        <v>27</v>
      </c>
      <c r="F1018" s="136">
        <v>1.00048886E8</v>
      </c>
      <c r="G1018" s="28" t="s">
        <v>1353</v>
      </c>
      <c r="H1018" s="114">
        <v>44802.0</v>
      </c>
      <c r="I1018" s="28" t="s">
        <v>58</v>
      </c>
      <c r="J1018" s="114">
        <v>44803.0</v>
      </c>
      <c r="K1018" s="28" t="s">
        <v>73</v>
      </c>
      <c r="L1018" s="72"/>
      <c r="M1018" s="25" t="str">
        <f t="array" ref="M1018">INDEX(Sheet6!$F$2:$F$190,MATCH(F1018,Sheet6!$E$2:$E$190,0))</f>
        <v>#N/A</v>
      </c>
      <c r="N1018" s="26" t="str">
        <f t="shared" si="112"/>
        <v>Maintenance</v>
      </c>
      <c r="O1018" s="72"/>
      <c r="P1018" s="72"/>
      <c r="Q1018" s="72"/>
      <c r="R1018" s="53" t="str">
        <f t="array" ref="R1018">INDEX(Sheet6!$K$2:$K$190,MATCH(F1018,Sheet6!$E$2:$E$190,0))</f>
        <v>#N/A</v>
      </c>
      <c r="S1018" s="72"/>
      <c r="T1018" s="125"/>
    </row>
    <row r="1019">
      <c r="A1019" s="43">
        <v>908.0</v>
      </c>
      <c r="B1019" s="121" t="s">
        <v>1899</v>
      </c>
      <c r="C1019" s="122" t="s">
        <v>205</v>
      </c>
      <c r="D1019" s="121" t="s">
        <v>1900</v>
      </c>
      <c r="E1019" s="123" t="s">
        <v>27</v>
      </c>
      <c r="F1019" s="136">
        <v>1.00048963E8</v>
      </c>
      <c r="G1019" s="28" t="s">
        <v>1353</v>
      </c>
      <c r="H1019" s="114">
        <v>44802.0</v>
      </c>
      <c r="I1019" s="28" t="s">
        <v>58</v>
      </c>
      <c r="J1019" s="114">
        <v>44803.0</v>
      </c>
      <c r="K1019" s="28" t="s">
        <v>73</v>
      </c>
      <c r="L1019" s="72"/>
      <c r="M1019" s="25" t="str">
        <f t="array" ref="M1019">INDEX(Sheet6!$F$2:$F$190,MATCH(F1019,Sheet6!$E$2:$E$190,0))</f>
        <v>#N/A</v>
      </c>
      <c r="N1019" s="26" t="str">
        <f t="shared" si="112"/>
        <v>Maintenance</v>
      </c>
      <c r="O1019" s="72"/>
      <c r="P1019" s="72"/>
      <c r="Q1019" s="72"/>
      <c r="R1019" s="53" t="str">
        <f t="array" ref="R1019">INDEX(Sheet6!$K$2:$K$190,MATCH(F1019,Sheet6!$E$2:$E$190,0))</f>
        <v>#N/A</v>
      </c>
      <c r="S1019" s="72"/>
      <c r="T1019" s="125"/>
    </row>
    <row r="1020">
      <c r="A1020" s="43">
        <v>909.0</v>
      </c>
      <c r="B1020" s="121" t="s">
        <v>1901</v>
      </c>
      <c r="C1020" s="122" t="s">
        <v>205</v>
      </c>
      <c r="D1020" s="121" t="s">
        <v>1902</v>
      </c>
      <c r="E1020" s="123" t="s">
        <v>27</v>
      </c>
      <c r="F1020" s="136">
        <v>1.00048531E8</v>
      </c>
      <c r="G1020" s="28" t="s">
        <v>1353</v>
      </c>
      <c r="H1020" s="114">
        <v>44802.0</v>
      </c>
      <c r="I1020" s="28" t="s">
        <v>58</v>
      </c>
      <c r="J1020" s="114">
        <v>44803.0</v>
      </c>
      <c r="K1020" s="28" t="s">
        <v>73</v>
      </c>
      <c r="L1020" s="72"/>
      <c r="M1020" s="25" t="str">
        <f t="array" ref="M1020">INDEX(Sheet6!$F$2:$F$190,MATCH(F1020,Sheet6!$E$2:$E$190,0))</f>
        <v>#N/A</v>
      </c>
      <c r="N1020" s="26" t="str">
        <f t="shared" si="112"/>
        <v>Maintenance</v>
      </c>
      <c r="O1020" s="72"/>
      <c r="P1020" s="72"/>
      <c r="Q1020" s="72"/>
      <c r="R1020" s="53" t="str">
        <f t="array" ref="R1020">INDEX(Sheet6!$K$2:$K$190,MATCH(F1020,Sheet6!$E$2:$E$190,0))</f>
        <v>#N/A</v>
      </c>
      <c r="S1020" s="72"/>
      <c r="T1020" s="125"/>
    </row>
    <row r="1021">
      <c r="A1021" s="60" t="s">
        <v>1903</v>
      </c>
      <c r="B1021" s="131"/>
      <c r="C1021" s="132"/>
      <c r="D1021" s="131"/>
      <c r="E1021" s="126"/>
      <c r="F1021" s="141"/>
      <c r="G1021" s="64"/>
      <c r="H1021" s="64"/>
      <c r="I1021" s="64"/>
      <c r="J1021" s="64"/>
      <c r="K1021" s="64"/>
      <c r="L1021" s="64"/>
      <c r="M1021" s="64"/>
      <c r="N1021" s="39"/>
      <c r="O1021" s="64"/>
      <c r="P1021" s="64"/>
      <c r="Q1021" s="64"/>
      <c r="R1021" s="64"/>
      <c r="S1021" s="64"/>
      <c r="T1021" s="65"/>
    </row>
    <row r="1022">
      <c r="A1022" s="43">
        <v>910.0</v>
      </c>
      <c r="B1022" s="121" t="s">
        <v>1904</v>
      </c>
      <c r="C1022" s="122" t="s">
        <v>205</v>
      </c>
      <c r="D1022" s="121" t="s">
        <v>1905</v>
      </c>
      <c r="E1022" s="123" t="s">
        <v>27</v>
      </c>
      <c r="F1022" s="136">
        <v>1.00048984E8</v>
      </c>
      <c r="G1022" s="28" t="s">
        <v>1353</v>
      </c>
      <c r="H1022" s="114">
        <v>44803.0</v>
      </c>
      <c r="I1022" s="28" t="s">
        <v>36</v>
      </c>
      <c r="J1022" s="114">
        <v>44803.0</v>
      </c>
      <c r="K1022" s="28" t="s">
        <v>33</v>
      </c>
      <c r="L1022" s="72"/>
      <c r="M1022" s="25" t="str">
        <f t="array" ref="M1022">INDEX(Sheet6!$F$2:$F$190,MATCH(F1022,Sheet6!$E$2:$E$190,0))</f>
        <v>#N/A</v>
      </c>
      <c r="N1022" s="26" t="str">
        <f t="shared" ref="N1022:N1027" si="113">IFS(LEFT(F1022,4)="2000","Direct Charge",LEFT(F1022,4)="5000","Direct Charge",AND(LEFT(F1022,4)="1000",RIGHT(K1022,4)="RA 9"),"Chemical",LEFT(F1022,4)="1000","Maintenance",LEFT(F1022,4)="8000","OA Maintenance",AND(LEFT(F1022,4)="8000",RIGHT(K1022,4)="RA 9"),"OA Chemical",LEFT(F1022,4)="5500","ABI")</f>
        <v>Maintenance</v>
      </c>
      <c r="O1022" s="72"/>
      <c r="P1022" s="72"/>
      <c r="Q1022" s="72"/>
      <c r="R1022" s="53" t="str">
        <f t="array" ref="R1022">INDEX(Sheet6!$K$2:$K$190,MATCH(F1022,Sheet6!$E$2:$E$190,0))</f>
        <v>#N/A</v>
      </c>
      <c r="S1022" s="72"/>
      <c r="T1022" s="125"/>
    </row>
    <row r="1023">
      <c r="A1023" s="43">
        <v>911.0</v>
      </c>
      <c r="B1023" s="121" t="s">
        <v>1906</v>
      </c>
      <c r="C1023" s="122" t="s">
        <v>205</v>
      </c>
      <c r="D1023" s="121" t="s">
        <v>1907</v>
      </c>
      <c r="E1023" s="123" t="s">
        <v>27</v>
      </c>
      <c r="F1023" s="136">
        <v>1.00048798E8</v>
      </c>
      <c r="G1023" s="28" t="s">
        <v>1353</v>
      </c>
      <c r="H1023" s="114">
        <v>44803.0</v>
      </c>
      <c r="I1023" s="28" t="s">
        <v>36</v>
      </c>
      <c r="J1023" s="114">
        <v>44803.0</v>
      </c>
      <c r="K1023" s="28" t="s">
        <v>37</v>
      </c>
      <c r="L1023" s="72"/>
      <c r="M1023" s="25" t="str">
        <f t="array" ref="M1023">INDEX(Sheet6!$F$2:$F$190,MATCH(F1023,Sheet6!$E$2:$E$190,0))</f>
        <v>#N/A</v>
      </c>
      <c r="N1023" s="26" t="str">
        <f t="shared" si="113"/>
        <v>Maintenance</v>
      </c>
      <c r="O1023" s="72"/>
      <c r="P1023" s="72"/>
      <c r="Q1023" s="72"/>
      <c r="R1023" s="53" t="str">
        <f t="array" ref="R1023">INDEX(Sheet6!$K$2:$K$190,MATCH(F1023,Sheet6!$E$2:$E$190,0))</f>
        <v>#N/A</v>
      </c>
      <c r="S1023" s="72"/>
      <c r="T1023" s="125"/>
    </row>
    <row r="1024">
      <c r="A1024" s="43">
        <v>912.0</v>
      </c>
      <c r="B1024" s="121" t="s">
        <v>1908</v>
      </c>
      <c r="C1024" s="122" t="s">
        <v>205</v>
      </c>
      <c r="D1024" s="121" t="s">
        <v>1909</v>
      </c>
      <c r="E1024" s="123" t="s">
        <v>27</v>
      </c>
      <c r="F1024" s="136">
        <v>1.00046747E8</v>
      </c>
      <c r="G1024" s="28" t="s">
        <v>1353</v>
      </c>
      <c r="H1024" s="114">
        <v>44803.0</v>
      </c>
      <c r="I1024" s="28" t="s">
        <v>58</v>
      </c>
      <c r="J1024" s="114">
        <v>44803.0</v>
      </c>
      <c r="K1024" s="28" t="s">
        <v>73</v>
      </c>
      <c r="L1024" s="72"/>
      <c r="M1024" s="25" t="str">
        <f t="array" ref="M1024">INDEX(Sheet6!$F$2:$F$190,MATCH(F1024,Sheet6!$E$2:$E$190,0))</f>
        <v>#N/A</v>
      </c>
      <c r="N1024" s="26" t="str">
        <f t="shared" si="113"/>
        <v>Maintenance</v>
      </c>
      <c r="O1024" s="72"/>
      <c r="P1024" s="72"/>
      <c r="Q1024" s="72"/>
      <c r="R1024" s="53" t="str">
        <f t="array" ref="R1024">INDEX(Sheet6!$K$2:$K$190,MATCH(F1024,Sheet6!$E$2:$E$190,0))</f>
        <v>#N/A</v>
      </c>
      <c r="S1024" s="72"/>
      <c r="T1024" s="125"/>
    </row>
    <row r="1025">
      <c r="A1025" s="43">
        <v>913.0</v>
      </c>
      <c r="B1025" s="121" t="s">
        <v>1910</v>
      </c>
      <c r="C1025" s="122" t="s">
        <v>205</v>
      </c>
      <c r="D1025" s="121" t="s">
        <v>1911</v>
      </c>
      <c r="E1025" s="123" t="s">
        <v>27</v>
      </c>
      <c r="F1025" s="136">
        <v>1.0004894E8</v>
      </c>
      <c r="G1025" s="28" t="s">
        <v>1353</v>
      </c>
      <c r="H1025" s="114">
        <v>44803.0</v>
      </c>
      <c r="I1025" s="28" t="s">
        <v>58</v>
      </c>
      <c r="J1025" s="114">
        <v>44803.0</v>
      </c>
      <c r="K1025" s="28" t="s">
        <v>73</v>
      </c>
      <c r="L1025" s="72"/>
      <c r="M1025" s="25" t="str">
        <f t="array" ref="M1025">INDEX(Sheet6!$F$2:$F$190,MATCH(F1025,Sheet6!$E$2:$E$190,0))</f>
        <v>#N/A</v>
      </c>
      <c r="N1025" s="26" t="str">
        <f t="shared" si="113"/>
        <v>Maintenance</v>
      </c>
      <c r="O1025" s="72"/>
      <c r="P1025" s="72"/>
      <c r="Q1025" s="72"/>
      <c r="R1025" s="53" t="str">
        <f t="array" ref="R1025">INDEX(Sheet6!$K$2:$K$190,MATCH(F1025,Sheet6!$E$2:$E$190,0))</f>
        <v>#N/A</v>
      </c>
      <c r="S1025" s="72"/>
      <c r="T1025" s="125"/>
    </row>
    <row r="1026">
      <c r="A1026" s="43">
        <v>914.0</v>
      </c>
      <c r="B1026" s="121" t="s">
        <v>1912</v>
      </c>
      <c r="C1026" s="122" t="s">
        <v>205</v>
      </c>
      <c r="D1026" s="121" t="s">
        <v>1913</v>
      </c>
      <c r="E1026" s="123" t="s">
        <v>27</v>
      </c>
      <c r="F1026" s="136">
        <v>1.00048652E8</v>
      </c>
      <c r="G1026" s="28" t="s">
        <v>1353</v>
      </c>
      <c r="H1026" s="114">
        <v>44803.0</v>
      </c>
      <c r="I1026" s="28" t="s">
        <v>58</v>
      </c>
      <c r="J1026" s="114">
        <v>44803.0</v>
      </c>
      <c r="K1026" s="28" t="s">
        <v>221</v>
      </c>
      <c r="L1026" s="72"/>
      <c r="M1026" s="25" t="str">
        <f t="array" ref="M1026">INDEX(Sheet6!$F$2:$F$190,MATCH(F1026,Sheet6!$E$2:$E$190,0))</f>
        <v>#N/A</v>
      </c>
      <c r="N1026" s="26" t="str">
        <f t="shared" si="113"/>
        <v>Maintenance</v>
      </c>
      <c r="O1026" s="72"/>
      <c r="P1026" s="72"/>
      <c r="Q1026" s="72"/>
      <c r="R1026" s="53" t="str">
        <f t="array" ref="R1026">INDEX(Sheet6!$K$2:$K$190,MATCH(F1026,Sheet6!$E$2:$E$190,0))</f>
        <v>#N/A</v>
      </c>
      <c r="S1026" s="72"/>
      <c r="T1026" s="125"/>
    </row>
    <row r="1027">
      <c r="A1027" s="43">
        <v>915.0</v>
      </c>
      <c r="B1027" s="121" t="s">
        <v>1914</v>
      </c>
      <c r="C1027" s="122" t="s">
        <v>1289</v>
      </c>
      <c r="D1027" s="121" t="s">
        <v>1915</v>
      </c>
      <c r="E1027" s="123" t="s">
        <v>27</v>
      </c>
      <c r="F1027" s="136">
        <v>1.00038863E8</v>
      </c>
      <c r="G1027" s="28" t="s">
        <v>1353</v>
      </c>
      <c r="H1027" s="114">
        <v>44803.0</v>
      </c>
      <c r="I1027" s="28" t="s">
        <v>58</v>
      </c>
      <c r="J1027" s="114">
        <v>44803.0</v>
      </c>
      <c r="K1027" s="28" t="s">
        <v>73</v>
      </c>
      <c r="L1027" s="72"/>
      <c r="M1027" s="25" t="str">
        <f t="array" ref="M1027">INDEX(Sheet6!$F$2:$F$190,MATCH(F1027,Sheet6!$E$2:$E$190,0))</f>
        <v>#N/A</v>
      </c>
      <c r="N1027" s="26" t="str">
        <f t="shared" si="113"/>
        <v>Maintenance</v>
      </c>
      <c r="O1027" s="72"/>
      <c r="P1027" s="72"/>
      <c r="Q1027" s="72"/>
      <c r="R1027" s="53" t="str">
        <f t="array" ref="R1027">INDEX(Sheet6!$K$2:$K$190,MATCH(F1027,Sheet6!$E$2:$E$190,0))</f>
        <v>#N/A</v>
      </c>
      <c r="S1027" s="72"/>
      <c r="T1027" s="125"/>
    </row>
    <row r="1028">
      <c r="A1028" s="60" t="s">
        <v>1916</v>
      </c>
      <c r="B1028" s="131"/>
      <c r="C1028" s="132"/>
      <c r="D1028" s="131"/>
      <c r="E1028" s="126"/>
      <c r="F1028" s="141"/>
      <c r="G1028" s="64"/>
      <c r="H1028" s="64"/>
      <c r="I1028" s="64"/>
      <c r="J1028" s="64"/>
      <c r="K1028" s="64"/>
      <c r="L1028" s="64"/>
      <c r="M1028" s="64"/>
      <c r="N1028" s="39"/>
      <c r="O1028" s="64"/>
      <c r="P1028" s="64"/>
      <c r="Q1028" s="64"/>
      <c r="R1028" s="64"/>
      <c r="S1028" s="64"/>
      <c r="T1028" s="65"/>
    </row>
    <row r="1029">
      <c r="A1029" s="43">
        <v>916.0</v>
      </c>
      <c r="B1029" s="121" t="s">
        <v>1917</v>
      </c>
      <c r="C1029" s="122" t="s">
        <v>205</v>
      </c>
      <c r="D1029" s="121" t="s">
        <v>1918</v>
      </c>
      <c r="E1029" s="123" t="s">
        <v>27</v>
      </c>
      <c r="F1029" s="136">
        <v>1.00048988E8</v>
      </c>
      <c r="G1029" s="28" t="s">
        <v>1353</v>
      </c>
      <c r="H1029" s="114">
        <v>44804.0</v>
      </c>
      <c r="I1029" s="28" t="s">
        <v>36</v>
      </c>
      <c r="J1029" s="114">
        <v>44805.0</v>
      </c>
      <c r="K1029" s="28" t="s">
        <v>37</v>
      </c>
      <c r="M1029" s="25" t="str">
        <f t="array" ref="M1029">INDEX(Sheet6!$F$2:$F$190,MATCH(F1029,Sheet6!$E$2:$E$190,0))</f>
        <v>#N/A</v>
      </c>
      <c r="N1029" s="26" t="str">
        <f>IFS(LEFT(F1029,4)="2000","Direct Charge",LEFT(F1029,4)="5000","Direct Charge",AND(LEFT(F1029,4)="1000",RIGHT(K1030,4)="RA 9"),"Chemical",LEFT(F1029,4)="1000","Maintenance",LEFT(F1029,4)="8000","OA Maintenance",AND(LEFT(F1029,4)="8000",RIGHT(K1030,4)="RA 9"),"OA Chemical",LEFT(F1029,4)="5500","ABI")</f>
        <v>Maintenance</v>
      </c>
      <c r="O1029" s="72"/>
      <c r="P1029" s="72"/>
      <c r="Q1029" s="72"/>
      <c r="R1029" s="53" t="str">
        <f t="array" ref="R1029">INDEX(Sheet6!$K$2:$K$190,MATCH(F1029,Sheet6!$E$2:$E$190,0))</f>
        <v>#N/A</v>
      </c>
      <c r="S1029" s="72"/>
      <c r="T1029" s="125"/>
    </row>
    <row r="1030">
      <c r="A1030" s="43">
        <v>917.0</v>
      </c>
      <c r="B1030" s="121" t="s">
        <v>1919</v>
      </c>
      <c r="C1030" s="122" t="s">
        <v>205</v>
      </c>
      <c r="D1030" s="121" t="s">
        <v>1920</v>
      </c>
      <c r="E1030" s="123" t="s">
        <v>27</v>
      </c>
      <c r="F1030" s="136">
        <v>1.00048996E8</v>
      </c>
      <c r="G1030" s="28" t="s">
        <v>1353</v>
      </c>
      <c r="H1030" s="114">
        <v>44804.0</v>
      </c>
      <c r="I1030" s="28" t="s">
        <v>521</v>
      </c>
      <c r="J1030" s="114">
        <v>44805.0</v>
      </c>
      <c r="K1030" s="28" t="s">
        <v>33</v>
      </c>
      <c r="L1030" s="72"/>
      <c r="M1030" s="25" t="str">
        <f t="array" ref="M1030">INDEX(Sheet6!$F$2:$F$190,MATCH(F1030,Sheet6!$E$2:$E$190,0))</f>
        <v>#N/A</v>
      </c>
      <c r="N1030" s="26" t="str">
        <f>IFS(LEFT(F1030,4)="2000","Direct Charge",LEFT(F1030,4)="5000","Direct Charge",AND(LEFT(F1030,4)="1000",RIGHT(K1029,4)="RA 9"),"Chemical",LEFT(F1030,4)="1000","Maintenance",LEFT(F1030,4)="8000","OA Maintenance",AND(LEFT(F1030,4)="8000",RIGHT(K1029,4)="RA 9"),"OA Chemical",LEFT(F1030,4)="5500","ABI")</f>
        <v>Maintenance</v>
      </c>
      <c r="O1030" s="72"/>
      <c r="P1030" s="72"/>
      <c r="Q1030" s="72"/>
      <c r="R1030" s="53" t="str">
        <f t="array" ref="R1030">INDEX(Sheet6!$K$2:$K$190,MATCH(F1030,Sheet6!$E$2:$E$190,0))</f>
        <v>#N/A</v>
      </c>
      <c r="S1030" s="72"/>
      <c r="T1030" s="125"/>
    </row>
    <row r="1031">
      <c r="A1031" s="60" t="s">
        <v>1921</v>
      </c>
      <c r="B1031" s="126"/>
      <c r="C1031" s="126"/>
      <c r="D1031" s="126"/>
      <c r="E1031" s="126"/>
      <c r="F1031" s="141"/>
      <c r="G1031" s="64"/>
      <c r="H1031" s="64"/>
      <c r="I1031" s="64"/>
      <c r="J1031" s="64"/>
      <c r="K1031" s="64"/>
      <c r="L1031" s="64"/>
      <c r="M1031" s="64"/>
      <c r="N1031" s="39"/>
      <c r="O1031" s="64"/>
      <c r="P1031" s="64"/>
      <c r="Q1031" s="64"/>
      <c r="R1031" s="64"/>
      <c r="S1031" s="64"/>
      <c r="T1031" s="65"/>
    </row>
    <row r="1032">
      <c r="A1032" s="43">
        <v>918.0</v>
      </c>
      <c r="B1032" s="121" t="s">
        <v>1922</v>
      </c>
      <c r="C1032" s="122" t="s">
        <v>1923</v>
      </c>
      <c r="D1032" s="121" t="s">
        <v>1924</v>
      </c>
      <c r="E1032" s="123" t="s">
        <v>27</v>
      </c>
      <c r="F1032" s="147"/>
      <c r="G1032" s="28" t="s">
        <v>1353</v>
      </c>
      <c r="H1032" s="161">
        <v>44805.0</v>
      </c>
      <c r="I1032" s="28" t="s">
        <v>1467</v>
      </c>
      <c r="J1032" s="161">
        <v>44805.0</v>
      </c>
      <c r="K1032" s="28" t="s">
        <v>70</v>
      </c>
      <c r="L1032" s="72"/>
      <c r="M1032" s="162" t="str">
        <f>VLOOKUP(F1032,Sheet4!A2:I59,4,FALSE)</f>
        <v>#N/A</v>
      </c>
      <c r="N1032" s="26" t="str">
        <f t="shared" ref="N1032:N1040" si="114">IFS(LEFT(F1032,4)="2000","Direct Charge",LEFT(F1032,4)="5000","Direct Charge",AND(LEFT(F1032,4)="1000",RIGHT(K1032,4)="RA 9"),"Chemical",LEFT(F1032,4)="1000","Maintenance",LEFT(F1032,4)="8000","OA Maintenance",AND(LEFT(F1032,4)="8000",RIGHT(K1032,4)="RA 9"),"OA Chemical",LEFT(F1032,4)="5500","ABI")</f>
        <v>#N/A</v>
      </c>
      <c r="O1032" s="72"/>
      <c r="P1032" s="72"/>
      <c r="Q1032" s="72"/>
      <c r="R1032" s="72"/>
      <c r="S1032" s="72"/>
      <c r="T1032" s="125"/>
    </row>
    <row r="1033">
      <c r="A1033" s="43">
        <v>919.0</v>
      </c>
      <c r="B1033" s="121" t="s">
        <v>1925</v>
      </c>
      <c r="C1033" s="122" t="s">
        <v>205</v>
      </c>
      <c r="D1033" s="121" t="s">
        <v>1926</v>
      </c>
      <c r="E1033" s="123" t="s">
        <v>27</v>
      </c>
      <c r="F1033" s="122">
        <v>1.00049102E8</v>
      </c>
      <c r="G1033" s="28" t="s">
        <v>28</v>
      </c>
      <c r="H1033" s="161">
        <v>44805.0</v>
      </c>
      <c r="I1033" s="72"/>
      <c r="J1033" s="161"/>
      <c r="K1033" s="72"/>
      <c r="L1033" s="72"/>
      <c r="M1033" s="25" t="str">
        <f t="array" ref="M1033">INDEX(Sheet6!$F$2:$F$190,MATCH(F1033,Sheet6!$E$2:$E$190,0))</f>
        <v>#N/A</v>
      </c>
      <c r="N1033" s="26" t="str">
        <f t="shared" si="114"/>
        <v>Maintenance</v>
      </c>
      <c r="O1033" s="72"/>
      <c r="P1033" s="72"/>
      <c r="Q1033" s="72"/>
      <c r="R1033" s="53" t="str">
        <f t="array" ref="R1033">INDEX(Sheet6!$K$2:$K$190,MATCH(F1033,Sheet6!$E$2:$E$190,0))</f>
        <v>#N/A</v>
      </c>
      <c r="S1033" s="72"/>
      <c r="T1033" s="125"/>
    </row>
    <row r="1034">
      <c r="A1034" s="43">
        <v>920.0</v>
      </c>
      <c r="B1034" s="121" t="s">
        <v>1927</v>
      </c>
      <c r="C1034" s="122" t="s">
        <v>205</v>
      </c>
      <c r="D1034" s="121" t="s">
        <v>1928</v>
      </c>
      <c r="E1034" s="123" t="s">
        <v>27</v>
      </c>
      <c r="F1034" s="122">
        <v>1.00048941E8</v>
      </c>
      <c r="G1034" s="28" t="s">
        <v>1353</v>
      </c>
      <c r="H1034" s="161">
        <v>44805.0</v>
      </c>
      <c r="I1034" s="28" t="s">
        <v>58</v>
      </c>
      <c r="J1034" s="161">
        <v>44805.0</v>
      </c>
      <c r="K1034" s="28" t="s">
        <v>33</v>
      </c>
      <c r="L1034" s="72"/>
      <c r="M1034" s="25" t="str">
        <f t="array" ref="M1034">INDEX(Sheet6!$F$2:$F$190,MATCH(F1034,Sheet6!$E$2:$E$190,0))</f>
        <v>#N/A</v>
      </c>
      <c r="N1034" s="26" t="str">
        <f t="shared" si="114"/>
        <v>Maintenance</v>
      </c>
      <c r="O1034" s="72"/>
      <c r="P1034" s="72"/>
      <c r="Q1034" s="72"/>
      <c r="R1034" s="53" t="str">
        <f t="array" ref="R1034">INDEX(Sheet6!$K$2:$K$190,MATCH(F1034,Sheet6!$E$2:$E$190,0))</f>
        <v>#N/A</v>
      </c>
      <c r="S1034" s="72"/>
      <c r="T1034" s="125"/>
    </row>
    <row r="1035">
      <c r="A1035" s="43">
        <v>921.0</v>
      </c>
      <c r="B1035" s="121" t="s">
        <v>1929</v>
      </c>
      <c r="C1035" s="122" t="s">
        <v>205</v>
      </c>
      <c r="D1035" s="121" t="s">
        <v>1930</v>
      </c>
      <c r="E1035" s="123" t="s">
        <v>27</v>
      </c>
      <c r="F1035" s="122">
        <v>1.00049018E8</v>
      </c>
      <c r="G1035" s="28" t="s">
        <v>1353</v>
      </c>
      <c r="H1035" s="161">
        <v>44805.0</v>
      </c>
      <c r="I1035" s="28" t="s">
        <v>521</v>
      </c>
      <c r="J1035" s="161">
        <v>44805.0</v>
      </c>
      <c r="K1035" s="28" t="s">
        <v>33</v>
      </c>
      <c r="L1035" s="72"/>
      <c r="M1035" s="25" t="str">
        <f t="array" ref="M1035">INDEX(Sheet6!$F$2:$F$190,MATCH(F1035,Sheet6!$E$2:$E$190,0))</f>
        <v>#N/A</v>
      </c>
      <c r="N1035" s="26" t="str">
        <f t="shared" si="114"/>
        <v>Maintenance</v>
      </c>
      <c r="O1035" s="72"/>
      <c r="P1035" s="72"/>
      <c r="Q1035" s="72"/>
      <c r="R1035" s="53" t="str">
        <f t="array" ref="R1035">INDEX(Sheet6!$K$2:$K$190,MATCH(F1035,Sheet6!$E$2:$E$190,0))</f>
        <v>#N/A</v>
      </c>
      <c r="S1035" s="72"/>
      <c r="T1035" s="125"/>
    </row>
    <row r="1036">
      <c r="A1036" s="43">
        <v>922.0</v>
      </c>
      <c r="B1036" s="121" t="s">
        <v>1931</v>
      </c>
      <c r="C1036" s="122" t="s">
        <v>205</v>
      </c>
      <c r="D1036" s="121" t="s">
        <v>1932</v>
      </c>
      <c r="E1036" s="123" t="s">
        <v>27</v>
      </c>
      <c r="F1036" s="122">
        <v>1.0004849E8</v>
      </c>
      <c r="G1036" s="28" t="s">
        <v>1353</v>
      </c>
      <c r="H1036" s="161">
        <v>44805.0</v>
      </c>
      <c r="I1036" s="28" t="s">
        <v>1467</v>
      </c>
      <c r="J1036" s="161">
        <v>44805.0</v>
      </c>
      <c r="K1036" s="28" t="s">
        <v>33</v>
      </c>
      <c r="L1036" s="72"/>
      <c r="M1036" s="25" t="str">
        <f t="array" ref="M1036">INDEX(Sheet6!$F$2:$F$190,MATCH(F1036,Sheet6!$E$2:$E$190,0))</f>
        <v>M22PL3122A</v>
      </c>
      <c r="N1036" s="26" t="str">
        <f t="shared" si="114"/>
        <v>Maintenance</v>
      </c>
      <c r="O1036" s="72"/>
      <c r="P1036" s="72"/>
      <c r="Q1036" s="72"/>
      <c r="R1036" s="53" t="str">
        <f t="array" ref="R1036">INDEX(Sheet6!$K$2:$K$190,MATCH(F1036,Sheet6!$E$2:$E$190,0))</f>
        <v>Winny</v>
      </c>
      <c r="S1036" s="72"/>
      <c r="T1036" s="125"/>
    </row>
    <row r="1037">
      <c r="A1037" s="43">
        <v>923.0</v>
      </c>
      <c r="B1037" s="121" t="s">
        <v>1933</v>
      </c>
      <c r="C1037" s="122" t="s">
        <v>205</v>
      </c>
      <c r="D1037" s="121" t="s">
        <v>1934</v>
      </c>
      <c r="E1037" s="123" t="s">
        <v>27</v>
      </c>
      <c r="F1037" s="122">
        <v>1.00049011E8</v>
      </c>
      <c r="G1037" s="28" t="s">
        <v>1353</v>
      </c>
      <c r="H1037" s="161">
        <v>44805.0</v>
      </c>
      <c r="I1037" s="28" t="s">
        <v>1467</v>
      </c>
      <c r="J1037" s="161">
        <v>44805.0</v>
      </c>
      <c r="K1037" s="28" t="s">
        <v>33</v>
      </c>
      <c r="L1037" s="72"/>
      <c r="M1037" s="25" t="str">
        <f t="array" ref="M1037">INDEX(Sheet6!$F$2:$F$190,MATCH(F1037,Sheet6!$E$2:$E$190,0))</f>
        <v>#N/A</v>
      </c>
      <c r="N1037" s="26" t="str">
        <f t="shared" si="114"/>
        <v>Maintenance</v>
      </c>
      <c r="O1037" s="72"/>
      <c r="P1037" s="72"/>
      <c r="Q1037" s="72"/>
      <c r="R1037" s="53" t="str">
        <f t="array" ref="R1037">INDEX(Sheet6!$K$2:$K$190,MATCH(F1037,Sheet6!$E$2:$E$190,0))</f>
        <v>#N/A</v>
      </c>
      <c r="S1037" s="72"/>
      <c r="T1037" s="125"/>
    </row>
    <row r="1038">
      <c r="A1038" s="43">
        <v>924.0</v>
      </c>
      <c r="B1038" s="121" t="s">
        <v>1935</v>
      </c>
      <c r="C1038" s="122" t="s">
        <v>205</v>
      </c>
      <c r="D1038" s="121" t="s">
        <v>1936</v>
      </c>
      <c r="E1038" s="123" t="s">
        <v>27</v>
      </c>
      <c r="F1038" s="122">
        <v>1.00049054E8</v>
      </c>
      <c r="G1038" s="28" t="s">
        <v>1353</v>
      </c>
      <c r="H1038" s="161">
        <v>44805.0</v>
      </c>
      <c r="I1038" s="28" t="s">
        <v>1467</v>
      </c>
      <c r="J1038" s="161">
        <v>44805.0</v>
      </c>
      <c r="K1038" s="28" t="s">
        <v>33</v>
      </c>
      <c r="L1038" s="72"/>
      <c r="M1038" s="25" t="str">
        <f t="array" ref="M1038">INDEX(Sheet6!$F$2:$F$190,MATCH(F1038,Sheet6!$E$2:$E$190,0))</f>
        <v>#N/A</v>
      </c>
      <c r="N1038" s="26" t="str">
        <f t="shared" si="114"/>
        <v>Maintenance</v>
      </c>
      <c r="O1038" s="72"/>
      <c r="P1038" s="72"/>
      <c r="Q1038" s="72"/>
      <c r="R1038" s="53" t="str">
        <f t="array" ref="R1038">INDEX(Sheet6!$K$2:$K$190,MATCH(F1038,Sheet6!$E$2:$E$190,0))</f>
        <v>#N/A</v>
      </c>
      <c r="S1038" s="72"/>
      <c r="T1038" s="125"/>
    </row>
    <row r="1039">
      <c r="A1039" s="43">
        <v>925.0</v>
      </c>
      <c r="B1039" s="121" t="s">
        <v>1937</v>
      </c>
      <c r="C1039" s="122" t="s">
        <v>205</v>
      </c>
      <c r="D1039" s="121" t="s">
        <v>1938</v>
      </c>
      <c r="E1039" s="123" t="s">
        <v>27</v>
      </c>
      <c r="F1039" s="122">
        <v>1.0004906E8</v>
      </c>
      <c r="G1039" s="28" t="s">
        <v>1353</v>
      </c>
      <c r="H1039" s="161">
        <v>44805.0</v>
      </c>
      <c r="I1039" s="28" t="s">
        <v>1467</v>
      </c>
      <c r="J1039" s="161">
        <v>44805.0</v>
      </c>
      <c r="K1039" s="28" t="s">
        <v>33</v>
      </c>
      <c r="L1039" s="72"/>
      <c r="M1039" s="25" t="str">
        <f t="array" ref="M1039">INDEX(Sheet6!$F$2:$F$190,MATCH(F1039,Sheet6!$E$2:$E$190,0))</f>
        <v>#N/A</v>
      </c>
      <c r="N1039" s="26" t="str">
        <f t="shared" si="114"/>
        <v>Maintenance</v>
      </c>
      <c r="O1039" s="72"/>
      <c r="P1039" s="72"/>
      <c r="Q1039" s="72"/>
      <c r="R1039" s="53" t="str">
        <f t="array" ref="R1039">INDEX(Sheet6!$K$2:$K$190,MATCH(F1039,Sheet6!$E$2:$E$190,0))</f>
        <v>#N/A</v>
      </c>
      <c r="S1039" s="72"/>
      <c r="T1039" s="125"/>
    </row>
    <row r="1040">
      <c r="A1040" s="43">
        <v>926.0</v>
      </c>
      <c r="B1040" s="121" t="s">
        <v>1939</v>
      </c>
      <c r="C1040" s="122" t="s">
        <v>205</v>
      </c>
      <c r="D1040" s="121" t="s">
        <v>1940</v>
      </c>
      <c r="E1040" s="123" t="s">
        <v>27</v>
      </c>
      <c r="F1040" s="122">
        <v>1.00048669E8</v>
      </c>
      <c r="G1040" s="28" t="s">
        <v>1353</v>
      </c>
      <c r="H1040" s="161">
        <v>44805.0</v>
      </c>
      <c r="I1040" s="72"/>
      <c r="J1040" s="161"/>
      <c r="K1040" s="72"/>
      <c r="L1040" s="72"/>
      <c r="M1040" s="25" t="str">
        <f t="array" ref="M1040">INDEX(Sheet6!$F$2:$F$190,MATCH(F1040,Sheet6!$E$2:$E$190,0))</f>
        <v>#N/A</v>
      </c>
      <c r="N1040" s="26" t="str">
        <f t="shared" si="114"/>
        <v>Maintenance</v>
      </c>
      <c r="O1040" s="72"/>
      <c r="P1040" s="72"/>
      <c r="Q1040" s="72"/>
      <c r="R1040" s="53" t="str">
        <f t="array" ref="R1040">INDEX(Sheet6!$K$2:$K$190,MATCH(F1040,Sheet6!$E$2:$E$190,0))</f>
        <v>#N/A</v>
      </c>
      <c r="S1040" s="72"/>
      <c r="T1040" s="125"/>
    </row>
    <row r="1041">
      <c r="A1041" s="60" t="s">
        <v>1941</v>
      </c>
      <c r="B1041" s="126"/>
      <c r="C1041" s="145"/>
      <c r="D1041" s="145"/>
      <c r="E1041" s="163"/>
      <c r="F1041" s="135"/>
      <c r="G1041" s="64"/>
      <c r="H1041" s="64"/>
      <c r="I1041" s="64"/>
      <c r="J1041" s="64"/>
      <c r="K1041" s="64"/>
      <c r="L1041" s="64"/>
      <c r="M1041" s="64"/>
      <c r="N1041" s="39"/>
      <c r="O1041" s="64"/>
      <c r="P1041" s="64"/>
      <c r="Q1041" s="64"/>
      <c r="R1041" s="64"/>
      <c r="S1041" s="64"/>
      <c r="T1041" s="65"/>
    </row>
    <row r="1042">
      <c r="A1042" s="43">
        <v>927.0</v>
      </c>
      <c r="B1042" s="121" t="s">
        <v>1942</v>
      </c>
      <c r="C1042" s="122" t="s">
        <v>205</v>
      </c>
      <c r="D1042" s="129" t="s">
        <v>1943</v>
      </c>
      <c r="E1042" s="123" t="s">
        <v>1734</v>
      </c>
      <c r="F1042" s="164"/>
      <c r="G1042" s="28" t="s">
        <v>28</v>
      </c>
      <c r="H1042" s="161">
        <v>44806.0</v>
      </c>
      <c r="I1042" s="28" t="s">
        <v>1308</v>
      </c>
      <c r="J1042" s="72"/>
      <c r="K1042" s="28" t="s">
        <v>1309</v>
      </c>
      <c r="L1042" s="72"/>
      <c r="M1042" s="162" t="str">
        <f>VLOOKUP(F1042,Sheet4!A12:I69,4,FALSE)</f>
        <v>#N/A</v>
      </c>
      <c r="N1042" s="26" t="str">
        <f t="shared" ref="N1042:N1044" si="115">IFS(LEFT(F1042,4)="2000","Direct Charge",LEFT(F1042,4)="5000","Direct Charge",AND(LEFT(F1042,4)="1000",RIGHT(K1042,4)="RA 9"),"Chemical",LEFT(F1042,4)="1000","Maintenance",LEFT(F1042,4)="8000","OA Maintenance",AND(LEFT(F1042,4)="8000",RIGHT(K1042,4)="RA 9"),"OA Chemical",LEFT(F1042,4)="5500","ABI")</f>
        <v>#N/A</v>
      </c>
      <c r="O1042" s="72"/>
      <c r="P1042" s="72"/>
      <c r="Q1042" s="72"/>
      <c r="R1042" s="72"/>
      <c r="S1042" s="72"/>
      <c r="T1042" s="125"/>
    </row>
    <row r="1043">
      <c r="A1043" s="43">
        <v>928.0</v>
      </c>
      <c r="B1043" s="121" t="s">
        <v>1944</v>
      </c>
      <c r="C1043" s="122" t="s">
        <v>1945</v>
      </c>
      <c r="D1043" s="129" t="s">
        <v>1946</v>
      </c>
      <c r="E1043" s="123" t="s">
        <v>563</v>
      </c>
      <c r="F1043" s="130">
        <v>2.0003747E8</v>
      </c>
      <c r="G1043" s="28" t="s">
        <v>28</v>
      </c>
      <c r="H1043" s="161">
        <v>44806.0</v>
      </c>
      <c r="I1043" s="28" t="s">
        <v>1308</v>
      </c>
      <c r="J1043" s="72"/>
      <c r="K1043" s="28" t="s">
        <v>1309</v>
      </c>
      <c r="L1043" s="72"/>
      <c r="M1043" s="162" t="str">
        <f>VLOOKUP(F1043,Sheet4!A13:I70,4,FALSE)</f>
        <v>#N/A</v>
      </c>
      <c r="N1043" s="26" t="str">
        <f t="shared" si="115"/>
        <v>Direct Charge</v>
      </c>
      <c r="O1043" s="72"/>
      <c r="P1043" s="72"/>
      <c r="Q1043" s="72"/>
      <c r="R1043" s="72"/>
      <c r="S1043" s="72"/>
      <c r="T1043" s="125"/>
    </row>
    <row r="1044">
      <c r="A1044" s="43">
        <v>929.0</v>
      </c>
      <c r="B1044" s="121" t="s">
        <v>1944</v>
      </c>
      <c r="C1044" s="122" t="s">
        <v>1945</v>
      </c>
      <c r="D1044" s="129" t="s">
        <v>1947</v>
      </c>
      <c r="E1044" s="123" t="s">
        <v>563</v>
      </c>
      <c r="F1044" s="130">
        <v>2.0003748E8</v>
      </c>
      <c r="G1044" s="28" t="s">
        <v>28</v>
      </c>
      <c r="H1044" s="161">
        <v>44806.0</v>
      </c>
      <c r="I1044" s="28" t="s">
        <v>1308</v>
      </c>
      <c r="J1044" s="72"/>
      <c r="K1044" s="28" t="s">
        <v>1309</v>
      </c>
      <c r="L1044" s="72"/>
      <c r="M1044" s="162" t="str">
        <f>VLOOKUP(F1044,Sheet4!A14:I71,4,FALSE)</f>
        <v>#N/A</v>
      </c>
      <c r="N1044" s="26" t="str">
        <f t="shared" si="115"/>
        <v>Direct Charge</v>
      </c>
      <c r="O1044" s="72"/>
      <c r="P1044" s="72"/>
      <c r="Q1044" s="72"/>
      <c r="R1044" s="72"/>
      <c r="S1044" s="72"/>
      <c r="T1044" s="125"/>
    </row>
    <row r="1045">
      <c r="A1045" s="60" t="s">
        <v>1948</v>
      </c>
      <c r="B1045" s="131"/>
      <c r="C1045" s="132"/>
      <c r="D1045" s="131"/>
      <c r="E1045" s="126"/>
      <c r="F1045" s="132"/>
      <c r="G1045" s="64"/>
      <c r="H1045" s="64"/>
      <c r="I1045" s="64"/>
      <c r="J1045" s="64"/>
      <c r="K1045" s="64"/>
      <c r="L1045" s="64"/>
      <c r="M1045" s="64"/>
      <c r="N1045" s="39"/>
      <c r="O1045" s="64"/>
      <c r="P1045" s="64"/>
      <c r="Q1045" s="64"/>
      <c r="R1045" s="64"/>
      <c r="S1045" s="64"/>
      <c r="T1045" s="65"/>
    </row>
    <row r="1046">
      <c r="A1046" s="43">
        <v>930.0</v>
      </c>
      <c r="B1046" s="121" t="s">
        <v>1949</v>
      </c>
      <c r="C1046" s="122" t="s">
        <v>1950</v>
      </c>
      <c r="D1046" s="129" t="s">
        <v>1951</v>
      </c>
      <c r="E1046" s="123" t="s">
        <v>27</v>
      </c>
      <c r="F1046" s="165"/>
      <c r="G1046" s="28" t="s">
        <v>1353</v>
      </c>
      <c r="H1046" s="161">
        <v>44809.0</v>
      </c>
      <c r="I1046" s="28" t="s">
        <v>58</v>
      </c>
      <c r="J1046" s="161">
        <v>44809.0</v>
      </c>
      <c r="K1046" s="28" t="s">
        <v>73</v>
      </c>
      <c r="L1046" s="72"/>
      <c r="M1046" s="162" t="str">
        <f>VLOOKUP(F1046,Sheet4!A16:I73,4,FALSE)</f>
        <v>#N/A</v>
      </c>
      <c r="N1046" s="26" t="str">
        <f t="shared" ref="N1046:N1052" si="116">IFS(LEFT(F1046,4)="2000","Direct Charge",LEFT(F1046,4)="5000","Direct Charge",AND(LEFT(F1046,4)="1000",RIGHT(K1046,4)="RA 9"),"Chemical",LEFT(F1046,4)="1000","Maintenance",LEFT(F1046,4)="8000","OA Maintenance",AND(LEFT(F1046,4)="8000",RIGHT(K1046,4)="RA 9"),"OA Chemical",LEFT(F1046,4)="5500","ABI")</f>
        <v>#N/A</v>
      </c>
      <c r="O1046" s="72"/>
      <c r="P1046" s="72"/>
      <c r="Q1046" s="72"/>
      <c r="R1046" s="72"/>
      <c r="S1046" s="72"/>
      <c r="T1046" s="125"/>
    </row>
    <row r="1047">
      <c r="A1047" s="43">
        <v>931.0</v>
      </c>
      <c r="B1047" s="121" t="s">
        <v>1952</v>
      </c>
      <c r="C1047" s="122" t="s">
        <v>1289</v>
      </c>
      <c r="D1047" s="129" t="s">
        <v>1953</v>
      </c>
      <c r="E1047" s="123" t="s">
        <v>27</v>
      </c>
      <c r="F1047" s="133">
        <v>1.00043354E8</v>
      </c>
      <c r="G1047" s="28" t="s">
        <v>1353</v>
      </c>
      <c r="H1047" s="161">
        <v>44809.0</v>
      </c>
      <c r="I1047" s="28" t="s">
        <v>58</v>
      </c>
      <c r="J1047" s="161">
        <v>44809.0</v>
      </c>
      <c r="K1047" s="28" t="s">
        <v>73</v>
      </c>
      <c r="L1047" s="72"/>
      <c r="M1047" s="25" t="str">
        <f t="array" ref="M1047">INDEX(Sheet6!$F$2:$F$190,MATCH(F1047,Sheet6!$E$2:$E$190,0))</f>
        <v>#N/A</v>
      </c>
      <c r="N1047" s="26" t="str">
        <f t="shared" si="116"/>
        <v>Maintenance</v>
      </c>
      <c r="O1047" s="72"/>
      <c r="P1047" s="72"/>
      <c r="Q1047" s="72"/>
      <c r="R1047" s="53" t="str">
        <f t="array" ref="R1047">INDEX(Sheet6!$K$2:$K$190,MATCH(F1047,Sheet6!$E$2:$E$190,0))</f>
        <v>#N/A</v>
      </c>
      <c r="S1047" s="72"/>
      <c r="T1047" s="125"/>
    </row>
    <row r="1048">
      <c r="A1048" s="43">
        <v>932.0</v>
      </c>
      <c r="B1048" s="121" t="s">
        <v>1952</v>
      </c>
      <c r="C1048" s="122" t="s">
        <v>205</v>
      </c>
      <c r="D1048" s="129" t="s">
        <v>1954</v>
      </c>
      <c r="E1048" s="123" t="s">
        <v>27</v>
      </c>
      <c r="F1048" s="133">
        <v>1.00047412E8</v>
      </c>
      <c r="G1048" s="28" t="s">
        <v>1353</v>
      </c>
      <c r="H1048" s="161">
        <v>44809.0</v>
      </c>
      <c r="I1048" s="28" t="s">
        <v>58</v>
      </c>
      <c r="J1048" s="161">
        <v>44810.0</v>
      </c>
      <c r="K1048" s="28" t="s">
        <v>73</v>
      </c>
      <c r="L1048" s="72"/>
      <c r="M1048" s="25" t="str">
        <f t="array" ref="M1048">INDEX(Sheet6!$F$2:$F$190,MATCH(F1048,Sheet6!$E$2:$E$190,0))</f>
        <v>#N/A</v>
      </c>
      <c r="N1048" s="26" t="str">
        <f t="shared" si="116"/>
        <v>Maintenance</v>
      </c>
      <c r="O1048" s="72"/>
      <c r="P1048" s="72"/>
      <c r="Q1048" s="72"/>
      <c r="R1048" s="53" t="str">
        <f t="array" ref="R1048">INDEX(Sheet6!$K$2:$K$190,MATCH(F1048,Sheet6!$E$2:$E$190,0))</f>
        <v>#N/A</v>
      </c>
      <c r="S1048" s="72"/>
      <c r="T1048" s="125"/>
    </row>
    <row r="1049">
      <c r="A1049" s="43">
        <v>933.0</v>
      </c>
      <c r="B1049" s="121" t="s">
        <v>1955</v>
      </c>
      <c r="C1049" s="122" t="s">
        <v>205</v>
      </c>
      <c r="D1049" s="129" t="s">
        <v>1956</v>
      </c>
      <c r="E1049" s="123" t="s">
        <v>27</v>
      </c>
      <c r="F1049" s="133">
        <v>1.0004867E8</v>
      </c>
      <c r="G1049" s="28" t="s">
        <v>1353</v>
      </c>
      <c r="H1049" s="161">
        <v>44809.0</v>
      </c>
      <c r="I1049" s="28" t="s">
        <v>58</v>
      </c>
      <c r="J1049" s="161">
        <v>44810.0</v>
      </c>
      <c r="K1049" s="28" t="s">
        <v>73</v>
      </c>
      <c r="L1049" s="72"/>
      <c r="M1049" s="25" t="str">
        <f t="array" ref="M1049">INDEX(Sheet6!$F$2:$F$190,MATCH(F1049,Sheet6!$E$2:$E$190,0))</f>
        <v>#N/A</v>
      </c>
      <c r="N1049" s="26" t="str">
        <f t="shared" si="116"/>
        <v>Maintenance</v>
      </c>
      <c r="O1049" s="72"/>
      <c r="P1049" s="72"/>
      <c r="Q1049" s="72"/>
      <c r="R1049" s="53" t="str">
        <f t="array" ref="R1049">INDEX(Sheet6!$K$2:$K$190,MATCH(F1049,Sheet6!$E$2:$E$190,0))</f>
        <v>#N/A</v>
      </c>
      <c r="S1049" s="72"/>
      <c r="T1049" s="125"/>
    </row>
    <row r="1050">
      <c r="A1050" s="43">
        <v>934.0</v>
      </c>
      <c r="B1050" s="121" t="s">
        <v>1957</v>
      </c>
      <c r="C1050" s="122" t="s">
        <v>205</v>
      </c>
      <c r="D1050" s="129" t="s">
        <v>1958</v>
      </c>
      <c r="E1050" s="123" t="s">
        <v>27</v>
      </c>
      <c r="F1050" s="133">
        <v>1.00039293E8</v>
      </c>
      <c r="G1050" s="28" t="s">
        <v>1353</v>
      </c>
      <c r="H1050" s="161">
        <v>44809.0</v>
      </c>
      <c r="I1050" s="28" t="s">
        <v>1467</v>
      </c>
      <c r="J1050" s="161">
        <v>44810.0</v>
      </c>
      <c r="K1050" s="72"/>
      <c r="L1050" s="72"/>
      <c r="M1050" s="25" t="str">
        <f t="array" ref="M1050">INDEX(Sheet6!$F$2:$F$190,MATCH(F1050,Sheet6!$E$2:$E$190,0))</f>
        <v>#N/A</v>
      </c>
      <c r="N1050" s="26" t="str">
        <f t="shared" si="116"/>
        <v>Maintenance</v>
      </c>
      <c r="O1050" s="72"/>
      <c r="P1050" s="72"/>
      <c r="Q1050" s="72"/>
      <c r="R1050" s="53" t="str">
        <f t="array" ref="R1050">INDEX(Sheet6!$K$2:$K$190,MATCH(F1050,Sheet6!$E$2:$E$190,0))</f>
        <v>#N/A</v>
      </c>
      <c r="S1050" s="72"/>
      <c r="T1050" s="125"/>
    </row>
    <row r="1051">
      <c r="A1051" s="43">
        <v>935.0</v>
      </c>
      <c r="B1051" s="121" t="s">
        <v>1957</v>
      </c>
      <c r="C1051" s="122" t="s">
        <v>1959</v>
      </c>
      <c r="D1051" s="129" t="s">
        <v>1960</v>
      </c>
      <c r="E1051" s="148" t="s">
        <v>1961</v>
      </c>
      <c r="F1051" s="166"/>
      <c r="G1051" s="28" t="s">
        <v>1353</v>
      </c>
      <c r="H1051" s="161">
        <v>44809.0</v>
      </c>
      <c r="I1051" s="28" t="s">
        <v>521</v>
      </c>
      <c r="J1051" s="161">
        <v>44810.0</v>
      </c>
      <c r="K1051" s="28" t="s">
        <v>33</v>
      </c>
      <c r="L1051" s="72"/>
      <c r="M1051" s="162" t="str">
        <f>VLOOKUP(F1051,Sheet4!A21:I78,4,FALSE)</f>
        <v>#N/A</v>
      </c>
      <c r="N1051" s="26" t="str">
        <f t="shared" si="116"/>
        <v>#N/A</v>
      </c>
      <c r="O1051" s="72"/>
      <c r="P1051" s="72"/>
      <c r="Q1051" s="72"/>
      <c r="R1051" s="72"/>
      <c r="S1051" s="72"/>
      <c r="T1051" s="125"/>
    </row>
    <row r="1052">
      <c r="A1052" s="43">
        <v>936.0</v>
      </c>
      <c r="B1052" s="167"/>
      <c r="C1052" s="122" t="s">
        <v>1962</v>
      </c>
      <c r="D1052" s="129" t="s">
        <v>1963</v>
      </c>
      <c r="E1052" s="148" t="s">
        <v>1964</v>
      </c>
      <c r="F1052" s="166"/>
      <c r="G1052" s="28" t="s">
        <v>28</v>
      </c>
      <c r="H1052" s="161">
        <v>44809.0</v>
      </c>
      <c r="I1052" s="72"/>
      <c r="J1052" s="72"/>
      <c r="K1052" s="72"/>
      <c r="L1052" s="72"/>
      <c r="M1052" s="162" t="str">
        <f>VLOOKUP(F1052,Sheet4!A22:I79,4,FALSE)</f>
        <v>#N/A</v>
      </c>
      <c r="N1052" s="26" t="str">
        <f t="shared" si="116"/>
        <v>#N/A</v>
      </c>
      <c r="O1052" s="72"/>
      <c r="P1052" s="72"/>
      <c r="Q1052" s="72"/>
      <c r="R1052" s="72"/>
      <c r="S1052" s="72"/>
      <c r="T1052" s="125"/>
    </row>
    <row r="1053">
      <c r="A1053" s="60" t="s">
        <v>1965</v>
      </c>
      <c r="B1053" s="126"/>
      <c r="C1053" s="126"/>
      <c r="D1053" s="126"/>
      <c r="E1053" s="127"/>
      <c r="F1053" s="128"/>
      <c r="G1053" s="64"/>
      <c r="H1053" s="64"/>
      <c r="I1053" s="64"/>
      <c r="J1053" s="64"/>
      <c r="K1053" s="64"/>
      <c r="L1053" s="64"/>
      <c r="M1053" s="64"/>
      <c r="N1053" s="39"/>
      <c r="O1053" s="64"/>
      <c r="P1053" s="64"/>
      <c r="Q1053" s="64"/>
      <c r="R1053" s="64"/>
      <c r="S1053" s="64"/>
      <c r="T1053" s="65"/>
    </row>
    <row r="1054">
      <c r="A1054" s="43">
        <v>937.0</v>
      </c>
      <c r="B1054" s="121" t="s">
        <v>1966</v>
      </c>
      <c r="C1054" s="122" t="s">
        <v>1967</v>
      </c>
      <c r="D1054" s="121" t="s">
        <v>1968</v>
      </c>
      <c r="E1054" s="123" t="s">
        <v>27</v>
      </c>
      <c r="F1054" s="136">
        <v>1.00047426E8</v>
      </c>
      <c r="G1054" s="28" t="s">
        <v>1353</v>
      </c>
      <c r="H1054" s="161">
        <v>44810.0</v>
      </c>
      <c r="I1054" s="28" t="s">
        <v>58</v>
      </c>
      <c r="J1054" s="161">
        <v>44810.0</v>
      </c>
      <c r="K1054" s="72"/>
      <c r="L1054" s="72"/>
      <c r="M1054" s="25" t="str">
        <f t="array" ref="M1054">INDEX(Sheet6!$F$2:$F$190,MATCH(F1054,Sheet6!$E$2:$E$190,0))</f>
        <v>#N/A</v>
      </c>
      <c r="N1054" s="26" t="str">
        <f t="shared" ref="N1054:N1057" si="117">IFS(LEFT(F1054,4)="2000","Direct Charge",LEFT(F1054,4)="5000","Direct Charge",AND(LEFT(F1054,4)="1000",RIGHT(K1054,4)="RA 9"),"Chemical",LEFT(F1054,4)="1000","Maintenance",LEFT(F1054,4)="8000","OA Maintenance",AND(LEFT(F1054,4)="8000",RIGHT(K1054,4)="RA 9"),"OA Chemical",LEFT(F1054,4)="5500","ABI")</f>
        <v>Maintenance</v>
      </c>
      <c r="O1054" s="72"/>
      <c r="P1054" s="72"/>
      <c r="Q1054" s="72"/>
      <c r="R1054" s="53" t="str">
        <f t="array" ref="R1054">INDEX(Sheet6!$K$2:$K$190,MATCH(F1054,Sheet6!$E$2:$E$190,0))</f>
        <v>#N/A</v>
      </c>
      <c r="S1054" s="72"/>
      <c r="T1054" s="125"/>
    </row>
    <row r="1055">
      <c r="A1055" s="43">
        <v>938.0</v>
      </c>
      <c r="B1055" s="121" t="s">
        <v>1969</v>
      </c>
      <c r="C1055" s="122" t="s">
        <v>205</v>
      </c>
      <c r="D1055" s="121" t="s">
        <v>1970</v>
      </c>
      <c r="E1055" s="123" t="s">
        <v>27</v>
      </c>
      <c r="F1055" s="136">
        <v>1.00049103E8</v>
      </c>
      <c r="G1055" s="28" t="s">
        <v>1353</v>
      </c>
      <c r="H1055" s="161">
        <v>44810.0</v>
      </c>
      <c r="I1055" s="28" t="s">
        <v>58</v>
      </c>
      <c r="J1055" s="161">
        <v>44810.0</v>
      </c>
      <c r="K1055" s="72"/>
      <c r="L1055" s="72"/>
      <c r="M1055" s="25" t="str">
        <f t="array" ref="M1055">INDEX(Sheet6!$F$2:$F$190,MATCH(F1055,Sheet6!$E$2:$E$190,0))</f>
        <v>#N/A</v>
      </c>
      <c r="N1055" s="26" t="str">
        <f t="shared" si="117"/>
        <v>Maintenance</v>
      </c>
      <c r="O1055" s="72"/>
      <c r="P1055" s="72"/>
      <c r="Q1055" s="72"/>
      <c r="R1055" s="53" t="str">
        <f t="array" ref="R1055">INDEX(Sheet6!$K$2:$K$190,MATCH(F1055,Sheet6!$E$2:$E$190,0))</f>
        <v>#N/A</v>
      </c>
      <c r="S1055" s="72"/>
      <c r="T1055" s="125"/>
    </row>
    <row r="1056">
      <c r="A1056" s="43">
        <v>939.0</v>
      </c>
      <c r="B1056" s="121" t="s">
        <v>1971</v>
      </c>
      <c r="C1056" s="122" t="s">
        <v>205</v>
      </c>
      <c r="D1056" s="121" t="s">
        <v>1972</v>
      </c>
      <c r="E1056" s="123" t="s">
        <v>27</v>
      </c>
      <c r="F1056" s="136">
        <v>1.00048845E8</v>
      </c>
      <c r="G1056" s="28" t="s">
        <v>1353</v>
      </c>
      <c r="H1056" s="161">
        <v>44810.0</v>
      </c>
      <c r="I1056" s="28" t="s">
        <v>1467</v>
      </c>
      <c r="J1056" s="161">
        <v>44810.0</v>
      </c>
      <c r="K1056" s="72"/>
      <c r="L1056" s="72"/>
      <c r="M1056" s="25" t="str">
        <f t="array" ref="M1056">INDEX(Sheet6!$F$2:$F$190,MATCH(F1056,Sheet6!$E$2:$E$190,0))</f>
        <v>M22PL3124A</v>
      </c>
      <c r="N1056" s="26" t="str">
        <f t="shared" si="117"/>
        <v>Maintenance</v>
      </c>
      <c r="O1056" s="72"/>
      <c r="P1056" s="72"/>
      <c r="Q1056" s="72"/>
      <c r="R1056" s="53" t="str">
        <f t="array" ref="R1056">INDEX(Sheet6!$K$2:$K$190,MATCH(F1056,Sheet6!$E$2:$E$190,0))</f>
        <v>Winny</v>
      </c>
      <c r="S1056" s="72"/>
      <c r="T1056" s="125"/>
    </row>
    <row r="1057">
      <c r="A1057" s="43">
        <v>940.0</v>
      </c>
      <c r="B1057" s="121" t="s">
        <v>1973</v>
      </c>
      <c r="C1057" s="122" t="s">
        <v>662</v>
      </c>
      <c r="D1057" s="121" t="s">
        <v>1974</v>
      </c>
      <c r="E1057" s="123" t="s">
        <v>1028</v>
      </c>
      <c r="F1057" s="136">
        <v>2.0003775E8</v>
      </c>
      <c r="G1057" s="28"/>
      <c r="H1057" s="72"/>
      <c r="I1057" s="72"/>
      <c r="J1057" s="72"/>
      <c r="K1057" s="72"/>
      <c r="L1057" s="96" t="s">
        <v>1975</v>
      </c>
      <c r="M1057" s="162" t="str">
        <f>VLOOKUP(F1057,Sheet4!A27:I84,4,FALSE)</f>
        <v>#N/A</v>
      </c>
      <c r="N1057" s="26" t="str">
        <f t="shared" si="117"/>
        <v>Direct Charge</v>
      </c>
      <c r="O1057" s="72"/>
      <c r="P1057" s="72"/>
      <c r="Q1057" s="72"/>
      <c r="R1057" s="72"/>
      <c r="S1057" s="72"/>
      <c r="T1057" s="125"/>
    </row>
    <row r="1058">
      <c r="A1058" s="60" t="s">
        <v>1976</v>
      </c>
      <c r="B1058" s="131"/>
      <c r="C1058" s="132"/>
      <c r="D1058" s="131"/>
      <c r="E1058" s="131"/>
      <c r="F1058" s="141"/>
      <c r="G1058" s="64"/>
      <c r="H1058" s="64"/>
      <c r="I1058" s="64"/>
      <c r="J1058" s="64"/>
      <c r="K1058" s="64"/>
      <c r="L1058" s="64"/>
      <c r="M1058" s="64"/>
      <c r="N1058" s="39"/>
      <c r="O1058" s="64"/>
      <c r="P1058" s="64"/>
      <c r="Q1058" s="64"/>
      <c r="R1058" s="64"/>
      <c r="S1058" s="64"/>
      <c r="T1058" s="65"/>
    </row>
    <row r="1059">
      <c r="A1059" s="43">
        <v>941.0</v>
      </c>
      <c r="B1059" s="121" t="s">
        <v>1977</v>
      </c>
      <c r="C1059" s="122" t="s">
        <v>205</v>
      </c>
      <c r="D1059" s="121" t="s">
        <v>1978</v>
      </c>
      <c r="E1059" s="123" t="s">
        <v>27</v>
      </c>
      <c r="F1059" s="136">
        <v>1.0004884E8</v>
      </c>
      <c r="G1059" s="28" t="s">
        <v>1353</v>
      </c>
      <c r="H1059" s="161">
        <v>44811.0</v>
      </c>
      <c r="I1059" s="28" t="s">
        <v>521</v>
      </c>
      <c r="J1059" s="161">
        <v>44811.0</v>
      </c>
      <c r="K1059" s="72"/>
      <c r="L1059" s="72"/>
      <c r="M1059" s="25" t="str">
        <f t="array" ref="M1059">INDEX(Sheet6!$F$2:$F$190,MATCH(F1059,Sheet6!$E$2:$E$190,0))</f>
        <v>#N/A</v>
      </c>
      <c r="N1059" s="26" t="str">
        <f t="shared" ref="N1059:N1061" si="118">IFS(LEFT(F1059,4)="2000","Direct Charge",LEFT(F1059,4)="5000","Direct Charge",AND(LEFT(F1059,4)="1000",RIGHT(K1059,4)="RA 9"),"Chemical",LEFT(F1059,4)="1000","Maintenance",LEFT(F1059,4)="8000","OA Maintenance",AND(LEFT(F1059,4)="8000",RIGHT(K1059,4)="RA 9"),"OA Chemical",LEFT(F1059,4)="5500","ABI")</f>
        <v>Maintenance</v>
      </c>
      <c r="O1059" s="72"/>
      <c r="P1059" s="72"/>
      <c r="Q1059" s="72"/>
      <c r="R1059" s="53" t="str">
        <f t="array" ref="R1059">INDEX(Sheet6!$K$2:$K$190,MATCH(F1059,Sheet6!$E$2:$E$190,0))</f>
        <v>#N/A</v>
      </c>
      <c r="S1059" s="72"/>
      <c r="T1059" s="125"/>
    </row>
    <row r="1060">
      <c r="A1060" s="43">
        <v>942.0</v>
      </c>
      <c r="B1060" s="121" t="s">
        <v>1979</v>
      </c>
      <c r="C1060" s="122" t="s">
        <v>205</v>
      </c>
      <c r="D1060" s="121" t="s">
        <v>1980</v>
      </c>
      <c r="E1060" s="123" t="s">
        <v>27</v>
      </c>
      <c r="F1060" s="136">
        <v>1.00048939E8</v>
      </c>
      <c r="G1060" s="28" t="s">
        <v>1353</v>
      </c>
      <c r="H1060" s="161">
        <v>44811.0</v>
      </c>
      <c r="I1060" s="28" t="s">
        <v>521</v>
      </c>
      <c r="J1060" s="161">
        <v>44811.0</v>
      </c>
      <c r="K1060" s="72"/>
      <c r="L1060" s="72"/>
      <c r="M1060" s="25" t="str">
        <f t="array" ref="M1060">INDEX(Sheet6!$F$2:$F$190,MATCH(F1060,Sheet6!$E$2:$E$190,0))</f>
        <v>#N/A</v>
      </c>
      <c r="N1060" s="26" t="str">
        <f t="shared" si="118"/>
        <v>Maintenance</v>
      </c>
      <c r="O1060" s="72"/>
      <c r="P1060" s="72"/>
      <c r="Q1060" s="72"/>
      <c r="R1060" s="53" t="str">
        <f t="array" ref="R1060">INDEX(Sheet6!$K$2:$K$190,MATCH(F1060,Sheet6!$E$2:$E$190,0))</f>
        <v>#N/A</v>
      </c>
      <c r="S1060" s="72"/>
      <c r="T1060" s="125"/>
    </row>
    <row r="1061">
      <c r="A1061" s="43">
        <v>943.0</v>
      </c>
      <c r="B1061" s="121" t="s">
        <v>1977</v>
      </c>
      <c r="C1061" s="122" t="s">
        <v>205</v>
      </c>
      <c r="D1061" s="121" t="s">
        <v>1981</v>
      </c>
      <c r="E1061" s="123" t="s">
        <v>27</v>
      </c>
      <c r="F1061" s="136">
        <v>1.0004907E8</v>
      </c>
      <c r="G1061" s="28" t="s">
        <v>1353</v>
      </c>
      <c r="H1061" s="161">
        <v>44811.0</v>
      </c>
      <c r="I1061" s="28" t="s">
        <v>521</v>
      </c>
      <c r="J1061" s="161">
        <v>44811.0</v>
      </c>
      <c r="K1061" s="72"/>
      <c r="L1061" s="72"/>
      <c r="M1061" s="25" t="str">
        <f t="array" ref="M1061">INDEX(Sheet6!$F$2:$F$190,MATCH(F1061,Sheet6!$E$2:$E$190,0))</f>
        <v>#N/A</v>
      </c>
      <c r="N1061" s="26" t="str">
        <f t="shared" si="118"/>
        <v>Maintenance</v>
      </c>
      <c r="O1061" s="72"/>
      <c r="P1061" s="72"/>
      <c r="Q1061" s="72"/>
      <c r="R1061" s="53" t="str">
        <f t="array" ref="R1061">INDEX(Sheet6!$K$2:$K$190,MATCH(F1061,Sheet6!$E$2:$E$190,0))</f>
        <v>#N/A</v>
      </c>
      <c r="S1061" s="72"/>
      <c r="T1061" s="125"/>
    </row>
    <row r="1062">
      <c r="A1062" s="60" t="s">
        <v>1982</v>
      </c>
      <c r="B1062" s="168" t="s">
        <v>1983</v>
      </c>
      <c r="C1062" s="132"/>
      <c r="D1062" s="131"/>
      <c r="E1062" s="126"/>
      <c r="F1062" s="141"/>
      <c r="G1062" s="64"/>
      <c r="H1062" s="64"/>
      <c r="I1062" s="64"/>
      <c r="J1062" s="64"/>
      <c r="K1062" s="64"/>
      <c r="L1062" s="64"/>
      <c r="M1062" s="64"/>
      <c r="N1062" s="39"/>
      <c r="O1062" s="64"/>
      <c r="P1062" s="64"/>
      <c r="Q1062" s="64"/>
      <c r="R1062" s="64"/>
      <c r="S1062" s="64"/>
      <c r="T1062" s="65"/>
    </row>
    <row r="1063">
      <c r="A1063" s="43">
        <v>944.0</v>
      </c>
      <c r="B1063" s="121" t="s">
        <v>1984</v>
      </c>
      <c r="C1063" s="122" t="s">
        <v>205</v>
      </c>
      <c r="D1063" s="121" t="s">
        <v>1985</v>
      </c>
      <c r="E1063" s="123" t="s">
        <v>27</v>
      </c>
      <c r="F1063" s="136">
        <v>1.00049005E8</v>
      </c>
      <c r="G1063" s="28" t="s">
        <v>521</v>
      </c>
      <c r="H1063" s="161">
        <v>44816.0</v>
      </c>
      <c r="I1063" s="72"/>
      <c r="J1063" s="72"/>
      <c r="K1063" s="72"/>
      <c r="L1063" s="72"/>
      <c r="M1063" s="25" t="str">
        <f t="array" ref="M1063">INDEX(Sheet6!$F$2:$F$190,MATCH(F1063,Sheet6!$E$2:$E$190,0))</f>
        <v>#N/A</v>
      </c>
      <c r="N1063" s="26" t="str">
        <f t="shared" ref="N1063:N1083" si="119">IFS(LEFT(F1063,4)="2000","Direct Charge",LEFT(F1063,4)="5000","Direct Charge",AND(LEFT(F1063,4)="1000",RIGHT(K1063,4)="RA 9"),"Chemical",LEFT(F1063,4)="1000","Maintenance",LEFT(F1063,4)="8000","OA Maintenance",AND(LEFT(F1063,4)="8000",RIGHT(K1063,4)="RA 9"),"OA Chemical",LEFT(F1063,4)="5500","ABI")</f>
        <v>Maintenance</v>
      </c>
      <c r="O1063" s="72"/>
      <c r="P1063" s="72"/>
      <c r="Q1063" s="28" t="s">
        <v>1464</v>
      </c>
      <c r="R1063" s="53" t="str">
        <f t="array" ref="R1063">INDEX(Sheet6!$K$2:$K$190,MATCH(F1063,Sheet6!$E$2:$E$190,0))</f>
        <v>#N/A</v>
      </c>
      <c r="S1063" s="72"/>
      <c r="T1063" s="125"/>
    </row>
    <row r="1064">
      <c r="A1064" s="43">
        <v>945.0</v>
      </c>
      <c r="B1064" s="121" t="s">
        <v>1986</v>
      </c>
      <c r="C1064" s="122" t="s">
        <v>205</v>
      </c>
      <c r="D1064" s="121" t="s">
        <v>1987</v>
      </c>
      <c r="E1064" s="123" t="s">
        <v>27</v>
      </c>
      <c r="F1064" s="136">
        <v>1.00049452E8</v>
      </c>
      <c r="G1064" s="28" t="s">
        <v>28</v>
      </c>
      <c r="H1064" s="161">
        <v>44816.0</v>
      </c>
      <c r="I1064" s="72"/>
      <c r="J1064" s="72"/>
      <c r="K1064" s="72"/>
      <c r="L1064" s="72"/>
      <c r="M1064" s="25" t="str">
        <f t="array" ref="M1064">INDEX(Sheet6!$F$2:$F$190,MATCH(F1064,Sheet6!$E$2:$E$190,0))</f>
        <v>#N/A</v>
      </c>
      <c r="N1064" s="26" t="str">
        <f t="shared" si="119"/>
        <v>Maintenance</v>
      </c>
      <c r="O1064" s="72"/>
      <c r="P1064" s="72"/>
      <c r="Q1064" s="72"/>
      <c r="R1064" s="53" t="str">
        <f t="array" ref="R1064">INDEX(Sheet6!$K$2:$K$190,MATCH(F1064,Sheet6!$E$2:$E$190,0))</f>
        <v>#N/A</v>
      </c>
      <c r="S1064" s="72"/>
      <c r="T1064" s="125"/>
    </row>
    <row r="1065">
      <c r="A1065" s="43">
        <v>946.0</v>
      </c>
      <c r="B1065" s="121" t="s">
        <v>1986</v>
      </c>
      <c r="C1065" s="122" t="s">
        <v>205</v>
      </c>
      <c r="D1065" s="121" t="s">
        <v>1988</v>
      </c>
      <c r="E1065" s="123" t="s">
        <v>27</v>
      </c>
      <c r="F1065" s="136">
        <v>1.00049171E8</v>
      </c>
      <c r="G1065" s="28" t="s">
        <v>1467</v>
      </c>
      <c r="H1065" s="161">
        <v>44816.0</v>
      </c>
      <c r="I1065" s="72"/>
      <c r="J1065" s="72"/>
      <c r="K1065" s="72"/>
      <c r="M1065" s="25" t="str">
        <f t="array" ref="M1065">INDEX(Sheet6!$F$2:$F$190,MATCH(F1065,Sheet6!$E$2:$E$190,0))</f>
        <v>M22PL3152A</v>
      </c>
      <c r="N1065" s="26" t="str">
        <f t="shared" si="119"/>
        <v>Maintenance</v>
      </c>
      <c r="O1065" s="72"/>
      <c r="P1065" s="72"/>
      <c r="Q1065" s="28" t="s">
        <v>1468</v>
      </c>
      <c r="R1065" s="53" t="str">
        <f t="array" ref="R1065">INDEX(Sheet6!$K$2:$K$190,MATCH(F1065,Sheet6!$E$2:$E$190,0))</f>
        <v>Winny</v>
      </c>
      <c r="S1065" s="72"/>
      <c r="T1065" s="125"/>
    </row>
    <row r="1066">
      <c r="A1066" s="43">
        <v>947.0</v>
      </c>
      <c r="B1066" s="121" t="s">
        <v>1989</v>
      </c>
      <c r="C1066" s="122" t="s">
        <v>205</v>
      </c>
      <c r="D1066" s="121" t="s">
        <v>1990</v>
      </c>
      <c r="E1066" s="123" t="s">
        <v>27</v>
      </c>
      <c r="F1066" s="136">
        <v>1.00049094E8</v>
      </c>
      <c r="G1066" s="28" t="s">
        <v>521</v>
      </c>
      <c r="H1066" s="161">
        <v>44817.0</v>
      </c>
      <c r="I1066" s="72"/>
      <c r="J1066" s="72"/>
      <c r="K1066" s="72"/>
      <c r="L1066" s="72"/>
      <c r="M1066" s="25" t="str">
        <f t="array" ref="M1066">INDEX(Sheet6!$F$2:$F$190,MATCH(F1066,Sheet6!$E$2:$E$190,0))</f>
        <v>#N/A</v>
      </c>
      <c r="N1066" s="26" t="str">
        <f t="shared" si="119"/>
        <v>Maintenance</v>
      </c>
      <c r="O1066" s="72"/>
      <c r="P1066" s="72"/>
      <c r="Q1066" s="28" t="s">
        <v>1470</v>
      </c>
      <c r="R1066" s="53" t="str">
        <f t="array" ref="R1066">INDEX(Sheet6!$K$2:$K$190,MATCH(F1066,Sheet6!$E$2:$E$190,0))</f>
        <v>#N/A</v>
      </c>
      <c r="S1066" s="72"/>
      <c r="T1066" s="125"/>
    </row>
    <row r="1067">
      <c r="A1067" s="43">
        <v>948.0</v>
      </c>
      <c r="B1067" s="121" t="s">
        <v>1991</v>
      </c>
      <c r="C1067" s="122" t="s">
        <v>205</v>
      </c>
      <c r="D1067" s="121" t="s">
        <v>1992</v>
      </c>
      <c r="E1067" s="123" t="s">
        <v>27</v>
      </c>
      <c r="F1067" s="136">
        <v>1.00049078E8</v>
      </c>
      <c r="G1067" s="28" t="s">
        <v>58</v>
      </c>
      <c r="H1067" s="161">
        <v>44817.0</v>
      </c>
      <c r="I1067" s="72"/>
      <c r="J1067" s="72"/>
      <c r="K1067" s="72"/>
      <c r="L1067" s="72"/>
      <c r="M1067" s="25" t="str">
        <f t="array" ref="M1067">INDEX(Sheet6!$F$2:$F$190,MATCH(F1067,Sheet6!$E$2:$E$190,0))</f>
        <v>#N/A</v>
      </c>
      <c r="N1067" s="26" t="str">
        <f t="shared" si="119"/>
        <v>Maintenance</v>
      </c>
      <c r="O1067" s="72"/>
      <c r="P1067" s="72"/>
      <c r="Q1067" s="28" t="s">
        <v>1506</v>
      </c>
      <c r="R1067" s="53" t="str">
        <f t="array" ref="R1067">INDEX(Sheet6!$K$2:$K$190,MATCH(F1067,Sheet6!$E$2:$E$190,0))</f>
        <v>#N/A</v>
      </c>
      <c r="S1067" s="72"/>
      <c r="T1067" s="125"/>
    </row>
    <row r="1068">
      <c r="A1068" s="43">
        <v>949.0</v>
      </c>
      <c r="B1068" s="121" t="s">
        <v>1993</v>
      </c>
      <c r="C1068" s="122" t="s">
        <v>205</v>
      </c>
      <c r="D1068" s="121" t="s">
        <v>1994</v>
      </c>
      <c r="E1068" s="123" t="s">
        <v>27</v>
      </c>
      <c r="F1068" s="136">
        <v>1.00048492E8</v>
      </c>
      <c r="G1068" s="28" t="s">
        <v>1467</v>
      </c>
      <c r="H1068" s="161">
        <v>44817.0</v>
      </c>
      <c r="I1068" s="72"/>
      <c r="J1068" s="72"/>
      <c r="K1068" s="72"/>
      <c r="L1068" s="72"/>
      <c r="M1068" s="25" t="str">
        <f t="array" ref="M1068">INDEX(Sheet6!$F$2:$F$190,MATCH(F1068,Sheet6!$E$2:$E$190,0))</f>
        <v>#N/A</v>
      </c>
      <c r="N1068" s="26" t="str">
        <f t="shared" si="119"/>
        <v>Maintenance</v>
      </c>
      <c r="O1068" s="72"/>
      <c r="P1068" s="72"/>
      <c r="Q1068" s="28" t="s">
        <v>1468</v>
      </c>
      <c r="R1068" s="53" t="str">
        <f t="array" ref="R1068">INDEX(Sheet6!$K$2:$K$190,MATCH(F1068,Sheet6!$E$2:$E$190,0))</f>
        <v>#N/A</v>
      </c>
      <c r="S1068" s="72"/>
      <c r="T1068" s="125"/>
    </row>
    <row r="1069">
      <c r="A1069" s="43">
        <v>950.0</v>
      </c>
      <c r="B1069" s="121" t="s">
        <v>1995</v>
      </c>
      <c r="C1069" s="122" t="s">
        <v>205</v>
      </c>
      <c r="D1069" s="121" t="s">
        <v>1996</v>
      </c>
      <c r="E1069" s="123" t="s">
        <v>27</v>
      </c>
      <c r="F1069" s="136">
        <v>1.0004925E8</v>
      </c>
      <c r="G1069" s="28" t="s">
        <v>1467</v>
      </c>
      <c r="H1069" s="161">
        <v>44817.0</v>
      </c>
      <c r="I1069" s="72"/>
      <c r="J1069" s="72"/>
      <c r="K1069" s="72"/>
      <c r="L1069" s="72"/>
      <c r="M1069" s="25" t="str">
        <f t="array" ref="M1069">INDEX(Sheet6!$F$2:$F$190,MATCH(F1069,Sheet6!$E$2:$E$190,0))</f>
        <v>M22PL3139A</v>
      </c>
      <c r="N1069" s="26" t="str">
        <f t="shared" si="119"/>
        <v>Maintenance</v>
      </c>
      <c r="O1069" s="72"/>
      <c r="P1069" s="72"/>
      <c r="Q1069" s="28" t="s">
        <v>1468</v>
      </c>
      <c r="R1069" s="53" t="str">
        <f t="array" ref="R1069">INDEX(Sheet6!$K$2:$K$190,MATCH(F1069,Sheet6!$E$2:$E$190,0))</f>
        <v>Lukman</v>
      </c>
      <c r="S1069" s="72"/>
      <c r="T1069" s="125"/>
    </row>
    <row r="1070">
      <c r="A1070" s="43">
        <v>951.0</v>
      </c>
      <c r="B1070" s="121" t="s">
        <v>1997</v>
      </c>
      <c r="C1070" s="122" t="s">
        <v>205</v>
      </c>
      <c r="D1070" s="121" t="s">
        <v>1998</v>
      </c>
      <c r="E1070" s="123" t="s">
        <v>27</v>
      </c>
      <c r="F1070" s="136">
        <v>1.00049256E8</v>
      </c>
      <c r="G1070" s="28" t="s">
        <v>1467</v>
      </c>
      <c r="H1070" s="161">
        <v>44817.0</v>
      </c>
      <c r="I1070" s="72"/>
      <c r="J1070" s="72"/>
      <c r="K1070" s="72"/>
      <c r="L1070" s="72"/>
      <c r="M1070" s="25" t="str">
        <f t="array" ref="M1070">INDEX(Sheet6!$F$2:$F$190,MATCH(F1070,Sheet6!$E$2:$E$190,0))</f>
        <v>#N/A</v>
      </c>
      <c r="N1070" s="26" t="str">
        <f t="shared" si="119"/>
        <v>Maintenance</v>
      </c>
      <c r="O1070" s="72"/>
      <c r="P1070" s="72"/>
      <c r="Q1070" s="28" t="s">
        <v>1468</v>
      </c>
      <c r="R1070" s="53" t="str">
        <f t="array" ref="R1070">INDEX(Sheet6!$K$2:$K$190,MATCH(F1070,Sheet6!$E$2:$E$190,0))</f>
        <v>#N/A</v>
      </c>
      <c r="S1070" s="72"/>
      <c r="T1070" s="125"/>
    </row>
    <row r="1071">
      <c r="A1071" s="43">
        <v>952.0</v>
      </c>
      <c r="B1071" s="121" t="s">
        <v>1999</v>
      </c>
      <c r="C1071" s="122" t="s">
        <v>205</v>
      </c>
      <c r="D1071" s="121" t="s">
        <v>2000</v>
      </c>
      <c r="E1071" s="123" t="s">
        <v>27</v>
      </c>
      <c r="F1071" s="136">
        <v>1.0004921E8</v>
      </c>
      <c r="G1071" s="28" t="s">
        <v>1467</v>
      </c>
      <c r="H1071" s="161">
        <v>44817.0</v>
      </c>
      <c r="I1071" s="72"/>
      <c r="J1071" s="72"/>
      <c r="K1071" s="72"/>
      <c r="L1071" s="72"/>
      <c r="M1071" s="25" t="str">
        <f t="array" ref="M1071">INDEX(Sheet6!$F$2:$F$190,MATCH(F1071,Sheet6!$E$2:$E$190,0))</f>
        <v>M22PL3140A</v>
      </c>
      <c r="N1071" s="26" t="str">
        <f t="shared" si="119"/>
        <v>Maintenance</v>
      </c>
      <c r="O1071" s="72"/>
      <c r="P1071" s="72"/>
      <c r="Q1071" s="28" t="s">
        <v>1468</v>
      </c>
      <c r="R1071" s="53" t="str">
        <f t="array" ref="R1071">INDEX(Sheet6!$K$2:$K$190,MATCH(F1071,Sheet6!$E$2:$E$190,0))</f>
        <v>Lukman</v>
      </c>
      <c r="S1071" s="72"/>
      <c r="T1071" s="125"/>
    </row>
    <row r="1072">
      <c r="A1072" s="43">
        <v>953.0</v>
      </c>
      <c r="B1072" s="121" t="s">
        <v>2001</v>
      </c>
      <c r="C1072" s="122" t="s">
        <v>205</v>
      </c>
      <c r="D1072" s="121" t="s">
        <v>2002</v>
      </c>
      <c r="E1072" s="123" t="s">
        <v>27</v>
      </c>
      <c r="F1072" s="136">
        <v>1.00048846E8</v>
      </c>
      <c r="G1072" s="28" t="s">
        <v>36</v>
      </c>
      <c r="H1072" s="161">
        <v>44817.0</v>
      </c>
      <c r="I1072" s="72"/>
      <c r="J1072" s="72"/>
      <c r="K1072" s="72"/>
      <c r="L1072" s="72"/>
      <c r="M1072" s="25" t="str">
        <f t="array" ref="M1072">INDEX(Sheet6!$F$2:$F$190,MATCH(F1072,Sheet6!$E$2:$E$190,0))</f>
        <v>#N/A</v>
      </c>
      <c r="N1072" s="26" t="str">
        <f t="shared" si="119"/>
        <v>Maintenance</v>
      </c>
      <c r="O1072" s="72"/>
      <c r="P1072" s="72"/>
      <c r="Q1072" s="28" t="s">
        <v>1464</v>
      </c>
      <c r="R1072" s="53" t="str">
        <f t="array" ref="R1072">INDEX(Sheet6!$K$2:$K$190,MATCH(F1072,Sheet6!$E$2:$E$190,0))</f>
        <v>#N/A</v>
      </c>
      <c r="S1072" s="72"/>
      <c r="T1072" s="125"/>
    </row>
    <row r="1073">
      <c r="A1073" s="43">
        <v>954.0</v>
      </c>
      <c r="B1073" s="121" t="s">
        <v>2003</v>
      </c>
      <c r="C1073" s="122" t="s">
        <v>205</v>
      </c>
      <c r="D1073" s="121" t="s">
        <v>2004</v>
      </c>
      <c r="E1073" s="123" t="s">
        <v>27</v>
      </c>
      <c r="F1073" s="136">
        <v>1.00049248E8</v>
      </c>
      <c r="G1073" s="28" t="s">
        <v>28</v>
      </c>
      <c r="H1073" s="161">
        <v>44817.0</v>
      </c>
      <c r="I1073" s="72"/>
      <c r="J1073" s="72"/>
      <c r="K1073" s="72"/>
      <c r="L1073" s="72"/>
      <c r="M1073" s="25" t="str">
        <f t="array" ref="M1073">INDEX(Sheet6!$F$2:$F$190,MATCH(F1073,Sheet6!$E$2:$E$190,0))</f>
        <v>#N/A</v>
      </c>
      <c r="N1073" s="26" t="str">
        <f t="shared" si="119"/>
        <v>Maintenance</v>
      </c>
      <c r="O1073" s="72"/>
      <c r="P1073" s="72"/>
      <c r="Q1073" s="72"/>
      <c r="R1073" s="53" t="str">
        <f t="array" ref="R1073">INDEX(Sheet6!$K$2:$K$190,MATCH(F1073,Sheet6!$E$2:$E$190,0))</f>
        <v>#N/A</v>
      </c>
      <c r="S1073" s="72"/>
      <c r="T1073" s="125"/>
    </row>
    <row r="1074">
      <c r="A1074" s="43">
        <v>955.0</v>
      </c>
      <c r="B1074" s="121" t="s">
        <v>2005</v>
      </c>
      <c r="C1074" s="122" t="s">
        <v>205</v>
      </c>
      <c r="D1074" s="121" t="s">
        <v>2006</v>
      </c>
      <c r="E1074" s="123" t="s">
        <v>27</v>
      </c>
      <c r="F1074" s="136">
        <v>1.00049138E8</v>
      </c>
      <c r="G1074" s="28" t="s">
        <v>58</v>
      </c>
      <c r="H1074" s="161">
        <v>44817.0</v>
      </c>
      <c r="I1074" s="72"/>
      <c r="J1074" s="72"/>
      <c r="K1074" s="72"/>
      <c r="L1074" s="72"/>
      <c r="M1074" s="25" t="str">
        <f t="array" ref="M1074">INDEX(Sheet6!$F$2:$F$190,MATCH(F1074,Sheet6!$E$2:$E$190,0))</f>
        <v>#N/A</v>
      </c>
      <c r="N1074" s="26" t="str">
        <f t="shared" si="119"/>
        <v>Maintenance</v>
      </c>
      <c r="O1074" s="72"/>
      <c r="P1074" s="72"/>
      <c r="Q1074" s="28" t="s">
        <v>1503</v>
      </c>
      <c r="R1074" s="53" t="str">
        <f t="array" ref="R1074">INDEX(Sheet6!$K$2:$K$190,MATCH(F1074,Sheet6!$E$2:$E$190,0))</f>
        <v>#N/A</v>
      </c>
      <c r="S1074" s="72"/>
      <c r="T1074" s="125"/>
    </row>
    <row r="1075">
      <c r="A1075" s="43">
        <v>956.0</v>
      </c>
      <c r="B1075" s="121" t="s">
        <v>2007</v>
      </c>
      <c r="C1075" s="122" t="s">
        <v>205</v>
      </c>
      <c r="D1075" s="121" t="s">
        <v>2008</v>
      </c>
      <c r="E1075" s="123" t="s">
        <v>27</v>
      </c>
      <c r="F1075" s="136">
        <v>1.00049121E8</v>
      </c>
      <c r="G1075" s="28" t="s">
        <v>58</v>
      </c>
      <c r="H1075" s="161">
        <v>44817.0</v>
      </c>
      <c r="I1075" s="72"/>
      <c r="J1075" s="72"/>
      <c r="K1075" s="72"/>
      <c r="L1075" s="72"/>
      <c r="M1075" s="25" t="str">
        <f t="array" ref="M1075">INDEX(Sheet6!$F$2:$F$190,MATCH(F1075,Sheet6!$E$2:$E$190,0))</f>
        <v>#N/A</v>
      </c>
      <c r="N1075" s="26" t="str">
        <f t="shared" si="119"/>
        <v>Maintenance</v>
      </c>
      <c r="O1075" s="72"/>
      <c r="P1075" s="72"/>
      <c r="Q1075" s="28" t="s">
        <v>1503</v>
      </c>
      <c r="R1075" s="53" t="str">
        <f t="array" ref="R1075">INDEX(Sheet6!$K$2:$K$190,MATCH(F1075,Sheet6!$E$2:$E$190,0))</f>
        <v>#N/A</v>
      </c>
      <c r="S1075" s="72"/>
      <c r="T1075" s="125"/>
    </row>
    <row r="1076">
      <c r="A1076" s="43">
        <v>957.0</v>
      </c>
      <c r="B1076" s="121" t="s">
        <v>2009</v>
      </c>
      <c r="C1076" s="122" t="s">
        <v>205</v>
      </c>
      <c r="D1076" s="121" t="s">
        <v>2010</v>
      </c>
      <c r="E1076" s="123" t="s">
        <v>27</v>
      </c>
      <c r="F1076" s="136">
        <v>1.00049236E8</v>
      </c>
      <c r="G1076" s="28" t="s">
        <v>58</v>
      </c>
      <c r="H1076" s="161">
        <v>44817.0</v>
      </c>
      <c r="I1076" s="72"/>
      <c r="J1076" s="72"/>
      <c r="K1076" s="72"/>
      <c r="L1076" s="72"/>
      <c r="M1076" s="25" t="str">
        <f t="array" ref="M1076">INDEX(Sheet6!$F$2:$F$190,MATCH(F1076,Sheet6!$E$2:$E$190,0))</f>
        <v>#N/A</v>
      </c>
      <c r="N1076" s="26" t="str">
        <f t="shared" si="119"/>
        <v>Maintenance</v>
      </c>
      <c r="O1076" s="72"/>
      <c r="P1076" s="72"/>
      <c r="Q1076" s="28" t="s">
        <v>1503</v>
      </c>
      <c r="R1076" s="53" t="str">
        <f t="array" ref="R1076">INDEX(Sheet6!$K$2:$K$190,MATCH(F1076,Sheet6!$E$2:$E$190,0))</f>
        <v>#N/A</v>
      </c>
      <c r="S1076" s="72"/>
      <c r="T1076" s="125"/>
    </row>
    <row r="1077">
      <c r="A1077" s="43">
        <v>958.0</v>
      </c>
      <c r="B1077" s="121" t="s">
        <v>2011</v>
      </c>
      <c r="C1077" s="122" t="s">
        <v>205</v>
      </c>
      <c r="D1077" s="121" t="s">
        <v>2012</v>
      </c>
      <c r="E1077" s="123" t="s">
        <v>27</v>
      </c>
      <c r="F1077" s="136">
        <v>1.0004916E8</v>
      </c>
      <c r="G1077" s="28" t="s">
        <v>58</v>
      </c>
      <c r="H1077" s="161">
        <v>44817.0</v>
      </c>
      <c r="I1077" s="72"/>
      <c r="J1077" s="72"/>
      <c r="K1077" s="72"/>
      <c r="L1077" s="72"/>
      <c r="M1077" s="25" t="str">
        <f t="array" ref="M1077">INDEX(Sheet6!$F$2:$F$190,MATCH(F1077,Sheet6!$E$2:$E$190,0))</f>
        <v>#N/A</v>
      </c>
      <c r="N1077" s="26" t="str">
        <f t="shared" si="119"/>
        <v>Maintenance</v>
      </c>
      <c r="O1077" s="72"/>
      <c r="P1077" s="72"/>
      <c r="Q1077" s="28" t="s">
        <v>1503</v>
      </c>
      <c r="R1077" s="53" t="str">
        <f t="array" ref="R1077">INDEX(Sheet6!$K$2:$K$190,MATCH(F1077,Sheet6!$E$2:$E$190,0))</f>
        <v>#N/A</v>
      </c>
      <c r="S1077" s="72"/>
      <c r="T1077" s="125"/>
    </row>
    <row r="1078">
      <c r="A1078" s="43">
        <v>959.0</v>
      </c>
      <c r="B1078" s="121" t="s">
        <v>2013</v>
      </c>
      <c r="C1078" s="122" t="s">
        <v>205</v>
      </c>
      <c r="D1078" s="121" t="s">
        <v>2014</v>
      </c>
      <c r="E1078" s="123" t="s">
        <v>27</v>
      </c>
      <c r="F1078" s="136">
        <v>1.00049108E8</v>
      </c>
      <c r="G1078" s="28" t="s">
        <v>521</v>
      </c>
      <c r="H1078" s="161">
        <v>44817.0</v>
      </c>
      <c r="I1078" s="72"/>
      <c r="J1078" s="72"/>
      <c r="K1078" s="72"/>
      <c r="L1078" s="72"/>
      <c r="M1078" s="25" t="str">
        <f t="array" ref="M1078">INDEX(Sheet6!$F$2:$F$190,MATCH(F1078,Sheet6!$E$2:$E$190,0))</f>
        <v>#N/A</v>
      </c>
      <c r="N1078" s="26" t="str">
        <f t="shared" si="119"/>
        <v>Maintenance</v>
      </c>
      <c r="O1078" s="72"/>
      <c r="P1078" s="72"/>
      <c r="Q1078" s="28" t="s">
        <v>1470</v>
      </c>
      <c r="R1078" s="53" t="str">
        <f t="array" ref="R1078">INDEX(Sheet6!$K$2:$K$190,MATCH(F1078,Sheet6!$E$2:$E$190,0))</f>
        <v>#N/A</v>
      </c>
      <c r="S1078" s="72"/>
      <c r="T1078" s="125"/>
    </row>
    <row r="1079">
      <c r="A1079" s="43">
        <v>960.0</v>
      </c>
      <c r="B1079" s="121" t="s">
        <v>2015</v>
      </c>
      <c r="C1079" s="122" t="s">
        <v>205</v>
      </c>
      <c r="D1079" s="121" t="s">
        <v>2016</v>
      </c>
      <c r="E1079" s="123" t="s">
        <v>27</v>
      </c>
      <c r="F1079" s="136">
        <v>1.00049181E8</v>
      </c>
      <c r="G1079" s="28" t="s">
        <v>521</v>
      </c>
      <c r="H1079" s="161">
        <v>44817.0</v>
      </c>
      <c r="I1079" s="72"/>
      <c r="J1079" s="72"/>
      <c r="K1079" s="72"/>
      <c r="L1079" s="72"/>
      <c r="M1079" s="25" t="str">
        <f t="array" ref="M1079">INDEX(Sheet6!$F$2:$F$190,MATCH(F1079,Sheet6!$E$2:$E$190,0))</f>
        <v>#N/A</v>
      </c>
      <c r="N1079" s="26" t="str">
        <f t="shared" si="119"/>
        <v>Maintenance</v>
      </c>
      <c r="O1079" s="72"/>
      <c r="P1079" s="72"/>
      <c r="Q1079" s="28" t="s">
        <v>1470</v>
      </c>
      <c r="R1079" s="53" t="str">
        <f t="array" ref="R1079">INDEX(Sheet6!$K$2:$K$190,MATCH(F1079,Sheet6!$E$2:$E$190,0))</f>
        <v>#N/A</v>
      </c>
      <c r="S1079" s="72"/>
      <c r="T1079" s="125"/>
    </row>
    <row r="1080">
      <c r="A1080" s="43">
        <v>961.0</v>
      </c>
      <c r="B1080" s="121" t="s">
        <v>2017</v>
      </c>
      <c r="C1080" s="122" t="s">
        <v>205</v>
      </c>
      <c r="D1080" s="121" t="s">
        <v>2018</v>
      </c>
      <c r="E1080" s="123" t="s">
        <v>27</v>
      </c>
      <c r="F1080" s="136">
        <v>1.00048918E8</v>
      </c>
      <c r="G1080" s="28" t="s">
        <v>521</v>
      </c>
      <c r="H1080" s="161">
        <v>44817.0</v>
      </c>
      <c r="I1080" s="72"/>
      <c r="J1080" s="72"/>
      <c r="K1080" s="72"/>
      <c r="L1080" s="72"/>
      <c r="M1080" s="25" t="str">
        <f t="array" ref="M1080">INDEX(Sheet6!$F$2:$F$190,MATCH(F1080,Sheet6!$E$2:$E$190,0))</f>
        <v>#N/A</v>
      </c>
      <c r="N1080" s="26" t="str">
        <f t="shared" si="119"/>
        <v>Maintenance</v>
      </c>
      <c r="O1080" s="72"/>
      <c r="P1080" s="72"/>
      <c r="Q1080" s="28" t="s">
        <v>1464</v>
      </c>
      <c r="R1080" s="53" t="str">
        <f t="array" ref="R1080">INDEX(Sheet6!$K$2:$K$190,MATCH(F1080,Sheet6!$E$2:$E$190,0))</f>
        <v>#N/A</v>
      </c>
      <c r="S1080" s="72"/>
      <c r="T1080" s="125"/>
    </row>
    <row r="1081">
      <c r="A1081" s="43">
        <v>962.0</v>
      </c>
      <c r="B1081" s="121" t="s">
        <v>2019</v>
      </c>
      <c r="C1081" s="122" t="s">
        <v>205</v>
      </c>
      <c r="D1081" s="121" t="s">
        <v>2020</v>
      </c>
      <c r="E1081" s="123" t="s">
        <v>27</v>
      </c>
      <c r="F1081" s="136">
        <v>1.00048849E8</v>
      </c>
      <c r="G1081" s="28" t="s">
        <v>36</v>
      </c>
      <c r="H1081" s="161">
        <v>44817.0</v>
      </c>
      <c r="I1081" s="72"/>
      <c r="J1081" s="72"/>
      <c r="K1081" s="72"/>
      <c r="L1081" s="72"/>
      <c r="M1081" s="25" t="str">
        <f t="array" ref="M1081">INDEX(Sheet6!$F$2:$F$190,MATCH(F1081,Sheet6!$E$2:$E$190,0))</f>
        <v>#N/A</v>
      </c>
      <c r="N1081" s="26" t="str">
        <f t="shared" si="119"/>
        <v>Maintenance</v>
      </c>
      <c r="O1081" s="72"/>
      <c r="P1081" s="72"/>
      <c r="Q1081" s="28" t="s">
        <v>1464</v>
      </c>
      <c r="R1081" s="53" t="str">
        <f t="array" ref="R1081">INDEX(Sheet6!$K$2:$K$190,MATCH(F1081,Sheet6!$E$2:$E$190,0))</f>
        <v>#N/A</v>
      </c>
      <c r="S1081" s="72"/>
      <c r="T1081" s="125"/>
    </row>
    <row r="1082">
      <c r="A1082" s="43">
        <v>963.0</v>
      </c>
      <c r="B1082" s="121" t="s">
        <v>2021</v>
      </c>
      <c r="C1082" s="122" t="s">
        <v>205</v>
      </c>
      <c r="D1082" s="121" t="s">
        <v>2022</v>
      </c>
      <c r="E1082" s="123" t="s">
        <v>27</v>
      </c>
      <c r="F1082" s="136">
        <v>1.00049052E8</v>
      </c>
      <c r="G1082" s="28" t="s">
        <v>58</v>
      </c>
      <c r="H1082" s="161">
        <v>44817.0</v>
      </c>
      <c r="I1082" s="72"/>
      <c r="J1082" s="72"/>
      <c r="K1082" s="72"/>
      <c r="L1082" s="72"/>
      <c r="M1082" s="25" t="str">
        <f t="array" ref="M1082">INDEX(Sheet6!$F$2:$F$190,MATCH(F1082,Sheet6!$E$2:$E$190,0))</f>
        <v>#N/A</v>
      </c>
      <c r="N1082" s="26" t="str">
        <f t="shared" si="119"/>
        <v>Maintenance</v>
      </c>
      <c r="O1082" s="72"/>
      <c r="P1082" s="72"/>
      <c r="Q1082" s="28" t="s">
        <v>1503</v>
      </c>
      <c r="R1082" s="53" t="str">
        <f t="array" ref="R1082">INDEX(Sheet6!$K$2:$K$190,MATCH(F1082,Sheet6!$E$2:$E$190,0))</f>
        <v>#N/A</v>
      </c>
      <c r="S1082" s="72"/>
      <c r="T1082" s="125"/>
    </row>
    <row r="1083">
      <c r="A1083" s="43">
        <v>964.0</v>
      </c>
      <c r="B1083" s="121" t="s">
        <v>2023</v>
      </c>
      <c r="C1083" s="122" t="s">
        <v>205</v>
      </c>
      <c r="D1083" s="121" t="s">
        <v>2024</v>
      </c>
      <c r="E1083" s="123" t="s">
        <v>27</v>
      </c>
      <c r="F1083" s="136">
        <v>1.00048292E8</v>
      </c>
      <c r="G1083" s="28" t="s">
        <v>58</v>
      </c>
      <c r="H1083" s="161">
        <v>44817.0</v>
      </c>
      <c r="I1083" s="72"/>
      <c r="J1083" s="72"/>
      <c r="K1083" s="72"/>
      <c r="L1083" s="72"/>
      <c r="M1083" s="25" t="str">
        <f t="array" ref="M1083">INDEX(Sheet6!$F$2:$F$190,MATCH(F1083,Sheet6!$E$2:$E$190,0))</f>
        <v>#N/A</v>
      </c>
      <c r="N1083" s="26" t="str">
        <f t="shared" si="119"/>
        <v>Maintenance</v>
      </c>
      <c r="O1083" s="72"/>
      <c r="P1083" s="72"/>
      <c r="Q1083" s="28" t="s">
        <v>1503</v>
      </c>
      <c r="R1083" s="53" t="str">
        <f t="array" ref="R1083">INDEX(Sheet6!$K$2:$K$190,MATCH(F1083,Sheet6!$E$2:$E$190,0))</f>
        <v>#N/A</v>
      </c>
      <c r="S1083" s="72"/>
      <c r="T1083" s="125"/>
    </row>
    <row r="1084">
      <c r="A1084" s="60" t="s">
        <v>2025</v>
      </c>
      <c r="B1084" s="168" t="s">
        <v>1983</v>
      </c>
      <c r="C1084" s="126"/>
      <c r="D1084" s="126"/>
      <c r="E1084" s="127"/>
      <c r="F1084" s="128"/>
      <c r="G1084" s="64"/>
      <c r="H1084" s="64"/>
      <c r="I1084" s="64"/>
      <c r="J1084" s="64"/>
      <c r="K1084" s="64"/>
      <c r="L1084" s="64"/>
      <c r="M1084" s="64"/>
      <c r="N1084" s="39"/>
      <c r="O1084" s="64"/>
      <c r="P1084" s="64"/>
      <c r="Q1084" s="64"/>
      <c r="R1084" s="64"/>
      <c r="S1084" s="64"/>
      <c r="T1084" s="65"/>
    </row>
    <row r="1085">
      <c r="A1085" s="43">
        <v>965.0</v>
      </c>
      <c r="B1085" s="121" t="s">
        <v>2026</v>
      </c>
      <c r="C1085" s="122" t="s">
        <v>205</v>
      </c>
      <c r="D1085" s="129" t="s">
        <v>2027</v>
      </c>
      <c r="E1085" s="123" t="s">
        <v>27</v>
      </c>
      <c r="F1085" s="122">
        <v>1.00049105E8</v>
      </c>
      <c r="G1085" s="85" t="s">
        <v>521</v>
      </c>
      <c r="H1085" s="161">
        <v>44820.0</v>
      </c>
      <c r="I1085" s="72"/>
      <c r="J1085" s="72"/>
      <c r="K1085" s="72"/>
      <c r="L1085" s="169"/>
      <c r="M1085" s="25" t="str">
        <f t="array" ref="M1085">INDEX(Sheet6!$F$2:$F$190,MATCH(F1085,Sheet6!$E$2:$E$190,0))</f>
        <v>#N/A</v>
      </c>
      <c r="N1085" s="26" t="str">
        <f t="shared" ref="N1085:N1116" si="120">IFS(LEFT(F1085,4)="2000","Direct Charge",LEFT(F1085,4)="5000","Direct Charge",AND(LEFT(F1085,4)="1000",RIGHT(K1085,4)="RA 9"),"Chemical",LEFT(F1085,4)="1000","Maintenance",LEFT(F1085,4)="8000","OA Maintenance",AND(LEFT(F1085,4)="8000",RIGHT(K1085,4)="RA 9"),"OA Chemical",LEFT(F1085,4)="5500","ABI")</f>
        <v>Maintenance</v>
      </c>
      <c r="O1085" s="72"/>
      <c r="P1085" s="72"/>
      <c r="Q1085" s="28" t="s">
        <v>1470</v>
      </c>
      <c r="R1085" s="53" t="str">
        <f t="array" ref="R1085">INDEX(Sheet6!$K$2:$K$190,MATCH(F1085,Sheet6!$E$2:$E$190,0))</f>
        <v>#N/A</v>
      </c>
      <c r="S1085" s="72"/>
      <c r="T1085" s="125"/>
    </row>
    <row r="1086">
      <c r="A1086" s="43">
        <v>966.0</v>
      </c>
      <c r="B1086" s="121" t="s">
        <v>2028</v>
      </c>
      <c r="C1086" s="122" t="s">
        <v>205</v>
      </c>
      <c r="D1086" s="129" t="s">
        <v>2029</v>
      </c>
      <c r="E1086" s="123" t="s">
        <v>27</v>
      </c>
      <c r="F1086" s="122">
        <v>1.00049104E8</v>
      </c>
      <c r="G1086" s="28" t="s">
        <v>1467</v>
      </c>
      <c r="H1086" s="161">
        <v>44820.0</v>
      </c>
      <c r="I1086" s="72"/>
      <c r="J1086" s="72"/>
      <c r="K1086" s="72"/>
      <c r="L1086" s="170" t="s">
        <v>2030</v>
      </c>
      <c r="M1086" s="25" t="str">
        <f t="array" ref="M1086">INDEX(Sheet6!$F$2:$F$190,MATCH(F1086,Sheet6!$E$2:$E$190,0))</f>
        <v>#N/A</v>
      </c>
      <c r="N1086" s="26" t="str">
        <f t="shared" si="120"/>
        <v>Maintenance</v>
      </c>
      <c r="O1086" s="72"/>
      <c r="P1086" s="72"/>
      <c r="Q1086" s="28" t="s">
        <v>1468</v>
      </c>
      <c r="R1086" s="53" t="str">
        <f t="array" ref="R1086">INDEX(Sheet6!$K$2:$K$190,MATCH(F1086,Sheet6!$E$2:$E$190,0))</f>
        <v>#N/A</v>
      </c>
      <c r="S1086" s="72"/>
      <c r="T1086" s="125"/>
    </row>
    <row r="1087">
      <c r="A1087" s="43">
        <v>967.0</v>
      </c>
      <c r="B1087" s="121" t="s">
        <v>2031</v>
      </c>
      <c r="C1087" s="122" t="s">
        <v>205</v>
      </c>
      <c r="D1087" s="129" t="s">
        <v>2032</v>
      </c>
      <c r="E1087" s="123" t="s">
        <v>27</v>
      </c>
      <c r="F1087" s="122">
        <v>1.00049211E8</v>
      </c>
      <c r="G1087" s="28" t="s">
        <v>1467</v>
      </c>
      <c r="H1087" s="161">
        <v>44820.0</v>
      </c>
      <c r="I1087" s="72"/>
      <c r="J1087" s="72"/>
      <c r="K1087" s="72"/>
      <c r="L1087" s="170" t="s">
        <v>2033</v>
      </c>
      <c r="M1087" s="25" t="str">
        <f t="array" ref="M1087">INDEX(Sheet6!$F$2:$F$190,MATCH(F1087,Sheet6!$E$2:$E$190,0))</f>
        <v>M22PL3141A</v>
      </c>
      <c r="N1087" s="26" t="str">
        <f t="shared" si="120"/>
        <v>Maintenance</v>
      </c>
      <c r="O1087" s="72"/>
      <c r="P1087" s="72"/>
      <c r="Q1087" s="28" t="s">
        <v>1468</v>
      </c>
      <c r="R1087" s="53" t="str">
        <f t="array" ref="R1087">INDEX(Sheet6!$K$2:$K$190,MATCH(F1087,Sheet6!$E$2:$E$190,0))</f>
        <v>Lukman</v>
      </c>
      <c r="S1087" s="72"/>
      <c r="T1087" s="125"/>
    </row>
    <row r="1088">
      <c r="A1088" s="43">
        <v>968.0</v>
      </c>
      <c r="B1088" s="121" t="s">
        <v>2034</v>
      </c>
      <c r="C1088" s="122" t="s">
        <v>205</v>
      </c>
      <c r="D1088" s="129" t="s">
        <v>2035</v>
      </c>
      <c r="E1088" s="123" t="s">
        <v>27</v>
      </c>
      <c r="F1088" s="122">
        <v>1.00048877E8</v>
      </c>
      <c r="G1088" s="28" t="s">
        <v>1467</v>
      </c>
      <c r="H1088" s="161">
        <v>44820.0</v>
      </c>
      <c r="I1088" s="72"/>
      <c r="J1088" s="72"/>
      <c r="K1088" s="72"/>
      <c r="L1088" s="170" t="s">
        <v>2030</v>
      </c>
      <c r="M1088" s="25" t="str">
        <f t="array" ref="M1088">INDEX(Sheet6!$F$2:$F$190,MATCH(F1088,Sheet6!$E$2:$E$190,0))</f>
        <v>M22PL3114A</v>
      </c>
      <c r="N1088" s="26" t="str">
        <f t="shared" si="120"/>
        <v>Maintenance</v>
      </c>
      <c r="O1088" s="72"/>
      <c r="P1088" s="72"/>
      <c r="Q1088" s="28" t="s">
        <v>1468</v>
      </c>
      <c r="R1088" s="53" t="str">
        <f t="array" ref="R1088">INDEX(Sheet6!$K$2:$K$190,MATCH(F1088,Sheet6!$E$2:$E$190,0))</f>
        <v>Winny</v>
      </c>
      <c r="S1088" s="72"/>
      <c r="T1088" s="125"/>
    </row>
    <row r="1089">
      <c r="A1089" s="43">
        <v>969.0</v>
      </c>
      <c r="B1089" s="121" t="s">
        <v>2036</v>
      </c>
      <c r="C1089" s="122" t="s">
        <v>205</v>
      </c>
      <c r="D1089" s="129" t="s">
        <v>2037</v>
      </c>
      <c r="E1089" s="123" t="s">
        <v>27</v>
      </c>
      <c r="F1089" s="122">
        <v>1.00049225E8</v>
      </c>
      <c r="G1089" s="28" t="s">
        <v>521</v>
      </c>
      <c r="H1089" s="161">
        <v>44820.0</v>
      </c>
      <c r="I1089" s="72"/>
      <c r="J1089" s="72"/>
      <c r="K1089" s="72"/>
      <c r="L1089" s="171"/>
      <c r="M1089" s="25" t="str">
        <f t="array" ref="M1089">INDEX(Sheet6!$F$2:$F$190,MATCH(F1089,Sheet6!$E$2:$E$190,0))</f>
        <v>#N/A</v>
      </c>
      <c r="N1089" s="26" t="str">
        <f t="shared" si="120"/>
        <v>Maintenance</v>
      </c>
      <c r="O1089" s="72"/>
      <c r="P1089" s="72"/>
      <c r="Q1089" s="28" t="s">
        <v>1470</v>
      </c>
      <c r="R1089" s="53" t="str">
        <f t="array" ref="R1089">INDEX(Sheet6!$K$2:$K$190,MATCH(F1089,Sheet6!$E$2:$E$190,0))</f>
        <v>#N/A</v>
      </c>
      <c r="S1089" s="72"/>
      <c r="T1089" s="125"/>
    </row>
    <row r="1090">
      <c r="A1090" s="43">
        <v>970.0</v>
      </c>
      <c r="B1090" s="121" t="s">
        <v>2038</v>
      </c>
      <c r="C1090" s="122" t="s">
        <v>205</v>
      </c>
      <c r="D1090" s="129" t="s">
        <v>2039</v>
      </c>
      <c r="E1090" s="123" t="s">
        <v>27</v>
      </c>
      <c r="F1090" s="122">
        <v>1.00049398E8</v>
      </c>
      <c r="G1090" s="28" t="s">
        <v>58</v>
      </c>
      <c r="H1090" s="161">
        <v>44820.0</v>
      </c>
      <c r="I1090" s="72"/>
      <c r="J1090" s="72"/>
      <c r="K1090" s="72"/>
      <c r="L1090" s="171"/>
      <c r="M1090" s="25" t="str">
        <f t="array" ref="M1090">INDEX(Sheet6!$F$2:$F$190,MATCH(F1090,Sheet6!$E$2:$E$190,0))</f>
        <v>#N/A</v>
      </c>
      <c r="N1090" s="26" t="str">
        <f t="shared" si="120"/>
        <v>Maintenance</v>
      </c>
      <c r="O1090" s="72"/>
      <c r="P1090" s="72"/>
      <c r="Q1090" s="28" t="s">
        <v>1503</v>
      </c>
      <c r="R1090" s="53" t="str">
        <f t="array" ref="R1090">INDEX(Sheet6!$K$2:$K$190,MATCH(F1090,Sheet6!$E$2:$E$190,0))</f>
        <v>#N/A</v>
      </c>
      <c r="S1090" s="72"/>
      <c r="T1090" s="125"/>
    </row>
    <row r="1091">
      <c r="A1091" s="43">
        <v>971.0</v>
      </c>
      <c r="B1091" s="121" t="s">
        <v>2040</v>
      </c>
      <c r="C1091" s="122" t="s">
        <v>205</v>
      </c>
      <c r="D1091" s="129" t="s">
        <v>2041</v>
      </c>
      <c r="E1091" s="123" t="s">
        <v>27</v>
      </c>
      <c r="F1091" s="122">
        <v>1.00049257E8</v>
      </c>
      <c r="G1091" s="28" t="s">
        <v>1467</v>
      </c>
      <c r="H1091" s="161">
        <v>44820.0</v>
      </c>
      <c r="I1091" s="72"/>
      <c r="J1091" s="72"/>
      <c r="K1091" s="72"/>
      <c r="L1091" s="170" t="s">
        <v>2033</v>
      </c>
      <c r="M1091" s="25" t="str">
        <f t="array" ref="M1091">INDEX(Sheet6!$F$2:$F$190,MATCH(F1091,Sheet6!$E$2:$E$190,0))</f>
        <v>#N/A</v>
      </c>
      <c r="N1091" s="26" t="str">
        <f t="shared" si="120"/>
        <v>Maintenance</v>
      </c>
      <c r="O1091" s="72"/>
      <c r="P1091" s="72"/>
      <c r="Q1091" s="28" t="s">
        <v>1468</v>
      </c>
      <c r="R1091" s="53" t="str">
        <f t="array" ref="R1091">INDEX(Sheet6!$K$2:$K$190,MATCH(F1091,Sheet6!$E$2:$E$190,0))</f>
        <v>#N/A</v>
      </c>
      <c r="S1091" s="72"/>
      <c r="T1091" s="125"/>
    </row>
    <row r="1092">
      <c r="A1092" s="43">
        <v>972.0</v>
      </c>
      <c r="B1092" s="121" t="s">
        <v>2042</v>
      </c>
      <c r="C1092" s="122" t="s">
        <v>205</v>
      </c>
      <c r="D1092" s="129" t="s">
        <v>2043</v>
      </c>
      <c r="E1092" s="123" t="s">
        <v>27</v>
      </c>
      <c r="F1092" s="122">
        <v>1.00048474E8</v>
      </c>
      <c r="G1092" s="28" t="s">
        <v>1467</v>
      </c>
      <c r="H1092" s="161">
        <v>44820.0</v>
      </c>
      <c r="I1092" s="72"/>
      <c r="J1092" s="72"/>
      <c r="K1092" s="72"/>
      <c r="L1092" s="170" t="s">
        <v>2030</v>
      </c>
      <c r="M1092" s="25" t="str">
        <f t="array" ref="M1092">INDEX(Sheet6!$F$2:$F$190,MATCH(F1092,Sheet6!$E$2:$E$190,0))</f>
        <v>M22PL3157A</v>
      </c>
      <c r="N1092" s="26" t="str">
        <f t="shared" si="120"/>
        <v>Maintenance</v>
      </c>
      <c r="O1092" s="72"/>
      <c r="P1092" s="72"/>
      <c r="Q1092" s="28" t="s">
        <v>1468</v>
      </c>
      <c r="R1092" s="53" t="str">
        <f t="array" ref="R1092">INDEX(Sheet6!$K$2:$K$190,MATCH(F1092,Sheet6!$E$2:$E$190,0))</f>
        <v>Winny</v>
      </c>
      <c r="S1092" s="72"/>
      <c r="T1092" s="125"/>
    </row>
    <row r="1093">
      <c r="A1093" s="43">
        <v>973.0</v>
      </c>
      <c r="B1093" s="121" t="s">
        <v>2044</v>
      </c>
      <c r="C1093" s="122" t="s">
        <v>205</v>
      </c>
      <c r="D1093" s="129" t="s">
        <v>2045</v>
      </c>
      <c r="E1093" s="123" t="s">
        <v>27</v>
      </c>
      <c r="F1093" s="122">
        <v>1.00049387E8</v>
      </c>
      <c r="G1093" s="28" t="s">
        <v>521</v>
      </c>
      <c r="H1093" s="161">
        <v>44820.0</v>
      </c>
      <c r="I1093" s="72"/>
      <c r="J1093" s="72"/>
      <c r="K1093" s="72"/>
      <c r="L1093" s="171"/>
      <c r="M1093" s="25" t="str">
        <f t="array" ref="M1093">INDEX(Sheet6!$F$2:$F$190,MATCH(F1093,Sheet6!$E$2:$E$190,0))</f>
        <v>#N/A</v>
      </c>
      <c r="N1093" s="26" t="str">
        <f t="shared" si="120"/>
        <v>Maintenance</v>
      </c>
      <c r="O1093" s="72"/>
      <c r="P1093" s="72"/>
      <c r="Q1093" s="28" t="s">
        <v>1470</v>
      </c>
      <c r="R1093" s="53" t="str">
        <f t="array" ref="R1093">INDEX(Sheet6!$K$2:$K$190,MATCH(F1093,Sheet6!$E$2:$E$190,0))</f>
        <v>#N/A</v>
      </c>
      <c r="S1093" s="72"/>
      <c r="T1093" s="125"/>
    </row>
    <row r="1094">
      <c r="A1094" s="43">
        <v>974.0</v>
      </c>
      <c r="B1094" s="121" t="s">
        <v>2046</v>
      </c>
      <c r="C1094" s="122" t="s">
        <v>205</v>
      </c>
      <c r="D1094" s="129" t="s">
        <v>2047</v>
      </c>
      <c r="E1094" s="123" t="s">
        <v>27</v>
      </c>
      <c r="F1094" s="122">
        <v>1.00048435E8</v>
      </c>
      <c r="G1094" s="28" t="s">
        <v>1467</v>
      </c>
      <c r="H1094" s="161">
        <v>44820.0</v>
      </c>
      <c r="I1094" s="72"/>
      <c r="J1094" s="72"/>
      <c r="K1094" s="72"/>
      <c r="L1094" s="170" t="s">
        <v>2030</v>
      </c>
      <c r="M1094" s="25" t="str">
        <f t="array" ref="M1094">INDEX(Sheet6!$F$2:$F$190,MATCH(F1094,Sheet6!$E$2:$E$190,0))</f>
        <v>M22PL3158A</v>
      </c>
      <c r="N1094" s="26" t="str">
        <f t="shared" si="120"/>
        <v>Maintenance</v>
      </c>
      <c r="O1094" s="72"/>
      <c r="P1094" s="72"/>
      <c r="Q1094" s="28" t="s">
        <v>1468</v>
      </c>
      <c r="R1094" s="53" t="str">
        <f t="array" ref="R1094">INDEX(Sheet6!$K$2:$K$190,MATCH(F1094,Sheet6!$E$2:$E$190,0))</f>
        <v>Winny</v>
      </c>
      <c r="S1094" s="72"/>
      <c r="T1094" s="125"/>
    </row>
    <row r="1095">
      <c r="A1095" s="43">
        <v>975.0</v>
      </c>
      <c r="B1095" s="121" t="s">
        <v>2048</v>
      </c>
      <c r="C1095" s="122" t="s">
        <v>205</v>
      </c>
      <c r="D1095" s="129" t="s">
        <v>2049</v>
      </c>
      <c r="E1095" s="123" t="s">
        <v>27</v>
      </c>
      <c r="F1095" s="122">
        <v>1.00049222E8</v>
      </c>
      <c r="G1095" s="28" t="s">
        <v>36</v>
      </c>
      <c r="H1095" s="161">
        <v>44820.0</v>
      </c>
      <c r="I1095" s="28" t="s">
        <v>521</v>
      </c>
      <c r="J1095" s="161">
        <v>44831.0</v>
      </c>
      <c r="K1095" s="72"/>
      <c r="L1095" s="170" t="s">
        <v>2050</v>
      </c>
      <c r="M1095" s="25" t="str">
        <f t="array" ref="M1095">INDEX(Sheet6!$F$2:$F$190,MATCH(F1095,Sheet6!$E$2:$E$190,0))</f>
        <v>#N/A</v>
      </c>
      <c r="N1095" s="26" t="str">
        <f t="shared" si="120"/>
        <v>Maintenance</v>
      </c>
      <c r="O1095" s="72"/>
      <c r="P1095" s="72"/>
      <c r="Q1095" s="28" t="s">
        <v>1470</v>
      </c>
      <c r="R1095" s="53" t="str">
        <f t="array" ref="R1095">INDEX(Sheet6!$K$2:$K$190,MATCH(F1095,Sheet6!$E$2:$E$190,0))</f>
        <v>#N/A</v>
      </c>
      <c r="S1095" s="72"/>
      <c r="T1095" s="125"/>
    </row>
    <row r="1096">
      <c r="A1096" s="43">
        <v>976.0</v>
      </c>
      <c r="B1096" s="172" t="s">
        <v>2051</v>
      </c>
      <c r="C1096" s="173" t="s">
        <v>205</v>
      </c>
      <c r="D1096" s="174" t="s">
        <v>2052</v>
      </c>
      <c r="E1096" s="175" t="s">
        <v>27</v>
      </c>
      <c r="F1096" s="173">
        <v>1.0004869E8</v>
      </c>
      <c r="G1096" s="72"/>
      <c r="H1096" s="161">
        <v>44820.0</v>
      </c>
      <c r="I1096" s="72"/>
      <c r="J1096" s="72"/>
      <c r="K1096" s="72"/>
      <c r="L1096" s="170" t="s">
        <v>2053</v>
      </c>
      <c r="M1096" s="25" t="str">
        <f t="array" ref="M1096">INDEX(Sheet6!$F$2:$F$190,MATCH(F1096,Sheet6!$E$2:$E$190,0))</f>
        <v>M22PL3148A</v>
      </c>
      <c r="N1096" s="26" t="str">
        <f t="shared" si="120"/>
        <v>Maintenance</v>
      </c>
      <c r="O1096" s="72"/>
      <c r="P1096" s="72"/>
      <c r="Q1096" s="72"/>
      <c r="R1096" s="53" t="str">
        <f t="array" ref="R1096">INDEX(Sheet6!$K$2:$K$190,MATCH(F1096,Sheet6!$E$2:$E$190,0))</f>
        <v>Lukman</v>
      </c>
      <c r="S1096" s="72"/>
      <c r="T1096" s="125"/>
    </row>
    <row r="1097">
      <c r="A1097" s="43">
        <v>977.0</v>
      </c>
      <c r="B1097" s="121" t="s">
        <v>2054</v>
      </c>
      <c r="C1097" s="122" t="s">
        <v>205</v>
      </c>
      <c r="D1097" s="129" t="s">
        <v>2055</v>
      </c>
      <c r="E1097" s="123" t="s">
        <v>27</v>
      </c>
      <c r="F1097" s="122">
        <v>1.00049288E8</v>
      </c>
      <c r="G1097" s="28" t="s">
        <v>1467</v>
      </c>
      <c r="H1097" s="161">
        <v>44820.0</v>
      </c>
      <c r="I1097" s="72"/>
      <c r="J1097" s="72"/>
      <c r="K1097" s="72"/>
      <c r="L1097" s="170" t="s">
        <v>2033</v>
      </c>
      <c r="M1097" s="25" t="str">
        <f t="array" ref="M1097">INDEX(Sheet6!$F$2:$F$190,MATCH(F1097,Sheet6!$E$2:$E$190,0))</f>
        <v>M22PL3143A</v>
      </c>
      <c r="N1097" s="26" t="str">
        <f t="shared" si="120"/>
        <v>Maintenance</v>
      </c>
      <c r="O1097" s="72"/>
      <c r="P1097" s="72"/>
      <c r="Q1097" s="28" t="s">
        <v>1468</v>
      </c>
      <c r="R1097" s="53" t="str">
        <f t="array" ref="R1097">INDEX(Sheet6!$K$2:$K$190,MATCH(F1097,Sheet6!$E$2:$E$190,0))</f>
        <v>Lukman</v>
      </c>
      <c r="S1097" s="72"/>
      <c r="T1097" s="125"/>
    </row>
    <row r="1098">
      <c r="A1098" s="43">
        <v>978.0</v>
      </c>
      <c r="B1098" s="121" t="s">
        <v>2056</v>
      </c>
      <c r="C1098" s="122" t="s">
        <v>205</v>
      </c>
      <c r="D1098" s="129" t="s">
        <v>2057</v>
      </c>
      <c r="E1098" s="123" t="s">
        <v>27</v>
      </c>
      <c r="F1098" s="122">
        <v>1.00049289E8</v>
      </c>
      <c r="G1098" s="28" t="s">
        <v>58</v>
      </c>
      <c r="H1098" s="161">
        <v>44820.0</v>
      </c>
      <c r="I1098" s="72"/>
      <c r="J1098" s="72"/>
      <c r="K1098" s="72"/>
      <c r="L1098" s="171"/>
      <c r="M1098" s="25" t="str">
        <f t="array" ref="M1098">INDEX(Sheet6!$F$2:$F$190,MATCH(F1098,Sheet6!$E$2:$E$190,0))</f>
        <v>#N/A</v>
      </c>
      <c r="N1098" s="26" t="str">
        <f t="shared" si="120"/>
        <v>Maintenance</v>
      </c>
      <c r="O1098" s="72"/>
      <c r="P1098" s="72"/>
      <c r="Q1098" s="28" t="s">
        <v>1503</v>
      </c>
      <c r="R1098" s="53" t="str">
        <f t="array" ref="R1098">INDEX(Sheet6!$K$2:$K$190,MATCH(F1098,Sheet6!$E$2:$E$190,0))</f>
        <v>#N/A</v>
      </c>
      <c r="S1098" s="72"/>
      <c r="T1098" s="125"/>
    </row>
    <row r="1099">
      <c r="A1099" s="43">
        <v>979.0</v>
      </c>
      <c r="B1099" s="121" t="s">
        <v>2058</v>
      </c>
      <c r="C1099" s="122" t="s">
        <v>205</v>
      </c>
      <c r="D1099" s="129" t="s">
        <v>2059</v>
      </c>
      <c r="E1099" s="123" t="s">
        <v>27</v>
      </c>
      <c r="F1099" s="122">
        <v>1.0004931E8</v>
      </c>
      <c r="G1099" s="28" t="s">
        <v>1467</v>
      </c>
      <c r="H1099" s="161">
        <v>44820.0</v>
      </c>
      <c r="I1099" s="72"/>
      <c r="J1099" s="72"/>
      <c r="K1099" s="72"/>
      <c r="L1099" s="170" t="s">
        <v>2033</v>
      </c>
      <c r="M1099" s="25" t="str">
        <f t="array" ref="M1099">INDEX(Sheet6!$F$2:$F$190,MATCH(F1099,Sheet6!$E$2:$E$190,0))</f>
        <v>M22PL3144A</v>
      </c>
      <c r="N1099" s="26" t="str">
        <f t="shared" si="120"/>
        <v>Maintenance</v>
      </c>
      <c r="O1099" s="72"/>
      <c r="P1099" s="72"/>
      <c r="Q1099" s="28" t="s">
        <v>1468</v>
      </c>
      <c r="R1099" s="53" t="str">
        <f t="array" ref="R1099">INDEX(Sheet6!$K$2:$K$190,MATCH(F1099,Sheet6!$E$2:$E$190,0))</f>
        <v>Lukman</v>
      </c>
      <c r="S1099" s="72"/>
      <c r="T1099" s="125"/>
    </row>
    <row r="1100">
      <c r="A1100" s="43">
        <v>980.0</v>
      </c>
      <c r="B1100" s="121" t="s">
        <v>2060</v>
      </c>
      <c r="C1100" s="122" t="s">
        <v>205</v>
      </c>
      <c r="D1100" s="129" t="s">
        <v>2061</v>
      </c>
      <c r="E1100" s="123" t="s">
        <v>27</v>
      </c>
      <c r="F1100" s="122">
        <v>1.00049293E8</v>
      </c>
      <c r="G1100" s="28" t="s">
        <v>58</v>
      </c>
      <c r="H1100" s="161">
        <v>44820.0</v>
      </c>
      <c r="I1100" s="72"/>
      <c r="J1100" s="72"/>
      <c r="K1100" s="72"/>
      <c r="L1100" s="171"/>
      <c r="M1100" s="25" t="str">
        <f t="array" ref="M1100">INDEX(Sheet6!$F$2:$F$190,MATCH(F1100,Sheet6!$E$2:$E$190,0))</f>
        <v>#N/A</v>
      </c>
      <c r="N1100" s="26" t="str">
        <f t="shared" si="120"/>
        <v>Maintenance</v>
      </c>
      <c r="O1100" s="72"/>
      <c r="P1100" s="72"/>
      <c r="Q1100" s="28" t="s">
        <v>1503</v>
      </c>
      <c r="R1100" s="53" t="str">
        <f t="array" ref="R1100">INDEX(Sheet6!$K$2:$K$190,MATCH(F1100,Sheet6!$E$2:$E$190,0))</f>
        <v>#N/A</v>
      </c>
      <c r="S1100" s="72"/>
      <c r="T1100" s="125"/>
    </row>
    <row r="1101">
      <c r="A1101" s="43">
        <v>981.0</v>
      </c>
      <c r="B1101" s="121" t="s">
        <v>2062</v>
      </c>
      <c r="C1101" s="122" t="s">
        <v>205</v>
      </c>
      <c r="D1101" s="129" t="s">
        <v>2063</v>
      </c>
      <c r="E1101" s="123" t="s">
        <v>27</v>
      </c>
      <c r="F1101" s="122">
        <v>1.00048848E8</v>
      </c>
      <c r="G1101" s="28" t="s">
        <v>1467</v>
      </c>
      <c r="H1101" s="161">
        <v>44820.0</v>
      </c>
      <c r="I1101" s="72"/>
      <c r="J1101" s="72"/>
      <c r="K1101" s="72"/>
      <c r="L1101" s="170" t="s">
        <v>2033</v>
      </c>
      <c r="M1101" s="25" t="str">
        <f t="array" ref="M1101">INDEX(Sheet6!$F$2:$F$190,MATCH(F1101,Sheet6!$E$2:$E$190,0))</f>
        <v>M22PL3145A</v>
      </c>
      <c r="N1101" s="26" t="str">
        <f t="shared" si="120"/>
        <v>Maintenance</v>
      </c>
      <c r="O1101" s="72"/>
      <c r="P1101" s="72"/>
      <c r="Q1101" s="28" t="s">
        <v>1468</v>
      </c>
      <c r="R1101" s="53" t="str">
        <f t="array" ref="R1101">INDEX(Sheet6!$K$2:$K$190,MATCH(F1101,Sheet6!$E$2:$E$190,0))</f>
        <v>Lukman</v>
      </c>
      <c r="S1101" s="72"/>
      <c r="T1101" s="125"/>
    </row>
    <row r="1102">
      <c r="A1102" s="43">
        <v>982.0</v>
      </c>
      <c r="B1102" s="121" t="s">
        <v>2064</v>
      </c>
      <c r="C1102" s="122" t="s">
        <v>205</v>
      </c>
      <c r="D1102" s="129" t="s">
        <v>2065</v>
      </c>
      <c r="E1102" s="123" t="s">
        <v>27</v>
      </c>
      <c r="F1102" s="122">
        <v>1.000049076E9</v>
      </c>
      <c r="G1102" s="28" t="s">
        <v>58</v>
      </c>
      <c r="H1102" s="161">
        <v>44820.0</v>
      </c>
      <c r="I1102" s="72"/>
      <c r="J1102" s="72"/>
      <c r="K1102" s="72"/>
      <c r="L1102" s="171"/>
      <c r="M1102" s="25" t="str">
        <f t="array" ref="M1102">INDEX(Sheet6!$F$2:$F$190,MATCH(F1102,Sheet6!$E$2:$E$190,0))</f>
        <v>#N/A</v>
      </c>
      <c r="N1102" s="26" t="str">
        <f t="shared" si="120"/>
        <v>Maintenance</v>
      </c>
      <c r="O1102" s="72"/>
      <c r="P1102" s="72"/>
      <c r="Q1102" s="28" t="s">
        <v>1503</v>
      </c>
      <c r="R1102" s="53" t="str">
        <f t="array" ref="R1102">INDEX(Sheet6!$K$2:$K$190,MATCH(F1102,Sheet6!$E$2:$E$190,0))</f>
        <v>#N/A</v>
      </c>
      <c r="S1102" s="72"/>
      <c r="T1102" s="125"/>
    </row>
    <row r="1103">
      <c r="A1103" s="43">
        <v>983.0</v>
      </c>
      <c r="B1103" s="121" t="s">
        <v>2066</v>
      </c>
      <c r="C1103" s="122" t="s">
        <v>205</v>
      </c>
      <c r="D1103" s="129" t="s">
        <v>1087</v>
      </c>
      <c r="E1103" s="123" t="s">
        <v>27</v>
      </c>
      <c r="F1103" s="122">
        <v>1.00049462E8</v>
      </c>
      <c r="G1103" s="28" t="s">
        <v>1467</v>
      </c>
      <c r="H1103" s="161">
        <v>44820.0</v>
      </c>
      <c r="I1103" s="72"/>
      <c r="J1103" s="72"/>
      <c r="K1103" s="72"/>
      <c r="L1103" s="170" t="s">
        <v>2033</v>
      </c>
      <c r="M1103" s="25" t="str">
        <f t="array" ref="M1103">INDEX(Sheet6!$F$2:$F$190,MATCH(F1103,Sheet6!$E$2:$E$190,0))</f>
        <v>M22PL3146A</v>
      </c>
      <c r="N1103" s="26" t="str">
        <f t="shared" si="120"/>
        <v>Maintenance</v>
      </c>
      <c r="O1103" s="72"/>
      <c r="P1103" s="72"/>
      <c r="Q1103" s="28" t="s">
        <v>1468</v>
      </c>
      <c r="R1103" s="53" t="str">
        <f t="array" ref="R1103">INDEX(Sheet6!$K$2:$K$190,MATCH(F1103,Sheet6!$E$2:$E$190,0))</f>
        <v>Lukman</v>
      </c>
      <c r="S1103" s="72"/>
      <c r="T1103" s="125"/>
    </row>
    <row r="1104">
      <c r="A1104" s="43">
        <v>984.0</v>
      </c>
      <c r="B1104" s="121" t="s">
        <v>2067</v>
      </c>
      <c r="C1104" s="122" t="s">
        <v>205</v>
      </c>
      <c r="D1104" s="176" t="s">
        <v>2068</v>
      </c>
      <c r="E1104" s="123" t="s">
        <v>27</v>
      </c>
      <c r="F1104" s="122">
        <v>1.00049355E8</v>
      </c>
      <c r="G1104" s="28" t="s">
        <v>1467</v>
      </c>
      <c r="H1104" s="161">
        <v>44820.0</v>
      </c>
      <c r="I1104" s="72"/>
      <c r="J1104" s="72"/>
      <c r="K1104" s="72"/>
      <c r="L1104" s="170" t="s">
        <v>2030</v>
      </c>
      <c r="M1104" s="25" t="str">
        <f t="array" ref="M1104">INDEX(Sheet6!$F$2:$F$190,MATCH(F1104,Sheet6!$E$2:$E$190,0))</f>
        <v>M22PL3155A</v>
      </c>
      <c r="N1104" s="26" t="str">
        <f t="shared" si="120"/>
        <v>Maintenance</v>
      </c>
      <c r="O1104" s="72"/>
      <c r="P1104" s="72"/>
      <c r="Q1104" s="28" t="s">
        <v>1468</v>
      </c>
      <c r="R1104" s="53" t="str">
        <f t="array" ref="R1104">INDEX(Sheet6!$K$2:$K$190,MATCH(F1104,Sheet6!$E$2:$E$190,0))</f>
        <v>Winny</v>
      </c>
      <c r="S1104" s="72"/>
      <c r="T1104" s="125"/>
    </row>
    <row r="1105">
      <c r="A1105" s="43">
        <v>985.0</v>
      </c>
      <c r="B1105" s="121" t="s">
        <v>2069</v>
      </c>
      <c r="C1105" s="122" t="s">
        <v>205</v>
      </c>
      <c r="D1105" s="129" t="s">
        <v>2070</v>
      </c>
      <c r="E1105" s="123" t="s">
        <v>27</v>
      </c>
      <c r="F1105" s="122">
        <v>1.00049356E8</v>
      </c>
      <c r="G1105" s="28" t="s">
        <v>1467</v>
      </c>
      <c r="H1105" s="161">
        <v>44820.0</v>
      </c>
      <c r="I1105" s="72"/>
      <c r="J1105" s="72"/>
      <c r="K1105" s="72"/>
      <c r="L1105" s="170" t="s">
        <v>2030</v>
      </c>
      <c r="M1105" s="25" t="str">
        <f t="array" ref="M1105">INDEX(Sheet6!$F$2:$F$190,MATCH(F1105,Sheet6!$E$2:$E$190,0))</f>
        <v>M22PL3156A</v>
      </c>
      <c r="N1105" s="26" t="str">
        <f t="shared" si="120"/>
        <v>Maintenance</v>
      </c>
      <c r="O1105" s="72"/>
      <c r="P1105" s="72"/>
      <c r="Q1105" s="28" t="s">
        <v>1468</v>
      </c>
      <c r="R1105" s="53" t="str">
        <f t="array" ref="R1105">INDEX(Sheet6!$K$2:$K$190,MATCH(F1105,Sheet6!$E$2:$E$190,0))</f>
        <v>Winny</v>
      </c>
      <c r="S1105" s="72"/>
      <c r="T1105" s="125"/>
    </row>
    <row r="1106">
      <c r="A1106" s="43">
        <v>986.0</v>
      </c>
      <c r="B1106" s="121" t="s">
        <v>2071</v>
      </c>
      <c r="C1106" s="122" t="s">
        <v>205</v>
      </c>
      <c r="D1106" s="129" t="s">
        <v>2072</v>
      </c>
      <c r="E1106" s="123" t="s">
        <v>27</v>
      </c>
      <c r="F1106" s="122">
        <v>1.00049451E8</v>
      </c>
      <c r="G1106" s="28" t="s">
        <v>58</v>
      </c>
      <c r="H1106" s="161">
        <v>44820.0</v>
      </c>
      <c r="I1106" s="72"/>
      <c r="J1106" s="72"/>
      <c r="K1106" s="72"/>
      <c r="L1106" s="171"/>
      <c r="M1106" s="25" t="str">
        <f t="array" ref="M1106">INDEX(Sheet6!$F$2:$F$190,MATCH(F1106,Sheet6!$E$2:$E$190,0))</f>
        <v>#N/A</v>
      </c>
      <c r="N1106" s="26" t="str">
        <f t="shared" si="120"/>
        <v>Maintenance</v>
      </c>
      <c r="O1106" s="72"/>
      <c r="P1106" s="72"/>
      <c r="Q1106" s="28" t="s">
        <v>1506</v>
      </c>
      <c r="R1106" s="53" t="str">
        <f t="array" ref="R1106">INDEX(Sheet6!$K$2:$K$190,MATCH(F1106,Sheet6!$E$2:$E$190,0))</f>
        <v>#N/A</v>
      </c>
      <c r="S1106" s="72"/>
      <c r="T1106" s="125"/>
    </row>
    <row r="1107">
      <c r="A1107" s="43">
        <v>987.0</v>
      </c>
      <c r="B1107" s="121" t="s">
        <v>2073</v>
      </c>
      <c r="C1107" s="122" t="s">
        <v>205</v>
      </c>
      <c r="D1107" s="129" t="s">
        <v>2074</v>
      </c>
      <c r="E1107" s="123" t="s">
        <v>27</v>
      </c>
      <c r="F1107" s="122">
        <v>1.00049389E8</v>
      </c>
      <c r="G1107" s="28" t="s">
        <v>1467</v>
      </c>
      <c r="H1107" s="161">
        <v>44820.0</v>
      </c>
      <c r="I1107" s="72"/>
      <c r="J1107" s="72"/>
      <c r="K1107" s="72"/>
      <c r="L1107" s="170" t="s">
        <v>2033</v>
      </c>
      <c r="M1107" s="25" t="str">
        <f t="array" ref="M1107">INDEX(Sheet6!$F$2:$F$190,MATCH(F1107,Sheet6!$E$2:$E$190,0))</f>
        <v>M22PL3150A</v>
      </c>
      <c r="N1107" s="26" t="str">
        <f t="shared" si="120"/>
        <v>Maintenance</v>
      </c>
      <c r="O1107" s="72"/>
      <c r="P1107" s="72"/>
      <c r="Q1107" s="28" t="s">
        <v>1468</v>
      </c>
      <c r="R1107" s="53" t="str">
        <f t="array" ref="R1107">INDEX(Sheet6!$K$2:$K$190,MATCH(F1107,Sheet6!$E$2:$E$190,0))</f>
        <v>Lukman</v>
      </c>
      <c r="S1107" s="72"/>
      <c r="T1107" s="125"/>
    </row>
    <row r="1108">
      <c r="A1108" s="43">
        <v>988.0</v>
      </c>
      <c r="B1108" s="121" t="s">
        <v>2075</v>
      </c>
      <c r="C1108" s="122" t="s">
        <v>205</v>
      </c>
      <c r="D1108" s="129" t="s">
        <v>2076</v>
      </c>
      <c r="E1108" s="123" t="s">
        <v>27</v>
      </c>
      <c r="F1108" s="122">
        <v>1.00049397E8</v>
      </c>
      <c r="G1108" s="28" t="s">
        <v>36</v>
      </c>
      <c r="H1108" s="161">
        <v>44820.0</v>
      </c>
      <c r="I1108" s="72"/>
      <c r="J1108" s="72"/>
      <c r="K1108" s="72"/>
      <c r="L1108" s="170" t="s">
        <v>2077</v>
      </c>
      <c r="M1108" s="25" t="str">
        <f t="array" ref="M1108">INDEX(Sheet6!$F$2:$F$190,MATCH(F1108,Sheet6!$E$2:$E$190,0))</f>
        <v>#N/A</v>
      </c>
      <c r="N1108" s="26" t="str">
        <f t="shared" si="120"/>
        <v>Maintenance</v>
      </c>
      <c r="O1108" s="72"/>
      <c r="P1108" s="72"/>
      <c r="Q1108" s="28" t="s">
        <v>1464</v>
      </c>
      <c r="R1108" s="53" t="str">
        <f t="array" ref="R1108">INDEX(Sheet6!$K$2:$K$190,MATCH(F1108,Sheet6!$E$2:$E$190,0))</f>
        <v>#N/A</v>
      </c>
      <c r="S1108" s="72"/>
      <c r="T1108" s="125"/>
    </row>
    <row r="1109">
      <c r="A1109" s="43">
        <v>989.0</v>
      </c>
      <c r="B1109" s="121" t="s">
        <v>2078</v>
      </c>
      <c r="C1109" s="122" t="s">
        <v>205</v>
      </c>
      <c r="D1109" s="129" t="s">
        <v>2079</v>
      </c>
      <c r="E1109" s="123" t="s">
        <v>27</v>
      </c>
      <c r="F1109" s="122">
        <v>1.00049395E8</v>
      </c>
      <c r="G1109" s="28" t="s">
        <v>58</v>
      </c>
      <c r="H1109" s="161">
        <v>44820.0</v>
      </c>
      <c r="I1109" s="72"/>
      <c r="J1109" s="72"/>
      <c r="K1109" s="72"/>
      <c r="L1109" s="171"/>
      <c r="M1109" s="25" t="str">
        <f t="array" ref="M1109">INDEX(Sheet6!$F$2:$F$190,MATCH(F1109,Sheet6!$E$2:$E$190,0))</f>
        <v>#N/A</v>
      </c>
      <c r="N1109" s="26" t="str">
        <f t="shared" si="120"/>
        <v>Maintenance</v>
      </c>
      <c r="O1109" s="72"/>
      <c r="P1109" s="72"/>
      <c r="Q1109" s="28" t="s">
        <v>1506</v>
      </c>
      <c r="R1109" s="53" t="str">
        <f t="array" ref="R1109">INDEX(Sheet6!$K$2:$K$190,MATCH(F1109,Sheet6!$E$2:$E$190,0))</f>
        <v>#N/A</v>
      </c>
      <c r="S1109" s="72"/>
      <c r="T1109" s="125"/>
    </row>
    <row r="1110">
      <c r="A1110" s="43">
        <v>990.0</v>
      </c>
      <c r="B1110" s="121" t="s">
        <v>2080</v>
      </c>
      <c r="C1110" s="122" t="s">
        <v>205</v>
      </c>
      <c r="D1110" s="177" t="s">
        <v>2081</v>
      </c>
      <c r="E1110" s="178" t="s">
        <v>27</v>
      </c>
      <c r="F1110" s="122">
        <v>1.0004939E8</v>
      </c>
      <c r="G1110" s="28" t="s">
        <v>1467</v>
      </c>
      <c r="H1110" s="161">
        <v>44820.0</v>
      </c>
      <c r="I1110" s="72"/>
      <c r="J1110" s="72"/>
      <c r="K1110" s="72"/>
      <c r="L1110" s="170" t="s">
        <v>2033</v>
      </c>
      <c r="M1110" s="25" t="str">
        <f t="array" ref="M1110">INDEX(Sheet6!$F$2:$F$190,MATCH(F1110,Sheet6!$E$2:$E$190,0))</f>
        <v>M22PL3151A</v>
      </c>
      <c r="N1110" s="26" t="str">
        <f t="shared" si="120"/>
        <v>Maintenance</v>
      </c>
      <c r="O1110" s="72"/>
      <c r="P1110" s="72"/>
      <c r="Q1110" s="28" t="s">
        <v>1468</v>
      </c>
      <c r="R1110" s="53" t="str">
        <f t="array" ref="R1110">INDEX(Sheet6!$K$2:$K$190,MATCH(F1110,Sheet6!$E$2:$E$190,0))</f>
        <v>Lukman</v>
      </c>
      <c r="S1110" s="72"/>
      <c r="T1110" s="125"/>
    </row>
    <row r="1111">
      <c r="A1111" s="43">
        <v>991.0</v>
      </c>
      <c r="B1111" s="121" t="s">
        <v>2082</v>
      </c>
      <c r="C1111" s="122" t="s">
        <v>205</v>
      </c>
      <c r="D1111" s="129" t="s">
        <v>2083</v>
      </c>
      <c r="E1111" s="123" t="s">
        <v>27</v>
      </c>
      <c r="F1111" s="122">
        <v>1.00048783E8</v>
      </c>
      <c r="G1111" s="28" t="s">
        <v>58</v>
      </c>
      <c r="H1111" s="161">
        <v>44820.0</v>
      </c>
      <c r="I1111" s="72"/>
      <c r="J1111" s="72"/>
      <c r="K1111" s="72"/>
      <c r="L1111" s="171"/>
      <c r="M1111" s="25" t="str">
        <f t="array" ref="M1111">INDEX(Sheet6!$F$2:$F$190,MATCH(F1111,Sheet6!$E$2:$E$190,0))</f>
        <v>#N/A</v>
      </c>
      <c r="N1111" s="26" t="str">
        <f t="shared" si="120"/>
        <v>Maintenance</v>
      </c>
      <c r="O1111" s="72"/>
      <c r="P1111" s="72"/>
      <c r="Q1111" s="28" t="s">
        <v>1506</v>
      </c>
      <c r="R1111" s="53" t="str">
        <f t="array" ref="R1111">INDEX(Sheet6!$K$2:$K$190,MATCH(F1111,Sheet6!$E$2:$E$190,0))</f>
        <v>#N/A</v>
      </c>
      <c r="S1111" s="72"/>
      <c r="T1111" s="125"/>
    </row>
    <row r="1112">
      <c r="A1112" s="43">
        <v>992.0</v>
      </c>
      <c r="B1112" s="121" t="s">
        <v>2084</v>
      </c>
      <c r="C1112" s="122" t="s">
        <v>205</v>
      </c>
      <c r="D1112" s="129" t="s">
        <v>2085</v>
      </c>
      <c r="E1112" s="123" t="s">
        <v>27</v>
      </c>
      <c r="F1112" s="122">
        <v>1.00049392E8</v>
      </c>
      <c r="G1112" s="28" t="s">
        <v>1467</v>
      </c>
      <c r="H1112" s="161">
        <v>44820.0</v>
      </c>
      <c r="I1112" s="72"/>
      <c r="J1112" s="72"/>
      <c r="K1112" s="72"/>
      <c r="L1112" s="170" t="s">
        <v>2033</v>
      </c>
      <c r="M1112" s="25" t="str">
        <f t="array" ref="M1112">INDEX(Sheet6!$F$2:$F$190,MATCH(F1112,Sheet6!$E$2:$E$190,0))</f>
        <v>M22PL3142A</v>
      </c>
      <c r="N1112" s="26" t="str">
        <f t="shared" si="120"/>
        <v>Maintenance</v>
      </c>
      <c r="O1112" s="72"/>
      <c r="P1112" s="72"/>
      <c r="Q1112" s="28" t="s">
        <v>1468</v>
      </c>
      <c r="R1112" s="53" t="str">
        <f t="array" ref="R1112">INDEX(Sheet6!$K$2:$K$190,MATCH(F1112,Sheet6!$E$2:$E$190,0))</f>
        <v>Lukman</v>
      </c>
      <c r="S1112" s="72"/>
      <c r="T1112" s="125"/>
    </row>
    <row r="1113">
      <c r="A1113" s="43">
        <v>993.0</v>
      </c>
      <c r="B1113" s="121" t="s">
        <v>2086</v>
      </c>
      <c r="C1113" s="122" t="s">
        <v>205</v>
      </c>
      <c r="D1113" s="129" t="s">
        <v>2087</v>
      </c>
      <c r="E1113" s="123" t="s">
        <v>27</v>
      </c>
      <c r="F1113" s="122">
        <v>1.00049358E8</v>
      </c>
      <c r="G1113" s="28" t="s">
        <v>1467</v>
      </c>
      <c r="H1113" s="161">
        <v>44819.0</v>
      </c>
      <c r="I1113" s="72"/>
      <c r="J1113" s="72"/>
      <c r="K1113" s="72"/>
      <c r="L1113" s="170" t="s">
        <v>2030</v>
      </c>
      <c r="M1113" s="25" t="str">
        <f t="array" ref="M1113">INDEX(Sheet6!$F$2:$F$190,MATCH(F1113,Sheet6!$E$2:$E$190,0))</f>
        <v>M22PL3154A</v>
      </c>
      <c r="N1113" s="26" t="str">
        <f t="shared" si="120"/>
        <v>Maintenance</v>
      </c>
      <c r="O1113" s="72"/>
      <c r="P1113" s="72"/>
      <c r="Q1113" s="28" t="s">
        <v>1468</v>
      </c>
      <c r="R1113" s="53" t="str">
        <f t="array" ref="R1113">INDEX(Sheet6!$K$2:$K$190,MATCH(F1113,Sheet6!$E$2:$E$190,0))</f>
        <v>Winny</v>
      </c>
      <c r="S1113" s="72"/>
      <c r="T1113" s="125"/>
    </row>
    <row r="1114">
      <c r="A1114" s="43">
        <v>994.0</v>
      </c>
      <c r="B1114" s="121" t="s">
        <v>2088</v>
      </c>
      <c r="C1114" s="122" t="s">
        <v>205</v>
      </c>
      <c r="D1114" s="129" t="s">
        <v>2089</v>
      </c>
      <c r="E1114" s="123" t="s">
        <v>27</v>
      </c>
      <c r="F1114" s="122">
        <v>1.00048408E8</v>
      </c>
      <c r="G1114" s="28" t="s">
        <v>1467</v>
      </c>
      <c r="H1114" s="161">
        <v>44819.0</v>
      </c>
      <c r="I1114" s="72"/>
      <c r="J1114" s="72"/>
      <c r="K1114" s="72"/>
      <c r="L1114" s="170" t="s">
        <v>2033</v>
      </c>
      <c r="M1114" s="25" t="str">
        <f t="array" ref="M1114">INDEX(Sheet6!$F$2:$F$190,MATCH(F1114,Sheet6!$E$2:$E$190,0))</f>
        <v>#N/A</v>
      </c>
      <c r="N1114" s="26" t="str">
        <f t="shared" si="120"/>
        <v>Maintenance</v>
      </c>
      <c r="O1114" s="72"/>
      <c r="P1114" s="72"/>
      <c r="Q1114" s="28" t="s">
        <v>1468</v>
      </c>
      <c r="R1114" s="53" t="str">
        <f t="array" ref="R1114">INDEX(Sheet6!$K$2:$K$190,MATCH(F1114,Sheet6!$E$2:$E$190,0))</f>
        <v>#N/A</v>
      </c>
      <c r="S1114" s="72"/>
      <c r="T1114" s="125"/>
    </row>
    <row r="1115">
      <c r="A1115" s="43">
        <v>995.0</v>
      </c>
      <c r="B1115" s="121" t="s">
        <v>2090</v>
      </c>
      <c r="C1115" s="122" t="s">
        <v>205</v>
      </c>
      <c r="D1115" s="129" t="s">
        <v>2091</v>
      </c>
      <c r="E1115" s="123" t="s">
        <v>27</v>
      </c>
      <c r="F1115" s="122">
        <v>1.00048969E8</v>
      </c>
      <c r="G1115" s="28" t="s">
        <v>1467</v>
      </c>
      <c r="H1115" s="161">
        <v>44819.0</v>
      </c>
      <c r="I1115" s="72"/>
      <c r="J1115" s="72"/>
      <c r="K1115" s="72"/>
      <c r="L1115" s="170" t="s">
        <v>2033</v>
      </c>
      <c r="M1115" s="25" t="str">
        <f t="array" ref="M1115">INDEX(Sheet6!$F$2:$F$190,MATCH(F1115,Sheet6!$E$2:$E$190,0))</f>
        <v>#N/A</v>
      </c>
      <c r="N1115" s="26" t="str">
        <f t="shared" si="120"/>
        <v>Maintenance</v>
      </c>
      <c r="O1115" s="72"/>
      <c r="P1115" s="72"/>
      <c r="Q1115" s="28" t="s">
        <v>1468</v>
      </c>
      <c r="R1115" s="53" t="str">
        <f t="array" ref="R1115">INDEX(Sheet6!$K$2:$K$190,MATCH(F1115,Sheet6!$E$2:$E$190,0))</f>
        <v>#N/A</v>
      </c>
      <c r="S1115" s="72"/>
      <c r="T1115" s="125"/>
    </row>
    <row r="1116">
      <c r="A1116" s="43">
        <v>996.0</v>
      </c>
      <c r="B1116" s="121" t="s">
        <v>2092</v>
      </c>
      <c r="C1116" s="122" t="s">
        <v>205</v>
      </c>
      <c r="D1116" s="177" t="s">
        <v>2093</v>
      </c>
      <c r="E1116" s="178" t="s">
        <v>27</v>
      </c>
      <c r="F1116" s="122">
        <v>1.00048171E8</v>
      </c>
      <c r="G1116" s="28" t="s">
        <v>1467</v>
      </c>
      <c r="H1116" s="161">
        <v>44819.0</v>
      </c>
      <c r="I1116" s="72"/>
      <c r="J1116" s="72"/>
      <c r="K1116" s="72"/>
      <c r="L1116" s="170" t="s">
        <v>2030</v>
      </c>
      <c r="M1116" s="25" t="str">
        <f t="array" ref="M1116">INDEX(Sheet6!$F$2:$F$190,MATCH(F1116,Sheet6!$E$2:$E$190,0))</f>
        <v>M22PL3119A</v>
      </c>
      <c r="N1116" s="26" t="str">
        <f t="shared" si="120"/>
        <v>Maintenance</v>
      </c>
      <c r="O1116" s="72"/>
      <c r="P1116" s="72"/>
      <c r="Q1116" s="28" t="s">
        <v>1468</v>
      </c>
      <c r="R1116" s="53" t="str">
        <f t="array" ref="R1116">INDEX(Sheet6!$K$2:$K$190,MATCH(F1116,Sheet6!$E$2:$E$190,0))</f>
        <v>Winny</v>
      </c>
      <c r="S1116" s="72"/>
      <c r="T1116" s="125"/>
    </row>
    <row r="1117">
      <c r="A1117" s="60" t="s">
        <v>2094</v>
      </c>
      <c r="B1117" s="168" t="s">
        <v>1983</v>
      </c>
      <c r="C1117" s="132"/>
      <c r="D1117" s="179"/>
      <c r="E1117" s="126"/>
      <c r="F1117" s="141"/>
      <c r="G1117" s="64"/>
      <c r="H1117" s="64"/>
      <c r="I1117" s="64"/>
      <c r="J1117" s="64"/>
      <c r="K1117" s="64"/>
      <c r="L1117" s="64"/>
      <c r="M1117" s="64"/>
      <c r="N1117" s="39"/>
      <c r="O1117" s="64"/>
      <c r="P1117" s="64"/>
      <c r="Q1117" s="64"/>
      <c r="R1117" s="64"/>
      <c r="S1117" s="64"/>
      <c r="T1117" s="65"/>
    </row>
    <row r="1118">
      <c r="A1118" s="43">
        <v>997.0</v>
      </c>
      <c r="B1118" s="121" t="s">
        <v>2095</v>
      </c>
      <c r="C1118" s="122" t="s">
        <v>205</v>
      </c>
      <c r="D1118" s="177" t="s">
        <v>2096</v>
      </c>
      <c r="E1118" s="178" t="s">
        <v>27</v>
      </c>
      <c r="F1118" s="136">
        <v>1.00049301E8</v>
      </c>
      <c r="G1118" s="84" t="s">
        <v>36</v>
      </c>
      <c r="H1118" s="161">
        <v>44819.0</v>
      </c>
      <c r="I1118" s="180"/>
      <c r="J1118" s="180"/>
      <c r="K1118" s="180"/>
      <c r="L1118" s="181" t="s">
        <v>2097</v>
      </c>
      <c r="M1118" s="25" t="str">
        <f t="array" ref="M1118">INDEX(Sheet6!$F$2:$F$190,MATCH(F1118,Sheet6!$E$2:$E$190,0))</f>
        <v>#N/A</v>
      </c>
      <c r="N1118" s="26" t="str">
        <f t="shared" ref="N1118:N1119" si="121">IFS(LEFT(F1118,4)="2000","Direct Charge",LEFT(F1118,4)="5000","Direct Charge",AND(LEFT(F1118,4)="1000",RIGHT(K1118,4)="RA 9"),"Chemical",LEFT(F1118,4)="1000","Maintenance",LEFT(F1118,4)="8000","OA Maintenance",AND(LEFT(F1118,4)="8000",RIGHT(K1118,4)="RA 9"),"OA Chemical",LEFT(F1118,4)="5500","ABI")</f>
        <v>Maintenance</v>
      </c>
      <c r="O1118" s="72"/>
      <c r="P1118" s="72"/>
      <c r="Q1118" s="28" t="s">
        <v>1464</v>
      </c>
      <c r="R1118" s="53" t="str">
        <f t="array" ref="R1118">INDEX(Sheet6!$K$2:$K$190,MATCH(F1118,Sheet6!$E$2:$E$190,0))</f>
        <v>#N/A</v>
      </c>
      <c r="S1118" s="72"/>
      <c r="T1118" s="125"/>
    </row>
    <row r="1119">
      <c r="A1119" s="43">
        <v>998.0</v>
      </c>
      <c r="B1119" s="121" t="s">
        <v>2098</v>
      </c>
      <c r="C1119" s="122" t="s">
        <v>662</v>
      </c>
      <c r="D1119" s="182" t="s">
        <v>2099</v>
      </c>
      <c r="E1119" s="123" t="s">
        <v>1028</v>
      </c>
      <c r="F1119" s="136">
        <v>2.00037811E8</v>
      </c>
      <c r="G1119" s="84" t="s">
        <v>28</v>
      </c>
      <c r="H1119" s="161">
        <v>44819.0</v>
      </c>
      <c r="I1119" s="180"/>
      <c r="J1119" s="180"/>
      <c r="K1119" s="180"/>
      <c r="L1119" s="180"/>
      <c r="M1119" s="72"/>
      <c r="N1119" s="26" t="str">
        <f t="shared" si="121"/>
        <v>Direct Charge</v>
      </c>
      <c r="O1119" s="72"/>
      <c r="P1119" s="72"/>
      <c r="Q1119" s="72"/>
      <c r="R1119" s="72"/>
      <c r="S1119" s="72"/>
      <c r="T1119" s="125"/>
    </row>
    <row r="1120">
      <c r="A1120" s="80" t="s">
        <v>2100</v>
      </c>
      <c r="B1120" s="168" t="s">
        <v>1983</v>
      </c>
      <c r="C1120" s="132"/>
      <c r="D1120" s="131"/>
      <c r="E1120" s="126"/>
      <c r="F1120" s="141"/>
      <c r="G1120" s="64"/>
      <c r="H1120" s="64"/>
      <c r="I1120" s="64"/>
      <c r="J1120" s="64"/>
      <c r="K1120" s="64"/>
      <c r="L1120" s="64"/>
      <c r="M1120" s="64"/>
      <c r="N1120" s="39"/>
      <c r="O1120" s="64"/>
      <c r="P1120" s="64"/>
      <c r="Q1120" s="64"/>
      <c r="R1120" s="64"/>
      <c r="S1120" s="64"/>
      <c r="T1120" s="65"/>
    </row>
    <row r="1121">
      <c r="A1121" s="43">
        <v>999.0</v>
      </c>
      <c r="B1121" s="121" t="s">
        <v>1973</v>
      </c>
      <c r="C1121" s="122" t="s">
        <v>2101</v>
      </c>
      <c r="D1121" s="121" t="s">
        <v>1974</v>
      </c>
      <c r="E1121" s="123" t="s">
        <v>1028</v>
      </c>
      <c r="F1121" s="136">
        <v>2.0003775E8</v>
      </c>
      <c r="G1121" s="28" t="s">
        <v>1308</v>
      </c>
      <c r="H1121" s="161">
        <v>44823.0</v>
      </c>
      <c r="I1121" s="72"/>
      <c r="J1121" s="72"/>
      <c r="K1121" s="28" t="s">
        <v>1309</v>
      </c>
      <c r="L1121" s="96" t="s">
        <v>2102</v>
      </c>
      <c r="M1121" s="72"/>
      <c r="N1121" s="26" t="str">
        <f t="shared" ref="N1121:N1122" si="122">IFS(LEFT(F1121,4)="2000","Direct Charge",LEFT(F1121,4)="5000","Direct Charge",AND(LEFT(F1121,4)="1000",RIGHT(K1121,4)="RA 9"),"Chemical",LEFT(F1121,4)="1000","Maintenance",LEFT(F1121,4)="8000","OA Maintenance",AND(LEFT(F1121,4)="8000",RIGHT(K1121,4)="RA 9"),"OA Chemical",LEFT(F1121,4)="5500","ABI")</f>
        <v>Direct Charge</v>
      </c>
      <c r="O1121" s="72"/>
      <c r="P1121" s="72"/>
      <c r="Q1121" s="72"/>
      <c r="R1121" s="72"/>
      <c r="S1121" s="72"/>
      <c r="T1121" s="125"/>
    </row>
    <row r="1122">
      <c r="A1122" s="43">
        <v>1000.0</v>
      </c>
      <c r="B1122" s="121" t="s">
        <v>2103</v>
      </c>
      <c r="C1122" s="122" t="s">
        <v>2104</v>
      </c>
      <c r="D1122" s="121" t="s">
        <v>2105</v>
      </c>
      <c r="E1122" s="148" t="s">
        <v>177</v>
      </c>
      <c r="F1122" s="43">
        <v>5.00036686E8</v>
      </c>
      <c r="G1122" s="28" t="s">
        <v>58</v>
      </c>
      <c r="H1122" s="161">
        <v>44823.0</v>
      </c>
      <c r="I1122" s="72"/>
      <c r="J1122" s="72"/>
      <c r="K1122" s="72"/>
      <c r="L1122" s="72"/>
      <c r="M1122" s="72"/>
      <c r="N1122" s="26" t="str">
        <f t="shared" si="122"/>
        <v>Direct Charge</v>
      </c>
      <c r="O1122" s="72"/>
      <c r="P1122" s="72"/>
      <c r="Q1122" s="72"/>
      <c r="R1122" s="72"/>
      <c r="S1122" s="72"/>
      <c r="T1122" s="125"/>
    </row>
    <row r="1123">
      <c r="A1123" s="60" t="s">
        <v>2106</v>
      </c>
      <c r="B1123" s="168" t="s">
        <v>1983</v>
      </c>
      <c r="C1123" s="150"/>
      <c r="D1123" s="126"/>
      <c r="E1123" s="127"/>
      <c r="F1123" s="128"/>
      <c r="G1123" s="64"/>
      <c r="H1123" s="64"/>
      <c r="I1123" s="64"/>
      <c r="J1123" s="64"/>
      <c r="K1123" s="64"/>
      <c r="L1123" s="64"/>
      <c r="M1123" s="64"/>
      <c r="N1123" s="39"/>
      <c r="O1123" s="64"/>
      <c r="P1123" s="64"/>
      <c r="Q1123" s="64"/>
      <c r="R1123" s="64"/>
      <c r="S1123" s="64"/>
      <c r="T1123" s="65"/>
    </row>
    <row r="1124">
      <c r="A1124" s="43">
        <v>1001.0</v>
      </c>
      <c r="B1124" s="172" t="s">
        <v>2051</v>
      </c>
      <c r="C1124" s="173" t="s">
        <v>205</v>
      </c>
      <c r="D1124" s="174" t="s">
        <v>2052</v>
      </c>
      <c r="E1124" s="175" t="s">
        <v>27</v>
      </c>
      <c r="F1124" s="173">
        <v>1.0004869E8</v>
      </c>
      <c r="G1124" s="28" t="s">
        <v>1467</v>
      </c>
      <c r="H1124" s="161">
        <v>44825.0</v>
      </c>
      <c r="I1124" s="72"/>
      <c r="J1124" s="72"/>
      <c r="K1124" s="72"/>
      <c r="L1124" s="183" t="s">
        <v>2107</v>
      </c>
      <c r="M1124" s="25" t="str">
        <f t="array" ref="M1124">INDEX(Sheet6!$F$2:$F$190,MATCH(F1124,Sheet6!$E$2:$E$190,0))</f>
        <v>M22PL3148A</v>
      </c>
      <c r="N1124" s="26" t="str">
        <f t="shared" ref="N1124:N1133" si="123">IFS(LEFT(F1124,4)="2000","Direct Charge",LEFT(F1124,4)="5000","Direct Charge",AND(LEFT(F1124,4)="1000",RIGHT(K1124,4)="RA 9"),"Chemical",LEFT(F1124,4)="1000","Maintenance",LEFT(F1124,4)="8000","OA Maintenance",AND(LEFT(F1124,4)="8000",RIGHT(K1124,4)="RA 9"),"OA Chemical",LEFT(F1124,4)="5500","ABI")</f>
        <v>Maintenance</v>
      </c>
      <c r="O1124" s="72"/>
      <c r="P1124" s="72"/>
      <c r="Q1124" s="28" t="s">
        <v>1468</v>
      </c>
      <c r="R1124" s="53" t="str">
        <f t="array" ref="R1124">INDEX(Sheet6!$K$2:$K$190,MATCH(F1124,Sheet6!$E$2:$E$190,0))</f>
        <v>Lukman</v>
      </c>
      <c r="S1124" s="72"/>
      <c r="T1124" s="125"/>
    </row>
    <row r="1125">
      <c r="A1125" s="43">
        <v>1002.0</v>
      </c>
      <c r="B1125" s="172" t="s">
        <v>2108</v>
      </c>
      <c r="C1125" s="173" t="s">
        <v>205</v>
      </c>
      <c r="D1125" s="129" t="s">
        <v>2109</v>
      </c>
      <c r="E1125" s="175" t="s">
        <v>27</v>
      </c>
      <c r="F1125" s="122">
        <v>1.00049432E8</v>
      </c>
      <c r="G1125" s="28" t="s">
        <v>1467</v>
      </c>
      <c r="H1125" s="161">
        <v>44825.0</v>
      </c>
      <c r="I1125" s="72"/>
      <c r="J1125" s="72"/>
      <c r="K1125" s="72"/>
      <c r="L1125" s="184" t="s">
        <v>2110</v>
      </c>
      <c r="M1125" s="25" t="str">
        <f t="array" ref="M1125">INDEX(Sheet6!$F$2:$F$190,MATCH(F1125,Sheet6!$E$2:$E$190,0))</f>
        <v>M22PL3160A</v>
      </c>
      <c r="N1125" s="26" t="str">
        <f t="shared" si="123"/>
        <v>Maintenance</v>
      </c>
      <c r="O1125" s="72"/>
      <c r="P1125" s="72"/>
      <c r="Q1125" s="28" t="s">
        <v>1468</v>
      </c>
      <c r="R1125" s="53" t="str">
        <f t="array" ref="R1125">INDEX(Sheet6!$K$2:$K$190,MATCH(F1125,Sheet6!$E$2:$E$190,0))</f>
        <v>Winny</v>
      </c>
      <c r="S1125" s="72"/>
      <c r="T1125" s="125"/>
    </row>
    <row r="1126">
      <c r="A1126" s="43">
        <v>1003.0</v>
      </c>
      <c r="B1126" s="172" t="s">
        <v>2111</v>
      </c>
      <c r="C1126" s="173" t="s">
        <v>205</v>
      </c>
      <c r="D1126" s="129" t="s">
        <v>2112</v>
      </c>
      <c r="E1126" s="175" t="s">
        <v>27</v>
      </c>
      <c r="F1126" s="122">
        <v>1.00049431E8</v>
      </c>
      <c r="G1126" s="28" t="s">
        <v>1467</v>
      </c>
      <c r="H1126" s="161">
        <v>44825.0</v>
      </c>
      <c r="I1126" s="72"/>
      <c r="J1126" s="72"/>
      <c r="K1126" s="72"/>
      <c r="L1126" s="184" t="s">
        <v>2110</v>
      </c>
      <c r="M1126" s="25" t="str">
        <f t="array" ref="M1126">INDEX(Sheet6!$F$2:$F$190,MATCH(F1126,Sheet6!$E$2:$E$190,0))</f>
        <v>M22PL3159A</v>
      </c>
      <c r="N1126" s="26" t="str">
        <f t="shared" si="123"/>
        <v>Maintenance</v>
      </c>
      <c r="O1126" s="72"/>
      <c r="P1126" s="72"/>
      <c r="Q1126" s="28" t="s">
        <v>1468</v>
      </c>
      <c r="R1126" s="53" t="str">
        <f t="array" ref="R1126">INDEX(Sheet6!$K$2:$K$190,MATCH(F1126,Sheet6!$E$2:$E$190,0))</f>
        <v>Winny</v>
      </c>
      <c r="S1126" s="72"/>
      <c r="T1126" s="125"/>
    </row>
    <row r="1127">
      <c r="A1127" s="43">
        <v>1004.0</v>
      </c>
      <c r="B1127" s="172" t="s">
        <v>2113</v>
      </c>
      <c r="C1127" s="173" t="s">
        <v>205</v>
      </c>
      <c r="D1127" s="129" t="s">
        <v>2114</v>
      </c>
      <c r="E1127" s="175" t="s">
        <v>27</v>
      </c>
      <c r="F1127" s="122">
        <v>1.00049416E8</v>
      </c>
      <c r="G1127" s="28" t="s">
        <v>1467</v>
      </c>
      <c r="H1127" s="161">
        <v>44825.0</v>
      </c>
      <c r="I1127" s="72"/>
      <c r="J1127" s="72"/>
      <c r="K1127" s="72"/>
      <c r="L1127" s="184" t="s">
        <v>2107</v>
      </c>
      <c r="M1127" s="25" t="str">
        <f t="array" ref="M1127">INDEX(Sheet6!$F$2:$F$190,MATCH(F1127,Sheet6!$E$2:$E$190,0))</f>
        <v>M22PL3147A</v>
      </c>
      <c r="N1127" s="26" t="str">
        <f t="shared" si="123"/>
        <v>Maintenance</v>
      </c>
      <c r="O1127" s="72"/>
      <c r="P1127" s="72"/>
      <c r="Q1127" s="28" t="s">
        <v>1468</v>
      </c>
      <c r="R1127" s="53" t="str">
        <f t="array" ref="R1127">INDEX(Sheet6!$K$2:$K$190,MATCH(F1127,Sheet6!$E$2:$E$190,0))</f>
        <v>Lukman</v>
      </c>
      <c r="S1127" s="72"/>
      <c r="T1127" s="125"/>
    </row>
    <row r="1128">
      <c r="A1128" s="43">
        <v>1005.0</v>
      </c>
      <c r="B1128" s="172" t="s">
        <v>2115</v>
      </c>
      <c r="C1128" s="173" t="s">
        <v>205</v>
      </c>
      <c r="D1128" s="129" t="s">
        <v>2116</v>
      </c>
      <c r="E1128" s="175" t="s">
        <v>27</v>
      </c>
      <c r="F1128" s="122">
        <v>1.00049433E8</v>
      </c>
      <c r="G1128" s="28" t="s">
        <v>1467</v>
      </c>
      <c r="H1128" s="161">
        <v>44825.0</v>
      </c>
      <c r="I1128" s="72"/>
      <c r="J1128" s="72"/>
      <c r="K1128" s="72"/>
      <c r="L1128" s="184" t="s">
        <v>2110</v>
      </c>
      <c r="M1128" s="25" t="str">
        <f t="array" ref="M1128">INDEX(Sheet6!$F$2:$F$190,MATCH(F1128,Sheet6!$E$2:$E$190,0))</f>
        <v>#N/A</v>
      </c>
      <c r="N1128" s="26" t="str">
        <f t="shared" si="123"/>
        <v>Maintenance</v>
      </c>
      <c r="O1128" s="72"/>
      <c r="P1128" s="72"/>
      <c r="Q1128" s="28" t="s">
        <v>1468</v>
      </c>
      <c r="R1128" s="53" t="str">
        <f t="array" ref="R1128">INDEX(Sheet6!$K$2:$K$190,MATCH(F1128,Sheet6!$E$2:$E$190,0))</f>
        <v>#N/A</v>
      </c>
      <c r="S1128" s="72"/>
      <c r="T1128" s="125"/>
    </row>
    <row r="1129">
      <c r="A1129" s="43">
        <v>1006.0</v>
      </c>
      <c r="B1129" s="172" t="s">
        <v>2117</v>
      </c>
      <c r="C1129" s="173" t="s">
        <v>205</v>
      </c>
      <c r="D1129" s="129" t="s">
        <v>2118</v>
      </c>
      <c r="E1129" s="175" t="s">
        <v>27</v>
      </c>
      <c r="F1129" s="122">
        <v>1.00049297E8</v>
      </c>
      <c r="G1129" s="28" t="s">
        <v>1467</v>
      </c>
      <c r="H1129" s="161">
        <v>44825.0</v>
      </c>
      <c r="I1129" s="72"/>
      <c r="J1129" s="72"/>
      <c r="K1129" s="72"/>
      <c r="L1129" s="184" t="s">
        <v>2107</v>
      </c>
      <c r="M1129" s="25" t="str">
        <f t="array" ref="M1129">INDEX(Sheet6!$F$2:$F$190,MATCH(F1129,Sheet6!$E$2:$E$190,0))</f>
        <v>M22PL3149A</v>
      </c>
      <c r="N1129" s="26" t="str">
        <f t="shared" si="123"/>
        <v>Maintenance</v>
      </c>
      <c r="O1129" s="72"/>
      <c r="P1129" s="72"/>
      <c r="Q1129" s="28" t="s">
        <v>1468</v>
      </c>
      <c r="R1129" s="53" t="str">
        <f t="array" ref="R1129">INDEX(Sheet6!$K$2:$K$190,MATCH(F1129,Sheet6!$E$2:$E$190,0))</f>
        <v>Lukman</v>
      </c>
      <c r="S1129" s="72"/>
      <c r="T1129" s="125"/>
    </row>
    <row r="1130">
      <c r="A1130" s="43">
        <v>1007.0</v>
      </c>
      <c r="B1130" s="172" t="s">
        <v>2119</v>
      </c>
      <c r="C1130" s="173" t="s">
        <v>205</v>
      </c>
      <c r="D1130" s="129" t="s">
        <v>2120</v>
      </c>
      <c r="E1130" s="175" t="s">
        <v>27</v>
      </c>
      <c r="F1130" s="122">
        <v>1.00049463E8</v>
      </c>
      <c r="G1130" s="28" t="s">
        <v>58</v>
      </c>
      <c r="H1130" s="161">
        <v>44825.0</v>
      </c>
      <c r="I1130" s="72"/>
      <c r="J1130" s="72"/>
      <c r="K1130" s="72"/>
      <c r="L1130" s="185"/>
      <c r="M1130" s="25" t="str">
        <f t="array" ref="M1130">INDEX(Sheet6!$F$2:$F$190,MATCH(F1130,Sheet6!$E$2:$E$190,0))</f>
        <v>#N/A</v>
      </c>
      <c r="N1130" s="26" t="str">
        <f t="shared" si="123"/>
        <v>Maintenance</v>
      </c>
      <c r="O1130" s="72"/>
      <c r="P1130" s="72"/>
      <c r="Q1130" s="28" t="s">
        <v>1506</v>
      </c>
      <c r="R1130" s="53" t="str">
        <f t="array" ref="R1130">INDEX(Sheet6!$K$2:$K$190,MATCH(F1130,Sheet6!$E$2:$E$190,0))</f>
        <v>#N/A</v>
      </c>
      <c r="S1130" s="72"/>
      <c r="T1130" s="125"/>
    </row>
    <row r="1131">
      <c r="A1131" s="43">
        <v>1008.0</v>
      </c>
      <c r="B1131" s="172" t="s">
        <v>2121</v>
      </c>
      <c r="C1131" s="173" t="s">
        <v>205</v>
      </c>
      <c r="D1131" s="129" t="s">
        <v>2122</v>
      </c>
      <c r="E1131" s="175" t="s">
        <v>27</v>
      </c>
      <c r="F1131" s="122">
        <v>1.00048675E8</v>
      </c>
      <c r="G1131" s="28" t="s">
        <v>58</v>
      </c>
      <c r="H1131" s="161">
        <v>44825.0</v>
      </c>
      <c r="I1131" s="72"/>
      <c r="J1131" s="72"/>
      <c r="K1131" s="72"/>
      <c r="L1131" s="185"/>
      <c r="M1131" s="25" t="str">
        <f t="array" ref="M1131">INDEX(Sheet6!$F$2:$F$190,MATCH(F1131,Sheet6!$E$2:$E$190,0))</f>
        <v>#N/A</v>
      </c>
      <c r="N1131" s="26" t="str">
        <f t="shared" si="123"/>
        <v>Maintenance</v>
      </c>
      <c r="O1131" s="72"/>
      <c r="P1131" s="72"/>
      <c r="Q1131" s="28" t="s">
        <v>1506</v>
      </c>
      <c r="R1131" s="53" t="str">
        <f t="array" ref="R1131">INDEX(Sheet6!$K$2:$K$190,MATCH(F1131,Sheet6!$E$2:$E$190,0))</f>
        <v>#N/A</v>
      </c>
      <c r="S1131" s="72"/>
      <c r="T1131" s="125"/>
    </row>
    <row r="1132">
      <c r="A1132" s="43">
        <v>1009.0</v>
      </c>
      <c r="B1132" s="172" t="s">
        <v>2123</v>
      </c>
      <c r="C1132" s="173" t="s">
        <v>205</v>
      </c>
      <c r="D1132" s="129" t="s">
        <v>2124</v>
      </c>
      <c r="E1132" s="175" t="s">
        <v>27</v>
      </c>
      <c r="F1132" s="122">
        <v>1.00048989E8</v>
      </c>
      <c r="G1132" s="28" t="s">
        <v>521</v>
      </c>
      <c r="H1132" s="161">
        <v>44825.0</v>
      </c>
      <c r="I1132" s="72"/>
      <c r="J1132" s="72"/>
      <c r="K1132" s="72"/>
      <c r="L1132" s="185"/>
      <c r="M1132" s="25" t="str">
        <f t="array" ref="M1132">INDEX(Sheet6!$F$2:$F$190,MATCH(F1132,Sheet6!$E$2:$E$190,0))</f>
        <v>#N/A</v>
      </c>
      <c r="N1132" s="26" t="str">
        <f t="shared" si="123"/>
        <v>Maintenance</v>
      </c>
      <c r="O1132" s="72"/>
      <c r="P1132" s="72"/>
      <c r="Q1132" s="28" t="s">
        <v>1470</v>
      </c>
      <c r="R1132" s="53" t="str">
        <f t="array" ref="R1132">INDEX(Sheet6!$K$2:$K$190,MATCH(F1132,Sheet6!$E$2:$E$190,0))</f>
        <v>#N/A</v>
      </c>
      <c r="S1132" s="72"/>
      <c r="T1132" s="125"/>
    </row>
    <row r="1133">
      <c r="A1133" s="43">
        <v>1010.0</v>
      </c>
      <c r="B1133" s="172" t="s">
        <v>2125</v>
      </c>
      <c r="C1133" s="173" t="s">
        <v>205</v>
      </c>
      <c r="D1133" s="177" t="s">
        <v>2126</v>
      </c>
      <c r="E1133" s="186" t="s">
        <v>27</v>
      </c>
      <c r="F1133" s="122">
        <v>1.00049453E8</v>
      </c>
      <c r="G1133" s="28" t="s">
        <v>521</v>
      </c>
      <c r="H1133" s="161">
        <v>44825.0</v>
      </c>
      <c r="I1133" s="72"/>
      <c r="J1133" s="72"/>
      <c r="K1133" s="72"/>
      <c r="L1133" s="185"/>
      <c r="M1133" s="25" t="str">
        <f t="array" ref="M1133">INDEX(Sheet6!$F$2:$F$190,MATCH(F1133,Sheet6!$E$2:$E$190,0))</f>
        <v>#N/A</v>
      </c>
      <c r="N1133" s="26" t="str">
        <f t="shared" si="123"/>
        <v>Maintenance</v>
      </c>
      <c r="O1133" s="72"/>
      <c r="P1133" s="72"/>
      <c r="Q1133" s="28" t="s">
        <v>1470</v>
      </c>
      <c r="R1133" s="53" t="str">
        <f t="array" ref="R1133">INDEX(Sheet6!$K$2:$K$190,MATCH(F1133,Sheet6!$E$2:$E$190,0))</f>
        <v>#N/A</v>
      </c>
      <c r="S1133" s="72"/>
      <c r="T1133" s="125"/>
    </row>
    <row r="1134">
      <c r="A1134" s="80" t="s">
        <v>2127</v>
      </c>
      <c r="B1134" s="168" t="s">
        <v>1983</v>
      </c>
      <c r="C1134" s="153"/>
      <c r="D1134" s="179"/>
      <c r="E1134" s="127"/>
      <c r="F1134" s="154"/>
      <c r="G1134" s="64"/>
      <c r="H1134" s="64"/>
      <c r="I1134" s="64"/>
      <c r="J1134" s="64"/>
      <c r="K1134" s="64"/>
      <c r="L1134" s="64"/>
      <c r="M1134" s="64"/>
      <c r="N1134" s="39"/>
      <c r="O1134" s="64"/>
      <c r="P1134" s="64"/>
      <c r="Q1134" s="64"/>
      <c r="R1134" s="64"/>
      <c r="S1134" s="64"/>
      <c r="T1134" s="65"/>
    </row>
    <row r="1135">
      <c r="A1135" s="43">
        <v>1011.0</v>
      </c>
      <c r="B1135" s="172" t="s">
        <v>2128</v>
      </c>
      <c r="C1135" s="173" t="s">
        <v>205</v>
      </c>
      <c r="D1135" s="121" t="s">
        <v>2129</v>
      </c>
      <c r="E1135" s="175" t="s">
        <v>27</v>
      </c>
      <c r="F1135" s="122">
        <v>1.00049575E8</v>
      </c>
      <c r="G1135" s="28" t="s">
        <v>28</v>
      </c>
      <c r="H1135" s="161">
        <v>44827.0</v>
      </c>
      <c r="I1135" s="72"/>
      <c r="J1135" s="72"/>
      <c r="K1135" s="72"/>
      <c r="L1135" s="72"/>
      <c r="M1135" s="25" t="str">
        <f t="array" ref="M1135">INDEX(Sheet6!$F$2:$F$190,MATCH(F1135,Sheet6!$E$2:$E$190,0))</f>
        <v>#N/A</v>
      </c>
      <c r="N1135" s="26" t="str">
        <f t="shared" ref="N1135:N1139" si="124">IFS(LEFT(F1135,4)="2000","Direct Charge",LEFT(F1135,4)="5000","Direct Charge",AND(LEFT(F1135,4)="1000",RIGHT(K1135,4)="RA 9"),"Chemical",LEFT(F1135,4)="1000","Maintenance",LEFT(F1135,4)="8000","OA Maintenance",AND(LEFT(F1135,4)="8000",RIGHT(K1135,4)="RA 9"),"OA Chemical",LEFT(F1135,4)="5500","ABI")</f>
        <v>Maintenance</v>
      </c>
      <c r="O1135" s="72"/>
      <c r="P1135" s="72"/>
      <c r="Q1135" s="72"/>
      <c r="R1135" s="53" t="str">
        <f t="array" ref="R1135">INDEX(Sheet6!$K$2:$K$190,MATCH(F1135,Sheet6!$E$2:$E$190,0))</f>
        <v>#N/A</v>
      </c>
      <c r="S1135" s="72"/>
      <c r="T1135" s="125"/>
    </row>
    <row r="1136">
      <c r="A1136" s="43">
        <v>1012.0</v>
      </c>
      <c r="B1136" s="172" t="s">
        <v>2128</v>
      </c>
      <c r="C1136" s="173" t="s">
        <v>205</v>
      </c>
      <c r="D1136" s="121" t="s">
        <v>2130</v>
      </c>
      <c r="E1136" s="175" t="s">
        <v>27</v>
      </c>
      <c r="F1136" s="122">
        <v>1.00049465E8</v>
      </c>
      <c r="G1136" s="28" t="s">
        <v>28</v>
      </c>
      <c r="H1136" s="161">
        <v>44827.0</v>
      </c>
      <c r="I1136" s="72"/>
      <c r="J1136" s="72"/>
      <c r="K1136" s="72"/>
      <c r="L1136" s="72"/>
      <c r="M1136" s="25" t="str">
        <f t="array" ref="M1136">INDEX(Sheet6!$F$2:$F$190,MATCH(F1136,Sheet6!$E$2:$E$190,0))</f>
        <v>#N/A</v>
      </c>
      <c r="N1136" s="26" t="str">
        <f t="shared" si="124"/>
        <v>Maintenance</v>
      </c>
      <c r="O1136" s="72"/>
      <c r="P1136" s="72"/>
      <c r="Q1136" s="72"/>
      <c r="R1136" s="53" t="str">
        <f t="array" ref="R1136">INDEX(Sheet6!$K$2:$K$190,MATCH(F1136,Sheet6!$E$2:$E$190,0))</f>
        <v>#N/A</v>
      </c>
      <c r="S1136" s="72"/>
      <c r="T1136" s="125"/>
    </row>
    <row r="1137">
      <c r="A1137" s="43">
        <v>1013.0</v>
      </c>
      <c r="B1137" s="172" t="s">
        <v>2131</v>
      </c>
      <c r="C1137" s="173" t="s">
        <v>205</v>
      </c>
      <c r="D1137" s="121" t="s">
        <v>2132</v>
      </c>
      <c r="E1137" s="175" t="s">
        <v>27</v>
      </c>
      <c r="F1137" s="122">
        <v>1.00049185E8</v>
      </c>
      <c r="G1137" s="28" t="s">
        <v>36</v>
      </c>
      <c r="H1137" s="161">
        <v>44827.0</v>
      </c>
      <c r="I1137" s="72"/>
      <c r="J1137" s="72"/>
      <c r="K1137" s="72"/>
      <c r="L1137" s="72"/>
      <c r="M1137" s="25" t="str">
        <f t="array" ref="M1137">INDEX(Sheet6!$F$2:$F$190,MATCH(F1137,Sheet6!$E$2:$E$190,0))</f>
        <v>#N/A</v>
      </c>
      <c r="N1137" s="26" t="str">
        <f t="shared" si="124"/>
        <v>Maintenance</v>
      </c>
      <c r="O1137" s="72"/>
      <c r="P1137" s="72"/>
      <c r="Q1137" s="28" t="s">
        <v>1464</v>
      </c>
      <c r="R1137" s="53" t="str">
        <f t="array" ref="R1137">INDEX(Sheet6!$K$2:$K$190,MATCH(F1137,Sheet6!$E$2:$E$190,0))</f>
        <v>#N/A</v>
      </c>
      <c r="S1137" s="72"/>
      <c r="T1137" s="125"/>
    </row>
    <row r="1138">
      <c r="A1138" s="43">
        <v>1014.0</v>
      </c>
      <c r="B1138" s="172" t="s">
        <v>2133</v>
      </c>
      <c r="C1138" s="173" t="s">
        <v>205</v>
      </c>
      <c r="D1138" s="121" t="s">
        <v>2134</v>
      </c>
      <c r="E1138" s="175" t="s">
        <v>27</v>
      </c>
      <c r="F1138" s="122">
        <v>1.00048189E8</v>
      </c>
      <c r="G1138" s="28" t="s">
        <v>36</v>
      </c>
      <c r="H1138" s="161">
        <v>44827.0</v>
      </c>
      <c r="I1138" s="28" t="s">
        <v>1467</v>
      </c>
      <c r="J1138" s="72"/>
      <c r="K1138" s="72"/>
      <c r="L1138" s="72"/>
      <c r="M1138" s="25" t="str">
        <f t="array" ref="M1138">INDEX(Sheet6!$F$2:$F$190,MATCH(F1138,Sheet6!$E$2:$E$190,0))</f>
        <v>#N/A</v>
      </c>
      <c r="N1138" s="26" t="str">
        <f t="shared" si="124"/>
        <v>Maintenance</v>
      </c>
      <c r="O1138" s="72"/>
      <c r="P1138" s="72"/>
      <c r="Q1138" s="28" t="s">
        <v>1464</v>
      </c>
      <c r="R1138" s="53" t="str">
        <f t="array" ref="R1138">INDEX(Sheet6!$K$2:$K$190,MATCH(F1138,Sheet6!$E$2:$E$190,0))</f>
        <v>#N/A</v>
      </c>
      <c r="S1138" s="72"/>
      <c r="T1138" s="125"/>
    </row>
    <row r="1139">
      <c r="A1139" s="43">
        <v>1015.0</v>
      </c>
      <c r="B1139" s="172" t="s">
        <v>2135</v>
      </c>
      <c r="C1139" s="173" t="s">
        <v>205</v>
      </c>
      <c r="D1139" s="121" t="s">
        <v>2136</v>
      </c>
      <c r="E1139" s="175" t="s">
        <v>27</v>
      </c>
      <c r="F1139" s="122">
        <v>1.00048672E8</v>
      </c>
      <c r="G1139" s="28" t="s">
        <v>521</v>
      </c>
      <c r="H1139" s="161">
        <v>44827.0</v>
      </c>
      <c r="I1139" s="72"/>
      <c r="J1139" s="72"/>
      <c r="K1139" s="72"/>
      <c r="L1139" s="72"/>
      <c r="M1139" s="25" t="str">
        <f t="array" ref="M1139">INDEX(Sheet6!$F$2:$F$190,MATCH(F1139,Sheet6!$E$2:$E$190,0))</f>
        <v>#N/A</v>
      </c>
      <c r="N1139" s="26" t="str">
        <f t="shared" si="124"/>
        <v>Maintenance</v>
      </c>
      <c r="O1139" s="72"/>
      <c r="P1139" s="72"/>
      <c r="Q1139" s="28" t="s">
        <v>1470</v>
      </c>
      <c r="R1139" s="53" t="str">
        <f t="array" ref="R1139">INDEX(Sheet6!$K$2:$K$190,MATCH(F1139,Sheet6!$E$2:$E$190,0))</f>
        <v>#N/A</v>
      </c>
      <c r="S1139" s="72"/>
      <c r="T1139" s="125"/>
    </row>
    <row r="1140">
      <c r="A1140" s="60" t="s">
        <v>2137</v>
      </c>
      <c r="B1140" s="168" t="s">
        <v>1983</v>
      </c>
      <c r="C1140" s="132"/>
      <c r="D1140" s="131"/>
      <c r="E1140" s="127"/>
      <c r="F1140" s="154"/>
      <c r="G1140" s="64"/>
      <c r="H1140" s="64"/>
      <c r="I1140" s="64"/>
      <c r="J1140" s="64"/>
      <c r="K1140" s="64"/>
      <c r="L1140" s="64"/>
      <c r="M1140" s="64"/>
      <c r="N1140" s="39"/>
      <c r="O1140" s="64"/>
      <c r="P1140" s="64"/>
      <c r="Q1140" s="64"/>
      <c r="R1140" s="64"/>
      <c r="S1140" s="64"/>
      <c r="T1140" s="65"/>
    </row>
    <row r="1141">
      <c r="A1141" s="43">
        <v>1016.0</v>
      </c>
      <c r="B1141" s="121" t="s">
        <v>2138</v>
      </c>
      <c r="C1141" s="138" t="s">
        <v>2139</v>
      </c>
      <c r="D1141" s="121" t="s">
        <v>2140</v>
      </c>
      <c r="E1141" s="123" t="s">
        <v>177</v>
      </c>
      <c r="F1141" s="122">
        <v>5.00036863E8</v>
      </c>
      <c r="G1141" s="28" t="s">
        <v>521</v>
      </c>
      <c r="H1141" s="161">
        <v>44827.0</v>
      </c>
      <c r="I1141" s="72"/>
      <c r="J1141" s="72"/>
      <c r="K1141" s="72"/>
      <c r="L1141" s="72"/>
      <c r="M1141" s="72"/>
      <c r="N1141" s="26" t="str">
        <f t="shared" ref="N1141:N1142" si="125">IFS(LEFT(F1141,4)="2000","Direct Charge",LEFT(F1141,4)="5000","Direct Charge",AND(LEFT(F1141,4)="1000",RIGHT(K1141,4)="RA 9"),"Chemical",LEFT(F1141,4)="1000","Maintenance",LEFT(F1141,4)="8000","OA Maintenance",AND(LEFT(F1141,4)="8000",RIGHT(K1141,4)="RA 9"),"OA Chemical",LEFT(F1141,4)="5500","ABI")</f>
        <v>Direct Charge</v>
      </c>
      <c r="O1141" s="72"/>
      <c r="P1141" s="72"/>
      <c r="Q1141" s="28" t="s">
        <v>1470</v>
      </c>
      <c r="R1141" s="72"/>
      <c r="S1141" s="72"/>
      <c r="T1141" s="125"/>
    </row>
    <row r="1142">
      <c r="A1142" s="43">
        <v>1017.0</v>
      </c>
      <c r="B1142" s="172" t="s">
        <v>2141</v>
      </c>
      <c r="C1142" s="173" t="s">
        <v>248</v>
      </c>
      <c r="D1142" s="121" t="s">
        <v>2142</v>
      </c>
      <c r="E1142" s="175" t="s">
        <v>27</v>
      </c>
      <c r="F1142" s="147"/>
      <c r="G1142" s="28" t="s">
        <v>36</v>
      </c>
      <c r="H1142" s="161">
        <v>44827.0</v>
      </c>
      <c r="I1142" s="72"/>
      <c r="J1142" s="72"/>
      <c r="K1142" s="72"/>
      <c r="L1142" s="72"/>
      <c r="M1142" s="72"/>
      <c r="N1142" s="26" t="str">
        <f t="shared" si="125"/>
        <v>#N/A</v>
      </c>
      <c r="O1142" s="72"/>
      <c r="P1142" s="72"/>
      <c r="Q1142" s="28" t="s">
        <v>1464</v>
      </c>
      <c r="R1142" s="159" t="s">
        <v>2143</v>
      </c>
      <c r="S1142" s="72"/>
      <c r="T1142" s="125"/>
    </row>
    <row r="1143">
      <c r="A1143" s="60" t="s">
        <v>2144</v>
      </c>
      <c r="B1143" s="187" t="s">
        <v>2145</v>
      </c>
      <c r="C1143" s="150"/>
      <c r="D1143" s="126"/>
      <c r="E1143" s="127"/>
      <c r="F1143" s="128"/>
      <c r="G1143" s="64"/>
      <c r="H1143" s="64"/>
      <c r="I1143" s="64"/>
      <c r="J1143" s="64"/>
      <c r="K1143" s="64"/>
      <c r="L1143" s="64"/>
      <c r="M1143" s="64"/>
      <c r="N1143" s="39"/>
      <c r="O1143" s="64"/>
      <c r="P1143" s="64"/>
      <c r="Q1143" s="64"/>
      <c r="R1143" s="64"/>
      <c r="S1143" s="64"/>
      <c r="T1143" s="65"/>
    </row>
    <row r="1144">
      <c r="A1144" s="43">
        <v>1018.0</v>
      </c>
      <c r="B1144" s="172" t="s">
        <v>2146</v>
      </c>
      <c r="C1144" s="173" t="s">
        <v>205</v>
      </c>
      <c r="D1144" s="121" t="s">
        <v>2147</v>
      </c>
      <c r="E1144" s="175" t="s">
        <v>27</v>
      </c>
      <c r="F1144" s="136">
        <v>1.00049471E8</v>
      </c>
      <c r="G1144" s="28" t="s">
        <v>1353</v>
      </c>
      <c r="H1144" s="161">
        <v>44832.0</v>
      </c>
      <c r="I1144" s="28" t="s">
        <v>58</v>
      </c>
      <c r="J1144" s="161">
        <v>44832.0</v>
      </c>
      <c r="K1144" s="72"/>
      <c r="L1144" s="72"/>
      <c r="M1144" s="25" t="str">
        <f t="array" ref="M1144">INDEX(Sheet6!$F$2:$F$190,MATCH(F1144,Sheet6!$E$2:$E$190,0))</f>
        <v>#N/A</v>
      </c>
      <c r="N1144" s="26" t="str">
        <f t="shared" ref="N1144:N1166" si="126">IFS(LEFT(F1144,4)="2000","Direct Charge",LEFT(F1144,4)="5000","Direct Charge",AND(LEFT(F1144,4)="1000",RIGHT(K1144,4)="RA 9"),"Chemical",LEFT(F1144,4)="1000","Maintenance",LEFT(F1144,4)="8000","OA Maintenance",AND(LEFT(F1144,4)="8000",RIGHT(K1144,4)="RA 9"),"OA Chemical",LEFT(F1144,4)="5500","ABI")</f>
        <v>Maintenance</v>
      </c>
      <c r="O1144" s="72"/>
      <c r="P1144" s="72"/>
      <c r="Q1144" s="28" t="s">
        <v>1506</v>
      </c>
      <c r="R1144" s="53" t="str">
        <f t="array" ref="R1144">INDEX(Sheet6!$K$2:$K$190,MATCH(F1144,Sheet6!$E$2:$E$190,0))</f>
        <v>#N/A</v>
      </c>
      <c r="S1144" s="72"/>
      <c r="T1144" s="125"/>
    </row>
    <row r="1145">
      <c r="A1145" s="43">
        <v>1019.0</v>
      </c>
      <c r="B1145" s="172" t="s">
        <v>2148</v>
      </c>
      <c r="C1145" s="173" t="s">
        <v>205</v>
      </c>
      <c r="D1145" s="121" t="s">
        <v>2149</v>
      </c>
      <c r="E1145" s="175" t="s">
        <v>27</v>
      </c>
      <c r="F1145" s="136">
        <v>1.00049487E8</v>
      </c>
      <c r="G1145" s="28" t="s">
        <v>1353</v>
      </c>
      <c r="H1145" s="161">
        <v>44832.0</v>
      </c>
      <c r="I1145" s="28" t="s">
        <v>36</v>
      </c>
      <c r="J1145" s="161">
        <v>44832.0</v>
      </c>
      <c r="K1145" s="72"/>
      <c r="L1145" s="72"/>
      <c r="M1145" s="25" t="str">
        <f t="array" ref="M1145">INDEX(Sheet6!$F$2:$F$190,MATCH(F1145,Sheet6!$E$2:$E$190,0))</f>
        <v>#N/A</v>
      </c>
      <c r="N1145" s="26" t="str">
        <f t="shared" si="126"/>
        <v>Maintenance</v>
      </c>
      <c r="O1145" s="72"/>
      <c r="P1145" s="72"/>
      <c r="Q1145" s="28" t="s">
        <v>1464</v>
      </c>
      <c r="R1145" s="53" t="str">
        <f t="array" ref="R1145">INDEX(Sheet6!$K$2:$K$190,MATCH(F1145,Sheet6!$E$2:$E$190,0))</f>
        <v>#N/A</v>
      </c>
      <c r="S1145" s="72"/>
      <c r="T1145" s="125"/>
    </row>
    <row r="1146">
      <c r="A1146" s="43">
        <v>1020.0</v>
      </c>
      <c r="B1146" s="172" t="s">
        <v>2150</v>
      </c>
      <c r="C1146" s="173" t="s">
        <v>205</v>
      </c>
      <c r="D1146" s="121" t="s">
        <v>2151</v>
      </c>
      <c r="E1146" s="175" t="s">
        <v>27</v>
      </c>
      <c r="F1146" s="136">
        <v>1.00048767E8</v>
      </c>
      <c r="G1146" s="28" t="s">
        <v>1353</v>
      </c>
      <c r="H1146" s="161">
        <v>44832.0</v>
      </c>
      <c r="I1146" s="28" t="s">
        <v>58</v>
      </c>
      <c r="J1146" s="161">
        <v>44832.0</v>
      </c>
      <c r="K1146" s="72"/>
      <c r="L1146" s="72"/>
      <c r="M1146" s="25" t="str">
        <f t="array" ref="M1146">INDEX(Sheet6!$F$2:$F$190,MATCH(F1146,Sheet6!$E$2:$E$190,0))</f>
        <v>#N/A</v>
      </c>
      <c r="N1146" s="26" t="str">
        <f t="shared" si="126"/>
        <v>Maintenance</v>
      </c>
      <c r="O1146" s="72"/>
      <c r="P1146" s="72"/>
      <c r="Q1146" s="28" t="s">
        <v>1503</v>
      </c>
      <c r="R1146" s="53" t="str">
        <f t="array" ref="R1146">INDEX(Sheet6!$K$2:$K$190,MATCH(F1146,Sheet6!$E$2:$E$190,0))</f>
        <v>#N/A</v>
      </c>
      <c r="S1146" s="72"/>
      <c r="T1146" s="125"/>
    </row>
    <row r="1147">
      <c r="A1147" s="43">
        <v>1021.0</v>
      </c>
      <c r="B1147" s="172" t="s">
        <v>2152</v>
      </c>
      <c r="C1147" s="173" t="s">
        <v>248</v>
      </c>
      <c r="D1147" s="121" t="s">
        <v>2153</v>
      </c>
      <c r="E1147" s="175" t="s">
        <v>27</v>
      </c>
      <c r="F1147" s="136">
        <v>1.00048279E8</v>
      </c>
      <c r="G1147" s="28" t="s">
        <v>1353</v>
      </c>
      <c r="H1147" s="161">
        <v>44832.0</v>
      </c>
      <c r="I1147" s="28" t="s">
        <v>58</v>
      </c>
      <c r="J1147" s="161">
        <v>44832.0</v>
      </c>
      <c r="K1147" s="72"/>
      <c r="L1147" s="72"/>
      <c r="M1147" s="25" t="str">
        <f t="array" ref="M1147">INDEX(Sheet6!$F$2:$F$190,MATCH(F1147,Sheet6!$E$2:$E$190,0))</f>
        <v>#N/A</v>
      </c>
      <c r="N1147" s="26" t="str">
        <f t="shared" si="126"/>
        <v>Maintenance</v>
      </c>
      <c r="O1147" s="72"/>
      <c r="P1147" s="72"/>
      <c r="Q1147" s="28" t="s">
        <v>1503</v>
      </c>
      <c r="R1147" s="53" t="str">
        <f t="array" ref="R1147">INDEX(Sheet6!$K$2:$K$190,MATCH(F1147,Sheet6!$E$2:$E$190,0))</f>
        <v>#N/A</v>
      </c>
      <c r="S1147" s="72"/>
      <c r="T1147" s="125"/>
    </row>
    <row r="1148">
      <c r="A1148" s="43">
        <v>1022.0</v>
      </c>
      <c r="B1148" s="172" t="s">
        <v>2154</v>
      </c>
      <c r="C1148" s="173" t="s">
        <v>205</v>
      </c>
      <c r="D1148" s="129" t="s">
        <v>2155</v>
      </c>
      <c r="E1148" s="175" t="s">
        <v>27</v>
      </c>
      <c r="F1148" s="136">
        <v>1.00049551E8</v>
      </c>
      <c r="G1148" s="28" t="s">
        <v>1353</v>
      </c>
      <c r="H1148" s="161">
        <v>44832.0</v>
      </c>
      <c r="I1148" s="28" t="s">
        <v>58</v>
      </c>
      <c r="J1148" s="161">
        <v>44832.0</v>
      </c>
      <c r="K1148" s="72"/>
      <c r="L1148" s="72"/>
      <c r="M1148" s="25" t="str">
        <f t="array" ref="M1148">INDEX(Sheet6!$F$2:$F$190,MATCH(F1148,Sheet6!$E$2:$E$190,0))</f>
        <v>#N/A</v>
      </c>
      <c r="N1148" s="26" t="str">
        <f t="shared" si="126"/>
        <v>Maintenance</v>
      </c>
      <c r="O1148" s="72"/>
      <c r="P1148" s="72"/>
      <c r="Q1148" s="28" t="s">
        <v>1503</v>
      </c>
      <c r="R1148" s="53" t="str">
        <f t="array" ref="R1148">INDEX(Sheet6!$K$2:$K$190,MATCH(F1148,Sheet6!$E$2:$E$190,0))</f>
        <v>#N/A</v>
      </c>
      <c r="S1148" s="72"/>
      <c r="T1148" s="125"/>
    </row>
    <row r="1149">
      <c r="A1149" s="43">
        <v>1023.0</v>
      </c>
      <c r="B1149" s="172" t="s">
        <v>2156</v>
      </c>
      <c r="C1149" s="173" t="s">
        <v>205</v>
      </c>
      <c r="D1149" s="129" t="s">
        <v>2157</v>
      </c>
      <c r="E1149" s="175" t="s">
        <v>27</v>
      </c>
      <c r="F1149" s="136">
        <v>1.00049359E8</v>
      </c>
      <c r="G1149" s="28" t="s">
        <v>1353</v>
      </c>
      <c r="H1149" s="161">
        <v>44832.0</v>
      </c>
      <c r="I1149" s="28" t="s">
        <v>58</v>
      </c>
      <c r="J1149" s="161">
        <v>44832.0</v>
      </c>
      <c r="K1149" s="72"/>
      <c r="L1149" s="72"/>
      <c r="M1149" s="25" t="str">
        <f t="array" ref="M1149">INDEX(Sheet6!$F$2:$F$190,MATCH(F1149,Sheet6!$E$2:$E$190,0))</f>
        <v>#N/A</v>
      </c>
      <c r="N1149" s="26" t="str">
        <f t="shared" si="126"/>
        <v>Maintenance</v>
      </c>
      <c r="O1149" s="72"/>
      <c r="P1149" s="72"/>
      <c r="Q1149" s="28" t="s">
        <v>1503</v>
      </c>
      <c r="R1149" s="53" t="str">
        <f t="array" ref="R1149">INDEX(Sheet6!$K$2:$K$190,MATCH(F1149,Sheet6!$E$2:$E$190,0))</f>
        <v>#N/A</v>
      </c>
      <c r="S1149" s="72"/>
      <c r="T1149" s="125"/>
    </row>
    <row r="1150">
      <c r="A1150" s="43">
        <v>1024.0</v>
      </c>
      <c r="B1150" s="172" t="s">
        <v>2158</v>
      </c>
      <c r="C1150" s="173" t="s">
        <v>205</v>
      </c>
      <c r="D1150" s="129" t="s">
        <v>2159</v>
      </c>
      <c r="E1150" s="175" t="s">
        <v>27</v>
      </c>
      <c r="F1150" s="136">
        <v>1.00049555E8</v>
      </c>
      <c r="G1150" s="28" t="s">
        <v>1353</v>
      </c>
      <c r="H1150" s="161">
        <v>44832.0</v>
      </c>
      <c r="I1150" s="28" t="s">
        <v>58</v>
      </c>
      <c r="J1150" s="161">
        <v>44832.0</v>
      </c>
      <c r="K1150" s="72"/>
      <c r="L1150" s="72"/>
      <c r="M1150" s="25" t="str">
        <f t="array" ref="M1150">INDEX(Sheet6!$F$2:$F$190,MATCH(F1150,Sheet6!$E$2:$E$190,0))</f>
        <v>#N/A</v>
      </c>
      <c r="N1150" s="26" t="str">
        <f t="shared" si="126"/>
        <v>Maintenance</v>
      </c>
      <c r="O1150" s="72"/>
      <c r="P1150" s="72"/>
      <c r="Q1150" s="28" t="s">
        <v>1503</v>
      </c>
      <c r="R1150" s="53" t="str">
        <f t="array" ref="R1150">INDEX(Sheet6!$K$2:$K$190,MATCH(F1150,Sheet6!$E$2:$E$190,0))</f>
        <v>#N/A</v>
      </c>
      <c r="S1150" s="72"/>
      <c r="T1150" s="125"/>
    </row>
    <row r="1151">
      <c r="A1151" s="43">
        <v>1025.0</v>
      </c>
      <c r="B1151" s="172" t="s">
        <v>2160</v>
      </c>
      <c r="C1151" s="173" t="s">
        <v>205</v>
      </c>
      <c r="D1151" s="129" t="s">
        <v>2161</v>
      </c>
      <c r="E1151" s="175" t="s">
        <v>27</v>
      </c>
      <c r="F1151" s="136">
        <v>1.00049497E8</v>
      </c>
      <c r="G1151" s="28" t="s">
        <v>1353</v>
      </c>
      <c r="H1151" s="161">
        <v>44832.0</v>
      </c>
      <c r="I1151" s="28" t="s">
        <v>1467</v>
      </c>
      <c r="J1151" s="161">
        <v>44832.0</v>
      </c>
      <c r="K1151" s="72"/>
      <c r="L1151" s="72"/>
      <c r="M1151" s="25" t="str">
        <f t="array" ref="M1151">INDEX(Sheet6!$F$2:$F$190,MATCH(F1151,Sheet6!$E$2:$E$190,0))</f>
        <v>M22PL3133A</v>
      </c>
      <c r="N1151" s="26" t="str">
        <f t="shared" si="126"/>
        <v>Maintenance</v>
      </c>
      <c r="O1151" s="72"/>
      <c r="P1151" s="72"/>
      <c r="Q1151" s="28" t="s">
        <v>1468</v>
      </c>
      <c r="R1151" s="53" t="str">
        <f t="array" ref="R1151">INDEX(Sheet6!$K$2:$K$190,MATCH(F1151,Sheet6!$E$2:$E$190,0))</f>
        <v>Lukman</v>
      </c>
      <c r="S1151" s="72"/>
      <c r="T1151" s="125"/>
    </row>
    <row r="1152">
      <c r="A1152" s="43">
        <v>1026.0</v>
      </c>
      <c r="B1152" s="172" t="s">
        <v>2162</v>
      </c>
      <c r="C1152" s="173" t="s">
        <v>205</v>
      </c>
      <c r="D1152" s="129" t="s">
        <v>2163</v>
      </c>
      <c r="E1152" s="175" t="s">
        <v>27</v>
      </c>
      <c r="F1152" s="136">
        <v>1.00049553E8</v>
      </c>
      <c r="G1152" s="28" t="s">
        <v>1353</v>
      </c>
      <c r="H1152" s="161">
        <v>44832.0</v>
      </c>
      <c r="I1152" s="28" t="s">
        <v>1467</v>
      </c>
      <c r="J1152" s="161">
        <v>44832.0</v>
      </c>
      <c r="K1152" s="72"/>
      <c r="L1152" s="72"/>
      <c r="M1152" s="25" t="str">
        <f t="array" ref="M1152">INDEX(Sheet6!$F$2:$F$190,MATCH(F1152,Sheet6!$E$2:$E$190,0))</f>
        <v>M22PL3131A</v>
      </c>
      <c r="N1152" s="26" t="str">
        <f t="shared" si="126"/>
        <v>Maintenance</v>
      </c>
      <c r="O1152" s="72"/>
      <c r="P1152" s="72"/>
      <c r="Q1152" s="28" t="s">
        <v>1468</v>
      </c>
      <c r="R1152" s="53" t="str">
        <f t="array" ref="R1152">INDEX(Sheet6!$K$2:$K$190,MATCH(F1152,Sheet6!$E$2:$E$190,0))</f>
        <v>Lukman</v>
      </c>
      <c r="S1152" s="72"/>
      <c r="T1152" s="125"/>
    </row>
    <row r="1153">
      <c r="A1153" s="43">
        <v>1027.0</v>
      </c>
      <c r="B1153" s="172" t="s">
        <v>2164</v>
      </c>
      <c r="C1153" s="173" t="s">
        <v>205</v>
      </c>
      <c r="D1153" s="129" t="s">
        <v>2165</v>
      </c>
      <c r="E1153" s="175" t="s">
        <v>27</v>
      </c>
      <c r="F1153" s="136">
        <v>1.00049552E8</v>
      </c>
      <c r="G1153" s="28" t="s">
        <v>1353</v>
      </c>
      <c r="H1153" s="161">
        <v>44832.0</v>
      </c>
      <c r="I1153" s="28" t="s">
        <v>1467</v>
      </c>
      <c r="J1153" s="161">
        <v>44832.0</v>
      </c>
      <c r="K1153" s="72"/>
      <c r="L1153" s="72"/>
      <c r="M1153" s="25" t="str">
        <f t="array" ref="M1153">INDEX(Sheet6!$F$2:$F$190,MATCH(F1153,Sheet6!$E$2:$E$190,0))</f>
        <v>M22PL3134A</v>
      </c>
      <c r="N1153" s="26" t="str">
        <f t="shared" si="126"/>
        <v>Maintenance</v>
      </c>
      <c r="O1153" s="72"/>
      <c r="P1153" s="72"/>
      <c r="Q1153" s="28" t="s">
        <v>1468</v>
      </c>
      <c r="R1153" s="53" t="str">
        <f t="array" ref="R1153">INDEX(Sheet6!$K$2:$K$190,MATCH(F1153,Sheet6!$E$2:$E$190,0))</f>
        <v>Lukman</v>
      </c>
      <c r="S1153" s="72"/>
      <c r="T1153" s="125"/>
    </row>
    <row r="1154">
      <c r="A1154" s="43">
        <v>1028.0</v>
      </c>
      <c r="B1154" s="172" t="s">
        <v>2166</v>
      </c>
      <c r="C1154" s="173" t="s">
        <v>205</v>
      </c>
      <c r="D1154" s="129" t="s">
        <v>2167</v>
      </c>
      <c r="E1154" s="175" t="s">
        <v>27</v>
      </c>
      <c r="F1154" s="136">
        <v>1.00049467E8</v>
      </c>
      <c r="G1154" s="28" t="s">
        <v>1353</v>
      </c>
      <c r="H1154" s="161">
        <v>44832.0</v>
      </c>
      <c r="I1154" s="28" t="s">
        <v>1467</v>
      </c>
      <c r="J1154" s="161">
        <v>44832.0</v>
      </c>
      <c r="K1154" s="72"/>
      <c r="L1154" s="72"/>
      <c r="M1154" s="25" t="str">
        <f t="array" ref="M1154">INDEX(Sheet6!$F$2:$F$190,MATCH(F1154,Sheet6!$E$2:$E$190,0))</f>
        <v>M22PL3132A</v>
      </c>
      <c r="N1154" s="26" t="str">
        <f t="shared" si="126"/>
        <v>Maintenance</v>
      </c>
      <c r="O1154" s="72"/>
      <c r="P1154" s="72"/>
      <c r="Q1154" s="28" t="s">
        <v>1468</v>
      </c>
      <c r="R1154" s="53" t="str">
        <f t="array" ref="R1154">INDEX(Sheet6!$K$2:$K$190,MATCH(F1154,Sheet6!$E$2:$E$190,0))</f>
        <v>Lukman</v>
      </c>
      <c r="S1154" s="72"/>
      <c r="T1154" s="125"/>
    </row>
    <row r="1155">
      <c r="A1155" s="43">
        <v>1029.0</v>
      </c>
      <c r="B1155" s="172" t="s">
        <v>2168</v>
      </c>
      <c r="C1155" s="173" t="s">
        <v>205</v>
      </c>
      <c r="D1155" s="129" t="s">
        <v>2169</v>
      </c>
      <c r="E1155" s="175" t="s">
        <v>27</v>
      </c>
      <c r="F1155" s="136">
        <v>1.00049466E8</v>
      </c>
      <c r="G1155" s="28" t="s">
        <v>1353</v>
      </c>
      <c r="H1155" s="161">
        <v>44832.0</v>
      </c>
      <c r="I1155" s="28" t="s">
        <v>1467</v>
      </c>
      <c r="J1155" s="161">
        <v>44832.0</v>
      </c>
      <c r="K1155" s="72"/>
      <c r="L1155" s="72"/>
      <c r="M1155" s="25" t="str">
        <f t="array" ref="M1155">INDEX(Sheet6!$F$2:$F$190,MATCH(F1155,Sheet6!$E$2:$E$190,0))</f>
        <v>M22PL3135A</v>
      </c>
      <c r="N1155" s="26" t="str">
        <f t="shared" si="126"/>
        <v>Maintenance</v>
      </c>
      <c r="O1155" s="72"/>
      <c r="P1155" s="72"/>
      <c r="Q1155" s="28" t="s">
        <v>1468</v>
      </c>
      <c r="R1155" s="53" t="str">
        <f t="array" ref="R1155">INDEX(Sheet6!$K$2:$K$190,MATCH(F1155,Sheet6!$E$2:$E$190,0))</f>
        <v>Winny</v>
      </c>
      <c r="S1155" s="72"/>
      <c r="T1155" s="125"/>
    </row>
    <row r="1156">
      <c r="A1156" s="43">
        <v>1030.0</v>
      </c>
      <c r="B1156" s="172" t="s">
        <v>2170</v>
      </c>
      <c r="C1156" s="173" t="s">
        <v>205</v>
      </c>
      <c r="D1156" s="177" t="s">
        <v>2171</v>
      </c>
      <c r="E1156" s="186" t="s">
        <v>27</v>
      </c>
      <c r="F1156" s="136">
        <v>1.00049542E8</v>
      </c>
      <c r="G1156" s="28" t="s">
        <v>1353</v>
      </c>
      <c r="H1156" s="161">
        <v>44832.0</v>
      </c>
      <c r="I1156" s="28" t="s">
        <v>1467</v>
      </c>
      <c r="J1156" s="161">
        <v>44832.0</v>
      </c>
      <c r="K1156" s="72"/>
      <c r="L1156" s="72"/>
      <c r="M1156" s="25" t="str">
        <f t="array" ref="M1156">INDEX(Sheet6!$F$2:$F$190,MATCH(F1156,Sheet6!$E$2:$E$190,0))</f>
        <v>M22PL3136A</v>
      </c>
      <c r="N1156" s="26" t="str">
        <f t="shared" si="126"/>
        <v>Maintenance</v>
      </c>
      <c r="O1156" s="72"/>
      <c r="P1156" s="72"/>
      <c r="Q1156" s="28" t="s">
        <v>1468</v>
      </c>
      <c r="R1156" s="53" t="str">
        <f t="array" ref="R1156">INDEX(Sheet6!$K$2:$K$190,MATCH(F1156,Sheet6!$E$2:$E$190,0))</f>
        <v>Winny</v>
      </c>
      <c r="S1156" s="72"/>
      <c r="T1156" s="125"/>
    </row>
    <row r="1157">
      <c r="A1157" s="43">
        <v>1031.0</v>
      </c>
      <c r="B1157" s="172" t="s">
        <v>2172</v>
      </c>
      <c r="C1157" s="173" t="s">
        <v>205</v>
      </c>
      <c r="D1157" s="188" t="s">
        <v>2173</v>
      </c>
      <c r="E1157" s="175" t="s">
        <v>27</v>
      </c>
      <c r="F1157" s="136">
        <v>1.00049554E8</v>
      </c>
      <c r="G1157" s="28" t="s">
        <v>1353</v>
      </c>
      <c r="H1157" s="161">
        <v>44832.0</v>
      </c>
      <c r="I1157" s="28" t="s">
        <v>1467</v>
      </c>
      <c r="J1157" s="161">
        <v>44832.0</v>
      </c>
      <c r="K1157" s="72"/>
      <c r="L1157" s="72"/>
      <c r="M1157" s="25" t="str">
        <f t="array" ref="M1157">INDEX(Sheet6!$F$2:$F$190,MATCH(F1157,Sheet6!$E$2:$E$190,0))</f>
        <v>M22PL3137A</v>
      </c>
      <c r="N1157" s="26" t="str">
        <f t="shared" si="126"/>
        <v>Maintenance</v>
      </c>
      <c r="O1157" s="72"/>
      <c r="P1157" s="72"/>
      <c r="Q1157" s="28" t="s">
        <v>1468</v>
      </c>
      <c r="R1157" s="53" t="str">
        <f t="array" ref="R1157">INDEX(Sheet6!$K$2:$K$190,MATCH(F1157,Sheet6!$E$2:$E$190,0))</f>
        <v>Winny</v>
      </c>
      <c r="S1157" s="72"/>
      <c r="T1157" s="125"/>
    </row>
    <row r="1158">
      <c r="A1158" s="43">
        <v>1032.0</v>
      </c>
      <c r="B1158" s="172" t="s">
        <v>2174</v>
      </c>
      <c r="C1158" s="173" t="s">
        <v>205</v>
      </c>
      <c r="D1158" s="189" t="s">
        <v>2175</v>
      </c>
      <c r="E1158" s="175" t="s">
        <v>27</v>
      </c>
      <c r="F1158" s="136">
        <v>1.00049248E8</v>
      </c>
      <c r="G1158" s="28" t="s">
        <v>1348</v>
      </c>
      <c r="H1158" s="161">
        <v>44832.0</v>
      </c>
      <c r="I1158" s="72"/>
      <c r="J1158" s="161"/>
      <c r="K1158" s="28" t="s">
        <v>1349</v>
      </c>
      <c r="L1158" s="72"/>
      <c r="M1158" s="72"/>
      <c r="N1158" s="26" t="str">
        <f t="shared" si="126"/>
        <v>Chemical</v>
      </c>
      <c r="O1158" s="72"/>
      <c r="P1158" s="72"/>
      <c r="Q1158" s="28" t="s">
        <v>1470</v>
      </c>
      <c r="R1158" s="72"/>
      <c r="S1158" s="72"/>
      <c r="T1158" s="125"/>
    </row>
    <row r="1159">
      <c r="A1159" s="43">
        <v>1033.0</v>
      </c>
      <c r="B1159" s="172" t="s">
        <v>2176</v>
      </c>
      <c r="C1159" s="173" t="s">
        <v>205</v>
      </c>
      <c r="D1159" s="177" t="s">
        <v>2177</v>
      </c>
      <c r="E1159" s="186" t="s">
        <v>27</v>
      </c>
      <c r="F1159" s="136">
        <v>1.00049483E8</v>
      </c>
      <c r="G1159" s="28" t="s">
        <v>1353</v>
      </c>
      <c r="H1159" s="161">
        <v>44832.0</v>
      </c>
      <c r="I1159" s="28" t="s">
        <v>521</v>
      </c>
      <c r="J1159" s="161">
        <v>44832.0</v>
      </c>
      <c r="K1159" s="72"/>
      <c r="L1159" s="72"/>
      <c r="M1159" s="25" t="str">
        <f t="array" ref="M1159">INDEX(Sheet6!$F$2:$F$190,MATCH(F1159,Sheet6!$E$2:$E$190,0))</f>
        <v>#N/A</v>
      </c>
      <c r="N1159" s="26" t="str">
        <f t="shared" si="126"/>
        <v>Maintenance</v>
      </c>
      <c r="O1159" s="72"/>
      <c r="P1159" s="72"/>
      <c r="Q1159" s="28" t="s">
        <v>1468</v>
      </c>
      <c r="R1159" s="53" t="str">
        <f t="array" ref="R1159">INDEX(Sheet6!$K$2:$K$190,MATCH(F1159,Sheet6!$E$2:$E$190,0))</f>
        <v>#N/A</v>
      </c>
      <c r="S1159" s="72"/>
      <c r="T1159" s="125"/>
    </row>
    <row r="1160">
      <c r="A1160" s="43">
        <v>1034.0</v>
      </c>
      <c r="B1160" s="172" t="s">
        <v>2178</v>
      </c>
      <c r="C1160" s="173" t="s">
        <v>205</v>
      </c>
      <c r="D1160" s="188" t="s">
        <v>2179</v>
      </c>
      <c r="E1160" s="175" t="s">
        <v>27</v>
      </c>
      <c r="F1160" s="136">
        <v>1.00049391E8</v>
      </c>
      <c r="G1160" s="28" t="s">
        <v>1353</v>
      </c>
      <c r="H1160" s="161">
        <v>44832.0</v>
      </c>
      <c r="I1160" s="28" t="s">
        <v>1467</v>
      </c>
      <c r="J1160" s="161">
        <v>44832.0</v>
      </c>
      <c r="K1160" s="72"/>
      <c r="L1160" s="72"/>
      <c r="M1160" s="25" t="str">
        <f t="array" ref="M1160">INDEX(Sheet6!$F$2:$F$190,MATCH(F1160,Sheet6!$E$2:$E$190,0))</f>
        <v>#N/A</v>
      </c>
      <c r="N1160" s="26" t="str">
        <f t="shared" si="126"/>
        <v>Maintenance</v>
      </c>
      <c r="O1160" s="72"/>
      <c r="P1160" s="72"/>
      <c r="Q1160" s="28" t="s">
        <v>1468</v>
      </c>
      <c r="R1160" s="53" t="str">
        <f t="array" ref="R1160">INDEX(Sheet6!$K$2:$K$190,MATCH(F1160,Sheet6!$E$2:$E$190,0))</f>
        <v>#N/A</v>
      </c>
      <c r="S1160" s="72"/>
      <c r="T1160" s="125"/>
    </row>
    <row r="1161">
      <c r="A1161" s="43">
        <v>1035.0</v>
      </c>
      <c r="B1161" s="172" t="s">
        <v>2180</v>
      </c>
      <c r="C1161" s="173" t="s">
        <v>205</v>
      </c>
      <c r="D1161" s="189" t="s">
        <v>2181</v>
      </c>
      <c r="E1161" s="175" t="s">
        <v>27</v>
      </c>
      <c r="F1161" s="136">
        <v>1.00049543E8</v>
      </c>
      <c r="G1161" s="28" t="s">
        <v>1353</v>
      </c>
      <c r="H1161" s="161">
        <v>44832.0</v>
      </c>
      <c r="I1161" s="28" t="s">
        <v>1467</v>
      </c>
      <c r="J1161" s="161">
        <v>44832.0</v>
      </c>
      <c r="K1161" s="72"/>
      <c r="L1161" s="72"/>
      <c r="M1161" s="25" t="str">
        <f t="array" ref="M1161">INDEX(Sheet6!$F$2:$F$190,MATCH(F1161,Sheet6!$E$2:$E$190,0))</f>
        <v>M22PL3138A</v>
      </c>
      <c r="N1161" s="26" t="str">
        <f t="shared" si="126"/>
        <v>Maintenance</v>
      </c>
      <c r="O1161" s="72"/>
      <c r="P1161" s="72"/>
      <c r="Q1161" s="28" t="s">
        <v>1468</v>
      </c>
      <c r="R1161" s="53" t="str">
        <f t="array" ref="R1161">INDEX(Sheet6!$K$2:$K$190,MATCH(F1161,Sheet6!$E$2:$E$190,0))</f>
        <v>Winny</v>
      </c>
      <c r="S1161" s="72"/>
      <c r="T1161" s="125"/>
    </row>
    <row r="1162">
      <c r="A1162" s="43">
        <v>1036.0</v>
      </c>
      <c r="B1162" s="172" t="s">
        <v>2182</v>
      </c>
      <c r="C1162" s="173" t="s">
        <v>205</v>
      </c>
      <c r="D1162" s="177" t="s">
        <v>2183</v>
      </c>
      <c r="E1162" s="186" t="s">
        <v>27</v>
      </c>
      <c r="F1162" s="136">
        <v>1.0004959E8</v>
      </c>
      <c r="G1162" s="28" t="s">
        <v>1353</v>
      </c>
      <c r="H1162" s="161">
        <v>44832.0</v>
      </c>
      <c r="I1162" s="28" t="s">
        <v>1467</v>
      </c>
      <c r="J1162" s="161">
        <v>44832.0</v>
      </c>
      <c r="K1162" s="72"/>
      <c r="L1162" s="72"/>
      <c r="M1162" s="25" t="str">
        <f t="array" ref="M1162">INDEX(Sheet6!$F$2:$F$190,MATCH(F1162,Sheet6!$E$2:$E$190,0))</f>
        <v>#N/A</v>
      </c>
      <c r="N1162" s="26" t="str">
        <f t="shared" si="126"/>
        <v>Maintenance</v>
      </c>
      <c r="O1162" s="72"/>
      <c r="P1162" s="72"/>
      <c r="Q1162" s="28" t="s">
        <v>1506</v>
      </c>
      <c r="R1162" s="53" t="str">
        <f t="array" ref="R1162">INDEX(Sheet6!$K$2:$K$190,MATCH(F1162,Sheet6!$E$2:$E$190,0))</f>
        <v>#N/A</v>
      </c>
      <c r="S1162" s="72"/>
      <c r="T1162" s="125"/>
    </row>
    <row r="1163">
      <c r="A1163" s="43">
        <v>1037.0</v>
      </c>
      <c r="B1163" s="172" t="s">
        <v>2184</v>
      </c>
      <c r="C1163" s="173" t="s">
        <v>205</v>
      </c>
      <c r="D1163" s="189" t="s">
        <v>2185</v>
      </c>
      <c r="E1163" s="175" t="s">
        <v>177</v>
      </c>
      <c r="F1163" s="136">
        <v>2.0003787E8</v>
      </c>
      <c r="G1163" s="28" t="s">
        <v>1353</v>
      </c>
      <c r="H1163" s="161">
        <v>44832.0</v>
      </c>
      <c r="I1163" s="28" t="s">
        <v>58</v>
      </c>
      <c r="J1163" s="161">
        <v>44832.0</v>
      </c>
      <c r="K1163" s="72"/>
      <c r="L1163" s="72"/>
      <c r="M1163" s="72"/>
      <c r="N1163" s="26" t="str">
        <f t="shared" si="126"/>
        <v>Direct Charge</v>
      </c>
      <c r="O1163" s="72"/>
      <c r="P1163" s="72"/>
      <c r="Q1163" s="72"/>
      <c r="R1163" s="72"/>
      <c r="S1163" s="72"/>
      <c r="T1163" s="125"/>
    </row>
    <row r="1164">
      <c r="A1164" s="43">
        <v>1038.0</v>
      </c>
      <c r="B1164" s="172" t="s">
        <v>2186</v>
      </c>
      <c r="C1164" s="190" t="s">
        <v>2187</v>
      </c>
      <c r="D1164" s="129" t="s">
        <v>2188</v>
      </c>
      <c r="E1164" s="175" t="s">
        <v>563</v>
      </c>
      <c r="F1164" s="136">
        <v>2.00037565E8</v>
      </c>
      <c r="G1164" s="28" t="s">
        <v>1308</v>
      </c>
      <c r="H1164" s="161">
        <v>44832.0</v>
      </c>
      <c r="I1164" s="72"/>
      <c r="J1164" s="72"/>
      <c r="K1164" s="28" t="s">
        <v>1309</v>
      </c>
      <c r="L1164" s="72"/>
      <c r="M1164" s="72"/>
      <c r="N1164" s="26" t="str">
        <f t="shared" si="126"/>
        <v>Direct Charge</v>
      </c>
      <c r="O1164" s="72"/>
      <c r="P1164" s="72"/>
      <c r="Q1164" s="72"/>
      <c r="R1164" s="72"/>
      <c r="S1164" s="72"/>
      <c r="T1164" s="125"/>
    </row>
    <row r="1165">
      <c r="A1165" s="43">
        <v>1039.0</v>
      </c>
      <c r="B1165" s="172" t="s">
        <v>2186</v>
      </c>
      <c r="C1165" s="190" t="s">
        <v>2187</v>
      </c>
      <c r="D1165" s="129" t="s">
        <v>2189</v>
      </c>
      <c r="E1165" s="175" t="s">
        <v>563</v>
      </c>
      <c r="F1165" s="136">
        <v>2.00037267E8</v>
      </c>
      <c r="G1165" s="28" t="s">
        <v>1308</v>
      </c>
      <c r="H1165" s="161">
        <v>44832.0</v>
      </c>
      <c r="I1165" s="72"/>
      <c r="J1165" s="72"/>
      <c r="K1165" s="28" t="s">
        <v>1309</v>
      </c>
      <c r="L1165" s="72"/>
      <c r="M1165" s="72"/>
      <c r="N1165" s="26" t="str">
        <f t="shared" si="126"/>
        <v>Direct Charge</v>
      </c>
      <c r="O1165" s="72"/>
      <c r="P1165" s="72"/>
      <c r="Q1165" s="72"/>
      <c r="R1165" s="72"/>
      <c r="S1165" s="72"/>
      <c r="T1165" s="125"/>
    </row>
    <row r="1166">
      <c r="A1166" s="43">
        <v>1040.0</v>
      </c>
      <c r="B1166" s="172" t="s">
        <v>2186</v>
      </c>
      <c r="C1166" s="190" t="s">
        <v>2187</v>
      </c>
      <c r="D1166" s="129" t="s">
        <v>2190</v>
      </c>
      <c r="E1166" s="175" t="s">
        <v>563</v>
      </c>
      <c r="F1166" s="136">
        <v>2.0003762E8</v>
      </c>
      <c r="G1166" s="28" t="s">
        <v>1308</v>
      </c>
      <c r="H1166" s="161">
        <v>44832.0</v>
      </c>
      <c r="I1166" s="72"/>
      <c r="J1166" s="72"/>
      <c r="K1166" s="28" t="s">
        <v>1309</v>
      </c>
      <c r="L1166" s="72"/>
      <c r="M1166" s="72"/>
      <c r="N1166" s="26" t="str">
        <f t="shared" si="126"/>
        <v>Direct Charge</v>
      </c>
      <c r="O1166" s="72"/>
      <c r="P1166" s="72"/>
      <c r="Q1166" s="72"/>
      <c r="R1166" s="72"/>
      <c r="S1166" s="72"/>
      <c r="T1166" s="125"/>
    </row>
    <row r="1167">
      <c r="A1167" s="60" t="s">
        <v>2191</v>
      </c>
      <c r="B1167" s="187" t="s">
        <v>2145</v>
      </c>
      <c r="C1167" s="150"/>
      <c r="D1167" s="126"/>
      <c r="E1167" s="127"/>
      <c r="F1167" s="128"/>
      <c r="G1167" s="64"/>
      <c r="H1167" s="64"/>
      <c r="I1167" s="64"/>
      <c r="J1167" s="64"/>
      <c r="K1167" s="64"/>
      <c r="L1167" s="64"/>
      <c r="M1167" s="64"/>
      <c r="N1167" s="39"/>
      <c r="O1167" s="64"/>
      <c r="P1167" s="64"/>
      <c r="Q1167" s="64"/>
      <c r="R1167" s="64"/>
      <c r="S1167" s="64"/>
      <c r="T1167" s="65"/>
    </row>
    <row r="1168">
      <c r="A1168" s="43">
        <v>1041.0</v>
      </c>
      <c r="B1168" s="139">
        <v>44832.0</v>
      </c>
      <c r="C1168" s="122" t="s">
        <v>2192</v>
      </c>
      <c r="D1168" s="121" t="s">
        <v>2193</v>
      </c>
      <c r="E1168" s="121" t="s">
        <v>27</v>
      </c>
      <c r="F1168" s="136">
        <v>9.00481307E8</v>
      </c>
      <c r="G1168" s="28" t="s">
        <v>1348</v>
      </c>
      <c r="H1168" s="161">
        <v>44832.0</v>
      </c>
      <c r="I1168" s="72"/>
      <c r="J1168" s="72"/>
      <c r="K1168" s="28" t="s">
        <v>1349</v>
      </c>
      <c r="L1168" s="72"/>
      <c r="M1168" s="72"/>
      <c r="N1168" s="26" t="str">
        <f>IFS(LEFT(F1168,4)="2000","Direct Charge",LEFT(F1168,4)="5000","Direct Charge",AND(LEFT(F1168,4)="1000",RIGHT(K1168,4)="RA 9"),"Chemical",LEFT(F1168,4)="1000","Maintenance",LEFT(F1168,4)="8000","OA Maintenance",AND(LEFT(F1168,4)="8000",RIGHT(K1168,4)="RA 9"),"OA Chemical",LEFT(F1168,4)="5500","ABI")</f>
        <v>#N/A</v>
      </c>
      <c r="O1168" s="72"/>
      <c r="P1168" s="72"/>
      <c r="Q1168" s="72"/>
      <c r="R1168" s="72"/>
      <c r="S1168" s="72"/>
      <c r="T1168" s="125"/>
    </row>
    <row r="1169">
      <c r="A1169" s="60" t="s">
        <v>2194</v>
      </c>
      <c r="B1169" s="168" t="s">
        <v>2145</v>
      </c>
      <c r="C1169" s="132"/>
      <c r="D1169" s="131"/>
      <c r="E1169" s="126"/>
      <c r="F1169" s="141"/>
      <c r="G1169" s="64"/>
      <c r="H1169" s="64"/>
      <c r="I1169" s="64"/>
      <c r="J1169" s="64"/>
      <c r="K1169" s="64"/>
      <c r="L1169" s="64"/>
      <c r="M1169" s="64"/>
      <c r="N1169" s="39"/>
      <c r="O1169" s="64"/>
      <c r="P1169" s="64"/>
      <c r="Q1169" s="64"/>
      <c r="R1169" s="64"/>
      <c r="S1169" s="64"/>
      <c r="T1169" s="65"/>
    </row>
    <row r="1170">
      <c r="A1170" s="43">
        <v>1042.0</v>
      </c>
      <c r="B1170" s="121" t="s">
        <v>2195</v>
      </c>
      <c r="C1170" s="157" t="s">
        <v>2196</v>
      </c>
      <c r="D1170" s="121" t="s">
        <v>2197</v>
      </c>
      <c r="E1170" s="123" t="s">
        <v>2198</v>
      </c>
      <c r="F1170" s="191" t="s">
        <v>2199</v>
      </c>
      <c r="G1170" s="28" t="s">
        <v>1308</v>
      </c>
      <c r="H1170" s="161">
        <v>44833.0</v>
      </c>
      <c r="I1170" s="72"/>
      <c r="J1170" s="72"/>
      <c r="K1170" s="28" t="s">
        <v>1309</v>
      </c>
      <c r="L1170" s="72"/>
      <c r="M1170" s="72"/>
      <c r="N1170" s="26" t="str">
        <f t="shared" ref="N1170:N1186" si="127">IFS(LEFT(F1170,4)="2000","Direct Charge",LEFT(F1170,4)="5000","Direct Charge",AND(LEFT(F1170,4)="1000",RIGHT(K1170,4)="RA 9"),"Chemical",LEFT(F1170,4)="1000","Maintenance",LEFT(F1170,4)="8000","OA Maintenance",AND(LEFT(F1170,4)="8000",RIGHT(K1170,4)="RA 9"),"OA Chemical",LEFT(F1170,4)="5500","ABI")</f>
        <v>#N/A</v>
      </c>
      <c r="O1170" s="72"/>
      <c r="P1170" s="72"/>
      <c r="Q1170" s="72"/>
      <c r="R1170" s="72"/>
      <c r="S1170" s="72"/>
      <c r="T1170" s="125"/>
    </row>
    <row r="1171">
      <c r="A1171" s="43">
        <v>1043.0</v>
      </c>
      <c r="B1171" s="121" t="s">
        <v>2200</v>
      </c>
      <c r="C1171" s="122" t="s">
        <v>192</v>
      </c>
      <c r="D1171" s="121" t="s">
        <v>2201</v>
      </c>
      <c r="E1171" s="123" t="s">
        <v>1408</v>
      </c>
      <c r="F1171" s="156"/>
      <c r="G1171" s="28" t="s">
        <v>1308</v>
      </c>
      <c r="H1171" s="161">
        <v>44833.0</v>
      </c>
      <c r="I1171" s="72"/>
      <c r="J1171" s="72"/>
      <c r="K1171" s="28" t="s">
        <v>1309</v>
      </c>
      <c r="L1171" s="72"/>
      <c r="M1171" s="72"/>
      <c r="N1171" s="26" t="str">
        <f t="shared" si="127"/>
        <v>#N/A</v>
      </c>
      <c r="O1171" s="72"/>
      <c r="P1171" s="72"/>
      <c r="Q1171" s="72"/>
      <c r="R1171" s="72"/>
      <c r="S1171" s="72"/>
      <c r="T1171" s="125"/>
    </row>
    <row r="1172">
      <c r="A1172" s="43">
        <v>1044.0</v>
      </c>
      <c r="B1172" s="172" t="s">
        <v>2202</v>
      </c>
      <c r="C1172" s="173" t="s">
        <v>205</v>
      </c>
      <c r="D1172" s="177" t="s">
        <v>2203</v>
      </c>
      <c r="E1172" s="192" t="s">
        <v>27</v>
      </c>
      <c r="F1172" s="136">
        <v>1.00049556E8</v>
      </c>
      <c r="G1172" s="28" t="s">
        <v>1353</v>
      </c>
      <c r="H1172" s="161">
        <v>44833.0</v>
      </c>
      <c r="I1172" s="28" t="s">
        <v>58</v>
      </c>
      <c r="J1172" s="161">
        <v>44833.0</v>
      </c>
      <c r="K1172" s="72"/>
      <c r="L1172" s="72"/>
      <c r="M1172" s="25" t="str">
        <f t="array" ref="M1172">INDEX(Sheet6!$F$2:$F$190,MATCH(F1172,Sheet6!$E$2:$E$190,0))</f>
        <v>#N/A</v>
      </c>
      <c r="N1172" s="26" t="str">
        <f t="shared" si="127"/>
        <v>Maintenance</v>
      </c>
      <c r="O1172" s="72"/>
      <c r="P1172" s="72"/>
      <c r="Q1172" s="28" t="s">
        <v>1503</v>
      </c>
      <c r="R1172" s="53" t="str">
        <f t="array" ref="R1172">INDEX(Sheet6!$K$2:$K$190,MATCH(F1172,Sheet6!$E$2:$E$190,0))</f>
        <v>#N/A</v>
      </c>
      <c r="S1172" s="72"/>
      <c r="T1172" s="125"/>
    </row>
    <row r="1173">
      <c r="A1173" s="43">
        <v>1045.0</v>
      </c>
      <c r="B1173" s="172" t="s">
        <v>2204</v>
      </c>
      <c r="C1173" s="173" t="s">
        <v>205</v>
      </c>
      <c r="D1173" s="189" t="s">
        <v>2205</v>
      </c>
      <c r="E1173" s="121" t="s">
        <v>27</v>
      </c>
      <c r="F1173" s="136">
        <v>1.00049528E8</v>
      </c>
      <c r="G1173" s="28" t="s">
        <v>1353</v>
      </c>
      <c r="H1173" s="161">
        <v>44833.0</v>
      </c>
      <c r="I1173" s="28" t="s">
        <v>58</v>
      </c>
      <c r="J1173" s="161">
        <v>44833.0</v>
      </c>
      <c r="K1173" s="72"/>
      <c r="L1173" s="72"/>
      <c r="M1173" s="25" t="str">
        <f t="array" ref="M1173">INDEX(Sheet6!$F$2:$F$190,MATCH(F1173,Sheet6!$E$2:$E$190,0))</f>
        <v>#N/A</v>
      </c>
      <c r="N1173" s="26" t="str">
        <f t="shared" si="127"/>
        <v>Maintenance</v>
      </c>
      <c r="O1173" s="72"/>
      <c r="P1173" s="72"/>
      <c r="Q1173" s="28" t="s">
        <v>1503</v>
      </c>
      <c r="R1173" s="53" t="str">
        <f t="array" ref="R1173">INDEX(Sheet6!$K$2:$K$190,MATCH(F1173,Sheet6!$E$2:$E$190,0))</f>
        <v>#N/A</v>
      </c>
      <c r="S1173" s="72"/>
      <c r="T1173" s="125"/>
    </row>
    <row r="1174">
      <c r="A1174" s="43">
        <v>1046.0</v>
      </c>
      <c r="B1174" s="172" t="s">
        <v>2206</v>
      </c>
      <c r="C1174" s="173" t="s">
        <v>205</v>
      </c>
      <c r="D1174" s="177" t="s">
        <v>2207</v>
      </c>
      <c r="E1174" s="192" t="s">
        <v>27</v>
      </c>
      <c r="F1174" s="136">
        <v>1.00049544E8</v>
      </c>
      <c r="G1174" s="28" t="s">
        <v>1353</v>
      </c>
      <c r="H1174" s="161">
        <v>44833.0</v>
      </c>
      <c r="I1174" s="28" t="s">
        <v>58</v>
      </c>
      <c r="J1174" s="161">
        <v>44833.0</v>
      </c>
      <c r="K1174" s="72"/>
      <c r="L1174" s="72"/>
      <c r="M1174" s="25" t="str">
        <f t="array" ref="M1174">INDEX(Sheet6!$F$2:$F$190,MATCH(F1174,Sheet6!$E$2:$E$190,0))</f>
        <v>#N/A</v>
      </c>
      <c r="N1174" s="26" t="str">
        <f t="shared" si="127"/>
        <v>Maintenance</v>
      </c>
      <c r="O1174" s="72"/>
      <c r="P1174" s="72"/>
      <c r="Q1174" s="28" t="s">
        <v>1503</v>
      </c>
      <c r="R1174" s="53" t="str">
        <f t="array" ref="R1174">INDEX(Sheet6!$K$2:$K$190,MATCH(F1174,Sheet6!$E$2:$E$190,0))</f>
        <v>#N/A</v>
      </c>
      <c r="S1174" s="72"/>
      <c r="T1174" s="125"/>
    </row>
    <row r="1175">
      <c r="A1175" s="43">
        <v>1047.0</v>
      </c>
      <c r="B1175" s="172" t="s">
        <v>2208</v>
      </c>
      <c r="C1175" s="173" t="s">
        <v>205</v>
      </c>
      <c r="D1175" s="189" t="s">
        <v>2209</v>
      </c>
      <c r="E1175" s="121" t="s">
        <v>27</v>
      </c>
      <c r="F1175" s="136">
        <v>1.00049499E8</v>
      </c>
      <c r="G1175" s="28" t="s">
        <v>1353</v>
      </c>
      <c r="H1175" s="161">
        <v>44833.0</v>
      </c>
      <c r="I1175" s="28" t="s">
        <v>58</v>
      </c>
      <c r="J1175" s="161">
        <v>44833.0</v>
      </c>
      <c r="K1175" s="72"/>
      <c r="L1175" s="72"/>
      <c r="M1175" s="25" t="str">
        <f t="array" ref="M1175">INDEX(Sheet6!$F$2:$F$190,MATCH(F1175,Sheet6!$E$2:$E$190,0))</f>
        <v>#N/A</v>
      </c>
      <c r="N1175" s="26" t="str">
        <f t="shared" si="127"/>
        <v>Maintenance</v>
      </c>
      <c r="O1175" s="72"/>
      <c r="P1175" s="72"/>
      <c r="Q1175" s="28" t="s">
        <v>1503</v>
      </c>
      <c r="R1175" s="53" t="str">
        <f t="array" ref="R1175">INDEX(Sheet6!$K$2:$K$190,MATCH(F1175,Sheet6!$E$2:$E$190,0))</f>
        <v>#N/A</v>
      </c>
      <c r="S1175" s="72"/>
      <c r="T1175" s="125"/>
    </row>
    <row r="1176">
      <c r="A1176" s="43">
        <v>1048.0</v>
      </c>
      <c r="B1176" s="172" t="s">
        <v>2210</v>
      </c>
      <c r="C1176" s="173" t="s">
        <v>205</v>
      </c>
      <c r="D1176" s="121" t="s">
        <v>2211</v>
      </c>
      <c r="E1176" s="121" t="s">
        <v>27</v>
      </c>
      <c r="F1176" s="136">
        <v>1.00049537E8</v>
      </c>
      <c r="G1176" s="28" t="s">
        <v>1353</v>
      </c>
      <c r="H1176" s="161">
        <v>44833.0</v>
      </c>
      <c r="I1176" s="28" t="s">
        <v>58</v>
      </c>
      <c r="J1176" s="161">
        <v>44833.0</v>
      </c>
      <c r="K1176" s="72"/>
      <c r="L1176" s="72"/>
      <c r="M1176" s="25" t="str">
        <f t="array" ref="M1176">INDEX(Sheet6!$F$2:$F$190,MATCH(F1176,Sheet6!$E$2:$E$190,0))</f>
        <v>#N/A</v>
      </c>
      <c r="N1176" s="26" t="str">
        <f t="shared" si="127"/>
        <v>Maintenance</v>
      </c>
      <c r="O1176" s="72"/>
      <c r="P1176" s="72"/>
      <c r="Q1176" s="28" t="s">
        <v>1503</v>
      </c>
      <c r="R1176" s="53" t="str">
        <f t="array" ref="R1176">INDEX(Sheet6!$K$2:$K$190,MATCH(F1176,Sheet6!$E$2:$E$190,0))</f>
        <v>#N/A</v>
      </c>
      <c r="S1176" s="72"/>
      <c r="T1176" s="125"/>
    </row>
    <row r="1177">
      <c r="A1177" s="43">
        <v>1049.0</v>
      </c>
      <c r="B1177" s="172" t="s">
        <v>2212</v>
      </c>
      <c r="C1177" s="173" t="s">
        <v>205</v>
      </c>
      <c r="D1177" s="121" t="s">
        <v>2213</v>
      </c>
      <c r="E1177" s="121" t="s">
        <v>27</v>
      </c>
      <c r="F1177" s="136">
        <v>1.00049493E8</v>
      </c>
      <c r="G1177" s="28" t="s">
        <v>1353</v>
      </c>
      <c r="H1177" s="161">
        <v>44833.0</v>
      </c>
      <c r="I1177" s="28" t="s">
        <v>58</v>
      </c>
      <c r="J1177" s="161">
        <v>44833.0</v>
      </c>
      <c r="K1177" s="72"/>
      <c r="L1177" s="72"/>
      <c r="M1177" s="25" t="str">
        <f t="array" ref="M1177">INDEX(Sheet6!$F$2:$F$190,MATCH(F1177,Sheet6!$E$2:$E$190,0))</f>
        <v>#N/A</v>
      </c>
      <c r="N1177" s="26" t="str">
        <f t="shared" si="127"/>
        <v>Maintenance</v>
      </c>
      <c r="O1177" s="72"/>
      <c r="P1177" s="72"/>
      <c r="Q1177" s="28" t="s">
        <v>1506</v>
      </c>
      <c r="R1177" s="53" t="str">
        <f t="array" ref="R1177">INDEX(Sheet6!$K$2:$K$190,MATCH(F1177,Sheet6!$E$2:$E$190,0))</f>
        <v>#N/A</v>
      </c>
      <c r="S1177" s="72"/>
      <c r="T1177" s="125"/>
    </row>
    <row r="1178">
      <c r="A1178" s="43">
        <v>1050.0</v>
      </c>
      <c r="B1178" s="172" t="s">
        <v>2214</v>
      </c>
      <c r="C1178" s="173" t="s">
        <v>205</v>
      </c>
      <c r="D1178" s="177" t="s">
        <v>2215</v>
      </c>
      <c r="E1178" s="192" t="s">
        <v>27</v>
      </c>
      <c r="F1178" s="136">
        <v>1.00049481E8</v>
      </c>
      <c r="G1178" s="28" t="s">
        <v>1353</v>
      </c>
      <c r="H1178" s="161">
        <v>44833.0</v>
      </c>
      <c r="I1178" s="28" t="s">
        <v>36</v>
      </c>
      <c r="J1178" s="161">
        <v>44834.0</v>
      </c>
      <c r="K1178" s="72"/>
      <c r="L1178" s="72"/>
      <c r="M1178" s="25" t="str">
        <f t="array" ref="M1178">INDEX(Sheet6!$F$2:$F$190,MATCH(F1178,Sheet6!$E$2:$E$190,0))</f>
        <v>#N/A</v>
      </c>
      <c r="N1178" s="26" t="str">
        <f t="shared" si="127"/>
        <v>Maintenance</v>
      </c>
      <c r="O1178" s="72"/>
      <c r="P1178" s="72"/>
      <c r="Q1178" s="28" t="s">
        <v>1464</v>
      </c>
      <c r="R1178" s="53" t="str">
        <f t="array" ref="R1178">INDEX(Sheet6!$K$2:$K$190,MATCH(F1178,Sheet6!$E$2:$E$190,0))</f>
        <v>#N/A</v>
      </c>
      <c r="S1178" s="72"/>
      <c r="T1178" s="125"/>
    </row>
    <row r="1179">
      <c r="A1179" s="43">
        <v>1051.0</v>
      </c>
      <c r="B1179" s="172" t="s">
        <v>2216</v>
      </c>
      <c r="C1179" s="173" t="s">
        <v>205</v>
      </c>
      <c r="D1179" s="189" t="s">
        <v>2217</v>
      </c>
      <c r="E1179" s="121" t="s">
        <v>27</v>
      </c>
      <c r="F1179" s="136">
        <v>1.00049464E8</v>
      </c>
      <c r="G1179" s="28" t="s">
        <v>1353</v>
      </c>
      <c r="H1179" s="161">
        <v>44833.0</v>
      </c>
      <c r="I1179" s="28" t="s">
        <v>58</v>
      </c>
      <c r="J1179" s="161">
        <v>44834.0</v>
      </c>
      <c r="K1179" s="72"/>
      <c r="L1179" s="72"/>
      <c r="M1179" s="25" t="str">
        <f t="array" ref="M1179">INDEX(Sheet6!$F$2:$F$190,MATCH(F1179,Sheet6!$E$2:$E$190,0))</f>
        <v>#N/A</v>
      </c>
      <c r="N1179" s="26" t="str">
        <f t="shared" si="127"/>
        <v>Maintenance</v>
      </c>
      <c r="O1179" s="72"/>
      <c r="P1179" s="72"/>
      <c r="Q1179" s="28" t="s">
        <v>1506</v>
      </c>
      <c r="R1179" s="53" t="str">
        <f t="array" ref="R1179">INDEX(Sheet6!$K$2:$K$190,MATCH(F1179,Sheet6!$E$2:$E$190,0))</f>
        <v>#N/A</v>
      </c>
      <c r="S1179" s="72"/>
      <c r="T1179" s="125"/>
    </row>
    <row r="1180">
      <c r="A1180" s="43">
        <v>1052.0</v>
      </c>
      <c r="B1180" s="172" t="s">
        <v>2218</v>
      </c>
      <c r="C1180" s="173" t="s">
        <v>205</v>
      </c>
      <c r="D1180" s="177" t="s">
        <v>2219</v>
      </c>
      <c r="E1180" s="192" t="s">
        <v>27</v>
      </c>
      <c r="F1180" s="136">
        <v>1.00049123E8</v>
      </c>
      <c r="G1180" s="28" t="s">
        <v>1353</v>
      </c>
      <c r="H1180" s="161">
        <v>44833.0</v>
      </c>
      <c r="I1180" s="28" t="s">
        <v>58</v>
      </c>
      <c r="J1180" s="161">
        <v>44834.0</v>
      </c>
      <c r="K1180" s="72"/>
      <c r="L1180" s="72"/>
      <c r="M1180" s="25" t="str">
        <f t="array" ref="M1180">INDEX(Sheet6!$F$2:$F$190,MATCH(F1180,Sheet6!$E$2:$E$190,0))</f>
        <v>#N/A</v>
      </c>
      <c r="N1180" s="26" t="str">
        <f t="shared" si="127"/>
        <v>Maintenance</v>
      </c>
      <c r="O1180" s="72"/>
      <c r="P1180" s="72"/>
      <c r="Q1180" s="28" t="s">
        <v>1503</v>
      </c>
      <c r="R1180" s="53" t="str">
        <f t="array" ref="R1180">INDEX(Sheet6!$K$2:$K$190,MATCH(F1180,Sheet6!$E$2:$E$190,0))</f>
        <v>#N/A</v>
      </c>
      <c r="S1180" s="72"/>
      <c r="T1180" s="125"/>
    </row>
    <row r="1181">
      <c r="A1181" s="43">
        <v>1053.0</v>
      </c>
      <c r="B1181" s="172" t="s">
        <v>2220</v>
      </c>
      <c r="C1181" s="173" t="s">
        <v>205</v>
      </c>
      <c r="D1181" s="189" t="s">
        <v>2221</v>
      </c>
      <c r="E1181" s="121" t="s">
        <v>27</v>
      </c>
      <c r="F1181" s="136">
        <v>1.00041031E8</v>
      </c>
      <c r="G1181" s="28" t="s">
        <v>1353</v>
      </c>
      <c r="H1181" s="161">
        <v>44833.0</v>
      </c>
      <c r="I1181" s="28" t="s">
        <v>521</v>
      </c>
      <c r="J1181" s="161">
        <v>44834.0</v>
      </c>
      <c r="K1181" s="72"/>
      <c r="L1181" s="72"/>
      <c r="M1181" s="25" t="str">
        <f t="array" ref="M1181">INDEX(Sheet6!$F$2:$F$190,MATCH(F1181,Sheet6!$E$2:$E$190,0))</f>
        <v>#N/A</v>
      </c>
      <c r="N1181" s="26" t="str">
        <f t="shared" si="127"/>
        <v>Maintenance</v>
      </c>
      <c r="O1181" s="72"/>
      <c r="P1181" s="72"/>
      <c r="Q1181" s="28" t="s">
        <v>1470</v>
      </c>
      <c r="R1181" s="53" t="str">
        <f t="array" ref="R1181">INDEX(Sheet6!$K$2:$K$190,MATCH(F1181,Sheet6!$E$2:$E$190,0))</f>
        <v>#N/A</v>
      </c>
      <c r="S1181" s="72"/>
      <c r="T1181" s="125"/>
    </row>
    <row r="1182">
      <c r="A1182" s="43">
        <v>1054.0</v>
      </c>
      <c r="B1182" s="172" t="s">
        <v>2222</v>
      </c>
      <c r="C1182" s="173" t="s">
        <v>205</v>
      </c>
      <c r="D1182" s="121" t="s">
        <v>2223</v>
      </c>
      <c r="E1182" s="121" t="s">
        <v>27</v>
      </c>
      <c r="F1182" s="136">
        <v>1.00049584E8</v>
      </c>
      <c r="G1182" s="28" t="s">
        <v>1353</v>
      </c>
      <c r="H1182" s="161">
        <v>44833.0</v>
      </c>
      <c r="I1182" s="28" t="s">
        <v>58</v>
      </c>
      <c r="J1182" s="161">
        <v>44834.0</v>
      </c>
      <c r="K1182" s="72"/>
      <c r="L1182" s="72"/>
      <c r="M1182" s="25" t="str">
        <f t="array" ref="M1182">INDEX(Sheet6!$F$2:$F$190,MATCH(F1182,Sheet6!$E$2:$E$190,0))</f>
        <v>#N/A</v>
      </c>
      <c r="N1182" s="26" t="str">
        <f t="shared" si="127"/>
        <v>Maintenance</v>
      </c>
      <c r="O1182" s="72"/>
      <c r="P1182" s="72"/>
      <c r="Q1182" s="28" t="s">
        <v>1503</v>
      </c>
      <c r="R1182" s="53" t="str">
        <f t="array" ref="R1182">INDEX(Sheet6!$K$2:$K$190,MATCH(F1182,Sheet6!$E$2:$E$190,0))</f>
        <v>#N/A</v>
      </c>
      <c r="S1182" s="72"/>
      <c r="T1182" s="125"/>
    </row>
    <row r="1183">
      <c r="A1183" s="43">
        <v>1055.0</v>
      </c>
      <c r="B1183" s="172" t="s">
        <v>2224</v>
      </c>
      <c r="C1183" s="173" t="s">
        <v>205</v>
      </c>
      <c r="D1183" s="177" t="s">
        <v>2225</v>
      </c>
      <c r="E1183" s="192" t="s">
        <v>27</v>
      </c>
      <c r="F1183" s="136">
        <v>1.00049547E8</v>
      </c>
      <c r="G1183" s="28" t="s">
        <v>1353</v>
      </c>
      <c r="H1183" s="161">
        <v>44833.0</v>
      </c>
      <c r="I1183" s="28" t="s">
        <v>1467</v>
      </c>
      <c r="J1183" s="161">
        <v>44834.0</v>
      </c>
      <c r="K1183" s="72"/>
      <c r="L1183" s="72"/>
      <c r="M1183" s="25" t="str">
        <f t="array" ref="M1183">INDEX(Sheet6!$F$2:$F$190,MATCH(F1183,Sheet6!$E$2:$E$190,0))</f>
        <v>M22PL3130A</v>
      </c>
      <c r="N1183" s="26" t="str">
        <f t="shared" si="127"/>
        <v>Maintenance</v>
      </c>
      <c r="O1183" s="72"/>
      <c r="P1183" s="72"/>
      <c r="Q1183" s="28" t="s">
        <v>1468</v>
      </c>
      <c r="R1183" s="53" t="str">
        <f t="array" ref="R1183">INDEX(Sheet6!$K$2:$K$190,MATCH(F1183,Sheet6!$E$2:$E$190,0))</f>
        <v>Lukman</v>
      </c>
      <c r="S1183" s="72"/>
      <c r="T1183" s="125"/>
    </row>
    <row r="1184">
      <c r="A1184" s="43">
        <v>1056.0</v>
      </c>
      <c r="B1184" s="172" t="s">
        <v>2226</v>
      </c>
      <c r="C1184" s="173" t="s">
        <v>205</v>
      </c>
      <c r="D1184" s="189" t="s">
        <v>2227</v>
      </c>
      <c r="E1184" s="121" t="s">
        <v>27</v>
      </c>
      <c r="F1184" s="136">
        <v>1.00047418E8</v>
      </c>
      <c r="G1184" s="28" t="s">
        <v>1353</v>
      </c>
      <c r="H1184" s="161">
        <v>44833.0</v>
      </c>
      <c r="I1184" s="28" t="s">
        <v>1467</v>
      </c>
      <c r="J1184" s="161">
        <v>44834.0</v>
      </c>
      <c r="K1184" s="72"/>
      <c r="L1184" s="72"/>
      <c r="M1184" s="25" t="str">
        <f t="array" ref="M1184">INDEX(Sheet6!$F$2:$F$190,MATCH(F1184,Sheet6!$E$2:$E$190,0))</f>
        <v>M22PL3129A</v>
      </c>
      <c r="N1184" s="26" t="str">
        <f t="shared" si="127"/>
        <v>Maintenance</v>
      </c>
      <c r="O1184" s="72"/>
      <c r="P1184" s="72"/>
      <c r="Q1184" s="28" t="s">
        <v>1468</v>
      </c>
      <c r="R1184" s="53" t="str">
        <f t="array" ref="R1184">INDEX(Sheet6!$K$2:$K$190,MATCH(F1184,Sheet6!$E$2:$E$190,0))</f>
        <v>Lukman</v>
      </c>
      <c r="S1184" s="72"/>
      <c r="T1184" s="125"/>
    </row>
    <row r="1185">
      <c r="A1185" s="43">
        <v>1057.0</v>
      </c>
      <c r="B1185" s="172" t="s">
        <v>2228</v>
      </c>
      <c r="C1185" s="173" t="s">
        <v>205</v>
      </c>
      <c r="D1185" s="177" t="s">
        <v>2229</v>
      </c>
      <c r="E1185" s="192" t="s">
        <v>27</v>
      </c>
      <c r="F1185" s="136">
        <v>1.00049516E8</v>
      </c>
      <c r="G1185" s="28" t="s">
        <v>1353</v>
      </c>
      <c r="H1185" s="161">
        <v>44833.0</v>
      </c>
      <c r="I1185" s="28" t="s">
        <v>1467</v>
      </c>
      <c r="J1185" s="161">
        <v>44834.0</v>
      </c>
      <c r="K1185" s="72"/>
      <c r="L1185" s="72"/>
      <c r="M1185" s="25" t="str">
        <f t="array" ref="M1185">INDEX(Sheet6!$F$2:$F$190,MATCH(F1185,Sheet6!$E$2:$E$190,0))</f>
        <v>M22PL3121A</v>
      </c>
      <c r="N1185" s="26" t="str">
        <f t="shared" si="127"/>
        <v>Maintenance</v>
      </c>
      <c r="O1185" s="72"/>
      <c r="P1185" s="72"/>
      <c r="Q1185" s="28" t="s">
        <v>1468</v>
      </c>
      <c r="R1185" s="53" t="str">
        <f t="array" ref="R1185">INDEX(Sheet6!$K$2:$K$190,MATCH(F1185,Sheet6!$E$2:$E$190,0))</f>
        <v>Winny</v>
      </c>
      <c r="S1185" s="72"/>
      <c r="T1185" s="125"/>
    </row>
    <row r="1186">
      <c r="A1186" s="43">
        <v>1058.0</v>
      </c>
      <c r="B1186" s="172" t="s">
        <v>2230</v>
      </c>
      <c r="C1186" s="173" t="s">
        <v>205</v>
      </c>
      <c r="D1186" s="189" t="s">
        <v>2231</v>
      </c>
      <c r="E1186" s="121" t="s">
        <v>27</v>
      </c>
      <c r="F1186" s="136">
        <v>1.00049703E8</v>
      </c>
      <c r="G1186" s="28" t="s">
        <v>1353</v>
      </c>
      <c r="H1186" s="161">
        <v>44833.0</v>
      </c>
      <c r="I1186" s="28" t="s">
        <v>1467</v>
      </c>
      <c r="J1186" s="161">
        <v>44834.0</v>
      </c>
      <c r="K1186" s="72"/>
      <c r="L1186" s="72"/>
      <c r="M1186" s="25" t="str">
        <f t="array" ref="M1186">INDEX(Sheet6!$F$2:$F$190,MATCH(F1186,Sheet6!$E$2:$E$190,0))</f>
        <v>#N/A</v>
      </c>
      <c r="N1186" s="26" t="str">
        <f t="shared" si="127"/>
        <v>Maintenance</v>
      </c>
      <c r="O1186" s="72"/>
      <c r="P1186" s="72"/>
      <c r="Q1186" s="28" t="s">
        <v>1468</v>
      </c>
      <c r="R1186" s="53" t="str">
        <f t="array" ref="R1186">INDEX(Sheet6!$K$2:$K$190,MATCH(F1186,Sheet6!$E$2:$E$190,0))</f>
        <v>#N/A</v>
      </c>
      <c r="S1186" s="72"/>
      <c r="T1186" s="125"/>
    </row>
    <row r="1187">
      <c r="A1187" s="60" t="s">
        <v>2232</v>
      </c>
      <c r="B1187" s="168" t="s">
        <v>1983</v>
      </c>
      <c r="C1187" s="132"/>
      <c r="D1187" s="131"/>
      <c r="E1187" s="126"/>
      <c r="F1187" s="141"/>
      <c r="G1187" s="64"/>
      <c r="H1187" s="64"/>
      <c r="I1187" s="64"/>
      <c r="J1187" s="64"/>
      <c r="K1187" s="64"/>
      <c r="L1187" s="64"/>
      <c r="M1187" s="64"/>
      <c r="N1187" s="39"/>
      <c r="O1187" s="64"/>
      <c r="P1187" s="64"/>
      <c r="Q1187" s="64"/>
      <c r="R1187" s="64"/>
      <c r="S1187" s="64"/>
      <c r="T1187" s="65"/>
    </row>
    <row r="1188">
      <c r="A1188" s="43">
        <v>1059.0</v>
      </c>
      <c r="B1188" s="121" t="s">
        <v>2233</v>
      </c>
      <c r="C1188" s="157" t="s">
        <v>2234</v>
      </c>
      <c r="D1188" s="121" t="s">
        <v>2235</v>
      </c>
      <c r="E1188" s="123" t="s">
        <v>177</v>
      </c>
      <c r="F1188" s="136">
        <v>5.0003707E8</v>
      </c>
      <c r="G1188" s="28" t="s">
        <v>1467</v>
      </c>
      <c r="H1188" s="161">
        <v>44808.0</v>
      </c>
      <c r="I1188" s="72"/>
      <c r="J1188" s="72"/>
      <c r="K1188" s="72"/>
      <c r="L1188" s="98" t="s">
        <v>2110</v>
      </c>
      <c r="M1188" s="72"/>
      <c r="N1188" s="26" t="str">
        <f>IFS(LEFT(F1188,4)="2000","Direct Charge",LEFT(F1188,4)="5000","Direct Charge",AND(LEFT(F1188,4)="1000",RIGHT(K1188,4)="RA 9"),"Chemical",LEFT(F1188,4)="1000","Maintenance",LEFT(F1188,4)="8000","OA Maintenance",AND(LEFT(F1188,4)="8000",RIGHT(K1188,4)="RA 9"),"OA Chemical",LEFT(F1188,4)="5500","ABI")</f>
        <v>Direct Charge</v>
      </c>
      <c r="O1188" s="72"/>
      <c r="P1188" s="72"/>
      <c r="Q1188" s="72"/>
      <c r="R1188" s="72"/>
      <c r="S1188" s="72"/>
      <c r="T1188" s="125"/>
    </row>
    <row r="1189">
      <c r="A1189" s="60" t="s">
        <v>2236</v>
      </c>
      <c r="B1189" s="168" t="s">
        <v>1983</v>
      </c>
      <c r="C1189" s="132"/>
      <c r="D1189" s="131"/>
      <c r="E1189" s="126"/>
      <c r="F1189" s="141"/>
      <c r="G1189" s="64"/>
      <c r="H1189" s="64"/>
      <c r="I1189" s="64"/>
      <c r="J1189" s="64"/>
      <c r="K1189" s="64"/>
      <c r="L1189" s="64"/>
      <c r="M1189" s="64"/>
      <c r="N1189" s="39"/>
      <c r="O1189" s="64"/>
      <c r="P1189" s="64"/>
      <c r="Q1189" s="64"/>
      <c r="R1189" s="64"/>
      <c r="S1189" s="64"/>
      <c r="T1189" s="65"/>
    </row>
    <row r="1190">
      <c r="A1190" s="43">
        <v>1060.0</v>
      </c>
      <c r="B1190" s="172" t="s">
        <v>2237</v>
      </c>
      <c r="C1190" s="173" t="s">
        <v>205</v>
      </c>
      <c r="D1190" s="177" t="s">
        <v>2238</v>
      </c>
      <c r="E1190" s="192" t="s">
        <v>27</v>
      </c>
      <c r="F1190" s="136">
        <v>1.00049546E8</v>
      </c>
      <c r="G1190" s="28" t="s">
        <v>58</v>
      </c>
      <c r="H1190" s="161">
        <v>44841.0</v>
      </c>
      <c r="I1190" s="72"/>
      <c r="J1190" s="72"/>
      <c r="K1190" s="72"/>
      <c r="L1190" s="72"/>
      <c r="M1190" s="25" t="str">
        <f t="array" ref="M1190">INDEX(Sheet6!$F$2:$F$190,MATCH(F1190,Sheet6!$E$2:$E$190,0))</f>
        <v>#N/A</v>
      </c>
      <c r="N1190" s="26" t="str">
        <f t="shared" ref="N1190:N1197" si="128">IFS(LEFT(F1190,4)="2000","Direct Charge",LEFT(F1190,4)="5000","Direct Charge",AND(LEFT(F1190,4)="1000",RIGHT(K1190,4)="RA 9"),"Chemical",LEFT(F1190,4)="1000","Maintenance",LEFT(F1190,4)="8000","OA Maintenance",AND(LEFT(F1190,4)="8000",RIGHT(K1190,4)="RA 9"),"OA Chemical",LEFT(F1190,4)="5500","ABI")</f>
        <v>Maintenance</v>
      </c>
      <c r="O1190" s="72"/>
      <c r="P1190" s="72"/>
      <c r="Q1190" s="28" t="s">
        <v>1503</v>
      </c>
      <c r="R1190" s="53" t="str">
        <f t="array" ref="R1190">INDEX(Sheet6!$K$2:$K$190,MATCH(F1190,Sheet6!$E$2:$E$190,0))</f>
        <v>#N/A</v>
      </c>
      <c r="S1190" s="72"/>
      <c r="T1190" s="125"/>
    </row>
    <row r="1191">
      <c r="A1191" s="43">
        <v>1061.0</v>
      </c>
      <c r="B1191" s="172" t="s">
        <v>2239</v>
      </c>
      <c r="C1191" s="173" t="s">
        <v>205</v>
      </c>
      <c r="D1191" s="188" t="s">
        <v>2240</v>
      </c>
      <c r="E1191" s="121" t="s">
        <v>27</v>
      </c>
      <c r="F1191" s="136">
        <v>1.00049357E8</v>
      </c>
      <c r="G1191" s="28" t="s">
        <v>58</v>
      </c>
      <c r="H1191" s="161">
        <v>44841.0</v>
      </c>
      <c r="I1191" s="72"/>
      <c r="J1191" s="72"/>
      <c r="K1191" s="72"/>
      <c r="L1191" s="72"/>
      <c r="M1191" s="25" t="str">
        <f t="array" ref="M1191">INDEX(Sheet6!$F$2:$F$190,MATCH(F1191,Sheet6!$E$2:$E$190,0))</f>
        <v>#N/A</v>
      </c>
      <c r="N1191" s="26" t="str">
        <f t="shared" si="128"/>
        <v>Maintenance</v>
      </c>
      <c r="O1191" s="72"/>
      <c r="P1191" s="72"/>
      <c r="Q1191" s="28" t="s">
        <v>1506</v>
      </c>
      <c r="R1191" s="53" t="str">
        <f t="array" ref="R1191">INDEX(Sheet6!$K$2:$K$190,MATCH(F1191,Sheet6!$E$2:$E$190,0))</f>
        <v>#N/A</v>
      </c>
      <c r="S1191" s="72"/>
      <c r="T1191" s="125"/>
    </row>
    <row r="1192">
      <c r="A1192" s="43">
        <v>1062.0</v>
      </c>
      <c r="B1192" s="172" t="s">
        <v>2241</v>
      </c>
      <c r="C1192" s="173" t="s">
        <v>205</v>
      </c>
      <c r="D1192" s="189" t="s">
        <v>2242</v>
      </c>
      <c r="E1192" s="121" t="s">
        <v>27</v>
      </c>
      <c r="F1192" s="136">
        <v>1.00049805E8</v>
      </c>
      <c r="G1192" s="28" t="s">
        <v>28</v>
      </c>
      <c r="H1192" s="161">
        <v>44838.0</v>
      </c>
      <c r="I1192" s="72"/>
      <c r="J1192" s="72"/>
      <c r="K1192" s="72"/>
      <c r="L1192" s="72"/>
      <c r="M1192" s="25" t="str">
        <f t="array" ref="M1192">INDEX(Sheet6!$F$2:$F$190,MATCH(F1192,Sheet6!$E$2:$E$190,0))</f>
        <v>#N/A</v>
      </c>
      <c r="N1192" s="26" t="str">
        <f t="shared" si="128"/>
        <v>Maintenance</v>
      </c>
      <c r="O1192" s="72"/>
      <c r="P1192" s="72"/>
      <c r="Q1192" s="72"/>
      <c r="R1192" s="53" t="str">
        <f t="array" ref="R1192">INDEX(Sheet6!$K$2:$K$190,MATCH(F1192,Sheet6!$E$2:$E$190,0))</f>
        <v>#N/A</v>
      </c>
      <c r="S1192" s="72"/>
      <c r="T1192" s="125"/>
    </row>
    <row r="1193">
      <c r="A1193" s="43">
        <v>1063.0</v>
      </c>
      <c r="B1193" s="172" t="s">
        <v>2243</v>
      </c>
      <c r="C1193" s="173" t="s">
        <v>205</v>
      </c>
      <c r="D1193" s="177" t="s">
        <v>2244</v>
      </c>
      <c r="E1193" s="192" t="s">
        <v>27</v>
      </c>
      <c r="F1193" s="136">
        <v>1.00049715E8</v>
      </c>
      <c r="G1193" s="28" t="s">
        <v>1467</v>
      </c>
      <c r="H1193" s="161">
        <v>44841.0</v>
      </c>
      <c r="I1193" s="72"/>
      <c r="J1193" s="72"/>
      <c r="K1193" s="72"/>
      <c r="L1193" s="98" t="s">
        <v>2110</v>
      </c>
      <c r="M1193" s="25" t="str">
        <f t="array" ref="M1193">INDEX(Sheet6!$F$2:$F$190,MATCH(F1193,Sheet6!$E$2:$E$190,0))</f>
        <v>#N/A</v>
      </c>
      <c r="N1193" s="26" t="str">
        <f t="shared" si="128"/>
        <v>Maintenance</v>
      </c>
      <c r="O1193" s="72"/>
      <c r="P1193" s="72"/>
      <c r="Q1193" s="28" t="s">
        <v>1468</v>
      </c>
      <c r="R1193" s="53" t="str">
        <f t="array" ref="R1193">INDEX(Sheet6!$K$2:$K$190,MATCH(F1193,Sheet6!$E$2:$E$190,0))</f>
        <v>#N/A</v>
      </c>
      <c r="S1193" s="72"/>
      <c r="T1193" s="125"/>
    </row>
    <row r="1194">
      <c r="A1194" s="43">
        <v>1064.0</v>
      </c>
      <c r="B1194" s="172" t="s">
        <v>2245</v>
      </c>
      <c r="C1194" s="173" t="s">
        <v>205</v>
      </c>
      <c r="D1194" s="189" t="s">
        <v>2246</v>
      </c>
      <c r="E1194" s="121" t="s">
        <v>27</v>
      </c>
      <c r="F1194" s="136">
        <v>1.00049777E8</v>
      </c>
      <c r="G1194" s="28" t="s">
        <v>58</v>
      </c>
      <c r="H1194" s="161">
        <v>44841.0</v>
      </c>
      <c r="I1194" s="72"/>
      <c r="J1194" s="72"/>
      <c r="K1194" s="72"/>
      <c r="L1194" s="72"/>
      <c r="M1194" s="25" t="str">
        <f t="array" ref="M1194">INDEX(Sheet6!$F$2:$F$190,MATCH(F1194,Sheet6!$E$2:$E$190,0))</f>
        <v>#N/A</v>
      </c>
      <c r="N1194" s="26" t="str">
        <f t="shared" si="128"/>
        <v>Maintenance</v>
      </c>
      <c r="O1194" s="72"/>
      <c r="P1194" s="72"/>
      <c r="Q1194" s="28" t="s">
        <v>1506</v>
      </c>
      <c r="R1194" s="53" t="str">
        <f t="array" ref="R1194">INDEX(Sheet6!$K$2:$K$190,MATCH(F1194,Sheet6!$E$2:$E$190,0))</f>
        <v>#N/A</v>
      </c>
      <c r="S1194" s="72"/>
      <c r="T1194" s="125"/>
    </row>
    <row r="1195">
      <c r="A1195" s="43">
        <v>1065.0</v>
      </c>
      <c r="B1195" s="172" t="s">
        <v>2247</v>
      </c>
      <c r="C1195" s="173" t="s">
        <v>205</v>
      </c>
      <c r="D1195" s="129" t="s">
        <v>2248</v>
      </c>
      <c r="E1195" s="121" t="s">
        <v>27</v>
      </c>
      <c r="F1195" s="136">
        <v>1.00049585E8</v>
      </c>
      <c r="G1195" s="28" t="s">
        <v>58</v>
      </c>
      <c r="H1195" s="161">
        <v>44841.0</v>
      </c>
      <c r="I1195" s="72"/>
      <c r="J1195" s="72"/>
      <c r="K1195" s="72"/>
      <c r="L1195" s="72"/>
      <c r="M1195" s="25" t="str">
        <f t="array" ref="M1195">INDEX(Sheet6!$F$2:$F$190,MATCH(F1195,Sheet6!$E$2:$E$190,0))</f>
        <v>#N/A</v>
      </c>
      <c r="N1195" s="26" t="str">
        <f t="shared" si="128"/>
        <v>Maintenance</v>
      </c>
      <c r="O1195" s="72"/>
      <c r="P1195" s="72"/>
      <c r="Q1195" s="28" t="s">
        <v>1503</v>
      </c>
      <c r="R1195" s="53" t="str">
        <f t="array" ref="R1195">INDEX(Sheet6!$K$2:$K$190,MATCH(F1195,Sheet6!$E$2:$E$190,0))</f>
        <v>#N/A</v>
      </c>
      <c r="S1195" s="72"/>
      <c r="T1195" s="125"/>
    </row>
    <row r="1196">
      <c r="A1196" s="43">
        <v>1066.0</v>
      </c>
      <c r="B1196" s="172" t="s">
        <v>2249</v>
      </c>
      <c r="C1196" s="173" t="s">
        <v>205</v>
      </c>
      <c r="D1196" s="177" t="s">
        <v>2250</v>
      </c>
      <c r="E1196" s="192" t="s">
        <v>27</v>
      </c>
      <c r="F1196" s="136">
        <v>1.00049784E8</v>
      </c>
      <c r="G1196" s="28" t="s">
        <v>28</v>
      </c>
      <c r="H1196" s="161">
        <v>44838.0</v>
      </c>
      <c r="I1196" s="72"/>
      <c r="J1196" s="72"/>
      <c r="K1196" s="72"/>
      <c r="L1196" s="72"/>
      <c r="M1196" s="25" t="str">
        <f t="array" ref="M1196">INDEX(Sheet6!$F$2:$F$190,MATCH(F1196,Sheet6!$E$2:$E$190,0))</f>
        <v>#N/A</v>
      </c>
      <c r="N1196" s="26" t="str">
        <f t="shared" si="128"/>
        <v>Maintenance</v>
      </c>
      <c r="O1196" s="72"/>
      <c r="P1196" s="72"/>
      <c r="Q1196" s="72"/>
      <c r="R1196" s="53" t="str">
        <f t="array" ref="R1196">INDEX(Sheet6!$K$2:$K$190,MATCH(F1196,Sheet6!$E$2:$E$190,0))</f>
        <v>#N/A</v>
      </c>
      <c r="S1196" s="72"/>
      <c r="T1196" s="125"/>
    </row>
    <row r="1197">
      <c r="A1197" s="43">
        <v>1067.0</v>
      </c>
      <c r="B1197" s="172" t="s">
        <v>2251</v>
      </c>
      <c r="C1197" s="173" t="s">
        <v>205</v>
      </c>
      <c r="D1197" s="189" t="s">
        <v>2252</v>
      </c>
      <c r="E1197" s="121" t="s">
        <v>27</v>
      </c>
      <c r="F1197" s="136">
        <v>1.00049765E8</v>
      </c>
      <c r="G1197" s="28" t="s">
        <v>28</v>
      </c>
      <c r="H1197" s="161">
        <v>44838.0</v>
      </c>
      <c r="I1197" s="72"/>
      <c r="J1197" s="72"/>
      <c r="K1197" s="72"/>
      <c r="L1197" s="72"/>
      <c r="M1197" s="25" t="str">
        <f t="array" ref="M1197">INDEX(Sheet6!$F$2:$F$190,MATCH(F1197,Sheet6!$E$2:$E$190,0))</f>
        <v>#N/A</v>
      </c>
      <c r="N1197" s="26" t="str">
        <f t="shared" si="128"/>
        <v>Maintenance</v>
      </c>
      <c r="O1197" s="72"/>
      <c r="P1197" s="72"/>
      <c r="Q1197" s="72"/>
      <c r="R1197" s="53" t="str">
        <f t="array" ref="R1197">INDEX(Sheet6!$K$2:$K$190,MATCH(F1197,Sheet6!$E$2:$E$190,0))</f>
        <v>#N/A</v>
      </c>
      <c r="S1197" s="72"/>
      <c r="T1197" s="125"/>
    </row>
    <row r="1198">
      <c r="A1198" s="60" t="s">
        <v>2253</v>
      </c>
      <c r="B1198" s="168" t="s">
        <v>1983</v>
      </c>
      <c r="C1198" s="132"/>
      <c r="D1198" s="131"/>
      <c r="E1198" s="126"/>
      <c r="F1198" s="141"/>
      <c r="G1198" s="64"/>
      <c r="H1198" s="64"/>
      <c r="I1198" s="64"/>
      <c r="J1198" s="64"/>
      <c r="K1198" s="64"/>
      <c r="L1198" s="64"/>
      <c r="M1198" s="64"/>
      <c r="N1198" s="39"/>
      <c r="O1198" s="64"/>
      <c r="P1198" s="64"/>
      <c r="Q1198" s="64"/>
      <c r="R1198" s="64"/>
      <c r="S1198" s="64"/>
      <c r="T1198" s="65"/>
    </row>
    <row r="1199">
      <c r="A1199" s="43">
        <v>1068.0</v>
      </c>
      <c r="B1199" s="172" t="s">
        <v>2254</v>
      </c>
      <c r="C1199" s="173" t="s">
        <v>205</v>
      </c>
      <c r="D1199" s="177" t="s">
        <v>2255</v>
      </c>
      <c r="E1199" s="192" t="s">
        <v>27</v>
      </c>
      <c r="F1199" s="136">
        <v>1.00049568E8</v>
      </c>
      <c r="G1199" s="28" t="s">
        <v>58</v>
      </c>
      <c r="H1199" s="161">
        <v>44841.0</v>
      </c>
      <c r="I1199" s="72"/>
      <c r="J1199" s="72"/>
      <c r="K1199" s="72"/>
      <c r="L1199" s="72"/>
      <c r="M1199" s="25" t="str">
        <f t="array" ref="M1199">INDEX(Sheet6!$F$2:$F$190,MATCH(F1199,Sheet6!$E$2:$E$190,0))</f>
        <v>#N/A</v>
      </c>
      <c r="N1199" s="26" t="str">
        <f t="shared" ref="N1199:N1200" si="129">IFS(LEFT(F1199,4)="2000","Direct Charge",LEFT(F1199,4)="5000","Direct Charge",AND(LEFT(F1199,4)="1000",RIGHT(K1199,4)="RA 9"),"Chemical",LEFT(F1199,4)="1000","Maintenance",LEFT(F1199,4)="8000","OA Maintenance",AND(LEFT(F1199,4)="8000",RIGHT(K1199,4)="RA 9"),"OA Chemical",LEFT(F1199,4)="5500","ABI")</f>
        <v>Maintenance</v>
      </c>
      <c r="O1199" s="72"/>
      <c r="P1199" s="72"/>
      <c r="Q1199" s="28" t="s">
        <v>1503</v>
      </c>
      <c r="R1199" s="53" t="str">
        <f t="array" ref="R1199">INDEX(Sheet6!$K$2:$K$190,MATCH(F1199,Sheet6!$E$2:$E$190,0))</f>
        <v>#N/A</v>
      </c>
      <c r="S1199" s="72"/>
      <c r="T1199" s="125"/>
    </row>
    <row r="1200">
      <c r="A1200" s="43">
        <v>1069.0</v>
      </c>
      <c r="B1200" s="172" t="s">
        <v>2251</v>
      </c>
      <c r="C1200" s="173" t="s">
        <v>205</v>
      </c>
      <c r="D1200" s="189" t="s">
        <v>2256</v>
      </c>
      <c r="E1200" s="121" t="s">
        <v>27</v>
      </c>
      <c r="F1200" s="136">
        <v>1.00049569E8</v>
      </c>
      <c r="G1200" s="28" t="s">
        <v>58</v>
      </c>
      <c r="H1200" s="161">
        <v>44841.0</v>
      </c>
      <c r="I1200" s="72"/>
      <c r="J1200" s="72"/>
      <c r="K1200" s="72"/>
      <c r="L1200" s="72"/>
      <c r="M1200" s="25" t="str">
        <f t="array" ref="M1200">INDEX(Sheet6!$F$2:$F$190,MATCH(F1200,Sheet6!$E$2:$E$190,0))</f>
        <v>#N/A</v>
      </c>
      <c r="N1200" s="26" t="str">
        <f t="shared" si="129"/>
        <v>Maintenance</v>
      </c>
      <c r="O1200" s="72"/>
      <c r="P1200" s="72"/>
      <c r="Q1200" s="28" t="s">
        <v>1503</v>
      </c>
      <c r="R1200" s="53" t="str">
        <f t="array" ref="R1200">INDEX(Sheet6!$K$2:$K$190,MATCH(F1200,Sheet6!$E$2:$E$190,0))</f>
        <v>#N/A</v>
      </c>
      <c r="S1200" s="72"/>
      <c r="T1200" s="125"/>
    </row>
    <row r="1201">
      <c r="A1201" s="60" t="s">
        <v>2257</v>
      </c>
      <c r="B1201" s="168" t="s">
        <v>1983</v>
      </c>
      <c r="C1201" s="132"/>
      <c r="D1201" s="131"/>
      <c r="E1201" s="126"/>
      <c r="F1201" s="141"/>
      <c r="G1201" s="64"/>
      <c r="H1201" s="64"/>
      <c r="I1201" s="64"/>
      <c r="J1201" s="64"/>
      <c r="K1201" s="64"/>
      <c r="L1201" s="64"/>
      <c r="M1201" s="64"/>
      <c r="N1201" s="39"/>
      <c r="O1201" s="64"/>
      <c r="P1201" s="64"/>
      <c r="Q1201" s="64"/>
      <c r="R1201" s="64"/>
      <c r="S1201" s="64"/>
      <c r="T1201" s="65"/>
    </row>
    <row r="1202">
      <c r="A1202" s="43">
        <v>1070.0</v>
      </c>
      <c r="B1202" s="172" t="s">
        <v>2258</v>
      </c>
      <c r="C1202" s="173" t="s">
        <v>205</v>
      </c>
      <c r="D1202" s="129" t="s">
        <v>2259</v>
      </c>
      <c r="E1202" s="121" t="s">
        <v>27</v>
      </c>
      <c r="F1202" s="136">
        <v>1.00047208E8</v>
      </c>
      <c r="G1202" s="28" t="s">
        <v>58</v>
      </c>
      <c r="H1202" s="161">
        <v>44841.0</v>
      </c>
      <c r="I1202" s="72"/>
      <c r="J1202" s="72"/>
      <c r="K1202" s="72"/>
      <c r="L1202" s="72"/>
      <c r="M1202" s="25" t="str">
        <f t="array" ref="M1202">INDEX(Sheet6!$F$2:$F$190,MATCH(F1202,Sheet6!$E$2:$E$190,0))</f>
        <v>#N/A</v>
      </c>
      <c r="N1202" s="26" t="str">
        <f t="shared" ref="N1202:N1208" si="130">IFS(LEFT(F1202,4)="2000","Direct Charge",LEFT(F1202,4)="5000","Direct Charge",AND(LEFT(F1202,4)="1000",RIGHT(K1202,4)="RA 9"),"Chemical",LEFT(F1202,4)="1000","Maintenance",LEFT(F1202,4)="8000","OA Maintenance",AND(LEFT(F1202,4)="8000",RIGHT(K1202,4)="RA 9"),"OA Chemical",LEFT(F1202,4)="5500","ABI")</f>
        <v>Maintenance</v>
      </c>
      <c r="O1202" s="72"/>
      <c r="P1202" s="72"/>
      <c r="Q1202" s="28" t="s">
        <v>1503</v>
      </c>
      <c r="R1202" s="53" t="str">
        <f t="array" ref="R1202">INDEX(Sheet6!$K$2:$K$190,MATCH(F1202,Sheet6!$E$2:$E$190,0))</f>
        <v>#N/A</v>
      </c>
      <c r="S1202" s="72"/>
      <c r="T1202" s="125"/>
    </row>
    <row r="1203">
      <c r="A1203" s="43">
        <v>1071.0</v>
      </c>
      <c r="B1203" s="172" t="s">
        <v>2260</v>
      </c>
      <c r="C1203" s="173" t="s">
        <v>205</v>
      </c>
      <c r="D1203" s="177" t="s">
        <v>2261</v>
      </c>
      <c r="E1203" s="192" t="s">
        <v>27</v>
      </c>
      <c r="F1203" s="136">
        <v>1.00049545E8</v>
      </c>
      <c r="G1203" s="28" t="s">
        <v>58</v>
      </c>
      <c r="H1203" s="161">
        <v>44841.0</v>
      </c>
      <c r="I1203" s="72"/>
      <c r="J1203" s="72"/>
      <c r="K1203" s="72"/>
      <c r="L1203" s="72"/>
      <c r="M1203" s="25" t="str">
        <f t="array" ref="M1203">INDEX(Sheet6!$F$2:$F$190,MATCH(F1203,Sheet6!$E$2:$E$190,0))</f>
        <v>#N/A</v>
      </c>
      <c r="N1203" s="26" t="str">
        <f t="shared" si="130"/>
        <v>Maintenance</v>
      </c>
      <c r="O1203" s="72"/>
      <c r="P1203" s="72"/>
      <c r="Q1203" s="28" t="s">
        <v>1503</v>
      </c>
      <c r="R1203" s="53" t="str">
        <f t="array" ref="R1203">INDEX(Sheet6!$K$2:$K$190,MATCH(F1203,Sheet6!$E$2:$E$190,0))</f>
        <v>#N/A</v>
      </c>
      <c r="S1203" s="72"/>
      <c r="T1203" s="125"/>
    </row>
    <row r="1204">
      <c r="A1204" s="43">
        <v>1072.0</v>
      </c>
      <c r="B1204" s="172" t="s">
        <v>2262</v>
      </c>
      <c r="C1204" s="173" t="s">
        <v>205</v>
      </c>
      <c r="D1204" s="189" t="s">
        <v>2263</v>
      </c>
      <c r="E1204" s="121" t="s">
        <v>27</v>
      </c>
      <c r="F1204" s="136">
        <v>1.00049613E8</v>
      </c>
      <c r="G1204" s="28" t="s">
        <v>58</v>
      </c>
      <c r="H1204" s="161">
        <v>44841.0</v>
      </c>
      <c r="I1204" s="72"/>
      <c r="J1204" s="72"/>
      <c r="K1204" s="72"/>
      <c r="L1204" s="72"/>
      <c r="M1204" s="25" t="str">
        <f t="array" ref="M1204">INDEX(Sheet6!$F$2:$F$190,MATCH(F1204,Sheet6!$E$2:$E$190,0))</f>
        <v>#N/A</v>
      </c>
      <c r="N1204" s="26" t="str">
        <f t="shared" si="130"/>
        <v>Maintenance</v>
      </c>
      <c r="O1204" s="72"/>
      <c r="P1204" s="72"/>
      <c r="Q1204" s="28" t="s">
        <v>1503</v>
      </c>
      <c r="R1204" s="53" t="str">
        <f t="array" ref="R1204">INDEX(Sheet6!$K$2:$K$190,MATCH(F1204,Sheet6!$E$2:$E$190,0))</f>
        <v>#N/A</v>
      </c>
      <c r="S1204" s="72"/>
      <c r="T1204" s="125"/>
    </row>
    <row r="1205">
      <c r="A1205" s="43">
        <v>1073.0</v>
      </c>
      <c r="B1205" s="172" t="s">
        <v>2264</v>
      </c>
      <c r="C1205" s="173" t="s">
        <v>205</v>
      </c>
      <c r="D1205" s="177" t="s">
        <v>2265</v>
      </c>
      <c r="E1205" s="192" t="s">
        <v>27</v>
      </c>
      <c r="F1205" s="136">
        <v>1.00049247E8</v>
      </c>
      <c r="G1205" s="28" t="s">
        <v>521</v>
      </c>
      <c r="H1205" s="161">
        <v>44841.0</v>
      </c>
      <c r="I1205" s="72"/>
      <c r="J1205" s="72"/>
      <c r="K1205" s="72"/>
      <c r="L1205" s="72"/>
      <c r="M1205" s="25" t="str">
        <f t="array" ref="M1205">INDEX(Sheet6!$F$2:$F$190,MATCH(F1205,Sheet6!$E$2:$E$190,0))</f>
        <v>#N/A</v>
      </c>
      <c r="N1205" s="26" t="str">
        <f t="shared" si="130"/>
        <v>Maintenance</v>
      </c>
      <c r="O1205" s="72"/>
      <c r="P1205" s="72"/>
      <c r="Q1205" s="28" t="s">
        <v>1470</v>
      </c>
      <c r="R1205" s="53" t="str">
        <f t="array" ref="R1205">INDEX(Sheet6!$K$2:$K$190,MATCH(F1205,Sheet6!$E$2:$E$190,0))</f>
        <v>#N/A</v>
      </c>
      <c r="S1205" s="72"/>
      <c r="T1205" s="125"/>
    </row>
    <row r="1206">
      <c r="A1206" s="43">
        <v>1074.0</v>
      </c>
      <c r="B1206" s="172" t="s">
        <v>2266</v>
      </c>
      <c r="C1206" s="173" t="s">
        <v>205</v>
      </c>
      <c r="D1206" s="189" t="s">
        <v>2267</v>
      </c>
      <c r="E1206" s="121" t="s">
        <v>27</v>
      </c>
      <c r="F1206" s="136">
        <v>1.0004965E8</v>
      </c>
      <c r="G1206" s="28" t="s">
        <v>36</v>
      </c>
      <c r="H1206" s="161">
        <v>44841.0</v>
      </c>
      <c r="I1206" s="72"/>
      <c r="J1206" s="72"/>
      <c r="K1206" s="72"/>
      <c r="L1206" s="72"/>
      <c r="M1206" s="25" t="str">
        <f t="array" ref="M1206">INDEX(Sheet6!$F$2:$F$190,MATCH(F1206,Sheet6!$E$2:$E$190,0))</f>
        <v>#N/A</v>
      </c>
      <c r="N1206" s="26" t="str">
        <f t="shared" si="130"/>
        <v>Maintenance</v>
      </c>
      <c r="O1206" s="72"/>
      <c r="P1206" s="72"/>
      <c r="Q1206" s="28" t="s">
        <v>1464</v>
      </c>
      <c r="R1206" s="53" t="str">
        <f t="array" ref="R1206">INDEX(Sheet6!$K$2:$K$190,MATCH(F1206,Sheet6!$E$2:$E$190,0))</f>
        <v>#N/A</v>
      </c>
      <c r="S1206" s="72"/>
      <c r="T1206" s="125"/>
    </row>
    <row r="1207">
      <c r="A1207" s="43">
        <v>1075.0</v>
      </c>
      <c r="B1207" s="172" t="s">
        <v>2268</v>
      </c>
      <c r="C1207" s="173" t="s">
        <v>205</v>
      </c>
      <c r="D1207" s="129" t="s">
        <v>2269</v>
      </c>
      <c r="E1207" s="121" t="s">
        <v>27</v>
      </c>
      <c r="F1207" s="136">
        <v>1.0004864E8</v>
      </c>
      <c r="G1207" s="28" t="s">
        <v>28</v>
      </c>
      <c r="H1207" s="161">
        <v>44840.0</v>
      </c>
      <c r="I1207" s="72"/>
      <c r="J1207" s="72"/>
      <c r="K1207" s="72"/>
      <c r="L1207" s="72"/>
      <c r="M1207" s="25" t="str">
        <f t="array" ref="M1207">INDEX(Sheet6!$F$2:$F$190,MATCH(F1207,Sheet6!$E$2:$E$190,0))</f>
        <v>#N/A</v>
      </c>
      <c r="N1207" s="26" t="str">
        <f t="shared" si="130"/>
        <v>Maintenance</v>
      </c>
      <c r="O1207" s="72"/>
      <c r="P1207" s="72"/>
      <c r="Q1207" s="72"/>
      <c r="R1207" s="53" t="str">
        <f t="array" ref="R1207">INDEX(Sheet6!$K$2:$K$190,MATCH(F1207,Sheet6!$E$2:$E$190,0))</f>
        <v>#N/A</v>
      </c>
      <c r="S1207" s="72"/>
      <c r="T1207" s="125"/>
    </row>
    <row r="1208">
      <c r="A1208" s="43">
        <v>1076.0</v>
      </c>
      <c r="B1208" s="172" t="s">
        <v>2266</v>
      </c>
      <c r="C1208" s="173" t="s">
        <v>205</v>
      </c>
      <c r="D1208" s="177" t="s">
        <v>2270</v>
      </c>
      <c r="E1208" s="192" t="s">
        <v>27</v>
      </c>
      <c r="F1208" s="122" t="s">
        <v>2271</v>
      </c>
      <c r="G1208" s="28" t="s">
        <v>521</v>
      </c>
      <c r="H1208" s="161">
        <v>44841.0</v>
      </c>
      <c r="I1208" s="72"/>
      <c r="J1208" s="72"/>
      <c r="K1208" s="72"/>
      <c r="L1208" s="72"/>
      <c r="M1208" s="25" t="str">
        <f t="array" ref="M1208">INDEX(Sheet6!$F$2:$F$190,MATCH(F1208,Sheet6!$E$2:$E$190,0))</f>
        <v>#N/A</v>
      </c>
      <c r="N1208" s="26" t="str">
        <f t="shared" si="130"/>
        <v>Maintenance</v>
      </c>
      <c r="O1208" s="72"/>
      <c r="P1208" s="72"/>
      <c r="Q1208" s="28" t="s">
        <v>1470</v>
      </c>
      <c r="R1208" s="53" t="str">
        <f t="array" ref="R1208">INDEX(Sheet6!$K$2:$K$190,MATCH(F1208,Sheet6!$E$2:$E$190,0))</f>
        <v>#N/A</v>
      </c>
      <c r="S1208" s="72"/>
      <c r="T1208" s="125"/>
    </row>
    <row r="1209">
      <c r="A1209" s="60" t="s">
        <v>2272</v>
      </c>
      <c r="B1209" s="168" t="s">
        <v>1983</v>
      </c>
      <c r="C1209" s="132"/>
      <c r="D1209" s="179"/>
      <c r="E1209" s="126"/>
      <c r="F1209" s="141"/>
      <c r="G1209" s="64"/>
      <c r="H1209" s="64"/>
      <c r="I1209" s="64"/>
      <c r="J1209" s="64"/>
      <c r="K1209" s="64"/>
      <c r="L1209" s="64"/>
      <c r="M1209" s="64"/>
      <c r="N1209" s="39"/>
      <c r="O1209" s="64"/>
      <c r="P1209" s="64"/>
      <c r="Q1209" s="64"/>
      <c r="R1209" s="64"/>
      <c r="S1209" s="64"/>
      <c r="T1209" s="65"/>
    </row>
    <row r="1210">
      <c r="A1210" s="43">
        <v>1077.0</v>
      </c>
      <c r="B1210" s="121" t="s">
        <v>2273</v>
      </c>
      <c r="C1210" s="157" t="s">
        <v>2274</v>
      </c>
      <c r="D1210" s="121" t="s">
        <v>2275</v>
      </c>
      <c r="E1210" s="121" t="s">
        <v>2276</v>
      </c>
      <c r="F1210" s="136">
        <v>2.00037878E8</v>
      </c>
      <c r="G1210" s="28" t="s">
        <v>28</v>
      </c>
      <c r="H1210" s="161">
        <v>44841.0</v>
      </c>
      <c r="I1210" s="72"/>
      <c r="J1210" s="72"/>
      <c r="K1210" s="72"/>
      <c r="L1210" s="72"/>
      <c r="M1210" s="72"/>
      <c r="N1210" s="26" t="str">
        <f>IFS(LEFT(F1210,4)="2000","Direct Charge",LEFT(F1210,4)="5000","Direct Charge",AND(LEFT(F1210,4)="1000",RIGHT(K1210,4)="RA 9"),"Chemical",LEFT(F1210,4)="1000","Maintenance",LEFT(F1210,4)="8000","OA Maintenance",AND(LEFT(F1210,4)="8000",RIGHT(K1210,4)="RA 9"),"OA Chemical",LEFT(F1210,4)="5500","ABI")</f>
        <v>Direct Charge</v>
      </c>
      <c r="O1210" s="72"/>
      <c r="P1210" s="72"/>
      <c r="Q1210" s="72"/>
      <c r="R1210" s="72"/>
      <c r="S1210" s="72"/>
      <c r="T1210" s="125"/>
    </row>
    <row r="1211">
      <c r="A1211" s="60" t="s">
        <v>2277</v>
      </c>
      <c r="B1211" s="168" t="s">
        <v>2145</v>
      </c>
      <c r="C1211" s="132"/>
      <c r="D1211" s="131"/>
      <c r="E1211" s="126"/>
      <c r="F1211" s="141"/>
      <c r="G1211" s="64"/>
      <c r="H1211" s="64"/>
      <c r="I1211" s="64"/>
      <c r="J1211" s="64"/>
      <c r="K1211" s="64"/>
      <c r="L1211" s="64"/>
      <c r="M1211" s="64"/>
      <c r="N1211" s="39"/>
      <c r="O1211" s="64"/>
      <c r="P1211" s="64"/>
      <c r="Q1211" s="64"/>
      <c r="R1211" s="64"/>
      <c r="S1211" s="64"/>
      <c r="T1211" s="65"/>
    </row>
    <row r="1212">
      <c r="A1212" s="43">
        <v>1078.0</v>
      </c>
      <c r="B1212" s="172" t="s">
        <v>2278</v>
      </c>
      <c r="C1212" s="173" t="s">
        <v>205</v>
      </c>
      <c r="D1212" s="121" t="s">
        <v>2279</v>
      </c>
      <c r="E1212" s="121" t="s">
        <v>27</v>
      </c>
      <c r="F1212" s="136">
        <v>1.00048942E8</v>
      </c>
      <c r="G1212" s="28" t="s">
        <v>1353</v>
      </c>
      <c r="H1212" s="161">
        <v>44844.0</v>
      </c>
      <c r="I1212" s="28" t="s">
        <v>521</v>
      </c>
      <c r="J1212" s="161">
        <v>44845.0</v>
      </c>
      <c r="K1212" s="72"/>
      <c r="L1212" s="193"/>
      <c r="M1212" s="25" t="str">
        <f t="array" ref="M1212">INDEX(Sheet6!$F$2:$F$190,MATCH(F1212,Sheet6!$E$2:$E$190,0))</f>
        <v>#N/A</v>
      </c>
      <c r="N1212" s="26" t="str">
        <f t="shared" ref="N1212:N1260" si="131">IFS(LEFT(F1212,4)="2000","Direct Charge",LEFT(F1212,4)="5000","Direct Charge",AND(LEFT(F1212,4)="1000",RIGHT(K1212,4)="RA 9"),"Chemical",LEFT(F1212,4)="1000","Maintenance",LEFT(F1212,4)="8000","OA Maintenance",AND(LEFT(F1212,4)="8000",RIGHT(K1212,4)="RA 9"),"OA Chemical",LEFT(F1212,4)="5500","ABI")</f>
        <v>Maintenance</v>
      </c>
      <c r="O1212" s="72"/>
      <c r="P1212" s="72"/>
      <c r="Q1212" s="28" t="s">
        <v>1470</v>
      </c>
      <c r="R1212" s="53" t="str">
        <f t="array" ref="R1212">INDEX(Sheet6!$K$2:$K$190,MATCH(F1212,Sheet6!$E$2:$E$190,0))</f>
        <v>#N/A</v>
      </c>
      <c r="S1212" s="72"/>
      <c r="T1212" s="125"/>
    </row>
    <row r="1213">
      <c r="A1213" s="43">
        <v>1079.0</v>
      </c>
      <c r="B1213" s="172" t="s">
        <v>2280</v>
      </c>
      <c r="C1213" s="173" t="s">
        <v>205</v>
      </c>
      <c r="D1213" s="121" t="s">
        <v>2281</v>
      </c>
      <c r="E1213" s="121" t="s">
        <v>27</v>
      </c>
      <c r="F1213" s="136">
        <v>1.00049724E8</v>
      </c>
      <c r="G1213" s="28" t="s">
        <v>1353</v>
      </c>
      <c r="H1213" s="161">
        <v>44844.0</v>
      </c>
      <c r="I1213" s="28" t="s">
        <v>36</v>
      </c>
      <c r="J1213" s="161">
        <v>44845.0</v>
      </c>
      <c r="K1213" s="72"/>
      <c r="L1213" s="194"/>
      <c r="M1213" s="25" t="str">
        <f t="array" ref="M1213">INDEX(Sheet6!$F$2:$F$190,MATCH(F1213,Sheet6!$E$2:$E$190,0))</f>
        <v>#N/A</v>
      </c>
      <c r="N1213" s="26" t="str">
        <f t="shared" si="131"/>
        <v>Maintenance</v>
      </c>
      <c r="O1213" s="72"/>
      <c r="P1213" s="72"/>
      <c r="Q1213" s="28" t="s">
        <v>1464</v>
      </c>
      <c r="R1213" s="53" t="str">
        <f t="array" ref="R1213">INDEX(Sheet6!$K$2:$K$190,MATCH(F1213,Sheet6!$E$2:$E$190,0))</f>
        <v>#N/A</v>
      </c>
      <c r="S1213" s="72"/>
      <c r="T1213" s="125"/>
    </row>
    <row r="1214">
      <c r="A1214" s="43">
        <v>1080.0</v>
      </c>
      <c r="B1214" s="172" t="s">
        <v>2282</v>
      </c>
      <c r="C1214" s="173" t="s">
        <v>205</v>
      </c>
      <c r="D1214" s="121" t="s">
        <v>2283</v>
      </c>
      <c r="E1214" s="121" t="s">
        <v>27</v>
      </c>
      <c r="F1214" s="136">
        <v>1.000497E8</v>
      </c>
      <c r="G1214" s="28" t="s">
        <v>1353</v>
      </c>
      <c r="H1214" s="161">
        <v>44844.0</v>
      </c>
      <c r="I1214" s="28" t="s">
        <v>521</v>
      </c>
      <c r="J1214" s="161">
        <v>44845.0</v>
      </c>
      <c r="K1214" s="72"/>
      <c r="L1214" s="194"/>
      <c r="M1214" s="25" t="str">
        <f t="array" ref="M1214">INDEX(Sheet6!$F$2:$F$190,MATCH(F1214,Sheet6!$E$2:$E$190,0))</f>
        <v>#N/A</v>
      </c>
      <c r="N1214" s="26" t="str">
        <f t="shared" si="131"/>
        <v>Maintenance</v>
      </c>
      <c r="O1214" s="72"/>
      <c r="P1214" s="72"/>
      <c r="Q1214" s="28" t="s">
        <v>1470</v>
      </c>
      <c r="R1214" s="53" t="str">
        <f t="array" ref="R1214">INDEX(Sheet6!$K$2:$K$190,MATCH(F1214,Sheet6!$E$2:$E$190,0))</f>
        <v>#N/A</v>
      </c>
      <c r="S1214" s="72"/>
      <c r="T1214" s="125"/>
    </row>
    <row r="1215">
      <c r="A1215" s="43">
        <v>1081.0</v>
      </c>
      <c r="B1215" s="172" t="s">
        <v>2284</v>
      </c>
      <c r="C1215" s="173" t="s">
        <v>205</v>
      </c>
      <c r="D1215" s="121" t="s">
        <v>2285</v>
      </c>
      <c r="E1215" s="121" t="s">
        <v>27</v>
      </c>
      <c r="F1215" s="136">
        <v>1.0004996E8</v>
      </c>
      <c r="G1215" s="28" t="s">
        <v>1353</v>
      </c>
      <c r="H1215" s="161">
        <v>44844.0</v>
      </c>
      <c r="I1215" s="28" t="s">
        <v>36</v>
      </c>
      <c r="J1215" s="161">
        <v>44845.0</v>
      </c>
      <c r="K1215" s="72"/>
      <c r="L1215" s="194"/>
      <c r="M1215" s="25" t="str">
        <f t="array" ref="M1215">INDEX(Sheet6!$F$2:$F$190,MATCH(F1215,Sheet6!$E$2:$E$190,0))</f>
        <v>#N/A</v>
      </c>
      <c r="N1215" s="26" t="str">
        <f t="shared" si="131"/>
        <v>Maintenance</v>
      </c>
      <c r="O1215" s="72"/>
      <c r="P1215" s="72"/>
      <c r="Q1215" s="28" t="s">
        <v>1464</v>
      </c>
      <c r="R1215" s="53" t="str">
        <f t="array" ref="R1215">INDEX(Sheet6!$K$2:$K$190,MATCH(F1215,Sheet6!$E$2:$E$190,0))</f>
        <v>#N/A</v>
      </c>
      <c r="S1215" s="72"/>
      <c r="T1215" s="125"/>
    </row>
    <row r="1216">
      <c r="A1216" s="43">
        <v>1082.0</v>
      </c>
      <c r="B1216" s="172" t="s">
        <v>2286</v>
      </c>
      <c r="C1216" s="173" t="s">
        <v>205</v>
      </c>
      <c r="D1216" s="121" t="s">
        <v>2287</v>
      </c>
      <c r="E1216" s="121" t="s">
        <v>27</v>
      </c>
      <c r="F1216" s="136">
        <v>1.00049692E8</v>
      </c>
      <c r="G1216" s="28" t="s">
        <v>1353</v>
      </c>
      <c r="H1216" s="161">
        <v>44844.0</v>
      </c>
      <c r="I1216" s="28" t="s">
        <v>58</v>
      </c>
      <c r="J1216" s="161">
        <v>44845.0</v>
      </c>
      <c r="K1216" s="72"/>
      <c r="L1216" s="194"/>
      <c r="M1216" s="25" t="str">
        <f t="array" ref="M1216">INDEX(Sheet6!$F$2:$F$190,MATCH(F1216,Sheet6!$E$2:$E$190,0))</f>
        <v>#N/A</v>
      </c>
      <c r="N1216" s="26" t="str">
        <f t="shared" si="131"/>
        <v>Maintenance</v>
      </c>
      <c r="O1216" s="72"/>
      <c r="P1216" s="72"/>
      <c r="Q1216" s="28" t="s">
        <v>1503</v>
      </c>
      <c r="R1216" s="53" t="str">
        <f t="array" ref="R1216">INDEX(Sheet6!$K$2:$K$190,MATCH(F1216,Sheet6!$E$2:$E$190,0))</f>
        <v>#N/A</v>
      </c>
      <c r="S1216" s="72"/>
      <c r="T1216" s="125"/>
    </row>
    <row r="1217">
      <c r="A1217" s="43">
        <v>1083.0</v>
      </c>
      <c r="B1217" s="172" t="s">
        <v>2288</v>
      </c>
      <c r="C1217" s="173" t="s">
        <v>205</v>
      </c>
      <c r="D1217" s="121" t="s">
        <v>2289</v>
      </c>
      <c r="E1217" s="121" t="s">
        <v>27</v>
      </c>
      <c r="F1217" s="136">
        <v>1.00049588E8</v>
      </c>
      <c r="G1217" s="28" t="s">
        <v>1353</v>
      </c>
      <c r="H1217" s="161">
        <v>44844.0</v>
      </c>
      <c r="I1217" s="28" t="s">
        <v>521</v>
      </c>
      <c r="J1217" s="161">
        <v>44845.0</v>
      </c>
      <c r="K1217" s="72"/>
      <c r="L1217" s="194"/>
      <c r="M1217" s="25" t="str">
        <f t="array" ref="M1217">INDEX(Sheet6!$F$2:$F$190,MATCH(F1217,Sheet6!$E$2:$E$190,0))</f>
        <v>#N/A</v>
      </c>
      <c r="N1217" s="26" t="str">
        <f t="shared" si="131"/>
        <v>Maintenance</v>
      </c>
      <c r="O1217" s="72"/>
      <c r="P1217" s="72"/>
      <c r="Q1217" s="28" t="s">
        <v>1470</v>
      </c>
      <c r="R1217" s="53" t="str">
        <f t="array" ref="R1217">INDEX(Sheet6!$K$2:$K$190,MATCH(F1217,Sheet6!$E$2:$E$190,0))</f>
        <v>#N/A</v>
      </c>
      <c r="S1217" s="72"/>
      <c r="T1217" s="125"/>
    </row>
    <row r="1218">
      <c r="A1218" s="43">
        <v>1084.0</v>
      </c>
      <c r="B1218" s="172" t="s">
        <v>2290</v>
      </c>
      <c r="C1218" s="173" t="s">
        <v>205</v>
      </c>
      <c r="D1218" s="121" t="s">
        <v>2291</v>
      </c>
      <c r="E1218" s="121" t="s">
        <v>27</v>
      </c>
      <c r="F1218" s="136">
        <v>1.00049567E8</v>
      </c>
      <c r="G1218" s="28" t="s">
        <v>1353</v>
      </c>
      <c r="H1218" s="161">
        <v>44844.0</v>
      </c>
      <c r="I1218" s="28" t="s">
        <v>36</v>
      </c>
      <c r="J1218" s="161">
        <v>44845.0</v>
      </c>
      <c r="K1218" s="72"/>
      <c r="L1218" s="194"/>
      <c r="M1218" s="25" t="str">
        <f t="array" ref="M1218">INDEX(Sheet6!$F$2:$F$190,MATCH(F1218,Sheet6!$E$2:$E$190,0))</f>
        <v>#N/A</v>
      </c>
      <c r="N1218" s="26" t="str">
        <f t="shared" si="131"/>
        <v>Maintenance</v>
      </c>
      <c r="O1218" s="72"/>
      <c r="P1218" s="72"/>
      <c r="Q1218" s="28" t="s">
        <v>1464</v>
      </c>
      <c r="R1218" s="53" t="str">
        <f t="array" ref="R1218">INDEX(Sheet6!$K$2:$K$190,MATCH(F1218,Sheet6!$E$2:$E$190,0))</f>
        <v>#N/A</v>
      </c>
      <c r="S1218" s="72"/>
      <c r="T1218" s="125"/>
    </row>
    <row r="1219">
      <c r="A1219" s="43">
        <v>1085.0</v>
      </c>
      <c r="B1219" s="172" t="s">
        <v>2292</v>
      </c>
      <c r="C1219" s="173" t="s">
        <v>205</v>
      </c>
      <c r="D1219" s="121" t="s">
        <v>2293</v>
      </c>
      <c r="E1219" s="121" t="s">
        <v>27</v>
      </c>
      <c r="F1219" s="136">
        <v>1.00049519E8</v>
      </c>
      <c r="G1219" s="28" t="s">
        <v>1353</v>
      </c>
      <c r="H1219" s="161">
        <v>44844.0</v>
      </c>
      <c r="I1219" s="28" t="s">
        <v>58</v>
      </c>
      <c r="J1219" s="161">
        <v>44845.0</v>
      </c>
      <c r="K1219" s="72"/>
      <c r="L1219" s="194"/>
      <c r="M1219" s="25" t="str">
        <f t="array" ref="M1219">INDEX(Sheet6!$F$2:$F$190,MATCH(F1219,Sheet6!$E$2:$E$190,0))</f>
        <v>#N/A</v>
      </c>
      <c r="N1219" s="26" t="str">
        <f t="shared" si="131"/>
        <v>Maintenance</v>
      </c>
      <c r="O1219" s="72"/>
      <c r="P1219" s="72"/>
      <c r="Q1219" s="28" t="s">
        <v>1503</v>
      </c>
      <c r="R1219" s="53" t="str">
        <f t="array" ref="R1219">INDEX(Sheet6!$K$2:$K$190,MATCH(F1219,Sheet6!$E$2:$E$190,0))</f>
        <v>#N/A</v>
      </c>
      <c r="S1219" s="72"/>
      <c r="T1219" s="125"/>
    </row>
    <row r="1220">
      <c r="A1220" s="43">
        <v>1086.0</v>
      </c>
      <c r="B1220" s="172" t="s">
        <v>2294</v>
      </c>
      <c r="C1220" s="173" t="s">
        <v>205</v>
      </c>
      <c r="D1220" s="121" t="s">
        <v>2295</v>
      </c>
      <c r="E1220" s="121" t="s">
        <v>27</v>
      </c>
      <c r="F1220" s="136">
        <v>1.00049526E8</v>
      </c>
      <c r="G1220" s="28" t="s">
        <v>1353</v>
      </c>
      <c r="H1220" s="161">
        <v>44844.0</v>
      </c>
      <c r="I1220" s="28" t="s">
        <v>521</v>
      </c>
      <c r="J1220" s="161">
        <v>44845.0</v>
      </c>
      <c r="K1220" s="72"/>
      <c r="L1220" s="194"/>
      <c r="M1220" s="25" t="str">
        <f t="array" ref="M1220">INDEX(Sheet6!$F$2:$F$190,MATCH(F1220,Sheet6!$E$2:$E$190,0))</f>
        <v>#N/A</v>
      </c>
      <c r="N1220" s="26" t="str">
        <f t="shared" si="131"/>
        <v>Maintenance</v>
      </c>
      <c r="O1220" s="72"/>
      <c r="P1220" s="72"/>
      <c r="Q1220" s="28" t="s">
        <v>1470</v>
      </c>
      <c r="R1220" s="53" t="str">
        <f t="array" ref="R1220">INDEX(Sheet6!$K$2:$K$190,MATCH(F1220,Sheet6!$E$2:$E$190,0))</f>
        <v>#N/A</v>
      </c>
      <c r="S1220" s="72"/>
      <c r="T1220" s="125"/>
    </row>
    <row r="1221">
      <c r="A1221" s="43">
        <v>1087.0</v>
      </c>
      <c r="B1221" s="172" t="s">
        <v>2296</v>
      </c>
      <c r="C1221" s="173" t="s">
        <v>205</v>
      </c>
      <c r="D1221" s="121" t="s">
        <v>2297</v>
      </c>
      <c r="E1221" s="121" t="s">
        <v>27</v>
      </c>
      <c r="F1221" s="136">
        <v>1.00049609E8</v>
      </c>
      <c r="G1221" s="28" t="s">
        <v>1353</v>
      </c>
      <c r="H1221" s="161">
        <v>44844.0</v>
      </c>
      <c r="I1221" s="28" t="s">
        <v>1467</v>
      </c>
      <c r="J1221" s="161">
        <v>44845.0</v>
      </c>
      <c r="K1221" s="72"/>
      <c r="L1221" s="195" t="s">
        <v>2298</v>
      </c>
      <c r="M1221" s="25" t="str">
        <f t="array" ref="M1221">INDEX(Sheet6!$F$2:$F$190,MATCH(F1221,Sheet6!$E$2:$E$190,0))</f>
        <v>#N/A</v>
      </c>
      <c r="N1221" s="26" t="str">
        <f t="shared" si="131"/>
        <v>Maintenance</v>
      </c>
      <c r="O1221" s="72"/>
      <c r="P1221" s="72"/>
      <c r="Q1221" s="28" t="s">
        <v>1468</v>
      </c>
      <c r="R1221" s="53" t="str">
        <f t="array" ref="R1221">INDEX(Sheet6!$K$2:$K$190,MATCH(F1221,Sheet6!$E$2:$E$190,0))</f>
        <v>#N/A</v>
      </c>
      <c r="S1221" s="72"/>
      <c r="T1221" s="125"/>
    </row>
    <row r="1222">
      <c r="A1222" s="43">
        <v>1088.0</v>
      </c>
      <c r="B1222" s="172" t="s">
        <v>2299</v>
      </c>
      <c r="C1222" s="173" t="s">
        <v>205</v>
      </c>
      <c r="D1222" s="121" t="s">
        <v>2300</v>
      </c>
      <c r="E1222" s="121" t="s">
        <v>27</v>
      </c>
      <c r="F1222" s="136">
        <v>1.00049548E8</v>
      </c>
      <c r="G1222" s="28" t="s">
        <v>1353</v>
      </c>
      <c r="H1222" s="161">
        <v>44844.0</v>
      </c>
      <c r="I1222" s="28" t="s">
        <v>1467</v>
      </c>
      <c r="J1222" s="161">
        <v>44845.0</v>
      </c>
      <c r="K1222" s="72"/>
      <c r="L1222" s="195" t="s">
        <v>2298</v>
      </c>
      <c r="M1222" s="25" t="str">
        <f t="array" ref="M1222">INDEX(Sheet6!$F$2:$F$190,MATCH(F1222,Sheet6!$E$2:$E$190,0))</f>
        <v>M22PL3166A</v>
      </c>
      <c r="N1222" s="26" t="str">
        <f t="shared" si="131"/>
        <v>Maintenance</v>
      </c>
      <c r="O1222" s="72"/>
      <c r="P1222" s="72"/>
      <c r="Q1222" s="28" t="s">
        <v>1468</v>
      </c>
      <c r="R1222" s="53" t="str">
        <f t="array" ref="R1222">INDEX(Sheet6!$K$2:$K$190,MATCH(F1222,Sheet6!$E$2:$E$190,0))</f>
        <v>Lukman</v>
      </c>
      <c r="S1222" s="72"/>
      <c r="T1222" s="125"/>
    </row>
    <row r="1223">
      <c r="A1223" s="43">
        <v>1089.0</v>
      </c>
      <c r="B1223" s="172" t="s">
        <v>2301</v>
      </c>
      <c r="C1223" s="173" t="s">
        <v>205</v>
      </c>
      <c r="D1223" s="129" t="s">
        <v>2302</v>
      </c>
      <c r="E1223" s="121" t="s">
        <v>27</v>
      </c>
      <c r="F1223" s="136">
        <v>1.00049745E8</v>
      </c>
      <c r="G1223" s="28" t="s">
        <v>1353</v>
      </c>
      <c r="H1223" s="161">
        <v>44844.0</v>
      </c>
      <c r="I1223" s="28" t="s">
        <v>1467</v>
      </c>
      <c r="J1223" s="161">
        <v>44845.0</v>
      </c>
      <c r="K1223" s="72"/>
      <c r="L1223" s="195" t="s">
        <v>2298</v>
      </c>
      <c r="M1223" s="25" t="str">
        <f t="array" ref="M1223">INDEX(Sheet6!$F$2:$F$190,MATCH(F1223,Sheet6!$E$2:$E$190,0))</f>
        <v>#N/A</v>
      </c>
      <c r="N1223" s="26" t="str">
        <f t="shared" si="131"/>
        <v>Maintenance</v>
      </c>
      <c r="O1223" s="72"/>
      <c r="P1223" s="72"/>
      <c r="Q1223" s="28" t="s">
        <v>1468</v>
      </c>
      <c r="R1223" s="53" t="str">
        <f t="array" ref="R1223">INDEX(Sheet6!$K$2:$K$190,MATCH(F1223,Sheet6!$E$2:$E$190,0))</f>
        <v>#N/A</v>
      </c>
      <c r="S1223" s="72"/>
      <c r="T1223" s="125"/>
    </row>
    <row r="1224">
      <c r="A1224" s="43">
        <v>1090.0</v>
      </c>
      <c r="B1224" s="172" t="s">
        <v>2303</v>
      </c>
      <c r="C1224" s="173" t="s">
        <v>205</v>
      </c>
      <c r="D1224" s="129" t="s">
        <v>2304</v>
      </c>
      <c r="E1224" s="121" t="s">
        <v>27</v>
      </c>
      <c r="F1224" s="136">
        <v>1.00049639E8</v>
      </c>
      <c r="G1224" s="28" t="s">
        <v>1353</v>
      </c>
      <c r="H1224" s="161">
        <v>44844.0</v>
      </c>
      <c r="I1224" s="28" t="s">
        <v>1467</v>
      </c>
      <c r="J1224" s="161">
        <v>44845.0</v>
      </c>
      <c r="K1224" s="72"/>
      <c r="L1224" s="195" t="s">
        <v>2298</v>
      </c>
      <c r="M1224" s="25" t="str">
        <f t="array" ref="M1224">INDEX(Sheet6!$F$2:$F$190,MATCH(F1224,Sheet6!$E$2:$E$190,0))</f>
        <v>M22PL3127A</v>
      </c>
      <c r="N1224" s="26" t="str">
        <f t="shared" si="131"/>
        <v>Maintenance</v>
      </c>
      <c r="O1224" s="72"/>
      <c r="P1224" s="72"/>
      <c r="Q1224" s="28" t="s">
        <v>1468</v>
      </c>
      <c r="R1224" s="53" t="str">
        <f t="array" ref="R1224">INDEX(Sheet6!$K$2:$K$190,MATCH(F1224,Sheet6!$E$2:$E$190,0))</f>
        <v>Lukman</v>
      </c>
      <c r="S1224" s="72"/>
      <c r="T1224" s="125"/>
    </row>
    <row r="1225">
      <c r="A1225" s="43">
        <v>1091.0</v>
      </c>
      <c r="B1225" s="172" t="s">
        <v>2305</v>
      </c>
      <c r="C1225" s="173" t="s">
        <v>205</v>
      </c>
      <c r="D1225" s="177" t="s">
        <v>2306</v>
      </c>
      <c r="E1225" s="192" t="s">
        <v>27</v>
      </c>
      <c r="F1225" s="136">
        <v>1.00049693E8</v>
      </c>
      <c r="G1225" s="28" t="s">
        <v>1353</v>
      </c>
      <c r="H1225" s="161">
        <v>44844.0</v>
      </c>
      <c r="I1225" s="28" t="s">
        <v>58</v>
      </c>
      <c r="J1225" s="161">
        <v>44845.0</v>
      </c>
      <c r="K1225" s="72"/>
      <c r="L1225" s="194"/>
      <c r="M1225" s="25" t="str">
        <f t="array" ref="M1225">INDEX(Sheet6!$F$2:$F$190,MATCH(F1225,Sheet6!$E$2:$E$190,0))</f>
        <v>#N/A</v>
      </c>
      <c r="N1225" s="26" t="str">
        <f t="shared" si="131"/>
        <v>Maintenance</v>
      </c>
      <c r="O1225" s="72"/>
      <c r="P1225" s="72"/>
      <c r="Q1225" s="28" t="s">
        <v>1503</v>
      </c>
      <c r="R1225" s="53" t="str">
        <f t="array" ref="R1225">INDEX(Sheet6!$K$2:$K$190,MATCH(F1225,Sheet6!$E$2:$E$190,0))</f>
        <v>#N/A</v>
      </c>
      <c r="S1225" s="72"/>
      <c r="T1225" s="125"/>
    </row>
    <row r="1226">
      <c r="A1226" s="43">
        <v>1092.0</v>
      </c>
      <c r="B1226" s="172" t="s">
        <v>2307</v>
      </c>
      <c r="C1226" s="173" t="s">
        <v>205</v>
      </c>
      <c r="D1226" s="189" t="s">
        <v>2308</v>
      </c>
      <c r="E1226" s="121" t="s">
        <v>27</v>
      </c>
      <c r="F1226" s="136">
        <v>1.000498E8</v>
      </c>
      <c r="G1226" s="28" t="s">
        <v>1353</v>
      </c>
      <c r="H1226" s="161">
        <v>44844.0</v>
      </c>
      <c r="I1226" s="28" t="s">
        <v>521</v>
      </c>
      <c r="J1226" s="161">
        <v>44845.0</v>
      </c>
      <c r="K1226" s="72"/>
      <c r="L1226" s="194"/>
      <c r="M1226" s="25" t="str">
        <f t="array" ref="M1226">INDEX(Sheet6!$F$2:$F$190,MATCH(F1226,Sheet6!$E$2:$E$190,0))</f>
        <v>#N/A</v>
      </c>
      <c r="N1226" s="26" t="str">
        <f t="shared" si="131"/>
        <v>Maintenance</v>
      </c>
      <c r="O1226" s="72"/>
      <c r="P1226" s="72"/>
      <c r="Q1226" s="28" t="s">
        <v>1470</v>
      </c>
      <c r="R1226" s="53" t="str">
        <f t="array" ref="R1226">INDEX(Sheet6!$K$2:$K$190,MATCH(F1226,Sheet6!$E$2:$E$190,0))</f>
        <v>#N/A</v>
      </c>
      <c r="S1226" s="72"/>
      <c r="T1226" s="125"/>
    </row>
    <row r="1227">
      <c r="A1227" s="43">
        <v>1093.0</v>
      </c>
      <c r="B1227" s="172" t="s">
        <v>2309</v>
      </c>
      <c r="C1227" s="173" t="s">
        <v>205</v>
      </c>
      <c r="D1227" s="177" t="s">
        <v>2310</v>
      </c>
      <c r="E1227" s="192" t="s">
        <v>27</v>
      </c>
      <c r="F1227" s="136">
        <v>1.00049729E8</v>
      </c>
      <c r="G1227" s="28" t="s">
        <v>1353</v>
      </c>
      <c r="H1227" s="161">
        <v>44844.0</v>
      </c>
      <c r="I1227" s="28" t="s">
        <v>521</v>
      </c>
      <c r="J1227" s="161">
        <v>44845.0</v>
      </c>
      <c r="K1227" s="72"/>
      <c r="L1227" s="194"/>
      <c r="M1227" s="25" t="str">
        <f t="array" ref="M1227">INDEX(Sheet6!$F$2:$F$190,MATCH(F1227,Sheet6!$E$2:$E$190,0))</f>
        <v>#N/A</v>
      </c>
      <c r="N1227" s="26" t="str">
        <f t="shared" si="131"/>
        <v>Maintenance</v>
      </c>
      <c r="O1227" s="72"/>
      <c r="P1227" s="72"/>
      <c r="Q1227" s="28" t="s">
        <v>1470</v>
      </c>
      <c r="R1227" s="53" t="str">
        <f t="array" ref="R1227">INDEX(Sheet6!$K$2:$K$190,MATCH(F1227,Sheet6!$E$2:$E$190,0))</f>
        <v>#N/A</v>
      </c>
      <c r="S1227" s="72"/>
      <c r="T1227" s="125"/>
    </row>
    <row r="1228">
      <c r="A1228" s="43">
        <v>1094.0</v>
      </c>
      <c r="B1228" s="172" t="s">
        <v>2311</v>
      </c>
      <c r="C1228" s="173" t="s">
        <v>205</v>
      </c>
      <c r="D1228" s="189" t="s">
        <v>2312</v>
      </c>
      <c r="E1228" s="121" t="s">
        <v>27</v>
      </c>
      <c r="F1228" s="136">
        <v>1.00049937E8</v>
      </c>
      <c r="G1228" s="28" t="s">
        <v>1353</v>
      </c>
      <c r="H1228" s="161">
        <v>44844.0</v>
      </c>
      <c r="I1228" s="28" t="s">
        <v>58</v>
      </c>
      <c r="J1228" s="161">
        <v>44845.0</v>
      </c>
      <c r="K1228" s="72"/>
      <c r="L1228" s="194"/>
      <c r="M1228" s="25" t="str">
        <f t="array" ref="M1228">INDEX(Sheet6!$F$2:$F$190,MATCH(F1228,Sheet6!$E$2:$E$190,0))</f>
        <v>#N/A</v>
      </c>
      <c r="N1228" s="26" t="str">
        <f t="shared" si="131"/>
        <v>Maintenance</v>
      </c>
      <c r="O1228" s="72"/>
      <c r="P1228" s="72"/>
      <c r="Q1228" s="28" t="s">
        <v>1503</v>
      </c>
      <c r="R1228" s="53" t="str">
        <f t="array" ref="R1228">INDEX(Sheet6!$K$2:$K$190,MATCH(F1228,Sheet6!$E$2:$E$190,0))</f>
        <v>#N/A</v>
      </c>
      <c r="S1228" s="72"/>
      <c r="T1228" s="125"/>
    </row>
    <row r="1229">
      <c r="A1229" s="43">
        <v>1095.0</v>
      </c>
      <c r="B1229" s="172" t="s">
        <v>2313</v>
      </c>
      <c r="C1229" s="173" t="s">
        <v>205</v>
      </c>
      <c r="D1229" s="129" t="s">
        <v>2314</v>
      </c>
      <c r="E1229" s="121" t="s">
        <v>27</v>
      </c>
      <c r="F1229" s="136">
        <v>1.00049771E8</v>
      </c>
      <c r="G1229" s="28" t="s">
        <v>1353</v>
      </c>
      <c r="H1229" s="161">
        <v>44844.0</v>
      </c>
      <c r="I1229" s="28" t="s">
        <v>1467</v>
      </c>
      <c r="J1229" s="161">
        <v>44845.0</v>
      </c>
      <c r="K1229" s="72"/>
      <c r="L1229" s="195" t="s">
        <v>2298</v>
      </c>
      <c r="M1229" s="25" t="str">
        <f t="array" ref="M1229">INDEX(Sheet6!$F$2:$F$190,MATCH(F1229,Sheet6!$E$2:$E$190,0))</f>
        <v>#N/A</v>
      </c>
      <c r="N1229" s="26" t="str">
        <f t="shared" si="131"/>
        <v>Maintenance</v>
      </c>
      <c r="O1229" s="72"/>
      <c r="P1229" s="72"/>
      <c r="Q1229" s="28" t="s">
        <v>1468</v>
      </c>
      <c r="R1229" s="53" t="str">
        <f t="array" ref="R1229">INDEX(Sheet6!$K$2:$K$190,MATCH(F1229,Sheet6!$E$2:$E$190,0))</f>
        <v>#N/A</v>
      </c>
      <c r="S1229" s="72"/>
      <c r="T1229" s="125"/>
    </row>
    <row r="1230">
      <c r="A1230" s="43">
        <v>1096.0</v>
      </c>
      <c r="B1230" s="172" t="s">
        <v>2315</v>
      </c>
      <c r="C1230" s="173" t="s">
        <v>205</v>
      </c>
      <c r="D1230" s="177" t="s">
        <v>2316</v>
      </c>
      <c r="E1230" s="196" t="s">
        <v>27</v>
      </c>
      <c r="F1230" s="136">
        <v>1.00049775E8</v>
      </c>
      <c r="G1230" s="28" t="s">
        <v>1353</v>
      </c>
      <c r="H1230" s="161">
        <v>44844.0</v>
      </c>
      <c r="I1230" s="28" t="s">
        <v>1467</v>
      </c>
      <c r="J1230" s="161">
        <v>44845.0</v>
      </c>
      <c r="K1230" s="72"/>
      <c r="L1230" s="195" t="s">
        <v>2298</v>
      </c>
      <c r="M1230" s="25" t="str">
        <f t="array" ref="M1230">INDEX(Sheet6!$F$2:$F$190,MATCH(F1230,Sheet6!$E$2:$E$190,0))</f>
        <v>#N/A</v>
      </c>
      <c r="N1230" s="26" t="str">
        <f t="shared" si="131"/>
        <v>Maintenance</v>
      </c>
      <c r="O1230" s="72"/>
      <c r="P1230" s="72"/>
      <c r="Q1230" s="28" t="s">
        <v>1468</v>
      </c>
      <c r="R1230" s="53" t="str">
        <f t="array" ref="R1230">INDEX(Sheet6!$K$2:$K$190,MATCH(F1230,Sheet6!$E$2:$E$190,0))</f>
        <v>#N/A</v>
      </c>
      <c r="S1230" s="72"/>
      <c r="T1230" s="125"/>
    </row>
    <row r="1231">
      <c r="A1231" s="43">
        <v>1097.0</v>
      </c>
      <c r="B1231" s="172" t="s">
        <v>2317</v>
      </c>
      <c r="C1231" s="173" t="s">
        <v>205</v>
      </c>
      <c r="D1231" s="197" t="s">
        <v>2318</v>
      </c>
      <c r="E1231" s="198" t="s">
        <v>27</v>
      </c>
      <c r="F1231" s="136">
        <v>1.00049661E8</v>
      </c>
      <c r="G1231" s="28" t="s">
        <v>1353</v>
      </c>
      <c r="H1231" s="161">
        <v>44844.0</v>
      </c>
      <c r="I1231" s="28" t="s">
        <v>1467</v>
      </c>
      <c r="J1231" s="161">
        <v>44845.0</v>
      </c>
      <c r="K1231" s="72"/>
      <c r="L1231" s="195" t="s">
        <v>2298</v>
      </c>
      <c r="M1231" s="25" t="str">
        <f t="array" ref="M1231">INDEX(Sheet6!$F$2:$F$190,MATCH(F1231,Sheet6!$E$2:$E$190,0))</f>
        <v>M22PL3169A</v>
      </c>
      <c r="N1231" s="26" t="str">
        <f t="shared" si="131"/>
        <v>Maintenance</v>
      </c>
      <c r="O1231" s="72"/>
      <c r="P1231" s="72"/>
      <c r="Q1231" s="28" t="s">
        <v>1468</v>
      </c>
      <c r="R1231" s="53" t="str">
        <f t="array" ref="R1231">INDEX(Sheet6!$K$2:$K$190,MATCH(F1231,Sheet6!$E$2:$E$190,0))</f>
        <v>Lukman</v>
      </c>
      <c r="S1231" s="72"/>
      <c r="T1231" s="125"/>
    </row>
    <row r="1232">
      <c r="A1232" s="43">
        <v>1098.0</v>
      </c>
      <c r="B1232" s="172" t="s">
        <v>2319</v>
      </c>
      <c r="C1232" s="173" t="s">
        <v>205</v>
      </c>
      <c r="D1232" s="129" t="s">
        <v>2320</v>
      </c>
      <c r="E1232" s="182" t="s">
        <v>27</v>
      </c>
      <c r="F1232" s="136">
        <v>1.0004975E8</v>
      </c>
      <c r="G1232" s="28" t="s">
        <v>1353</v>
      </c>
      <c r="H1232" s="161">
        <v>44844.0</v>
      </c>
      <c r="I1232" s="28" t="s">
        <v>1467</v>
      </c>
      <c r="J1232" s="161">
        <v>44845.0</v>
      </c>
      <c r="K1232" s="72"/>
      <c r="L1232" s="195" t="s">
        <v>2298</v>
      </c>
      <c r="M1232" s="25" t="str">
        <f t="array" ref="M1232">INDEX(Sheet6!$F$2:$F$190,MATCH(F1232,Sheet6!$E$2:$E$190,0))</f>
        <v>M22PL3164A</v>
      </c>
      <c r="N1232" s="26" t="str">
        <f t="shared" si="131"/>
        <v>Maintenance</v>
      </c>
      <c r="O1232" s="72"/>
      <c r="P1232" s="72"/>
      <c r="Q1232" s="28" t="s">
        <v>1468</v>
      </c>
      <c r="R1232" s="53" t="str">
        <f t="array" ref="R1232">INDEX(Sheet6!$K$2:$K$190,MATCH(F1232,Sheet6!$E$2:$E$190,0))</f>
        <v>Lukman</v>
      </c>
      <c r="S1232" s="72"/>
      <c r="T1232" s="125"/>
    </row>
    <row r="1233">
      <c r="A1233" s="43">
        <v>1099.0</v>
      </c>
      <c r="B1233" s="172" t="s">
        <v>2321</v>
      </c>
      <c r="C1233" s="173" t="s">
        <v>205</v>
      </c>
      <c r="D1233" s="177" t="s">
        <v>2322</v>
      </c>
      <c r="E1233" s="192" t="s">
        <v>27</v>
      </c>
      <c r="F1233" s="136">
        <v>1.00049751E8</v>
      </c>
      <c r="G1233" s="28" t="s">
        <v>1353</v>
      </c>
      <c r="H1233" s="161">
        <v>44844.0</v>
      </c>
      <c r="I1233" s="28" t="s">
        <v>1467</v>
      </c>
      <c r="J1233" s="161">
        <v>44845.0</v>
      </c>
      <c r="K1233" s="72"/>
      <c r="L1233" s="195" t="s">
        <v>2298</v>
      </c>
      <c r="M1233" s="25" t="str">
        <f t="array" ref="M1233">INDEX(Sheet6!$F$2:$F$190,MATCH(F1233,Sheet6!$E$2:$E$190,0))</f>
        <v>M22PL3163A</v>
      </c>
      <c r="N1233" s="26" t="str">
        <f t="shared" si="131"/>
        <v>Maintenance</v>
      </c>
      <c r="O1233" s="72"/>
      <c r="P1233" s="72"/>
      <c r="Q1233" s="28" t="s">
        <v>1468</v>
      </c>
      <c r="R1233" s="53" t="str">
        <f t="array" ref="R1233">INDEX(Sheet6!$K$2:$K$190,MATCH(F1233,Sheet6!$E$2:$E$190,0))</f>
        <v>Lukman</v>
      </c>
      <c r="S1233" s="72"/>
      <c r="T1233" s="125"/>
    </row>
    <row r="1234">
      <c r="A1234" s="43">
        <v>1100.0</v>
      </c>
      <c r="B1234" s="172" t="s">
        <v>2323</v>
      </c>
      <c r="C1234" s="173" t="s">
        <v>205</v>
      </c>
      <c r="D1234" s="189" t="s">
        <v>2324</v>
      </c>
      <c r="E1234" s="121" t="s">
        <v>27</v>
      </c>
      <c r="F1234" s="136">
        <v>1.00049696E8</v>
      </c>
      <c r="G1234" s="28" t="s">
        <v>1353</v>
      </c>
      <c r="H1234" s="161">
        <v>44844.0</v>
      </c>
      <c r="I1234" s="28" t="s">
        <v>1467</v>
      </c>
      <c r="J1234" s="161">
        <v>44845.0</v>
      </c>
      <c r="K1234" s="72"/>
      <c r="L1234" s="195" t="s">
        <v>2298</v>
      </c>
      <c r="M1234" s="25" t="str">
        <f t="array" ref="M1234">INDEX(Sheet6!$F$2:$F$190,MATCH(F1234,Sheet6!$E$2:$E$190,0))</f>
        <v>#N/A</v>
      </c>
      <c r="N1234" s="26" t="str">
        <f t="shared" si="131"/>
        <v>Maintenance</v>
      </c>
      <c r="O1234" s="72"/>
      <c r="P1234" s="72"/>
      <c r="Q1234" s="28" t="s">
        <v>1468</v>
      </c>
      <c r="R1234" s="53" t="str">
        <f t="array" ref="R1234">INDEX(Sheet6!$K$2:$K$190,MATCH(F1234,Sheet6!$E$2:$E$190,0))</f>
        <v>#N/A</v>
      </c>
      <c r="S1234" s="72"/>
      <c r="T1234" s="125"/>
    </row>
    <row r="1235">
      <c r="A1235" s="43">
        <v>1101.0</v>
      </c>
      <c r="B1235" s="172" t="s">
        <v>2325</v>
      </c>
      <c r="C1235" s="173" t="s">
        <v>205</v>
      </c>
      <c r="D1235" s="129" t="s">
        <v>2326</v>
      </c>
      <c r="E1235" s="121" t="s">
        <v>27</v>
      </c>
      <c r="F1235" s="136">
        <v>1.00049752E8</v>
      </c>
      <c r="G1235" s="28" t="s">
        <v>1353</v>
      </c>
      <c r="H1235" s="161">
        <v>44844.0</v>
      </c>
      <c r="I1235" s="28" t="s">
        <v>1467</v>
      </c>
      <c r="J1235" s="161">
        <v>44845.0</v>
      </c>
      <c r="K1235" s="72"/>
      <c r="L1235" s="195" t="s">
        <v>2298</v>
      </c>
      <c r="M1235" s="25" t="str">
        <f t="array" ref="M1235">INDEX(Sheet6!$F$2:$F$190,MATCH(F1235,Sheet6!$E$2:$E$190,0))</f>
        <v>M22PL3168A</v>
      </c>
      <c r="N1235" s="26" t="str">
        <f t="shared" si="131"/>
        <v>Maintenance</v>
      </c>
      <c r="O1235" s="72"/>
      <c r="P1235" s="72"/>
      <c r="Q1235" s="28" t="s">
        <v>1468</v>
      </c>
      <c r="R1235" s="53" t="str">
        <f t="array" ref="R1235">INDEX(Sheet6!$K$2:$K$190,MATCH(F1235,Sheet6!$E$2:$E$190,0))</f>
        <v>Lukman</v>
      </c>
      <c r="S1235" s="72"/>
      <c r="T1235" s="125"/>
    </row>
    <row r="1236">
      <c r="A1236" s="43">
        <v>1102.0</v>
      </c>
      <c r="B1236" s="172" t="s">
        <v>2327</v>
      </c>
      <c r="C1236" s="173" t="s">
        <v>205</v>
      </c>
      <c r="D1236" s="177" t="s">
        <v>2328</v>
      </c>
      <c r="E1236" s="192" t="s">
        <v>27</v>
      </c>
      <c r="F1236" s="136">
        <v>1.00049704E8</v>
      </c>
      <c r="G1236" s="28" t="s">
        <v>1353</v>
      </c>
      <c r="H1236" s="161">
        <v>44844.0</v>
      </c>
      <c r="I1236" s="28" t="s">
        <v>1467</v>
      </c>
      <c r="J1236" s="161">
        <v>44845.0</v>
      </c>
      <c r="K1236" s="72"/>
      <c r="L1236" s="195" t="s">
        <v>2298</v>
      </c>
      <c r="M1236" s="25" t="str">
        <f t="array" ref="M1236">INDEX(Sheet6!$F$2:$F$190,MATCH(F1236,Sheet6!$E$2:$E$190,0))</f>
        <v>M22PL3167A</v>
      </c>
      <c r="N1236" s="26" t="str">
        <f t="shared" si="131"/>
        <v>Maintenance</v>
      </c>
      <c r="O1236" s="72"/>
      <c r="P1236" s="72"/>
      <c r="Q1236" s="28" t="s">
        <v>1468</v>
      </c>
      <c r="R1236" s="53" t="str">
        <f t="array" ref="R1236">INDEX(Sheet6!$K$2:$K$190,MATCH(F1236,Sheet6!$E$2:$E$190,0))</f>
        <v>Lukman</v>
      </c>
      <c r="S1236" s="72"/>
      <c r="T1236" s="125"/>
    </row>
    <row r="1237">
      <c r="A1237" s="43">
        <v>1103.0</v>
      </c>
      <c r="B1237" s="172" t="s">
        <v>2329</v>
      </c>
      <c r="C1237" s="173" t="s">
        <v>205</v>
      </c>
      <c r="D1237" s="189" t="s">
        <v>2330</v>
      </c>
      <c r="E1237" s="121" t="s">
        <v>27</v>
      </c>
      <c r="F1237" s="136">
        <v>1.00049623E8</v>
      </c>
      <c r="G1237" s="28" t="s">
        <v>1353</v>
      </c>
      <c r="H1237" s="161">
        <v>44844.0</v>
      </c>
      <c r="I1237" s="28" t="s">
        <v>36</v>
      </c>
      <c r="J1237" s="161">
        <v>44845.0</v>
      </c>
      <c r="K1237" s="72"/>
      <c r="L1237" s="194"/>
      <c r="M1237" s="25" t="str">
        <f t="array" ref="M1237">INDEX(Sheet6!$F$2:$F$190,MATCH(F1237,Sheet6!$E$2:$E$190,0))</f>
        <v>#N/A</v>
      </c>
      <c r="N1237" s="26" t="str">
        <f t="shared" si="131"/>
        <v>Maintenance</v>
      </c>
      <c r="O1237" s="72"/>
      <c r="P1237" s="72"/>
      <c r="Q1237" s="28" t="s">
        <v>1464</v>
      </c>
      <c r="R1237" s="53" t="str">
        <f t="array" ref="R1237">INDEX(Sheet6!$K$2:$K$190,MATCH(F1237,Sheet6!$E$2:$E$190,0))</f>
        <v>#N/A</v>
      </c>
      <c r="S1237" s="72"/>
      <c r="T1237" s="125"/>
    </row>
    <row r="1238">
      <c r="A1238" s="43">
        <v>1104.0</v>
      </c>
      <c r="B1238" s="172" t="s">
        <v>2331</v>
      </c>
      <c r="C1238" s="173" t="s">
        <v>205</v>
      </c>
      <c r="D1238" s="177" t="s">
        <v>2332</v>
      </c>
      <c r="E1238" s="192" t="s">
        <v>27</v>
      </c>
      <c r="F1238" s="136">
        <v>1.00049791E8</v>
      </c>
      <c r="G1238" s="28" t="s">
        <v>1353</v>
      </c>
      <c r="H1238" s="161">
        <v>44844.0</v>
      </c>
      <c r="I1238" s="28" t="s">
        <v>521</v>
      </c>
      <c r="J1238" s="161">
        <v>44845.0</v>
      </c>
      <c r="K1238" s="72"/>
      <c r="L1238" s="194"/>
      <c r="M1238" s="25" t="str">
        <f t="array" ref="M1238">INDEX(Sheet6!$F$2:$F$190,MATCH(F1238,Sheet6!$E$2:$E$190,0))</f>
        <v>#N/A</v>
      </c>
      <c r="N1238" s="26" t="str">
        <f t="shared" si="131"/>
        <v>Maintenance</v>
      </c>
      <c r="O1238" s="72"/>
      <c r="P1238" s="72"/>
      <c r="Q1238" s="28" t="s">
        <v>1470</v>
      </c>
      <c r="R1238" s="53" t="str">
        <f t="array" ref="R1238">INDEX(Sheet6!$K$2:$K$190,MATCH(F1238,Sheet6!$E$2:$E$190,0))</f>
        <v>#N/A</v>
      </c>
      <c r="S1238" s="72"/>
      <c r="T1238" s="125"/>
    </row>
    <row r="1239">
      <c r="A1239" s="43">
        <v>1105.0</v>
      </c>
      <c r="B1239" s="172" t="s">
        <v>2333</v>
      </c>
      <c r="C1239" s="173" t="s">
        <v>205</v>
      </c>
      <c r="D1239" s="189" t="s">
        <v>2334</v>
      </c>
      <c r="E1239" s="121" t="s">
        <v>27</v>
      </c>
      <c r="F1239" s="136">
        <v>1.00049772E8</v>
      </c>
      <c r="G1239" s="28" t="s">
        <v>1353</v>
      </c>
      <c r="H1239" s="161">
        <v>44844.0</v>
      </c>
      <c r="I1239" s="28" t="s">
        <v>1467</v>
      </c>
      <c r="J1239" s="161">
        <v>44845.0</v>
      </c>
      <c r="K1239" s="72"/>
      <c r="L1239" s="195" t="s">
        <v>2298</v>
      </c>
      <c r="M1239" s="25" t="str">
        <f t="array" ref="M1239">INDEX(Sheet6!$F$2:$F$190,MATCH(F1239,Sheet6!$E$2:$E$190,0))</f>
        <v>#N/A</v>
      </c>
      <c r="N1239" s="26" t="str">
        <f t="shared" si="131"/>
        <v>Maintenance</v>
      </c>
      <c r="O1239" s="72"/>
      <c r="P1239" s="72"/>
      <c r="Q1239" s="28" t="s">
        <v>1468</v>
      </c>
      <c r="R1239" s="53" t="str">
        <f t="array" ref="R1239">INDEX(Sheet6!$K$2:$K$190,MATCH(F1239,Sheet6!$E$2:$E$190,0))</f>
        <v>#N/A</v>
      </c>
      <c r="S1239" s="72"/>
      <c r="T1239" s="125"/>
    </row>
    <row r="1240">
      <c r="A1240" s="43">
        <v>1106.0</v>
      </c>
      <c r="B1240" s="172" t="s">
        <v>2335</v>
      </c>
      <c r="C1240" s="173" t="s">
        <v>205</v>
      </c>
      <c r="D1240" s="177" t="s">
        <v>2336</v>
      </c>
      <c r="E1240" s="192" t="s">
        <v>27</v>
      </c>
      <c r="F1240" s="136">
        <v>1.00049773E8</v>
      </c>
      <c r="G1240" s="28" t="s">
        <v>1353</v>
      </c>
      <c r="H1240" s="161">
        <v>44844.0</v>
      </c>
      <c r="I1240" s="28" t="s">
        <v>1467</v>
      </c>
      <c r="J1240" s="161">
        <v>44845.0</v>
      </c>
      <c r="K1240" s="72"/>
      <c r="L1240" s="195" t="s">
        <v>2298</v>
      </c>
      <c r="M1240" s="25" t="str">
        <f t="array" ref="M1240">INDEX(Sheet6!$F$2:$F$190,MATCH(F1240,Sheet6!$E$2:$E$190,0))</f>
        <v>#N/A</v>
      </c>
      <c r="N1240" s="26" t="str">
        <f t="shared" si="131"/>
        <v>Maintenance</v>
      </c>
      <c r="O1240" s="72"/>
      <c r="P1240" s="72"/>
      <c r="Q1240" s="28" t="s">
        <v>1468</v>
      </c>
      <c r="R1240" s="53" t="str">
        <f t="array" ref="R1240">INDEX(Sheet6!$K$2:$K$190,MATCH(F1240,Sheet6!$E$2:$E$190,0))</f>
        <v>#N/A</v>
      </c>
      <c r="S1240" s="72"/>
      <c r="T1240" s="125"/>
    </row>
    <row r="1241">
      <c r="A1241" s="43">
        <v>1107.0</v>
      </c>
      <c r="B1241" s="172" t="s">
        <v>2337</v>
      </c>
      <c r="C1241" s="173" t="s">
        <v>205</v>
      </c>
      <c r="D1241" s="189" t="s">
        <v>2338</v>
      </c>
      <c r="E1241" s="121" t="s">
        <v>27</v>
      </c>
      <c r="F1241" s="136">
        <v>1.00049774E8</v>
      </c>
      <c r="G1241" s="28" t="s">
        <v>1353</v>
      </c>
      <c r="H1241" s="161">
        <v>44844.0</v>
      </c>
      <c r="I1241" s="28" t="s">
        <v>1467</v>
      </c>
      <c r="J1241" s="161">
        <v>44845.0</v>
      </c>
      <c r="K1241" s="72"/>
      <c r="L1241" s="195" t="s">
        <v>2298</v>
      </c>
      <c r="M1241" s="25" t="str">
        <f t="array" ref="M1241">INDEX(Sheet6!$F$2:$F$190,MATCH(F1241,Sheet6!$E$2:$E$190,0))</f>
        <v>#N/A</v>
      </c>
      <c r="N1241" s="26" t="str">
        <f t="shared" si="131"/>
        <v>Maintenance</v>
      </c>
      <c r="O1241" s="72"/>
      <c r="P1241" s="72"/>
      <c r="Q1241" s="28" t="s">
        <v>1468</v>
      </c>
      <c r="R1241" s="53" t="str">
        <f t="array" ref="R1241">INDEX(Sheet6!$K$2:$K$190,MATCH(F1241,Sheet6!$E$2:$E$190,0))</f>
        <v>#N/A</v>
      </c>
      <c r="S1241" s="72"/>
      <c r="T1241" s="125"/>
    </row>
    <row r="1242">
      <c r="A1242" s="43">
        <v>1108.0</v>
      </c>
      <c r="B1242" s="172" t="s">
        <v>2339</v>
      </c>
      <c r="C1242" s="173" t="s">
        <v>205</v>
      </c>
      <c r="D1242" s="177" t="s">
        <v>2340</v>
      </c>
      <c r="E1242" s="192" t="s">
        <v>27</v>
      </c>
      <c r="F1242" s="136">
        <v>1.00049723E8</v>
      </c>
      <c r="G1242" s="28" t="s">
        <v>1353</v>
      </c>
      <c r="H1242" s="161">
        <v>44844.0</v>
      </c>
      <c r="I1242" s="28" t="s">
        <v>521</v>
      </c>
      <c r="J1242" s="161">
        <v>44845.0</v>
      </c>
      <c r="K1242" s="72"/>
      <c r="L1242" s="194"/>
      <c r="M1242" s="25" t="str">
        <f t="array" ref="M1242">INDEX(Sheet6!$F$2:$F$190,MATCH(F1242,Sheet6!$E$2:$E$190,0))</f>
        <v>#N/A</v>
      </c>
      <c r="N1242" s="26" t="str">
        <f t="shared" si="131"/>
        <v>Maintenance</v>
      </c>
      <c r="O1242" s="72"/>
      <c r="P1242" s="72"/>
      <c r="Q1242" s="28" t="s">
        <v>1470</v>
      </c>
      <c r="R1242" s="53" t="str">
        <f t="array" ref="R1242">INDEX(Sheet6!$K$2:$K$190,MATCH(F1242,Sheet6!$E$2:$E$190,0))</f>
        <v>#N/A</v>
      </c>
      <c r="S1242" s="72"/>
      <c r="T1242" s="125"/>
    </row>
    <row r="1243">
      <c r="A1243" s="43">
        <v>1109.0</v>
      </c>
      <c r="B1243" s="172" t="s">
        <v>2341</v>
      </c>
      <c r="C1243" s="173" t="s">
        <v>205</v>
      </c>
      <c r="D1243" s="189" t="s">
        <v>2342</v>
      </c>
      <c r="E1243" s="121" t="s">
        <v>27</v>
      </c>
      <c r="F1243" s="136">
        <v>1.00049811E8</v>
      </c>
      <c r="G1243" s="28" t="s">
        <v>1353</v>
      </c>
      <c r="H1243" s="161">
        <v>44844.0</v>
      </c>
      <c r="I1243" s="28" t="s">
        <v>58</v>
      </c>
      <c r="J1243" s="161">
        <v>44845.0</v>
      </c>
      <c r="K1243" s="72"/>
      <c r="L1243" s="194"/>
      <c r="M1243" s="25" t="str">
        <f t="array" ref="M1243">INDEX(Sheet6!$F$2:$F$190,MATCH(F1243,Sheet6!$E$2:$E$190,0))</f>
        <v>#N/A</v>
      </c>
      <c r="N1243" s="26" t="str">
        <f t="shared" si="131"/>
        <v>Maintenance</v>
      </c>
      <c r="O1243" s="72"/>
      <c r="P1243" s="72"/>
      <c r="Q1243" s="28" t="s">
        <v>1506</v>
      </c>
      <c r="R1243" s="53" t="str">
        <f t="array" ref="R1243">INDEX(Sheet6!$K$2:$K$190,MATCH(F1243,Sheet6!$E$2:$E$190,0))</f>
        <v>#N/A</v>
      </c>
      <c r="S1243" s="72"/>
      <c r="T1243" s="125"/>
    </row>
    <row r="1244">
      <c r="A1244" s="43">
        <v>1110.0</v>
      </c>
      <c r="B1244" s="172" t="s">
        <v>2343</v>
      </c>
      <c r="C1244" s="173" t="s">
        <v>205</v>
      </c>
      <c r="D1244" s="177" t="s">
        <v>2344</v>
      </c>
      <c r="E1244" s="192" t="s">
        <v>27</v>
      </c>
      <c r="F1244" s="136">
        <v>1.00047626E8</v>
      </c>
      <c r="G1244" s="28" t="s">
        <v>1353</v>
      </c>
      <c r="H1244" s="161">
        <v>44844.0</v>
      </c>
      <c r="I1244" s="28" t="s">
        <v>58</v>
      </c>
      <c r="J1244" s="161">
        <v>44845.0</v>
      </c>
      <c r="K1244" s="72"/>
      <c r="L1244" s="194"/>
      <c r="M1244" s="25" t="str">
        <f t="array" ref="M1244">INDEX(Sheet6!$F$2:$F$190,MATCH(F1244,Sheet6!$E$2:$E$190,0))</f>
        <v>#N/A</v>
      </c>
      <c r="N1244" s="26" t="str">
        <f t="shared" si="131"/>
        <v>Maintenance</v>
      </c>
      <c r="O1244" s="72"/>
      <c r="P1244" s="72"/>
      <c r="Q1244" s="28" t="s">
        <v>1506</v>
      </c>
      <c r="R1244" s="53" t="str">
        <f t="array" ref="R1244">INDEX(Sheet6!$K$2:$K$190,MATCH(F1244,Sheet6!$E$2:$E$190,0))</f>
        <v>#N/A</v>
      </c>
      <c r="S1244" s="72"/>
      <c r="T1244" s="125"/>
    </row>
    <row r="1245">
      <c r="A1245" s="43">
        <v>1111.0</v>
      </c>
      <c r="B1245" s="172" t="s">
        <v>2345</v>
      </c>
      <c r="C1245" s="173" t="s">
        <v>205</v>
      </c>
      <c r="D1245" s="189" t="s">
        <v>2346</v>
      </c>
      <c r="E1245" s="121" t="s">
        <v>27</v>
      </c>
      <c r="F1245" s="136">
        <v>1.00049527E8</v>
      </c>
      <c r="G1245" s="28" t="s">
        <v>1353</v>
      </c>
      <c r="H1245" s="161">
        <v>44844.0</v>
      </c>
      <c r="I1245" s="28" t="s">
        <v>1467</v>
      </c>
      <c r="J1245" s="161">
        <v>44845.0</v>
      </c>
      <c r="K1245" s="72"/>
      <c r="L1245" s="195" t="s">
        <v>2298</v>
      </c>
      <c r="M1245" s="25" t="str">
        <f t="array" ref="M1245">INDEX(Sheet6!$F$2:$F$190,MATCH(F1245,Sheet6!$E$2:$E$190,0))</f>
        <v>#N/A</v>
      </c>
      <c r="N1245" s="26" t="str">
        <f t="shared" si="131"/>
        <v>Maintenance</v>
      </c>
      <c r="O1245" s="72"/>
      <c r="P1245" s="72"/>
      <c r="Q1245" s="28" t="s">
        <v>1468</v>
      </c>
      <c r="R1245" s="53" t="str">
        <f t="array" ref="R1245">INDEX(Sheet6!$K$2:$K$190,MATCH(F1245,Sheet6!$E$2:$E$190,0))</f>
        <v>#N/A</v>
      </c>
      <c r="S1245" s="72"/>
      <c r="T1245" s="125"/>
    </row>
    <row r="1246">
      <c r="A1246" s="43">
        <v>1112.0</v>
      </c>
      <c r="B1246" s="172" t="s">
        <v>2347</v>
      </c>
      <c r="C1246" s="173" t="s">
        <v>205</v>
      </c>
      <c r="D1246" s="129" t="s">
        <v>2348</v>
      </c>
      <c r="E1246" s="121" t="s">
        <v>27</v>
      </c>
      <c r="F1246" s="136">
        <v>1.0004968E8</v>
      </c>
      <c r="G1246" s="28" t="s">
        <v>1353</v>
      </c>
      <c r="H1246" s="161">
        <v>44844.0</v>
      </c>
      <c r="I1246" s="28" t="s">
        <v>36</v>
      </c>
      <c r="J1246" s="161">
        <v>44845.0</v>
      </c>
      <c r="K1246" s="72"/>
      <c r="L1246" s="194"/>
      <c r="M1246" s="25" t="str">
        <f t="array" ref="M1246">INDEX(Sheet6!$F$2:$F$190,MATCH(F1246,Sheet6!$E$2:$E$190,0))</f>
        <v>#N/A</v>
      </c>
      <c r="N1246" s="26" t="str">
        <f t="shared" si="131"/>
        <v>Maintenance</v>
      </c>
      <c r="O1246" s="72"/>
      <c r="P1246" s="72"/>
      <c r="Q1246" s="28" t="s">
        <v>1464</v>
      </c>
      <c r="R1246" s="53" t="str">
        <f t="array" ref="R1246">INDEX(Sheet6!$K$2:$K$190,MATCH(F1246,Sheet6!$E$2:$E$190,0))</f>
        <v>#N/A</v>
      </c>
      <c r="S1246" s="72"/>
      <c r="T1246" s="125"/>
    </row>
    <row r="1247">
      <c r="A1247" s="43">
        <v>1113.0</v>
      </c>
      <c r="B1247" s="172" t="s">
        <v>2349</v>
      </c>
      <c r="C1247" s="173" t="s">
        <v>205</v>
      </c>
      <c r="D1247" s="177" t="s">
        <v>2350</v>
      </c>
      <c r="E1247" s="192" t="s">
        <v>27</v>
      </c>
      <c r="F1247" s="136">
        <v>1.00049669E8</v>
      </c>
      <c r="G1247" s="28" t="s">
        <v>1353</v>
      </c>
      <c r="H1247" s="161">
        <v>44844.0</v>
      </c>
      <c r="I1247" s="28" t="s">
        <v>1467</v>
      </c>
      <c r="J1247" s="161">
        <v>44845.0</v>
      </c>
      <c r="K1247" s="72"/>
      <c r="L1247" s="195" t="s">
        <v>2298</v>
      </c>
      <c r="M1247" s="25" t="str">
        <f t="array" ref="M1247">INDEX(Sheet6!$F$2:$F$190,MATCH(F1247,Sheet6!$E$2:$E$190,0))</f>
        <v>#N/A</v>
      </c>
      <c r="N1247" s="26" t="str">
        <f t="shared" si="131"/>
        <v>Maintenance</v>
      </c>
      <c r="O1247" s="72"/>
      <c r="P1247" s="72"/>
      <c r="Q1247" s="28" t="s">
        <v>1468</v>
      </c>
      <c r="R1247" s="53" t="str">
        <f t="array" ref="R1247">INDEX(Sheet6!$K$2:$K$190,MATCH(F1247,Sheet6!$E$2:$E$190,0))</f>
        <v>#N/A</v>
      </c>
      <c r="S1247" s="72"/>
      <c r="T1247" s="125"/>
    </row>
    <row r="1248">
      <c r="A1248" s="43">
        <v>1114.0</v>
      </c>
      <c r="B1248" s="172" t="s">
        <v>2351</v>
      </c>
      <c r="C1248" s="173" t="s">
        <v>205</v>
      </c>
      <c r="D1248" s="189" t="s">
        <v>2352</v>
      </c>
      <c r="E1248" s="121" t="s">
        <v>27</v>
      </c>
      <c r="F1248" s="136">
        <v>1.00049648E8</v>
      </c>
      <c r="G1248" s="28" t="s">
        <v>1353</v>
      </c>
      <c r="H1248" s="161">
        <v>44844.0</v>
      </c>
      <c r="I1248" s="28" t="s">
        <v>1467</v>
      </c>
      <c r="J1248" s="161">
        <v>44845.0</v>
      </c>
      <c r="K1248" s="72"/>
      <c r="L1248" s="195" t="s">
        <v>2298</v>
      </c>
      <c r="M1248" s="25" t="str">
        <f t="array" ref="M1248">INDEX(Sheet6!$F$2:$F$190,MATCH(F1248,Sheet6!$E$2:$E$190,0))</f>
        <v>#N/A</v>
      </c>
      <c r="N1248" s="26" t="str">
        <f t="shared" si="131"/>
        <v>Maintenance</v>
      </c>
      <c r="O1248" s="72"/>
      <c r="P1248" s="72"/>
      <c r="Q1248" s="28" t="s">
        <v>1468</v>
      </c>
      <c r="R1248" s="53" t="str">
        <f t="array" ref="R1248">INDEX(Sheet6!$K$2:$K$190,MATCH(F1248,Sheet6!$E$2:$E$190,0))</f>
        <v>#N/A</v>
      </c>
      <c r="S1248" s="72"/>
      <c r="T1248" s="125"/>
    </row>
    <row r="1249">
      <c r="A1249" s="43">
        <v>1115.0</v>
      </c>
      <c r="B1249" s="172" t="s">
        <v>2353</v>
      </c>
      <c r="C1249" s="173" t="s">
        <v>205</v>
      </c>
      <c r="D1249" s="129" t="s">
        <v>2354</v>
      </c>
      <c r="E1249" s="121" t="s">
        <v>27</v>
      </c>
      <c r="F1249" s="136">
        <v>1.00049689E8</v>
      </c>
      <c r="G1249" s="28" t="s">
        <v>1353</v>
      </c>
      <c r="H1249" s="161">
        <v>44844.0</v>
      </c>
      <c r="I1249" s="28" t="s">
        <v>1467</v>
      </c>
      <c r="J1249" s="161">
        <v>44845.0</v>
      </c>
      <c r="K1249" s="72"/>
      <c r="L1249" s="195" t="s">
        <v>2298</v>
      </c>
      <c r="M1249" s="25" t="str">
        <f t="array" ref="M1249">INDEX(Sheet6!$F$2:$F$190,MATCH(F1249,Sheet6!$E$2:$E$190,0))</f>
        <v>#N/A</v>
      </c>
      <c r="N1249" s="26" t="str">
        <f t="shared" si="131"/>
        <v>Maintenance</v>
      </c>
      <c r="O1249" s="72"/>
      <c r="P1249" s="72"/>
      <c r="Q1249" s="28" t="s">
        <v>1468</v>
      </c>
      <c r="R1249" s="53" t="str">
        <f t="array" ref="R1249">INDEX(Sheet6!$K$2:$K$190,MATCH(F1249,Sheet6!$E$2:$E$190,0))</f>
        <v>#N/A</v>
      </c>
      <c r="S1249" s="72"/>
      <c r="T1249" s="125"/>
    </row>
    <row r="1250">
      <c r="A1250" s="43">
        <v>1116.0</v>
      </c>
      <c r="B1250" s="172" t="s">
        <v>2355</v>
      </c>
      <c r="C1250" s="173" t="s">
        <v>205</v>
      </c>
      <c r="D1250" s="177" t="s">
        <v>2356</v>
      </c>
      <c r="E1250" s="192" t="s">
        <v>27</v>
      </c>
      <c r="F1250" s="136">
        <v>1.00049653E8</v>
      </c>
      <c r="G1250" s="28" t="s">
        <v>1353</v>
      </c>
      <c r="H1250" s="161">
        <v>44844.0</v>
      </c>
      <c r="I1250" s="28" t="s">
        <v>58</v>
      </c>
      <c r="J1250" s="161">
        <v>44845.0</v>
      </c>
      <c r="K1250" s="28" t="s">
        <v>221</v>
      </c>
      <c r="L1250" s="194"/>
      <c r="M1250" s="25" t="str">
        <f t="array" ref="M1250">INDEX(Sheet6!$F$2:$F$190,MATCH(F1250,Sheet6!$E$2:$E$190,0))</f>
        <v>#N/A</v>
      </c>
      <c r="N1250" s="26" t="str">
        <f t="shared" si="131"/>
        <v>Maintenance</v>
      </c>
      <c r="O1250" s="72"/>
      <c r="P1250" s="72"/>
      <c r="Q1250" s="72"/>
      <c r="R1250" s="53" t="str">
        <f t="array" ref="R1250">INDEX(Sheet6!$K$2:$K$190,MATCH(F1250,Sheet6!$E$2:$E$190,0))</f>
        <v>#N/A</v>
      </c>
      <c r="S1250" s="72"/>
      <c r="T1250" s="125"/>
    </row>
    <row r="1251">
      <c r="A1251" s="43">
        <v>1117.0</v>
      </c>
      <c r="B1251" s="172" t="s">
        <v>2357</v>
      </c>
      <c r="C1251" s="173" t="s">
        <v>205</v>
      </c>
      <c r="D1251" s="189" t="s">
        <v>2358</v>
      </c>
      <c r="E1251" s="121" t="s">
        <v>27</v>
      </c>
      <c r="F1251" s="136">
        <v>1.00049652E8</v>
      </c>
      <c r="G1251" s="28" t="s">
        <v>1353</v>
      </c>
      <c r="H1251" s="161">
        <v>44844.0</v>
      </c>
      <c r="I1251" s="28" t="s">
        <v>1467</v>
      </c>
      <c r="J1251" s="161">
        <v>44845.0</v>
      </c>
      <c r="K1251" s="72"/>
      <c r="L1251" s="195" t="s">
        <v>2298</v>
      </c>
      <c r="M1251" s="25" t="str">
        <f t="array" ref="M1251">INDEX(Sheet6!$F$2:$F$190,MATCH(F1251,Sheet6!$E$2:$E$190,0))</f>
        <v>#N/A</v>
      </c>
      <c r="N1251" s="26" t="str">
        <f t="shared" si="131"/>
        <v>Maintenance</v>
      </c>
      <c r="O1251" s="72"/>
      <c r="P1251" s="72"/>
      <c r="Q1251" s="28" t="s">
        <v>1468</v>
      </c>
      <c r="R1251" s="53" t="str">
        <f t="array" ref="R1251">INDEX(Sheet6!$K$2:$K$190,MATCH(F1251,Sheet6!$E$2:$E$190,0))</f>
        <v>#N/A</v>
      </c>
      <c r="S1251" s="72"/>
      <c r="T1251" s="125"/>
    </row>
    <row r="1252">
      <c r="A1252" s="43">
        <v>1118.0</v>
      </c>
      <c r="B1252" s="172" t="s">
        <v>2359</v>
      </c>
      <c r="C1252" s="173" t="s">
        <v>205</v>
      </c>
      <c r="D1252" s="177" t="s">
        <v>2360</v>
      </c>
      <c r="E1252" s="192" t="s">
        <v>27</v>
      </c>
      <c r="F1252" s="136">
        <v>1.00049701E8</v>
      </c>
      <c r="G1252" s="28" t="s">
        <v>1353</v>
      </c>
      <c r="H1252" s="161">
        <v>44844.0</v>
      </c>
      <c r="I1252" s="28" t="s">
        <v>1467</v>
      </c>
      <c r="J1252" s="161">
        <v>44845.0</v>
      </c>
      <c r="K1252" s="72"/>
      <c r="L1252" s="195" t="s">
        <v>2298</v>
      </c>
      <c r="M1252" s="25" t="str">
        <f t="array" ref="M1252">INDEX(Sheet6!$F$2:$F$190,MATCH(F1252,Sheet6!$E$2:$E$190,0))</f>
        <v>#N/A</v>
      </c>
      <c r="N1252" s="26" t="str">
        <f t="shared" si="131"/>
        <v>Maintenance</v>
      </c>
      <c r="O1252" s="72"/>
      <c r="P1252" s="72"/>
      <c r="Q1252" s="28" t="s">
        <v>1468</v>
      </c>
      <c r="R1252" s="53" t="str">
        <f t="array" ref="R1252">INDEX(Sheet6!$K$2:$K$190,MATCH(F1252,Sheet6!$E$2:$E$190,0))</f>
        <v>#N/A</v>
      </c>
      <c r="S1252" s="72"/>
      <c r="T1252" s="125"/>
    </row>
    <row r="1253">
      <c r="A1253" s="43">
        <v>1119.0</v>
      </c>
      <c r="B1253" s="172" t="s">
        <v>2361</v>
      </c>
      <c r="C1253" s="173" t="s">
        <v>205</v>
      </c>
      <c r="D1253" s="189" t="s">
        <v>2362</v>
      </c>
      <c r="E1253" s="121" t="s">
        <v>27</v>
      </c>
      <c r="F1253" s="136">
        <v>1.00049654E8</v>
      </c>
      <c r="G1253" s="28" t="s">
        <v>1353</v>
      </c>
      <c r="H1253" s="161">
        <v>44844.0</v>
      </c>
      <c r="I1253" s="28" t="s">
        <v>58</v>
      </c>
      <c r="J1253" s="161">
        <v>44845.0</v>
      </c>
      <c r="K1253" s="72"/>
      <c r="L1253" s="194"/>
      <c r="M1253" s="25" t="str">
        <f t="array" ref="M1253">INDEX(Sheet6!$F$2:$F$190,MATCH(F1253,Sheet6!$E$2:$E$190,0))</f>
        <v>#N/A</v>
      </c>
      <c r="N1253" s="26" t="str">
        <f t="shared" si="131"/>
        <v>Maintenance</v>
      </c>
      <c r="O1253" s="72"/>
      <c r="P1253" s="72"/>
      <c r="Q1253" s="28" t="s">
        <v>1506</v>
      </c>
      <c r="R1253" s="53" t="str">
        <f t="array" ref="R1253">INDEX(Sheet6!$K$2:$K$190,MATCH(F1253,Sheet6!$E$2:$E$190,0))</f>
        <v>#N/A</v>
      </c>
      <c r="S1253" s="72"/>
      <c r="T1253" s="125"/>
    </row>
    <row r="1254">
      <c r="A1254" s="43">
        <v>1120.0</v>
      </c>
      <c r="B1254" s="172" t="s">
        <v>2363</v>
      </c>
      <c r="C1254" s="173" t="s">
        <v>205</v>
      </c>
      <c r="D1254" s="177" t="s">
        <v>2364</v>
      </c>
      <c r="E1254" s="192" t="s">
        <v>27</v>
      </c>
      <c r="F1254" s="136">
        <v>1.00049702E8</v>
      </c>
      <c r="G1254" s="28" t="s">
        <v>1353</v>
      </c>
      <c r="H1254" s="161">
        <v>44844.0</v>
      </c>
      <c r="I1254" s="28" t="s">
        <v>521</v>
      </c>
      <c r="J1254" s="161">
        <v>44845.0</v>
      </c>
      <c r="K1254" s="72"/>
      <c r="L1254" s="194"/>
      <c r="M1254" s="25" t="str">
        <f t="array" ref="M1254">INDEX(Sheet6!$F$2:$F$190,MATCH(F1254,Sheet6!$E$2:$E$190,0))</f>
        <v>#N/A</v>
      </c>
      <c r="N1254" s="26" t="str">
        <f t="shared" si="131"/>
        <v>Maintenance</v>
      </c>
      <c r="O1254" s="72"/>
      <c r="P1254" s="72"/>
      <c r="Q1254" s="28" t="s">
        <v>1470</v>
      </c>
      <c r="R1254" s="53" t="str">
        <f t="array" ref="R1254">INDEX(Sheet6!$K$2:$K$190,MATCH(F1254,Sheet6!$E$2:$E$190,0))</f>
        <v>#N/A</v>
      </c>
      <c r="S1254" s="72"/>
      <c r="T1254" s="125"/>
    </row>
    <row r="1255">
      <c r="A1255" s="43">
        <v>1121.0</v>
      </c>
      <c r="B1255" s="172" t="s">
        <v>2365</v>
      </c>
      <c r="C1255" s="173" t="s">
        <v>205</v>
      </c>
      <c r="D1255" s="189" t="s">
        <v>2366</v>
      </c>
      <c r="E1255" s="121" t="s">
        <v>27</v>
      </c>
      <c r="F1255" s="136">
        <v>1.0004969E8</v>
      </c>
      <c r="G1255" s="28" t="s">
        <v>1353</v>
      </c>
      <c r="H1255" s="161">
        <v>44844.0</v>
      </c>
      <c r="I1255" s="28" t="s">
        <v>1467</v>
      </c>
      <c r="J1255" s="161">
        <v>44845.0</v>
      </c>
      <c r="K1255" s="72"/>
      <c r="L1255" s="195" t="s">
        <v>2298</v>
      </c>
      <c r="M1255" s="25" t="str">
        <f t="array" ref="M1255">INDEX(Sheet6!$F$2:$F$190,MATCH(F1255,Sheet6!$E$2:$E$190,0))</f>
        <v>M22PL3162A</v>
      </c>
      <c r="N1255" s="26" t="str">
        <f t="shared" si="131"/>
        <v>Maintenance</v>
      </c>
      <c r="O1255" s="72"/>
      <c r="P1255" s="72"/>
      <c r="Q1255" s="28" t="s">
        <v>1468</v>
      </c>
      <c r="R1255" s="53" t="str">
        <f t="array" ref="R1255">INDEX(Sheet6!$K$2:$K$190,MATCH(F1255,Sheet6!$E$2:$E$190,0))</f>
        <v>Lukman</v>
      </c>
      <c r="S1255" s="72"/>
      <c r="T1255" s="125"/>
    </row>
    <row r="1256">
      <c r="A1256" s="43">
        <v>1122.0</v>
      </c>
      <c r="B1256" s="172" t="s">
        <v>2367</v>
      </c>
      <c r="C1256" s="173" t="s">
        <v>205</v>
      </c>
      <c r="D1256" s="177" t="s">
        <v>2368</v>
      </c>
      <c r="E1256" s="192" t="s">
        <v>27</v>
      </c>
      <c r="F1256" s="136">
        <v>1.00049649E8</v>
      </c>
      <c r="G1256" s="28" t="s">
        <v>1353</v>
      </c>
      <c r="H1256" s="161">
        <v>44844.0</v>
      </c>
      <c r="I1256" s="28" t="s">
        <v>1467</v>
      </c>
      <c r="J1256" s="161">
        <v>44845.0</v>
      </c>
      <c r="K1256" s="72"/>
      <c r="L1256" s="195" t="s">
        <v>2298</v>
      </c>
      <c r="M1256" s="25" t="str">
        <f t="array" ref="M1256">INDEX(Sheet6!$F$2:$F$190,MATCH(F1256,Sheet6!$E$2:$E$190,0))</f>
        <v>M22PL3165A</v>
      </c>
      <c r="N1256" s="26" t="str">
        <f t="shared" si="131"/>
        <v>Maintenance</v>
      </c>
      <c r="O1256" s="72"/>
      <c r="P1256" s="72"/>
      <c r="Q1256" s="28" t="s">
        <v>1468</v>
      </c>
      <c r="R1256" s="53" t="str">
        <f t="array" ref="R1256">INDEX(Sheet6!$K$2:$K$190,MATCH(F1256,Sheet6!$E$2:$E$190,0))</f>
        <v>Lukman</v>
      </c>
      <c r="S1256" s="72"/>
      <c r="T1256" s="125"/>
    </row>
    <row r="1257">
      <c r="A1257" s="43">
        <v>1123.0</v>
      </c>
      <c r="B1257" s="172" t="s">
        <v>2369</v>
      </c>
      <c r="C1257" s="173" t="s">
        <v>205</v>
      </c>
      <c r="D1257" s="189" t="s">
        <v>2370</v>
      </c>
      <c r="E1257" s="121" t="s">
        <v>27</v>
      </c>
      <c r="F1257" s="136">
        <v>1.00047927E8</v>
      </c>
      <c r="G1257" s="28" t="s">
        <v>1353</v>
      </c>
      <c r="H1257" s="161">
        <v>44844.0</v>
      </c>
      <c r="I1257" s="28" t="s">
        <v>58</v>
      </c>
      <c r="J1257" s="161">
        <v>44845.0</v>
      </c>
      <c r="K1257" s="72"/>
      <c r="L1257" s="194"/>
      <c r="M1257" s="25" t="str">
        <f t="array" ref="M1257">INDEX(Sheet6!$F$2:$F$190,MATCH(F1257,Sheet6!$E$2:$E$190,0))</f>
        <v>#N/A</v>
      </c>
      <c r="N1257" s="26" t="str">
        <f t="shared" si="131"/>
        <v>Maintenance</v>
      </c>
      <c r="O1257" s="72"/>
      <c r="P1257" s="72"/>
      <c r="Q1257" s="28" t="s">
        <v>1503</v>
      </c>
      <c r="R1257" s="53" t="str">
        <f t="array" ref="R1257">INDEX(Sheet6!$K$2:$K$190,MATCH(F1257,Sheet6!$E$2:$E$190,0))</f>
        <v>#N/A</v>
      </c>
      <c r="S1257" s="72"/>
      <c r="T1257" s="125"/>
    </row>
    <row r="1258">
      <c r="A1258" s="43">
        <v>1124.0</v>
      </c>
      <c r="B1258" s="172" t="s">
        <v>2371</v>
      </c>
      <c r="C1258" s="173" t="s">
        <v>248</v>
      </c>
      <c r="D1258" s="177" t="s">
        <v>2372</v>
      </c>
      <c r="E1258" s="192" t="s">
        <v>27</v>
      </c>
      <c r="F1258" s="124"/>
      <c r="G1258" s="28" t="s">
        <v>1353</v>
      </c>
      <c r="H1258" s="161">
        <v>44844.0</v>
      </c>
      <c r="I1258" s="28" t="s">
        <v>58</v>
      </c>
      <c r="J1258" s="161">
        <v>44845.0</v>
      </c>
      <c r="K1258" s="72"/>
      <c r="L1258" s="195" t="s">
        <v>1336</v>
      </c>
      <c r="M1258" s="72"/>
      <c r="N1258" s="26" t="str">
        <f t="shared" si="131"/>
        <v>#N/A</v>
      </c>
      <c r="O1258" s="72"/>
      <c r="P1258" s="72"/>
      <c r="Q1258" s="28" t="s">
        <v>1503</v>
      </c>
      <c r="R1258" s="72"/>
      <c r="S1258" s="72"/>
      <c r="T1258" s="125"/>
    </row>
    <row r="1259">
      <c r="A1259" s="43">
        <v>1125.0</v>
      </c>
      <c r="B1259" s="172" t="s">
        <v>2373</v>
      </c>
      <c r="C1259" s="173" t="s">
        <v>205</v>
      </c>
      <c r="D1259" s="189" t="s">
        <v>2374</v>
      </c>
      <c r="E1259" s="121" t="s">
        <v>27</v>
      </c>
      <c r="F1259" s="136">
        <v>1.00049726E8</v>
      </c>
      <c r="G1259" s="28" t="s">
        <v>1353</v>
      </c>
      <c r="H1259" s="161">
        <v>44844.0</v>
      </c>
      <c r="I1259" s="28" t="s">
        <v>1467</v>
      </c>
      <c r="J1259" s="161">
        <v>44845.0</v>
      </c>
      <c r="K1259" s="72"/>
      <c r="L1259" s="195" t="s">
        <v>2298</v>
      </c>
      <c r="M1259" s="25" t="str">
        <f t="array" ref="M1259">INDEX(Sheet6!$F$2:$F$190,MATCH(F1259,Sheet6!$E$2:$E$190,0))</f>
        <v>#N/A</v>
      </c>
      <c r="N1259" s="26" t="str">
        <f t="shared" si="131"/>
        <v>Maintenance</v>
      </c>
      <c r="O1259" s="72"/>
      <c r="P1259" s="72"/>
      <c r="Q1259" s="28" t="s">
        <v>1468</v>
      </c>
      <c r="R1259" s="53" t="str">
        <f t="array" ref="R1259">INDEX(Sheet6!$K$2:$K$190,MATCH(F1259,Sheet6!$E$2:$E$190,0))</f>
        <v>#N/A</v>
      </c>
      <c r="S1259" s="72"/>
      <c r="T1259" s="125"/>
    </row>
    <row r="1260">
      <c r="A1260" s="43">
        <v>1126.0</v>
      </c>
      <c r="B1260" s="172" t="s">
        <v>2375</v>
      </c>
      <c r="C1260" s="173" t="s">
        <v>205</v>
      </c>
      <c r="D1260" s="177" t="s">
        <v>2376</v>
      </c>
      <c r="E1260" s="192" t="s">
        <v>27</v>
      </c>
      <c r="F1260" s="136">
        <v>1.0004927E8</v>
      </c>
      <c r="G1260" s="28" t="s">
        <v>1353</v>
      </c>
      <c r="H1260" s="161">
        <v>44844.0</v>
      </c>
      <c r="I1260" s="28" t="s">
        <v>521</v>
      </c>
      <c r="J1260" s="161">
        <v>44845.0</v>
      </c>
      <c r="K1260" s="72"/>
      <c r="L1260" s="194"/>
      <c r="M1260" s="25" t="str">
        <f t="array" ref="M1260">INDEX(Sheet6!$F$2:$F$190,MATCH(F1260,Sheet6!$E$2:$E$190,0))</f>
        <v>#N/A</v>
      </c>
      <c r="N1260" s="26" t="str">
        <f t="shared" si="131"/>
        <v>Maintenance</v>
      </c>
      <c r="O1260" s="72"/>
      <c r="P1260" s="72"/>
      <c r="Q1260" s="28" t="s">
        <v>1470</v>
      </c>
      <c r="R1260" s="53" t="str">
        <f t="array" ref="R1260">INDEX(Sheet6!$K$2:$K$190,MATCH(F1260,Sheet6!$E$2:$E$190,0))</f>
        <v>#N/A</v>
      </c>
      <c r="S1260" s="72"/>
      <c r="T1260" s="125"/>
    </row>
    <row r="1261">
      <c r="A1261" s="60" t="s">
        <v>2377</v>
      </c>
      <c r="B1261" s="199" t="s">
        <v>2145</v>
      </c>
      <c r="C1261" s="200"/>
      <c r="D1261" s="201"/>
      <c r="E1261" s="143"/>
      <c r="F1261" s="146"/>
      <c r="G1261" s="64"/>
      <c r="H1261" s="64"/>
      <c r="I1261" s="64"/>
      <c r="J1261" s="64"/>
      <c r="K1261" s="64"/>
      <c r="L1261" s="64"/>
      <c r="M1261" s="64"/>
      <c r="N1261" s="39"/>
      <c r="O1261" s="64"/>
      <c r="P1261" s="64"/>
      <c r="Q1261" s="64"/>
      <c r="R1261" s="64"/>
      <c r="S1261" s="64"/>
      <c r="T1261" s="65"/>
    </row>
    <row r="1262">
      <c r="A1262" s="43">
        <v>1127.0</v>
      </c>
      <c r="B1262" s="121" t="s">
        <v>2378</v>
      </c>
      <c r="C1262" s="173" t="s">
        <v>2379</v>
      </c>
      <c r="D1262" s="121" t="s">
        <v>1974</v>
      </c>
      <c r="E1262" s="121" t="s">
        <v>1028</v>
      </c>
      <c r="F1262" s="136">
        <v>2.0003775E8</v>
      </c>
      <c r="G1262" s="28" t="s">
        <v>1308</v>
      </c>
      <c r="H1262" s="161">
        <v>44845.0</v>
      </c>
      <c r="I1262" s="72"/>
      <c r="J1262" s="72"/>
      <c r="K1262" s="28" t="s">
        <v>1309</v>
      </c>
      <c r="L1262" s="72"/>
      <c r="M1262" s="72"/>
      <c r="N1262" s="26" t="str">
        <f>IFS(LEFT(F1262,4)="2000","Direct Charge",LEFT(F1262,4)="5000","Direct Charge",AND(LEFT(F1262,4)="1000",RIGHT(K1262,4)="RA 9"),"Chemical",LEFT(F1262,4)="1000","Maintenance",LEFT(F1262,4)="8000","OA Maintenance",AND(LEFT(F1262,4)="8000",RIGHT(K1262,4)="RA 9"),"OA Chemical",LEFT(F1262,4)="5500","ABI")</f>
        <v>Direct Charge</v>
      </c>
      <c r="O1262" s="72"/>
      <c r="P1262" s="72"/>
      <c r="Q1262" s="72"/>
      <c r="R1262" s="72"/>
      <c r="S1262" s="72"/>
      <c r="T1262" s="125"/>
    </row>
    <row r="1263">
      <c r="A1263" s="60" t="s">
        <v>2380</v>
      </c>
      <c r="B1263" s="199" t="s">
        <v>2145</v>
      </c>
      <c r="C1263" s="132"/>
      <c r="D1263" s="143"/>
      <c r="E1263" s="143"/>
      <c r="F1263" s="146"/>
      <c r="G1263" s="64"/>
      <c r="H1263" s="64"/>
      <c r="I1263" s="64"/>
      <c r="J1263" s="64"/>
      <c r="K1263" s="64"/>
      <c r="L1263" s="64"/>
      <c r="M1263" s="64"/>
      <c r="N1263" s="39"/>
      <c r="O1263" s="64"/>
      <c r="P1263" s="64"/>
      <c r="Q1263" s="64"/>
      <c r="R1263" s="64"/>
      <c r="S1263" s="64"/>
      <c r="T1263" s="65"/>
    </row>
    <row r="1264">
      <c r="A1264" s="43">
        <v>1128.0</v>
      </c>
      <c r="B1264" s="121" t="s">
        <v>2381</v>
      </c>
      <c r="C1264" s="157" t="s">
        <v>2382</v>
      </c>
      <c r="D1264" s="121" t="s">
        <v>2383</v>
      </c>
      <c r="E1264" s="121" t="s">
        <v>1771</v>
      </c>
      <c r="F1264" s="156"/>
      <c r="G1264" s="28" t="s">
        <v>1353</v>
      </c>
      <c r="H1264" s="161">
        <v>44846.0</v>
      </c>
      <c r="I1264" s="28" t="s">
        <v>58</v>
      </c>
      <c r="J1264" s="161">
        <v>44846.0</v>
      </c>
      <c r="K1264" s="72"/>
      <c r="L1264" s="96" t="s">
        <v>2384</v>
      </c>
      <c r="M1264" s="72"/>
      <c r="N1264" s="26" t="str">
        <f t="shared" ref="N1264:N1271" si="132">IFS(LEFT(F1264,4)="2000","Direct Charge",LEFT(F1264,4)="5000","Direct Charge",AND(LEFT(F1264,4)="1000",RIGHT(K1264,4)="RA 9"),"Chemical",LEFT(F1264,4)="1000","Maintenance",LEFT(F1264,4)="8000","OA Maintenance",AND(LEFT(F1264,4)="8000",RIGHT(K1264,4)="RA 9"),"OA Chemical",LEFT(F1264,4)="5500","ABI")</f>
        <v>#N/A</v>
      </c>
      <c r="O1264" s="72"/>
      <c r="P1264" s="72"/>
      <c r="Q1264" s="72"/>
      <c r="R1264" s="72"/>
      <c r="S1264" s="72"/>
      <c r="T1264" s="125"/>
    </row>
    <row r="1265">
      <c r="A1265" s="43">
        <v>1129.0</v>
      </c>
      <c r="B1265" s="121" t="s">
        <v>2385</v>
      </c>
      <c r="C1265" s="122" t="s">
        <v>248</v>
      </c>
      <c r="D1265" s="121" t="s">
        <v>2386</v>
      </c>
      <c r="E1265" s="121" t="s">
        <v>177</v>
      </c>
      <c r="F1265" s="156"/>
      <c r="G1265" s="28" t="s">
        <v>1353</v>
      </c>
      <c r="H1265" s="161">
        <v>44844.0</v>
      </c>
      <c r="I1265" s="28" t="s">
        <v>521</v>
      </c>
      <c r="J1265" s="161">
        <v>44845.0</v>
      </c>
      <c r="K1265" s="72"/>
      <c r="L1265" s="72"/>
      <c r="M1265" s="72"/>
      <c r="N1265" s="26" t="str">
        <f t="shared" si="132"/>
        <v>#N/A</v>
      </c>
      <c r="O1265" s="72"/>
      <c r="P1265" s="72"/>
      <c r="Q1265" s="28" t="s">
        <v>1470</v>
      </c>
      <c r="R1265" s="72"/>
      <c r="S1265" s="72"/>
      <c r="T1265" s="125"/>
    </row>
    <row r="1266">
      <c r="A1266" s="43">
        <v>1130.0</v>
      </c>
      <c r="B1266" s="172" t="s">
        <v>2387</v>
      </c>
      <c r="C1266" s="173" t="s">
        <v>205</v>
      </c>
      <c r="D1266" s="121" t="s">
        <v>2388</v>
      </c>
      <c r="E1266" s="121" t="s">
        <v>27</v>
      </c>
      <c r="F1266" s="136">
        <v>1.00049625E8</v>
      </c>
      <c r="G1266" s="28" t="s">
        <v>1353</v>
      </c>
      <c r="H1266" s="161">
        <v>44846.0</v>
      </c>
      <c r="I1266" s="28" t="s">
        <v>58</v>
      </c>
      <c r="J1266" s="161">
        <v>44847.0</v>
      </c>
      <c r="K1266" s="72"/>
      <c r="L1266" s="72"/>
      <c r="M1266" s="25" t="str">
        <f t="array" ref="M1266">INDEX(Sheet6!$F$2:$F$190,MATCH(F1266,Sheet6!$E$2:$E$190,0))</f>
        <v>#N/A</v>
      </c>
      <c r="N1266" s="26" t="str">
        <f t="shared" si="132"/>
        <v>Maintenance</v>
      </c>
      <c r="O1266" s="72"/>
      <c r="P1266" s="72"/>
      <c r="Q1266" s="28" t="s">
        <v>1503</v>
      </c>
      <c r="R1266" s="53" t="str">
        <f t="array" ref="R1266">INDEX(Sheet6!$K$2:$K$190,MATCH(F1266,Sheet6!$E$2:$E$190,0))</f>
        <v>#N/A</v>
      </c>
      <c r="S1266" s="72"/>
      <c r="T1266" s="125"/>
    </row>
    <row r="1267">
      <c r="A1267" s="43">
        <v>1131.0</v>
      </c>
      <c r="B1267" s="172" t="s">
        <v>2389</v>
      </c>
      <c r="C1267" s="173" t="s">
        <v>205</v>
      </c>
      <c r="D1267" s="121" t="s">
        <v>2390</v>
      </c>
      <c r="E1267" s="121" t="s">
        <v>27</v>
      </c>
      <c r="F1267" s="136">
        <v>1.00049713E8</v>
      </c>
      <c r="G1267" s="28" t="s">
        <v>1353</v>
      </c>
      <c r="H1267" s="161">
        <v>44846.0</v>
      </c>
      <c r="I1267" s="28" t="s">
        <v>58</v>
      </c>
      <c r="J1267" s="161">
        <v>44847.0</v>
      </c>
      <c r="K1267" s="72"/>
      <c r="L1267" s="72"/>
      <c r="M1267" s="25" t="str">
        <f t="array" ref="M1267">INDEX(Sheet6!$F$2:$F$190,MATCH(F1267,Sheet6!$E$2:$E$190,0))</f>
        <v>#N/A</v>
      </c>
      <c r="N1267" s="26" t="str">
        <f t="shared" si="132"/>
        <v>Maintenance</v>
      </c>
      <c r="O1267" s="72"/>
      <c r="P1267" s="72"/>
      <c r="Q1267" s="28" t="s">
        <v>1503</v>
      </c>
      <c r="R1267" s="53" t="str">
        <f t="array" ref="R1267">INDEX(Sheet6!$K$2:$K$190,MATCH(F1267,Sheet6!$E$2:$E$190,0))</f>
        <v>#N/A</v>
      </c>
      <c r="S1267" s="72"/>
      <c r="T1267" s="125"/>
    </row>
    <row r="1268">
      <c r="A1268" s="43">
        <v>1132.0</v>
      </c>
      <c r="B1268" s="172" t="s">
        <v>2391</v>
      </c>
      <c r="C1268" s="173" t="s">
        <v>205</v>
      </c>
      <c r="D1268" s="121" t="s">
        <v>2392</v>
      </c>
      <c r="E1268" s="121" t="s">
        <v>27</v>
      </c>
      <c r="F1268" s="136">
        <v>1.00049783E8</v>
      </c>
      <c r="G1268" s="28" t="s">
        <v>1353</v>
      </c>
      <c r="H1268" s="161">
        <v>44846.0</v>
      </c>
      <c r="I1268" s="28" t="s">
        <v>58</v>
      </c>
      <c r="J1268" s="161">
        <v>44847.0</v>
      </c>
      <c r="K1268" s="72"/>
      <c r="L1268" s="72"/>
      <c r="M1268" s="25" t="str">
        <f t="array" ref="M1268">INDEX(Sheet6!$F$2:$F$190,MATCH(F1268,Sheet6!$E$2:$E$190,0))</f>
        <v>#N/A</v>
      </c>
      <c r="N1268" s="26" t="str">
        <f t="shared" si="132"/>
        <v>Maintenance</v>
      </c>
      <c r="O1268" s="72"/>
      <c r="P1268" s="72"/>
      <c r="Q1268" s="28" t="s">
        <v>1503</v>
      </c>
      <c r="R1268" s="53" t="str">
        <f t="array" ref="R1268">INDEX(Sheet6!$K$2:$K$190,MATCH(F1268,Sheet6!$E$2:$E$190,0))</f>
        <v>#N/A</v>
      </c>
      <c r="S1268" s="72"/>
      <c r="T1268" s="125"/>
    </row>
    <row r="1269">
      <c r="A1269" s="43">
        <v>1133.0</v>
      </c>
      <c r="B1269" s="172" t="s">
        <v>2393</v>
      </c>
      <c r="C1269" s="173" t="s">
        <v>205</v>
      </c>
      <c r="D1269" s="121" t="s">
        <v>2394</v>
      </c>
      <c r="E1269" s="121" t="s">
        <v>27</v>
      </c>
      <c r="F1269" s="136">
        <v>1.00049698E8</v>
      </c>
      <c r="G1269" s="28" t="s">
        <v>1353</v>
      </c>
      <c r="H1269" s="161">
        <v>44846.0</v>
      </c>
      <c r="I1269" s="28" t="s">
        <v>58</v>
      </c>
      <c r="J1269" s="161">
        <v>44847.0</v>
      </c>
      <c r="K1269" s="72"/>
      <c r="L1269" s="72"/>
      <c r="M1269" s="25" t="str">
        <f t="array" ref="M1269">INDEX(Sheet6!$F$2:$F$190,MATCH(F1269,Sheet6!$E$2:$E$190,0))</f>
        <v>#N/A</v>
      </c>
      <c r="N1269" s="26" t="str">
        <f t="shared" si="132"/>
        <v>Maintenance</v>
      </c>
      <c r="O1269" s="72"/>
      <c r="P1269" s="72"/>
      <c r="Q1269" s="28" t="s">
        <v>1503</v>
      </c>
      <c r="R1269" s="53" t="str">
        <f t="array" ref="R1269">INDEX(Sheet6!$K$2:$K$190,MATCH(F1269,Sheet6!$E$2:$E$190,0))</f>
        <v>#N/A</v>
      </c>
      <c r="S1269" s="72"/>
      <c r="T1269" s="125"/>
    </row>
    <row r="1270">
      <c r="A1270" s="43">
        <v>1134.0</v>
      </c>
      <c r="B1270" s="172" t="s">
        <v>2395</v>
      </c>
      <c r="C1270" s="173" t="s">
        <v>205</v>
      </c>
      <c r="D1270" s="121" t="s">
        <v>2396</v>
      </c>
      <c r="E1270" s="121" t="s">
        <v>27</v>
      </c>
      <c r="F1270" s="136">
        <v>1.0004977E8</v>
      </c>
      <c r="G1270" s="28" t="s">
        <v>1353</v>
      </c>
      <c r="H1270" s="161">
        <v>44846.0</v>
      </c>
      <c r="I1270" s="28" t="s">
        <v>58</v>
      </c>
      <c r="J1270" s="161">
        <v>44847.0</v>
      </c>
      <c r="K1270" s="72"/>
      <c r="L1270" s="72"/>
      <c r="M1270" s="25" t="str">
        <f t="array" ref="M1270">INDEX(Sheet6!$F$2:$F$190,MATCH(F1270,Sheet6!$E$2:$E$190,0))</f>
        <v>#N/A</v>
      </c>
      <c r="N1270" s="26" t="str">
        <f t="shared" si="132"/>
        <v>Maintenance</v>
      </c>
      <c r="O1270" s="72"/>
      <c r="P1270" s="72"/>
      <c r="Q1270" s="28" t="s">
        <v>1503</v>
      </c>
      <c r="R1270" s="53" t="str">
        <f t="array" ref="R1270">INDEX(Sheet6!$K$2:$K$190,MATCH(F1270,Sheet6!$E$2:$E$190,0))</f>
        <v>#N/A</v>
      </c>
      <c r="S1270" s="72"/>
      <c r="T1270" s="125"/>
    </row>
    <row r="1271">
      <c r="A1271" s="43">
        <v>1135.0</v>
      </c>
      <c r="B1271" s="172" t="s">
        <v>2397</v>
      </c>
      <c r="C1271" s="173" t="s">
        <v>2398</v>
      </c>
      <c r="D1271" s="121" t="s">
        <v>2399</v>
      </c>
      <c r="E1271" s="121" t="s">
        <v>27</v>
      </c>
      <c r="F1271" s="136">
        <v>1.00041128E8</v>
      </c>
      <c r="G1271" s="28" t="s">
        <v>1353</v>
      </c>
      <c r="H1271" s="161">
        <v>44846.0</v>
      </c>
      <c r="I1271" s="28" t="s">
        <v>58</v>
      </c>
      <c r="J1271" s="161">
        <v>44847.0</v>
      </c>
      <c r="K1271" s="72"/>
      <c r="L1271" s="72"/>
      <c r="M1271" s="25" t="str">
        <f t="array" ref="M1271">INDEX(Sheet6!$F$2:$F$190,MATCH(F1271,Sheet6!$E$2:$E$190,0))</f>
        <v>#N/A</v>
      </c>
      <c r="N1271" s="26" t="str">
        <f t="shared" si="132"/>
        <v>Maintenance</v>
      </c>
      <c r="O1271" s="72"/>
      <c r="P1271" s="72"/>
      <c r="Q1271" s="28" t="s">
        <v>1503</v>
      </c>
      <c r="R1271" s="53" t="str">
        <f t="array" ref="R1271">INDEX(Sheet6!$K$2:$K$190,MATCH(F1271,Sheet6!$E$2:$E$190,0))</f>
        <v>#N/A</v>
      </c>
      <c r="S1271" s="72"/>
      <c r="T1271" s="125"/>
    </row>
    <row r="1272">
      <c r="A1272" s="60" t="s">
        <v>2400</v>
      </c>
      <c r="B1272" s="199" t="s">
        <v>2145</v>
      </c>
      <c r="C1272" s="200"/>
      <c r="D1272" s="143"/>
      <c r="E1272" s="143"/>
      <c r="F1272" s="146"/>
      <c r="G1272" s="64"/>
      <c r="H1272" s="64"/>
      <c r="I1272" s="64"/>
      <c r="J1272" s="64"/>
      <c r="K1272" s="64"/>
      <c r="L1272" s="64"/>
      <c r="M1272" s="64"/>
      <c r="N1272" s="39"/>
      <c r="O1272" s="64"/>
      <c r="P1272" s="64"/>
      <c r="Q1272" s="64"/>
      <c r="R1272" s="64"/>
      <c r="S1272" s="64"/>
      <c r="T1272" s="65"/>
    </row>
    <row r="1273">
      <c r="A1273" s="43">
        <v>1136.0</v>
      </c>
      <c r="B1273" s="172" t="s">
        <v>2401</v>
      </c>
      <c r="C1273" s="173" t="s">
        <v>205</v>
      </c>
      <c r="D1273" s="177" t="s">
        <v>2402</v>
      </c>
      <c r="E1273" s="192" t="s">
        <v>27</v>
      </c>
      <c r="F1273" s="136">
        <v>1.0004981E8</v>
      </c>
      <c r="G1273" s="28" t="s">
        <v>1353</v>
      </c>
      <c r="H1273" s="161">
        <v>44848.0</v>
      </c>
      <c r="I1273" s="28" t="s">
        <v>521</v>
      </c>
      <c r="J1273" s="161">
        <v>44851.0</v>
      </c>
      <c r="K1273" s="72"/>
      <c r="L1273" s="72"/>
      <c r="M1273" s="25" t="str">
        <f t="array" ref="M1273">INDEX(Sheet6!$F$2:$F$190,MATCH(F1273,Sheet6!$E$2:$E$190,0))</f>
        <v>#N/A</v>
      </c>
      <c r="N1273" s="26" t="str">
        <f t="shared" ref="N1273:N1292" si="133">IFS(LEFT(F1273,4)="2000","Direct Charge",LEFT(F1273,4)="5000","Direct Charge",AND(LEFT(F1273,4)="1000",RIGHT(K1273,4)="RA 9"),"Chemical",LEFT(F1273,4)="1000","Maintenance",LEFT(F1273,4)="8000","OA Maintenance",AND(LEFT(F1273,4)="8000",RIGHT(K1273,4)="RA 9"),"OA Chemical",LEFT(F1273,4)="5500","ABI")</f>
        <v>Maintenance</v>
      </c>
      <c r="O1273" s="72"/>
      <c r="P1273" s="72"/>
      <c r="Q1273" s="28" t="s">
        <v>1470</v>
      </c>
      <c r="R1273" s="53" t="str">
        <f t="array" ref="R1273">INDEX(Sheet6!$K$2:$K$190,MATCH(F1273,Sheet6!$E$2:$E$190,0))</f>
        <v>#N/A</v>
      </c>
      <c r="S1273" s="72"/>
      <c r="T1273" s="125"/>
    </row>
    <row r="1274">
      <c r="A1274" s="43">
        <v>1137.0</v>
      </c>
      <c r="B1274" s="172" t="s">
        <v>2403</v>
      </c>
      <c r="C1274" s="173" t="s">
        <v>205</v>
      </c>
      <c r="D1274" s="189" t="s">
        <v>2404</v>
      </c>
      <c r="E1274" s="121" t="s">
        <v>27</v>
      </c>
      <c r="F1274" s="136">
        <v>1.00048964E8</v>
      </c>
      <c r="G1274" s="28" t="s">
        <v>1353</v>
      </c>
      <c r="H1274" s="161">
        <v>44848.0</v>
      </c>
      <c r="I1274" s="28" t="s">
        <v>521</v>
      </c>
      <c r="J1274" s="161">
        <v>44852.0</v>
      </c>
      <c r="K1274" s="72"/>
      <c r="L1274" s="72"/>
      <c r="M1274" s="25" t="str">
        <f t="array" ref="M1274">INDEX(Sheet6!$F$2:$F$190,MATCH(F1274,Sheet6!$E$2:$E$190,0))</f>
        <v>#N/A</v>
      </c>
      <c r="N1274" s="26" t="str">
        <f t="shared" si="133"/>
        <v>Maintenance</v>
      </c>
      <c r="O1274" s="72"/>
      <c r="P1274" s="72"/>
      <c r="Q1274" s="28" t="s">
        <v>1470</v>
      </c>
      <c r="R1274" s="53" t="str">
        <f t="array" ref="R1274">INDEX(Sheet6!$K$2:$K$190,MATCH(F1274,Sheet6!$E$2:$E$190,0))</f>
        <v>#N/A</v>
      </c>
      <c r="S1274" s="72"/>
      <c r="T1274" s="125"/>
    </row>
    <row r="1275">
      <c r="A1275" s="43">
        <v>1138.0</v>
      </c>
      <c r="B1275" s="172" t="s">
        <v>2405</v>
      </c>
      <c r="C1275" s="173" t="s">
        <v>205</v>
      </c>
      <c r="D1275" s="177" t="s">
        <v>2406</v>
      </c>
      <c r="E1275" s="192" t="s">
        <v>27</v>
      </c>
      <c r="F1275" s="136">
        <v>1.000492E8</v>
      </c>
      <c r="G1275" s="28" t="s">
        <v>1353</v>
      </c>
      <c r="H1275" s="161">
        <v>44848.0</v>
      </c>
      <c r="I1275" s="28" t="s">
        <v>521</v>
      </c>
      <c r="J1275" s="161">
        <v>44851.0</v>
      </c>
      <c r="K1275" s="72"/>
      <c r="L1275" s="72"/>
      <c r="M1275" s="25" t="str">
        <f t="array" ref="M1275">INDEX(Sheet6!$F$2:$F$190,MATCH(F1275,Sheet6!$E$2:$E$190,0))</f>
        <v>#N/A</v>
      </c>
      <c r="N1275" s="26" t="str">
        <f t="shared" si="133"/>
        <v>Maintenance</v>
      </c>
      <c r="O1275" s="72"/>
      <c r="P1275" s="72"/>
      <c r="Q1275" s="28" t="s">
        <v>1470</v>
      </c>
      <c r="R1275" s="53" t="str">
        <f t="array" ref="R1275">INDEX(Sheet6!$K$2:$K$190,MATCH(F1275,Sheet6!$E$2:$E$190,0))</f>
        <v>#N/A</v>
      </c>
      <c r="S1275" s="72"/>
      <c r="T1275" s="125"/>
    </row>
    <row r="1276">
      <c r="A1276" s="43">
        <v>1139.0</v>
      </c>
      <c r="B1276" s="172" t="s">
        <v>2407</v>
      </c>
      <c r="C1276" s="173" t="s">
        <v>205</v>
      </c>
      <c r="D1276" s="189" t="s">
        <v>2408</v>
      </c>
      <c r="E1276" s="121" t="s">
        <v>27</v>
      </c>
      <c r="F1276" s="136">
        <v>1.00049943E8</v>
      </c>
      <c r="G1276" s="28" t="s">
        <v>1353</v>
      </c>
      <c r="H1276" s="161">
        <v>44848.0</v>
      </c>
      <c r="I1276" s="28" t="s">
        <v>521</v>
      </c>
      <c r="J1276" s="161">
        <v>44851.0</v>
      </c>
      <c r="K1276" s="72"/>
      <c r="L1276" s="72"/>
      <c r="M1276" s="25" t="str">
        <f t="array" ref="M1276">INDEX(Sheet6!$F$2:$F$190,MATCH(F1276,Sheet6!$E$2:$E$190,0))</f>
        <v>#N/A</v>
      </c>
      <c r="N1276" s="26" t="str">
        <f t="shared" si="133"/>
        <v>Maintenance</v>
      </c>
      <c r="O1276" s="72"/>
      <c r="P1276" s="72"/>
      <c r="Q1276" s="28" t="s">
        <v>1470</v>
      </c>
      <c r="R1276" s="53" t="str">
        <f t="array" ref="R1276">INDEX(Sheet6!$K$2:$K$190,MATCH(F1276,Sheet6!$E$2:$E$190,0))</f>
        <v>#N/A</v>
      </c>
      <c r="S1276" s="72"/>
      <c r="T1276" s="125"/>
    </row>
    <row r="1277">
      <c r="A1277" s="43">
        <v>1140.0</v>
      </c>
      <c r="B1277" s="172" t="s">
        <v>2409</v>
      </c>
      <c r="C1277" s="173" t="s">
        <v>205</v>
      </c>
      <c r="D1277" s="177" t="s">
        <v>2410</v>
      </c>
      <c r="E1277" s="192" t="s">
        <v>27</v>
      </c>
      <c r="F1277" s="136">
        <v>1.00049942E8</v>
      </c>
      <c r="G1277" s="28" t="s">
        <v>1353</v>
      </c>
      <c r="H1277" s="161">
        <v>44848.0</v>
      </c>
      <c r="I1277" s="28" t="s">
        <v>1467</v>
      </c>
      <c r="J1277" s="161">
        <v>44852.0</v>
      </c>
      <c r="K1277" s="72"/>
      <c r="L1277" s="72"/>
      <c r="M1277" s="25" t="str">
        <f t="array" ref="M1277">INDEX(Sheet6!$F$2:$F$190,MATCH(F1277,Sheet6!$E$2:$E$190,0))</f>
        <v>#N/A</v>
      </c>
      <c r="N1277" s="26" t="str">
        <f t="shared" si="133"/>
        <v>Maintenance</v>
      </c>
      <c r="O1277" s="72"/>
      <c r="P1277" s="72"/>
      <c r="Q1277" s="28" t="s">
        <v>1468</v>
      </c>
      <c r="R1277" s="53" t="str">
        <f t="array" ref="R1277">INDEX(Sheet6!$K$2:$K$190,MATCH(F1277,Sheet6!$E$2:$E$190,0))</f>
        <v>#N/A</v>
      </c>
      <c r="S1277" s="72"/>
      <c r="T1277" s="125"/>
    </row>
    <row r="1278">
      <c r="A1278" s="43">
        <v>1141.0</v>
      </c>
      <c r="B1278" s="172" t="s">
        <v>2411</v>
      </c>
      <c r="C1278" s="173" t="s">
        <v>205</v>
      </c>
      <c r="D1278" s="189" t="s">
        <v>2412</v>
      </c>
      <c r="E1278" s="121" t="s">
        <v>27</v>
      </c>
      <c r="F1278" s="136">
        <v>1.00049941E8</v>
      </c>
      <c r="G1278" s="28" t="s">
        <v>1353</v>
      </c>
      <c r="H1278" s="161">
        <v>44848.0</v>
      </c>
      <c r="I1278" s="28" t="s">
        <v>1467</v>
      </c>
      <c r="J1278" s="161">
        <v>44852.0</v>
      </c>
      <c r="K1278" s="72"/>
      <c r="L1278" s="72"/>
      <c r="M1278" s="25" t="str">
        <f t="array" ref="M1278">INDEX(Sheet6!$F$2:$F$190,MATCH(F1278,Sheet6!$E$2:$E$190,0))</f>
        <v>#N/A</v>
      </c>
      <c r="N1278" s="26" t="str">
        <f t="shared" si="133"/>
        <v>Maintenance</v>
      </c>
      <c r="O1278" s="72"/>
      <c r="P1278" s="72"/>
      <c r="Q1278" s="28" t="s">
        <v>1468</v>
      </c>
      <c r="R1278" s="53" t="str">
        <f t="array" ref="R1278">INDEX(Sheet6!$K$2:$K$190,MATCH(F1278,Sheet6!$E$2:$E$190,0))</f>
        <v>#N/A</v>
      </c>
      <c r="S1278" s="72"/>
      <c r="T1278" s="125"/>
    </row>
    <row r="1279">
      <c r="A1279" s="43">
        <v>1142.0</v>
      </c>
      <c r="B1279" s="172" t="s">
        <v>2413</v>
      </c>
      <c r="C1279" s="173" t="s">
        <v>205</v>
      </c>
      <c r="D1279" s="177" t="s">
        <v>2414</v>
      </c>
      <c r="E1279" s="192" t="s">
        <v>27</v>
      </c>
      <c r="F1279" s="136">
        <v>1.00048585E8</v>
      </c>
      <c r="G1279" s="28" t="s">
        <v>1353</v>
      </c>
      <c r="H1279" s="161">
        <v>44848.0</v>
      </c>
      <c r="I1279" s="28" t="s">
        <v>1467</v>
      </c>
      <c r="J1279" s="161">
        <v>44852.0</v>
      </c>
      <c r="K1279" s="72"/>
      <c r="L1279" s="72"/>
      <c r="M1279" s="25" t="str">
        <f t="array" ref="M1279">INDEX(Sheet6!$F$2:$F$190,MATCH(F1279,Sheet6!$E$2:$E$190,0))</f>
        <v>#N/A</v>
      </c>
      <c r="N1279" s="26" t="str">
        <f t="shared" si="133"/>
        <v>Maintenance</v>
      </c>
      <c r="O1279" s="72"/>
      <c r="P1279" s="72"/>
      <c r="Q1279" s="28" t="s">
        <v>1468</v>
      </c>
      <c r="R1279" s="53" t="str">
        <f t="array" ref="R1279">INDEX(Sheet6!$K$2:$K$190,MATCH(F1279,Sheet6!$E$2:$E$190,0))</f>
        <v>#N/A</v>
      </c>
      <c r="S1279" s="72"/>
      <c r="T1279" s="125"/>
    </row>
    <row r="1280">
      <c r="A1280" s="43">
        <v>1143.0</v>
      </c>
      <c r="B1280" s="172" t="s">
        <v>2415</v>
      </c>
      <c r="C1280" s="173" t="s">
        <v>205</v>
      </c>
      <c r="D1280" s="189" t="s">
        <v>2416</v>
      </c>
      <c r="E1280" s="121" t="s">
        <v>27</v>
      </c>
      <c r="F1280" s="136">
        <v>1.00049945E8</v>
      </c>
      <c r="G1280" s="28" t="s">
        <v>1353</v>
      </c>
      <c r="H1280" s="161">
        <v>44848.0</v>
      </c>
      <c r="I1280" s="28" t="s">
        <v>1467</v>
      </c>
      <c r="J1280" s="161">
        <v>44852.0</v>
      </c>
      <c r="K1280" s="72"/>
      <c r="L1280" s="72"/>
      <c r="M1280" s="25" t="str">
        <f t="array" ref="M1280">INDEX(Sheet6!$F$2:$F$190,MATCH(F1280,Sheet6!$E$2:$E$190,0))</f>
        <v>#N/A</v>
      </c>
      <c r="N1280" s="26" t="str">
        <f t="shared" si="133"/>
        <v>Maintenance</v>
      </c>
      <c r="O1280" s="72"/>
      <c r="P1280" s="72"/>
      <c r="Q1280" s="28" t="s">
        <v>1468</v>
      </c>
      <c r="R1280" s="53" t="str">
        <f t="array" ref="R1280">INDEX(Sheet6!$K$2:$K$190,MATCH(F1280,Sheet6!$E$2:$E$190,0))</f>
        <v>#N/A</v>
      </c>
      <c r="S1280" s="72"/>
      <c r="T1280" s="125"/>
    </row>
    <row r="1281">
      <c r="A1281" s="43">
        <v>1144.0</v>
      </c>
      <c r="B1281" s="172" t="s">
        <v>2417</v>
      </c>
      <c r="C1281" s="173" t="s">
        <v>205</v>
      </c>
      <c r="D1281" s="177" t="s">
        <v>2418</v>
      </c>
      <c r="E1281" s="192" t="s">
        <v>27</v>
      </c>
      <c r="F1281" s="136">
        <v>1.00049896E8</v>
      </c>
      <c r="G1281" s="28" t="s">
        <v>1353</v>
      </c>
      <c r="H1281" s="161">
        <v>44848.0</v>
      </c>
      <c r="I1281" s="28" t="s">
        <v>1467</v>
      </c>
      <c r="J1281" s="161">
        <v>44852.0</v>
      </c>
      <c r="K1281" s="72"/>
      <c r="L1281" s="72"/>
      <c r="M1281" s="25" t="str">
        <f t="array" ref="M1281">INDEX(Sheet6!$F$2:$F$190,MATCH(F1281,Sheet6!$E$2:$E$190,0))</f>
        <v>#N/A</v>
      </c>
      <c r="N1281" s="26" t="str">
        <f t="shared" si="133"/>
        <v>Maintenance</v>
      </c>
      <c r="O1281" s="72"/>
      <c r="P1281" s="72"/>
      <c r="Q1281" s="28" t="s">
        <v>1468</v>
      </c>
      <c r="R1281" s="53" t="str">
        <f t="array" ref="R1281">INDEX(Sheet6!$K$2:$K$190,MATCH(F1281,Sheet6!$E$2:$E$190,0))</f>
        <v>#N/A</v>
      </c>
      <c r="S1281" s="72"/>
      <c r="T1281" s="125"/>
    </row>
    <row r="1282">
      <c r="A1282" s="43">
        <v>1145.0</v>
      </c>
      <c r="B1282" s="172" t="s">
        <v>2419</v>
      </c>
      <c r="C1282" s="173" t="s">
        <v>205</v>
      </c>
      <c r="D1282" s="188" t="s">
        <v>2420</v>
      </c>
      <c r="E1282" s="121" t="s">
        <v>27</v>
      </c>
      <c r="F1282" s="136">
        <v>1.00049798E8</v>
      </c>
      <c r="G1282" s="28" t="s">
        <v>1353</v>
      </c>
      <c r="H1282" s="161">
        <v>44848.0</v>
      </c>
      <c r="I1282" s="28" t="s">
        <v>521</v>
      </c>
      <c r="J1282" s="161">
        <v>44852.0</v>
      </c>
      <c r="K1282" s="72"/>
      <c r="L1282" s="72"/>
      <c r="M1282" s="25" t="str">
        <f t="array" ref="M1282">INDEX(Sheet6!$F$2:$F$190,MATCH(F1282,Sheet6!$E$2:$E$190,0))</f>
        <v>#N/A</v>
      </c>
      <c r="N1282" s="26" t="str">
        <f t="shared" si="133"/>
        <v>Maintenance</v>
      </c>
      <c r="O1282" s="72"/>
      <c r="P1282" s="72"/>
      <c r="Q1282" s="28" t="s">
        <v>1470</v>
      </c>
      <c r="R1282" s="53" t="str">
        <f t="array" ref="R1282">INDEX(Sheet6!$K$2:$K$190,MATCH(F1282,Sheet6!$E$2:$E$190,0))</f>
        <v>#N/A</v>
      </c>
      <c r="S1282" s="72"/>
      <c r="T1282" s="125"/>
    </row>
    <row r="1283">
      <c r="A1283" s="43">
        <v>1146.0</v>
      </c>
      <c r="B1283" s="172" t="s">
        <v>2421</v>
      </c>
      <c r="C1283" s="173" t="s">
        <v>205</v>
      </c>
      <c r="D1283" s="189" t="s">
        <v>2422</v>
      </c>
      <c r="E1283" s="121" t="s">
        <v>27</v>
      </c>
      <c r="F1283" s="136">
        <v>1.00049898E8</v>
      </c>
      <c r="G1283" s="28" t="s">
        <v>1353</v>
      </c>
      <c r="H1283" s="161">
        <v>44848.0</v>
      </c>
      <c r="I1283" s="28" t="s">
        <v>1467</v>
      </c>
      <c r="J1283" s="161">
        <v>44852.0</v>
      </c>
      <c r="K1283" s="72"/>
      <c r="L1283" s="72"/>
      <c r="M1283" s="25" t="str">
        <f t="array" ref="M1283">INDEX(Sheet6!$F$2:$F$190,MATCH(F1283,Sheet6!$E$2:$E$190,0))</f>
        <v>#N/A</v>
      </c>
      <c r="N1283" s="26" t="str">
        <f t="shared" si="133"/>
        <v>Maintenance</v>
      </c>
      <c r="O1283" s="72"/>
      <c r="P1283" s="72"/>
      <c r="Q1283" s="28" t="s">
        <v>1468</v>
      </c>
      <c r="R1283" s="53" t="str">
        <f t="array" ref="R1283">INDEX(Sheet6!$K$2:$K$190,MATCH(F1283,Sheet6!$E$2:$E$190,0))</f>
        <v>#N/A</v>
      </c>
      <c r="S1283" s="72"/>
      <c r="T1283" s="125"/>
    </row>
    <row r="1284">
      <c r="A1284" s="43">
        <v>1147.0</v>
      </c>
      <c r="B1284" s="172" t="s">
        <v>2423</v>
      </c>
      <c r="C1284" s="173" t="s">
        <v>205</v>
      </c>
      <c r="D1284" s="177" t="s">
        <v>2424</v>
      </c>
      <c r="E1284" s="192" t="s">
        <v>27</v>
      </c>
      <c r="F1284" s="136">
        <v>1.00049899E8</v>
      </c>
      <c r="G1284" s="28" t="s">
        <v>1353</v>
      </c>
      <c r="H1284" s="161">
        <v>44848.0</v>
      </c>
      <c r="I1284" s="28" t="s">
        <v>1467</v>
      </c>
      <c r="J1284" s="161">
        <v>44852.0</v>
      </c>
      <c r="K1284" s="72"/>
      <c r="L1284" s="72"/>
      <c r="M1284" s="25" t="str">
        <f t="array" ref="M1284">INDEX(Sheet6!$F$2:$F$190,MATCH(F1284,Sheet6!$E$2:$E$190,0))</f>
        <v>#N/A</v>
      </c>
      <c r="N1284" s="26" t="str">
        <f t="shared" si="133"/>
        <v>Maintenance</v>
      </c>
      <c r="O1284" s="72"/>
      <c r="P1284" s="72"/>
      <c r="Q1284" s="28" t="s">
        <v>1468</v>
      </c>
      <c r="R1284" s="53" t="str">
        <f t="array" ref="R1284">INDEX(Sheet6!$K$2:$K$190,MATCH(F1284,Sheet6!$E$2:$E$190,0))</f>
        <v>#N/A</v>
      </c>
      <c r="S1284" s="72"/>
      <c r="T1284" s="125"/>
    </row>
    <row r="1285">
      <c r="A1285" s="43">
        <v>1148.0</v>
      </c>
      <c r="B1285" s="172" t="s">
        <v>2425</v>
      </c>
      <c r="C1285" s="173" t="s">
        <v>205</v>
      </c>
      <c r="D1285" s="189" t="s">
        <v>2426</v>
      </c>
      <c r="E1285" s="121" t="s">
        <v>27</v>
      </c>
      <c r="F1285" s="136">
        <v>1.00049911E8</v>
      </c>
      <c r="G1285" s="28" t="s">
        <v>1353</v>
      </c>
      <c r="H1285" s="161">
        <v>44848.0</v>
      </c>
      <c r="I1285" s="28" t="s">
        <v>1467</v>
      </c>
      <c r="J1285" s="161">
        <v>44852.0</v>
      </c>
      <c r="K1285" s="72"/>
      <c r="L1285" s="72"/>
      <c r="M1285" s="25" t="str">
        <f t="array" ref="M1285">INDEX(Sheet6!$F$2:$F$190,MATCH(F1285,Sheet6!$E$2:$E$190,0))</f>
        <v>#N/A</v>
      </c>
      <c r="N1285" s="26" t="str">
        <f t="shared" si="133"/>
        <v>Maintenance</v>
      </c>
      <c r="O1285" s="72"/>
      <c r="P1285" s="72"/>
      <c r="Q1285" s="28" t="s">
        <v>1468</v>
      </c>
      <c r="R1285" s="53" t="str">
        <f t="array" ref="R1285">INDEX(Sheet6!$K$2:$K$190,MATCH(F1285,Sheet6!$E$2:$E$190,0))</f>
        <v>#N/A</v>
      </c>
      <c r="S1285" s="72"/>
      <c r="T1285" s="125"/>
    </row>
    <row r="1286">
      <c r="A1286" s="43">
        <v>1149.0</v>
      </c>
      <c r="B1286" s="172" t="s">
        <v>2427</v>
      </c>
      <c r="C1286" s="173" t="s">
        <v>205</v>
      </c>
      <c r="D1286" s="129" t="s">
        <v>2428</v>
      </c>
      <c r="E1286" s="121" t="s">
        <v>27</v>
      </c>
      <c r="F1286" s="136">
        <v>1.0004995E8</v>
      </c>
      <c r="G1286" s="28" t="s">
        <v>1353</v>
      </c>
      <c r="H1286" s="161">
        <v>44848.0</v>
      </c>
      <c r="I1286" s="28" t="s">
        <v>1467</v>
      </c>
      <c r="J1286" s="161">
        <v>44852.0</v>
      </c>
      <c r="K1286" s="72"/>
      <c r="L1286" s="72"/>
      <c r="M1286" s="25" t="str">
        <f t="array" ref="M1286">INDEX(Sheet6!$F$2:$F$190,MATCH(F1286,Sheet6!$E$2:$E$190,0))</f>
        <v>#N/A</v>
      </c>
      <c r="N1286" s="26" t="str">
        <f t="shared" si="133"/>
        <v>Maintenance</v>
      </c>
      <c r="O1286" s="72"/>
      <c r="P1286" s="72"/>
      <c r="Q1286" s="28" t="s">
        <v>1468</v>
      </c>
      <c r="R1286" s="53" t="str">
        <f t="array" ref="R1286">INDEX(Sheet6!$K$2:$K$190,MATCH(F1286,Sheet6!$E$2:$E$190,0))</f>
        <v>#N/A</v>
      </c>
      <c r="S1286" s="72"/>
      <c r="T1286" s="125"/>
    </row>
    <row r="1287">
      <c r="A1287" s="43">
        <v>1150.0</v>
      </c>
      <c r="B1287" s="172" t="s">
        <v>2429</v>
      </c>
      <c r="C1287" s="173" t="s">
        <v>205</v>
      </c>
      <c r="D1287" s="129" t="s">
        <v>2430</v>
      </c>
      <c r="E1287" s="121" t="s">
        <v>27</v>
      </c>
      <c r="F1287" s="136">
        <v>1.00049861E8</v>
      </c>
      <c r="G1287" s="28" t="s">
        <v>1353</v>
      </c>
      <c r="H1287" s="161">
        <v>44848.0</v>
      </c>
      <c r="I1287" s="28" t="s">
        <v>1467</v>
      </c>
      <c r="J1287" s="161">
        <v>44852.0</v>
      </c>
      <c r="K1287" s="72"/>
      <c r="L1287" s="72"/>
      <c r="M1287" s="25" t="str">
        <f t="array" ref="M1287">INDEX(Sheet6!$F$2:$F$190,MATCH(F1287,Sheet6!$E$2:$E$190,0))</f>
        <v>#N/A</v>
      </c>
      <c r="N1287" s="26" t="str">
        <f t="shared" si="133"/>
        <v>Maintenance</v>
      </c>
      <c r="O1287" s="72"/>
      <c r="P1287" s="72"/>
      <c r="Q1287" s="28" t="s">
        <v>1468</v>
      </c>
      <c r="R1287" s="53" t="str">
        <f t="array" ref="R1287">INDEX(Sheet6!$K$2:$K$190,MATCH(F1287,Sheet6!$E$2:$E$190,0))</f>
        <v>#N/A</v>
      </c>
      <c r="S1287" s="72"/>
      <c r="T1287" s="125"/>
    </row>
    <row r="1288">
      <c r="A1288" s="43">
        <v>1151.0</v>
      </c>
      <c r="B1288" s="172" t="s">
        <v>2431</v>
      </c>
      <c r="C1288" s="173" t="s">
        <v>205</v>
      </c>
      <c r="D1288" s="177" t="s">
        <v>2432</v>
      </c>
      <c r="E1288" s="192" t="s">
        <v>27</v>
      </c>
      <c r="F1288" s="136">
        <v>1.0004983E8</v>
      </c>
      <c r="G1288" s="28" t="s">
        <v>1353</v>
      </c>
      <c r="H1288" s="161">
        <v>44848.0</v>
      </c>
      <c r="I1288" s="28" t="s">
        <v>1467</v>
      </c>
      <c r="J1288" s="161">
        <v>44852.0</v>
      </c>
      <c r="K1288" s="72"/>
      <c r="L1288" s="72"/>
      <c r="M1288" s="25" t="str">
        <f t="array" ref="M1288">INDEX(Sheet6!$F$2:$F$190,MATCH(F1288,Sheet6!$E$2:$E$190,0))</f>
        <v>#N/A</v>
      </c>
      <c r="N1288" s="26" t="str">
        <f t="shared" si="133"/>
        <v>Maintenance</v>
      </c>
      <c r="O1288" s="72"/>
      <c r="P1288" s="72"/>
      <c r="Q1288" s="28" t="s">
        <v>1468</v>
      </c>
      <c r="R1288" s="53" t="str">
        <f t="array" ref="R1288">INDEX(Sheet6!$K$2:$K$190,MATCH(F1288,Sheet6!$E$2:$E$190,0))</f>
        <v>#N/A</v>
      </c>
      <c r="S1288" s="72"/>
      <c r="T1288" s="125"/>
    </row>
    <row r="1289">
      <c r="A1289" s="43">
        <v>1152.0</v>
      </c>
      <c r="B1289" s="172" t="s">
        <v>2433</v>
      </c>
      <c r="C1289" s="173" t="s">
        <v>205</v>
      </c>
      <c r="D1289" s="189" t="s">
        <v>2434</v>
      </c>
      <c r="E1289" s="121" t="s">
        <v>27</v>
      </c>
      <c r="F1289" s="136">
        <v>1.00049961E8</v>
      </c>
      <c r="G1289" s="28" t="s">
        <v>1353</v>
      </c>
      <c r="H1289" s="161">
        <v>44848.0</v>
      </c>
      <c r="I1289" s="28" t="s">
        <v>1467</v>
      </c>
      <c r="J1289" s="161">
        <v>44851.0</v>
      </c>
      <c r="K1289" s="72"/>
      <c r="L1289" s="72"/>
      <c r="M1289" s="25" t="str">
        <f t="array" ref="M1289">INDEX(Sheet6!$F$2:$F$190,MATCH(F1289,Sheet6!$E$2:$E$190,0))</f>
        <v>#N/A</v>
      </c>
      <c r="N1289" s="26" t="str">
        <f t="shared" si="133"/>
        <v>Maintenance</v>
      </c>
      <c r="O1289" s="72"/>
      <c r="P1289" s="72"/>
      <c r="Q1289" s="28" t="s">
        <v>1468</v>
      </c>
      <c r="R1289" s="53" t="str">
        <f t="array" ref="R1289">INDEX(Sheet6!$K$2:$K$190,MATCH(F1289,Sheet6!$E$2:$E$190,0))</f>
        <v>#N/A</v>
      </c>
      <c r="S1289" s="72"/>
      <c r="T1289" s="125"/>
    </row>
    <row r="1290">
      <c r="A1290" s="43">
        <v>1153.0</v>
      </c>
      <c r="B1290" s="172" t="s">
        <v>2435</v>
      </c>
      <c r="C1290" s="173" t="s">
        <v>205</v>
      </c>
      <c r="D1290" s="177" t="s">
        <v>2436</v>
      </c>
      <c r="E1290" s="192" t="s">
        <v>27</v>
      </c>
      <c r="F1290" s="136">
        <v>1.00049792E8</v>
      </c>
      <c r="G1290" s="28" t="s">
        <v>1353</v>
      </c>
      <c r="H1290" s="161">
        <v>44848.0</v>
      </c>
      <c r="I1290" s="28" t="s">
        <v>1467</v>
      </c>
      <c r="J1290" s="161">
        <v>44852.0</v>
      </c>
      <c r="K1290" s="72"/>
      <c r="L1290" s="72"/>
      <c r="M1290" s="25" t="str">
        <f t="array" ref="M1290">INDEX(Sheet6!$F$2:$F$190,MATCH(F1290,Sheet6!$E$2:$E$190,0))</f>
        <v>#N/A</v>
      </c>
      <c r="N1290" s="26" t="str">
        <f t="shared" si="133"/>
        <v>Maintenance</v>
      </c>
      <c r="O1290" s="72"/>
      <c r="P1290" s="72"/>
      <c r="Q1290" s="28" t="s">
        <v>1468</v>
      </c>
      <c r="R1290" s="53" t="str">
        <f t="array" ref="R1290">INDEX(Sheet6!$K$2:$K$190,MATCH(F1290,Sheet6!$E$2:$E$190,0))</f>
        <v>#N/A</v>
      </c>
      <c r="S1290" s="72"/>
      <c r="T1290" s="125"/>
    </row>
    <row r="1291">
      <c r="A1291" s="43">
        <v>1154.0</v>
      </c>
      <c r="B1291" s="172" t="s">
        <v>2437</v>
      </c>
      <c r="C1291" s="173" t="s">
        <v>205</v>
      </c>
      <c r="D1291" s="182" t="s">
        <v>2438</v>
      </c>
      <c r="E1291" s="121" t="s">
        <v>27</v>
      </c>
      <c r="F1291" s="136">
        <v>1.00049851E8</v>
      </c>
      <c r="G1291" s="28" t="s">
        <v>1353</v>
      </c>
      <c r="H1291" s="161">
        <v>44848.0</v>
      </c>
      <c r="I1291" s="28" t="s">
        <v>521</v>
      </c>
      <c r="J1291" s="161">
        <v>44851.0</v>
      </c>
      <c r="K1291" s="72"/>
      <c r="L1291" s="72"/>
      <c r="M1291" s="25" t="str">
        <f t="array" ref="M1291">INDEX(Sheet6!$F$2:$F$190,MATCH(F1291,Sheet6!$E$2:$E$190,0))</f>
        <v>#N/A</v>
      </c>
      <c r="N1291" s="26" t="str">
        <f t="shared" si="133"/>
        <v>Maintenance</v>
      </c>
      <c r="O1291" s="72"/>
      <c r="P1291" s="72"/>
      <c r="Q1291" s="28" t="s">
        <v>1470</v>
      </c>
      <c r="R1291" s="53" t="str">
        <f t="array" ref="R1291">INDEX(Sheet6!$K$2:$K$190,MATCH(F1291,Sheet6!$E$2:$E$190,0))</f>
        <v>#N/A</v>
      </c>
      <c r="S1291" s="72"/>
      <c r="T1291" s="125"/>
    </row>
    <row r="1292">
      <c r="A1292" s="43">
        <v>1155.0</v>
      </c>
      <c r="B1292" s="172" t="s">
        <v>2439</v>
      </c>
      <c r="C1292" s="173" t="s">
        <v>205</v>
      </c>
      <c r="D1292" s="121" t="s">
        <v>2440</v>
      </c>
      <c r="E1292" s="121" t="s">
        <v>27</v>
      </c>
      <c r="F1292" s="136">
        <v>1.00049944E8</v>
      </c>
      <c r="G1292" s="28" t="s">
        <v>1353</v>
      </c>
      <c r="H1292" s="161">
        <v>44848.0</v>
      </c>
      <c r="I1292" s="28" t="s">
        <v>521</v>
      </c>
      <c r="J1292" s="161">
        <v>44851.0</v>
      </c>
      <c r="K1292" s="72"/>
      <c r="L1292" s="72"/>
      <c r="M1292" s="25" t="str">
        <f t="array" ref="M1292">INDEX(Sheet6!$F$2:$F$190,MATCH(F1292,Sheet6!$E$2:$E$190,0))</f>
        <v>#N/A</v>
      </c>
      <c r="N1292" s="26" t="str">
        <f t="shared" si="133"/>
        <v>Maintenance</v>
      </c>
      <c r="O1292" s="72"/>
      <c r="P1292" s="72"/>
      <c r="Q1292" s="28" t="s">
        <v>1470</v>
      </c>
      <c r="R1292" s="53" t="str">
        <f t="array" ref="R1292">INDEX(Sheet6!$K$2:$K$190,MATCH(F1292,Sheet6!$E$2:$E$190,0))</f>
        <v>#N/A</v>
      </c>
      <c r="S1292" s="72"/>
      <c r="T1292" s="125"/>
    </row>
    <row r="1293">
      <c r="A1293" s="60" t="s">
        <v>2441</v>
      </c>
      <c r="B1293" s="199" t="s">
        <v>2145</v>
      </c>
      <c r="C1293" s="200"/>
      <c r="D1293" s="143"/>
      <c r="E1293" s="143"/>
      <c r="F1293" s="146"/>
      <c r="G1293" s="64"/>
      <c r="H1293" s="64"/>
      <c r="I1293" s="64"/>
      <c r="J1293" s="64"/>
      <c r="K1293" s="64"/>
      <c r="L1293" s="64"/>
      <c r="M1293" s="64"/>
      <c r="N1293" s="39"/>
      <c r="O1293" s="64"/>
      <c r="P1293" s="64"/>
      <c r="Q1293" s="64"/>
      <c r="R1293" s="64"/>
      <c r="S1293" s="64"/>
      <c r="T1293" s="65"/>
    </row>
    <row r="1294">
      <c r="A1294" s="43">
        <v>1156.0</v>
      </c>
      <c r="B1294" s="172" t="s">
        <v>2442</v>
      </c>
      <c r="C1294" s="173" t="s">
        <v>205</v>
      </c>
      <c r="D1294" s="129" t="s">
        <v>2443</v>
      </c>
      <c r="E1294" s="121" t="s">
        <v>27</v>
      </c>
      <c r="F1294" s="136">
        <v>1.00049974E8</v>
      </c>
      <c r="G1294" s="28" t="s">
        <v>1353</v>
      </c>
      <c r="H1294" s="161">
        <v>44848.0</v>
      </c>
      <c r="I1294" s="28" t="s">
        <v>1467</v>
      </c>
      <c r="J1294" s="161">
        <v>44852.0</v>
      </c>
      <c r="K1294" s="72"/>
      <c r="L1294" s="72"/>
      <c r="M1294" s="25" t="str">
        <f t="array" ref="M1294">INDEX(Sheet6!$F$2:$F$190,MATCH(F1294,Sheet6!$E$2:$E$190,0))</f>
        <v>#N/A</v>
      </c>
      <c r="N1294" s="26" t="str">
        <f t="shared" ref="N1294:N1305" si="134">IFS(LEFT(F1294,4)="2000","Direct Charge",LEFT(F1294,4)="5000","Direct Charge",AND(LEFT(F1294,4)="1000",RIGHT(K1294,4)="RA 9"),"Chemical",LEFT(F1294,4)="1000","Maintenance",LEFT(F1294,4)="8000","OA Maintenance",AND(LEFT(F1294,4)="8000",RIGHT(K1294,4)="RA 9"),"OA Chemical",LEFT(F1294,4)="5500","ABI")</f>
        <v>Maintenance</v>
      </c>
      <c r="O1294" s="72"/>
      <c r="P1294" s="72"/>
      <c r="Q1294" s="28" t="s">
        <v>1468</v>
      </c>
      <c r="R1294" s="53" t="str">
        <f t="array" ref="R1294">INDEX(Sheet6!$K$2:$K$190,MATCH(F1294,Sheet6!$E$2:$E$190,0))</f>
        <v>#N/A</v>
      </c>
      <c r="S1294" s="72"/>
      <c r="T1294" s="125"/>
    </row>
    <row r="1295">
      <c r="A1295" s="43">
        <v>1157.0</v>
      </c>
      <c r="B1295" s="172" t="s">
        <v>2444</v>
      </c>
      <c r="C1295" s="173" t="s">
        <v>205</v>
      </c>
      <c r="D1295" s="129" t="s">
        <v>2445</v>
      </c>
      <c r="E1295" s="121" t="s">
        <v>27</v>
      </c>
      <c r="F1295" s="136">
        <v>1.00049793E8</v>
      </c>
      <c r="G1295" s="28" t="s">
        <v>1353</v>
      </c>
      <c r="H1295" s="161">
        <v>44848.0</v>
      </c>
      <c r="I1295" s="28" t="s">
        <v>521</v>
      </c>
      <c r="J1295" s="161">
        <v>44852.0</v>
      </c>
      <c r="K1295" s="72"/>
      <c r="L1295" s="72"/>
      <c r="M1295" s="25" t="str">
        <f t="array" ref="M1295">INDEX(Sheet6!$F$2:$F$190,MATCH(F1295,Sheet6!$E$2:$E$190,0))</f>
        <v>#N/A</v>
      </c>
      <c r="N1295" s="26" t="str">
        <f t="shared" si="134"/>
        <v>Maintenance</v>
      </c>
      <c r="O1295" s="72"/>
      <c r="P1295" s="72"/>
      <c r="Q1295" s="28" t="s">
        <v>1470</v>
      </c>
      <c r="R1295" s="53" t="str">
        <f t="array" ref="R1295">INDEX(Sheet6!$K$2:$K$190,MATCH(F1295,Sheet6!$E$2:$E$190,0))</f>
        <v>#N/A</v>
      </c>
      <c r="S1295" s="72"/>
      <c r="T1295" s="125"/>
    </row>
    <row r="1296">
      <c r="A1296" s="43">
        <v>1158.0</v>
      </c>
      <c r="B1296" s="172" t="s">
        <v>2446</v>
      </c>
      <c r="C1296" s="173" t="s">
        <v>205</v>
      </c>
      <c r="D1296" s="129" t="s">
        <v>2447</v>
      </c>
      <c r="E1296" s="121" t="s">
        <v>27</v>
      </c>
      <c r="F1296" s="136">
        <v>1.00049936E8</v>
      </c>
      <c r="G1296" s="28" t="s">
        <v>1353</v>
      </c>
      <c r="H1296" s="161">
        <v>44848.0</v>
      </c>
      <c r="I1296" s="28" t="s">
        <v>1467</v>
      </c>
      <c r="J1296" s="161">
        <v>44852.0</v>
      </c>
      <c r="K1296" s="72"/>
      <c r="L1296" s="72"/>
      <c r="M1296" s="25" t="str">
        <f t="array" ref="M1296">INDEX(Sheet6!$F$2:$F$190,MATCH(F1296,Sheet6!$E$2:$E$190,0))</f>
        <v>#N/A</v>
      </c>
      <c r="N1296" s="26" t="str">
        <f t="shared" si="134"/>
        <v>Maintenance</v>
      </c>
      <c r="O1296" s="72"/>
      <c r="P1296" s="72"/>
      <c r="Q1296" s="28" t="s">
        <v>1468</v>
      </c>
      <c r="R1296" s="53" t="str">
        <f t="array" ref="R1296">INDEX(Sheet6!$K$2:$K$190,MATCH(F1296,Sheet6!$E$2:$E$190,0))</f>
        <v>#N/A</v>
      </c>
      <c r="S1296" s="72"/>
      <c r="T1296" s="125"/>
    </row>
    <row r="1297">
      <c r="A1297" s="43">
        <v>1159.0</v>
      </c>
      <c r="B1297" s="172" t="s">
        <v>2448</v>
      </c>
      <c r="C1297" s="173" t="s">
        <v>205</v>
      </c>
      <c r="D1297" s="129" t="s">
        <v>2449</v>
      </c>
      <c r="E1297" s="121" t="s">
        <v>27</v>
      </c>
      <c r="F1297" s="136">
        <v>1.00049968E8</v>
      </c>
      <c r="G1297" s="28" t="s">
        <v>1353</v>
      </c>
      <c r="H1297" s="161">
        <v>44848.0</v>
      </c>
      <c r="I1297" s="28" t="s">
        <v>1467</v>
      </c>
      <c r="J1297" s="161">
        <v>44852.0</v>
      </c>
      <c r="K1297" s="72"/>
      <c r="L1297" s="72"/>
      <c r="M1297" s="25" t="str">
        <f t="array" ref="M1297">INDEX(Sheet6!$F$2:$F$190,MATCH(F1297,Sheet6!$E$2:$E$190,0))</f>
        <v>#N/A</v>
      </c>
      <c r="N1297" s="26" t="str">
        <f t="shared" si="134"/>
        <v>Maintenance</v>
      </c>
      <c r="O1297" s="72"/>
      <c r="P1297" s="72"/>
      <c r="Q1297" s="28" t="s">
        <v>1468</v>
      </c>
      <c r="R1297" s="53" t="str">
        <f t="array" ref="R1297">INDEX(Sheet6!$K$2:$K$190,MATCH(F1297,Sheet6!$E$2:$E$190,0))</f>
        <v>#N/A</v>
      </c>
      <c r="S1297" s="72"/>
      <c r="T1297" s="125"/>
    </row>
    <row r="1298">
      <c r="A1298" s="43">
        <v>1160.0</v>
      </c>
      <c r="B1298" s="172" t="s">
        <v>2450</v>
      </c>
      <c r="C1298" s="173" t="s">
        <v>205</v>
      </c>
      <c r="D1298" s="129" t="s">
        <v>2451</v>
      </c>
      <c r="E1298" s="121" t="s">
        <v>27</v>
      </c>
      <c r="F1298" s="136">
        <v>1.00049954E8</v>
      </c>
      <c r="G1298" s="28" t="s">
        <v>1353</v>
      </c>
      <c r="H1298" s="161">
        <v>44848.0</v>
      </c>
      <c r="I1298" s="28" t="s">
        <v>1467</v>
      </c>
      <c r="J1298" s="161">
        <v>44852.0</v>
      </c>
      <c r="K1298" s="72"/>
      <c r="L1298" s="72"/>
      <c r="M1298" s="25" t="str">
        <f t="array" ref="M1298">INDEX(Sheet6!$F$2:$F$190,MATCH(F1298,Sheet6!$E$2:$E$190,0))</f>
        <v>#N/A</v>
      </c>
      <c r="N1298" s="26" t="str">
        <f t="shared" si="134"/>
        <v>Maintenance</v>
      </c>
      <c r="O1298" s="72"/>
      <c r="P1298" s="72"/>
      <c r="Q1298" s="28" t="s">
        <v>1468</v>
      </c>
      <c r="R1298" s="53" t="str">
        <f t="array" ref="R1298">INDEX(Sheet6!$K$2:$K$190,MATCH(F1298,Sheet6!$E$2:$E$190,0))</f>
        <v>#N/A</v>
      </c>
      <c r="S1298" s="72"/>
      <c r="T1298" s="125"/>
    </row>
    <row r="1299">
      <c r="A1299" s="43">
        <v>1161.0</v>
      </c>
      <c r="B1299" s="172" t="s">
        <v>2452</v>
      </c>
      <c r="C1299" s="173" t="s">
        <v>205</v>
      </c>
      <c r="D1299" s="129" t="s">
        <v>2453</v>
      </c>
      <c r="E1299" s="121" t="s">
        <v>27</v>
      </c>
      <c r="F1299" s="136">
        <v>1.00049934E8</v>
      </c>
      <c r="G1299" s="28" t="s">
        <v>1353</v>
      </c>
      <c r="H1299" s="161">
        <v>44848.0</v>
      </c>
      <c r="I1299" s="28" t="s">
        <v>521</v>
      </c>
      <c r="J1299" s="161">
        <v>44852.0</v>
      </c>
      <c r="K1299" s="72"/>
      <c r="L1299" s="72"/>
      <c r="M1299" s="25" t="str">
        <f t="array" ref="M1299">INDEX(Sheet6!$F$2:$F$190,MATCH(F1299,Sheet6!$E$2:$E$190,0))</f>
        <v>#N/A</v>
      </c>
      <c r="N1299" s="26" t="str">
        <f t="shared" si="134"/>
        <v>Maintenance</v>
      </c>
      <c r="O1299" s="72"/>
      <c r="P1299" s="72"/>
      <c r="Q1299" s="28" t="s">
        <v>1470</v>
      </c>
      <c r="R1299" s="53" t="str">
        <f t="array" ref="R1299">INDEX(Sheet6!$K$2:$K$190,MATCH(F1299,Sheet6!$E$2:$E$190,0))</f>
        <v>#N/A</v>
      </c>
      <c r="S1299" s="72"/>
      <c r="T1299" s="125"/>
    </row>
    <row r="1300">
      <c r="A1300" s="43">
        <v>1162.0</v>
      </c>
      <c r="B1300" s="172" t="s">
        <v>2454</v>
      </c>
      <c r="C1300" s="173" t="s">
        <v>205</v>
      </c>
      <c r="D1300" s="129" t="s">
        <v>2455</v>
      </c>
      <c r="E1300" s="121" t="s">
        <v>27</v>
      </c>
      <c r="F1300" s="136">
        <v>1.00049935E8</v>
      </c>
      <c r="G1300" s="28" t="s">
        <v>1353</v>
      </c>
      <c r="H1300" s="161">
        <v>44848.0</v>
      </c>
      <c r="I1300" s="28" t="s">
        <v>521</v>
      </c>
      <c r="J1300" s="161">
        <v>44852.0</v>
      </c>
      <c r="K1300" s="72"/>
      <c r="L1300" s="72"/>
      <c r="M1300" s="25" t="str">
        <f t="array" ref="M1300">INDEX(Sheet6!$F$2:$F$190,MATCH(F1300,Sheet6!$E$2:$E$190,0))</f>
        <v>#N/A</v>
      </c>
      <c r="N1300" s="26" t="str">
        <f t="shared" si="134"/>
        <v>Maintenance</v>
      </c>
      <c r="O1300" s="72"/>
      <c r="P1300" s="72"/>
      <c r="Q1300" s="28" t="s">
        <v>1470</v>
      </c>
      <c r="R1300" s="53" t="str">
        <f t="array" ref="R1300">INDEX(Sheet6!$K$2:$K$190,MATCH(F1300,Sheet6!$E$2:$E$190,0))</f>
        <v>#N/A</v>
      </c>
      <c r="S1300" s="72"/>
      <c r="T1300" s="125"/>
    </row>
    <row r="1301">
      <c r="A1301" s="43">
        <v>1163.0</v>
      </c>
      <c r="B1301" s="172" t="s">
        <v>2456</v>
      </c>
      <c r="C1301" s="173" t="s">
        <v>205</v>
      </c>
      <c r="D1301" s="129" t="s">
        <v>2457</v>
      </c>
      <c r="E1301" s="121" t="s">
        <v>27</v>
      </c>
      <c r="F1301" s="136">
        <v>1.00049952E8</v>
      </c>
      <c r="G1301" s="28" t="s">
        <v>1353</v>
      </c>
      <c r="H1301" s="161">
        <v>44848.0</v>
      </c>
      <c r="I1301" s="28" t="s">
        <v>1467</v>
      </c>
      <c r="J1301" s="161">
        <v>44852.0</v>
      </c>
      <c r="K1301" s="72"/>
      <c r="L1301" s="72"/>
      <c r="M1301" s="25" t="str">
        <f t="array" ref="M1301">INDEX(Sheet6!$F$2:$F$190,MATCH(F1301,Sheet6!$E$2:$E$190,0))</f>
        <v>#N/A</v>
      </c>
      <c r="N1301" s="26" t="str">
        <f t="shared" si="134"/>
        <v>Maintenance</v>
      </c>
      <c r="O1301" s="72"/>
      <c r="P1301" s="72"/>
      <c r="Q1301" s="28" t="s">
        <v>1468</v>
      </c>
      <c r="R1301" s="53" t="str">
        <f t="array" ref="R1301">INDEX(Sheet6!$K$2:$K$190,MATCH(F1301,Sheet6!$E$2:$E$190,0))</f>
        <v>#N/A</v>
      </c>
      <c r="S1301" s="72"/>
      <c r="T1301" s="125"/>
    </row>
    <row r="1302">
      <c r="A1302" s="43">
        <v>1164.0</v>
      </c>
      <c r="B1302" s="172" t="s">
        <v>2458</v>
      </c>
      <c r="C1302" s="173" t="s">
        <v>205</v>
      </c>
      <c r="D1302" s="129" t="s">
        <v>2459</v>
      </c>
      <c r="E1302" s="121" t="s">
        <v>27</v>
      </c>
      <c r="F1302" s="136">
        <v>1.0005001E8</v>
      </c>
      <c r="G1302" s="28" t="s">
        <v>1353</v>
      </c>
      <c r="H1302" s="161">
        <v>44848.0</v>
      </c>
      <c r="I1302" s="28" t="s">
        <v>1467</v>
      </c>
      <c r="J1302" s="161">
        <v>44852.0</v>
      </c>
      <c r="K1302" s="72"/>
      <c r="L1302" s="72"/>
      <c r="M1302" s="25" t="str">
        <f t="array" ref="M1302">INDEX(Sheet6!$F$2:$F$190,MATCH(F1302,Sheet6!$E$2:$E$190,0))</f>
        <v>#N/A</v>
      </c>
      <c r="N1302" s="26" t="str">
        <f t="shared" si="134"/>
        <v>Maintenance</v>
      </c>
      <c r="O1302" s="72"/>
      <c r="P1302" s="72"/>
      <c r="Q1302" s="28" t="s">
        <v>1468</v>
      </c>
      <c r="R1302" s="53" t="str">
        <f t="array" ref="R1302">INDEX(Sheet6!$K$2:$K$190,MATCH(F1302,Sheet6!$E$2:$E$190,0))</f>
        <v>#N/A</v>
      </c>
      <c r="S1302" s="72"/>
      <c r="T1302" s="125"/>
    </row>
    <row r="1303">
      <c r="A1303" s="43">
        <v>1165.0</v>
      </c>
      <c r="B1303" s="172" t="s">
        <v>2460</v>
      </c>
      <c r="C1303" s="173" t="s">
        <v>205</v>
      </c>
      <c r="D1303" s="129" t="s">
        <v>2461</v>
      </c>
      <c r="E1303" s="121" t="s">
        <v>27</v>
      </c>
      <c r="F1303" s="136">
        <v>1.00049984E8</v>
      </c>
      <c r="G1303" s="28" t="s">
        <v>1353</v>
      </c>
      <c r="H1303" s="161">
        <v>44848.0</v>
      </c>
      <c r="I1303" s="28" t="s">
        <v>1467</v>
      </c>
      <c r="J1303" s="161">
        <v>44852.0</v>
      </c>
      <c r="K1303" s="72"/>
      <c r="L1303" s="72"/>
      <c r="M1303" s="25" t="str">
        <f t="array" ref="M1303">INDEX(Sheet6!$F$2:$F$190,MATCH(F1303,Sheet6!$E$2:$E$190,0))</f>
        <v>#N/A</v>
      </c>
      <c r="N1303" s="26" t="str">
        <f t="shared" si="134"/>
        <v>Maintenance</v>
      </c>
      <c r="O1303" s="72"/>
      <c r="P1303" s="72"/>
      <c r="Q1303" s="28" t="s">
        <v>1468</v>
      </c>
      <c r="R1303" s="53" t="str">
        <f t="array" ref="R1303">INDEX(Sheet6!$K$2:$K$190,MATCH(F1303,Sheet6!$E$2:$E$190,0))</f>
        <v>#N/A</v>
      </c>
      <c r="S1303" s="72"/>
      <c r="T1303" s="125"/>
    </row>
    <row r="1304">
      <c r="A1304" s="43">
        <v>1166.0</v>
      </c>
      <c r="B1304" s="172" t="s">
        <v>2462</v>
      </c>
      <c r="C1304" s="173" t="s">
        <v>205</v>
      </c>
      <c r="D1304" s="129" t="s">
        <v>2463</v>
      </c>
      <c r="E1304" s="121" t="s">
        <v>27</v>
      </c>
      <c r="F1304" s="136">
        <v>1.0004985E8</v>
      </c>
      <c r="G1304" s="28" t="s">
        <v>1353</v>
      </c>
      <c r="H1304" s="161">
        <v>44848.0</v>
      </c>
      <c r="I1304" s="28" t="s">
        <v>521</v>
      </c>
      <c r="J1304" s="161">
        <v>44852.0</v>
      </c>
      <c r="K1304" s="72"/>
      <c r="L1304" s="72"/>
      <c r="M1304" s="25" t="str">
        <f t="array" ref="M1304">INDEX(Sheet6!$F$2:$F$190,MATCH(F1304,Sheet6!$E$2:$E$190,0))</f>
        <v>#N/A</v>
      </c>
      <c r="N1304" s="26" t="str">
        <f t="shared" si="134"/>
        <v>Maintenance</v>
      </c>
      <c r="O1304" s="72"/>
      <c r="P1304" s="72"/>
      <c r="Q1304" s="28" t="s">
        <v>1470</v>
      </c>
      <c r="R1304" s="53" t="str">
        <f t="array" ref="R1304">INDEX(Sheet6!$K$2:$K$190,MATCH(F1304,Sheet6!$E$2:$E$190,0))</f>
        <v>#N/A</v>
      </c>
      <c r="S1304" s="72"/>
      <c r="T1304" s="125"/>
    </row>
    <row r="1305">
      <c r="A1305" s="43">
        <v>1167.0</v>
      </c>
      <c r="B1305" s="172" t="s">
        <v>2464</v>
      </c>
      <c r="C1305" s="173" t="s">
        <v>205</v>
      </c>
      <c r="D1305" s="129" t="s">
        <v>2465</v>
      </c>
      <c r="E1305" s="121" t="s">
        <v>27</v>
      </c>
      <c r="F1305" s="136">
        <v>1.00049905E8</v>
      </c>
      <c r="G1305" s="28" t="s">
        <v>1353</v>
      </c>
      <c r="H1305" s="161">
        <v>44848.0</v>
      </c>
      <c r="I1305" s="28" t="s">
        <v>1467</v>
      </c>
      <c r="J1305" s="161">
        <v>44852.0</v>
      </c>
      <c r="K1305" s="72"/>
      <c r="L1305" s="72"/>
      <c r="M1305" s="25" t="str">
        <f t="array" ref="M1305">INDEX(Sheet6!$F$2:$F$190,MATCH(F1305,Sheet6!$E$2:$E$190,0))</f>
        <v>#N/A</v>
      </c>
      <c r="N1305" s="26" t="str">
        <f t="shared" si="134"/>
        <v>Maintenance</v>
      </c>
      <c r="O1305" s="72"/>
      <c r="P1305" s="72"/>
      <c r="Q1305" s="28" t="s">
        <v>1468</v>
      </c>
      <c r="R1305" s="53" t="str">
        <f t="array" ref="R1305">INDEX(Sheet6!$K$2:$K$190,MATCH(F1305,Sheet6!$E$2:$E$190,0))</f>
        <v>#N/A</v>
      </c>
      <c r="S1305" s="72"/>
      <c r="T1305" s="125"/>
    </row>
    <row r="1306">
      <c r="A1306" s="60" t="s">
        <v>2466</v>
      </c>
      <c r="B1306" s="199" t="s">
        <v>2145</v>
      </c>
      <c r="C1306" s="200"/>
      <c r="D1306" s="143"/>
      <c r="E1306" s="145"/>
      <c r="F1306" s="146"/>
      <c r="G1306" s="64"/>
      <c r="H1306" s="64"/>
      <c r="I1306" s="64"/>
      <c r="J1306" s="64"/>
      <c r="K1306" s="64"/>
      <c r="L1306" s="64"/>
      <c r="M1306" s="64"/>
      <c r="N1306" s="39"/>
      <c r="O1306" s="64"/>
      <c r="P1306" s="64"/>
      <c r="Q1306" s="64"/>
      <c r="R1306" s="64"/>
      <c r="S1306" s="64"/>
      <c r="T1306" s="65"/>
    </row>
    <row r="1307">
      <c r="A1307" s="43">
        <v>1168.0</v>
      </c>
      <c r="B1307" s="172" t="s">
        <v>2467</v>
      </c>
      <c r="C1307" s="173" t="s">
        <v>205</v>
      </c>
      <c r="D1307" s="129" t="s">
        <v>2468</v>
      </c>
      <c r="E1307" s="121" t="s">
        <v>27</v>
      </c>
      <c r="F1307" s="136">
        <v>1.00049962E8</v>
      </c>
      <c r="G1307" s="28" t="s">
        <v>2469</v>
      </c>
      <c r="H1307" s="161">
        <v>44851.0</v>
      </c>
      <c r="I1307" s="72"/>
      <c r="J1307" s="161">
        <v>44852.0</v>
      </c>
      <c r="K1307" s="72"/>
      <c r="L1307" s="72"/>
      <c r="M1307" s="25" t="str">
        <f t="array" ref="M1307">INDEX(Sheet6!$F$2:$F$190,MATCH(F1307,Sheet6!$E$2:$E$190,0))</f>
        <v>#N/A</v>
      </c>
      <c r="N1307" s="26" t="str">
        <f t="shared" ref="N1307:N1310" si="135">IFS(LEFT(F1307,4)="2000","Direct Charge",LEFT(F1307,4)="5000","Direct Charge",AND(LEFT(F1307,4)="1000",RIGHT(K1307,4)="RA 9"),"Chemical",LEFT(F1307,4)="1000","Maintenance",LEFT(F1307,4)="8000","OA Maintenance",AND(LEFT(F1307,4)="8000",RIGHT(K1307,4)="RA 9"),"OA Chemical",LEFT(F1307,4)="5500","ABI")</f>
        <v>Maintenance</v>
      </c>
      <c r="O1307" s="72"/>
      <c r="P1307" s="72"/>
      <c r="Q1307" s="28" t="s">
        <v>2470</v>
      </c>
      <c r="R1307" s="53" t="str">
        <f t="array" ref="R1307">INDEX(Sheet6!$K$2:$K$190,MATCH(F1307,Sheet6!$E$2:$E$190,0))</f>
        <v>#N/A</v>
      </c>
      <c r="S1307" s="72"/>
      <c r="T1307" s="125"/>
    </row>
    <row r="1308">
      <c r="A1308" s="43">
        <v>1169.0</v>
      </c>
      <c r="B1308" s="172" t="s">
        <v>2471</v>
      </c>
      <c r="C1308" s="173" t="s">
        <v>205</v>
      </c>
      <c r="D1308" s="129" t="s">
        <v>2472</v>
      </c>
      <c r="E1308" s="121" t="s">
        <v>27</v>
      </c>
      <c r="F1308" s="136">
        <v>1.00049134E8</v>
      </c>
      <c r="G1308" s="28" t="s">
        <v>1353</v>
      </c>
      <c r="H1308" s="161">
        <v>44851.0</v>
      </c>
      <c r="I1308" s="28" t="s">
        <v>36</v>
      </c>
      <c r="J1308" s="161">
        <v>44852.0</v>
      </c>
      <c r="K1308" s="72"/>
      <c r="L1308" s="72"/>
      <c r="M1308" s="25" t="str">
        <f t="array" ref="M1308">INDEX(Sheet6!$F$2:$F$190,MATCH(F1308,Sheet6!$E$2:$E$190,0))</f>
        <v>#N/A</v>
      </c>
      <c r="N1308" s="26" t="str">
        <f t="shared" si="135"/>
        <v>Maintenance</v>
      </c>
      <c r="O1308" s="72"/>
      <c r="P1308" s="72"/>
      <c r="Q1308" s="28" t="s">
        <v>1464</v>
      </c>
      <c r="R1308" s="53" t="str">
        <f t="array" ref="R1308">INDEX(Sheet6!$K$2:$K$190,MATCH(F1308,Sheet6!$E$2:$E$190,0))</f>
        <v>#N/A</v>
      </c>
      <c r="S1308" s="72"/>
      <c r="T1308" s="125"/>
    </row>
    <row r="1309">
      <c r="A1309" s="43">
        <v>1170.0</v>
      </c>
      <c r="B1309" s="172" t="s">
        <v>2473</v>
      </c>
      <c r="C1309" s="173" t="s">
        <v>205</v>
      </c>
      <c r="D1309" s="129" t="s">
        <v>2474</v>
      </c>
      <c r="E1309" s="121" t="s">
        <v>27</v>
      </c>
      <c r="F1309" s="136">
        <v>1.00048798E8</v>
      </c>
      <c r="G1309" s="28" t="s">
        <v>1353</v>
      </c>
      <c r="H1309" s="161">
        <v>44851.0</v>
      </c>
      <c r="I1309" s="28" t="s">
        <v>36</v>
      </c>
      <c r="J1309" s="161">
        <v>44852.0</v>
      </c>
      <c r="K1309" s="72"/>
      <c r="L1309" s="72"/>
      <c r="M1309" s="25" t="str">
        <f t="array" ref="M1309">INDEX(Sheet6!$F$2:$F$190,MATCH(F1309,Sheet6!$E$2:$E$190,0))</f>
        <v>#N/A</v>
      </c>
      <c r="N1309" s="26" t="str">
        <f t="shared" si="135"/>
        <v>Maintenance</v>
      </c>
      <c r="O1309" s="72"/>
      <c r="P1309" s="72"/>
      <c r="Q1309" s="28" t="s">
        <v>1464</v>
      </c>
      <c r="R1309" s="53" t="str">
        <f t="array" ref="R1309">INDEX(Sheet6!$K$2:$K$190,MATCH(F1309,Sheet6!$E$2:$E$190,0))</f>
        <v>#N/A</v>
      </c>
      <c r="S1309" s="72"/>
      <c r="T1309" s="125"/>
    </row>
    <row r="1310">
      <c r="A1310" s="43">
        <v>1171.0</v>
      </c>
      <c r="B1310" s="172" t="s">
        <v>2475</v>
      </c>
      <c r="C1310" s="173" t="s">
        <v>205</v>
      </c>
      <c r="D1310" s="177" t="s">
        <v>2476</v>
      </c>
      <c r="E1310" s="192" t="s">
        <v>27</v>
      </c>
      <c r="F1310" s="136">
        <v>1.00049895E8</v>
      </c>
      <c r="G1310" s="28" t="s">
        <v>1353</v>
      </c>
      <c r="H1310" s="161">
        <v>44851.0</v>
      </c>
      <c r="I1310" s="28" t="s">
        <v>36</v>
      </c>
      <c r="J1310" s="161">
        <v>44852.0</v>
      </c>
      <c r="K1310" s="72"/>
      <c r="L1310" s="72"/>
      <c r="M1310" s="25" t="str">
        <f t="array" ref="M1310">INDEX(Sheet6!$F$2:$F$190,MATCH(F1310,Sheet6!$E$2:$E$190,0))</f>
        <v>#N/A</v>
      </c>
      <c r="N1310" s="26" t="str">
        <f t="shared" si="135"/>
        <v>Maintenance</v>
      </c>
      <c r="O1310" s="72"/>
      <c r="P1310" s="72"/>
      <c r="Q1310" s="28" t="s">
        <v>1464</v>
      </c>
      <c r="R1310" s="53" t="str">
        <f t="array" ref="R1310">INDEX(Sheet6!$K$2:$K$190,MATCH(F1310,Sheet6!$E$2:$E$190,0))</f>
        <v>#N/A</v>
      </c>
      <c r="S1310" s="72"/>
      <c r="T1310" s="125"/>
    </row>
    <row r="1311">
      <c r="A1311" s="60" t="s">
        <v>2477</v>
      </c>
      <c r="B1311" s="199" t="s">
        <v>2145</v>
      </c>
      <c r="C1311" s="200"/>
      <c r="D1311" s="201"/>
      <c r="E1311" s="145"/>
      <c r="F1311" s="146"/>
      <c r="G1311" s="64"/>
      <c r="H1311" s="64"/>
      <c r="I1311" s="64"/>
      <c r="J1311" s="64"/>
      <c r="K1311" s="64"/>
      <c r="L1311" s="64"/>
      <c r="M1311" s="64"/>
      <c r="N1311" s="39"/>
      <c r="O1311" s="64"/>
      <c r="P1311" s="64"/>
      <c r="Q1311" s="64"/>
      <c r="R1311" s="64"/>
      <c r="S1311" s="64"/>
      <c r="T1311" s="65"/>
    </row>
    <row r="1312">
      <c r="A1312" s="43">
        <v>1172.0</v>
      </c>
      <c r="B1312" s="121" t="s">
        <v>2478</v>
      </c>
      <c r="C1312" s="122" t="s">
        <v>248</v>
      </c>
      <c r="D1312" s="202"/>
      <c r="E1312" s="203"/>
      <c r="F1312" s="156"/>
      <c r="G1312" s="72"/>
      <c r="H1312" s="72"/>
      <c r="I1312" s="72"/>
      <c r="J1312" s="72"/>
      <c r="K1312" s="72"/>
      <c r="L1312" s="72"/>
      <c r="M1312" s="72"/>
      <c r="N1312" s="26" t="str">
        <f>IFS(LEFT(F1312,4)="2000","Direct Charge",LEFT(F1312,4)="5000","Direct Charge",AND(LEFT(F1312,4)="1000",RIGHT(K1312,4)="RA 9"),"Chemical",LEFT(F1312,4)="1000","Maintenance",LEFT(F1312,4)="8000","OA Maintenance",AND(LEFT(F1312,4)="8000",RIGHT(K1312,4)="RA 9"),"OA Chemical",LEFT(F1312,4)="5500","ABI")</f>
        <v>#N/A</v>
      </c>
      <c r="O1312" s="72"/>
      <c r="P1312" s="72"/>
      <c r="Q1312" s="72"/>
      <c r="R1312" s="72"/>
      <c r="S1312" s="72"/>
      <c r="T1312" s="125"/>
    </row>
    <row r="1313">
      <c r="A1313" s="204"/>
      <c r="B1313" s="205"/>
      <c r="C1313" s="206"/>
      <c r="D1313" s="207"/>
      <c r="E1313" s="208"/>
      <c r="F1313" s="209"/>
      <c r="G1313" s="72"/>
      <c r="H1313" s="210"/>
      <c r="I1313" s="210"/>
      <c r="J1313" s="210"/>
      <c r="K1313" s="210"/>
      <c r="L1313" s="210"/>
      <c r="M1313" s="210"/>
      <c r="N1313" s="210"/>
      <c r="O1313" s="210"/>
      <c r="P1313" s="210"/>
      <c r="Q1313" s="210"/>
      <c r="R1313" s="210"/>
      <c r="S1313" s="210"/>
      <c r="T1313" s="211"/>
    </row>
  </sheetData>
  <customSheetViews>
    <customSheetView guid="{E98BD86F-7AE8-40F9-AC6C-79ADFAE9233E}" filter="1" showAutoFilter="1">
      <autoFilter ref="$A$4:$T$1312">
        <filterColumn colId="3">
          <filters blank="1">
            <filter val="Surat Penawaran Presentasi Apartemen - Patraland Urbano Bekasi"/>
            <filter val="Usulan Pengadaan Material MSL Rope Mooring SPM (K68)"/>
            <filter val="Usulan Pengadaan Material Bearing untuk kebutuhan rutin dan Overhaul"/>
            <filter val="Usulan Pengadaan Material Relay (Mfg. Schneider) untuk Tag No. 15-K-102A/00 (K63)"/>
            <filter val="Revisi Usulan Pengadaan Chemical Trichlorisocyanuric Acid (TCCA) PR No. 100040876 (PR sebelum Migrasi 100037385"/>
            <filter val="Usulan Pengadaan Material untuk kebutuhan Upgrade Coupling Assy Tag No. 55-P-101ABC PR No. 100047861 Mfr. John Crane (K64)"/>
            <filter val="Permintaan Penerbitan RO Gas Hydrogen UHP ref. OA No. 4650001294 (K69)"/>
            <filter val="Usulan Pengadaan Material Winding Wire Tag No. 53-P-101D/00 (K63)"/>
            <filter val="Usulan Pengadaan Material Valve Kebutuhan Sarfas Jumperline ULSD Tag No. 42-T-302B (K68)"/>
            <filter val="Usulan Pengadaan Silica Sand Kebutuhan 56-S-101 A/B/C dan 056-S-101 A/B (K69)"/>
            <filter val="Usulan Pengadaan Material Digital Smart Positioner Tag No. 19-FV-004/00 (K63)"/>
            <filter val="Undangan Upskilling dan Refreshment Pemadam Kebakaran bagi Pekerja PT Kilang Pertamina Internasional RU VI Balongan"/>
            <filter val="Permintaan Pengadaan Chemical Cupper Inhibitor Nalco EC 5407 Kebutuhan 6 (enam) bulan (K69)"/>
            <filter val="Revisi Pengadaan Penggantian Material Fin Tube BAU dari RU IV Cilacap untuk kebutuhan TA 2022 Tag No. 15-E-110/00 (K65)"/>
            <filter val="Usulan Pengadaan untuk kebutuhan Rutin Perbaikan Mech Seal Tag No 11-P-106B, 21-P-108B, 15-P-102 Body C (K64)"/>
            <filter val="Permintaan Pengadaan Buffer Material Gasket HE TA-2022 Tag No. 11-E-110AB dan 11-E-111AB Outstanding PO 4500052352 (PR 100046249) K65"/>
            <filter val="Usulan Pengadaan Material Kebutuhan Rutin Tag No. 11-C-101/00 052-B-101B/00; 14H20802B4AIM2/00; RU06-RCC-RCU;RU06-UTL;32-V-112A/00;25-F-102/00 (K68)"/>
            <filter val="Permintaan Pengadaan Buffer Material Gasket HE TA-2022 Tag No. 31-E-104ABCDEFGH Outstanding PO 4500050633 dan 4500050977 (PR 100046473) K65"/>
            <filter val="Pengadaan 1 Unit LPG Cooler Tube Bundle Tag No. 33-E-115 di RU VI Balongan (Kategori LLDI, Paket COA Penex Mei 2023)"/>
            <filter val="Revisi Pengadaan Material Kebutuhan rutin Tag No. 42-T-101 (K64)"/>
            <filter val="Usulan Kontrak Jangka Menengah Gas Chlorine (K69)"/>
            <filter val="Usulan Pengadaan material Control Valve Tag No. 13-R-101/00 (K63)"/>
            <filter val="Permintaan Penerbitan RO Material Gasket SW untuk kebutuhan Tag No. 42-T-302B (K68)"/>
            <filter val="Permintaan Pengadaan Reward Souvenir Major TA Tahun 2022"/>
            <filter val="Usulan Pengadaan Material Kebutuhan Perbaikan Kompressor 42-K-401C (K64)"/>
            <filter val="Usulan Pengadaan Material Transmitter Tag No. 58-K-101B/00 (K63)"/>
            <filter val="Usulan Pengadaan Material Kebutuhan RKAP 2022 OH Tag No. 15-P-107A PR No. 100047591 Mfr. John Crane (K66)"/>
            <filter val="Jawaban Konfirmasi terkait rencana Pengembalian Material BAU Fin Tube ke RU IV Cilacap"/>
            <filter val="Usulan Pengadaan Material Electrical di Area Perkantoran RU VI Balongan &amp; Perumahan Kebutuhan General Maintenance (K63)"/>
            <filter val="Usulan Pengadaan Material Kebutuhan Penggantian Coupling 34-A-103-P-101B"/>
            <filter val="Usulan Pengadaan Material Kebutuhan Routine Power Supply (Mfg. Schneider) Tag No. 55-A-101C/00 (K63)"/>
            <filter val="Permintaan Pengadaan Material Flange 42-T-205A (K68)"/>
            <filter val="Usulan Pengadaan Material Basic Seal Kebutuhan Rutin Tag No 42-P-401B (K64)"/>
            <filter val="Usulan Pengadaan Material Power Supply Tag No. 55-A-101A/00 (K63)"/>
            <filter val="Usulan Pengadaan Material Kebutuhan Penggantian MOP Bermasalah 15-K-102BT (K64)"/>
            <filter val="Permintaan Pengadaan DC Head Gasket Non-OEM 42-P-301A"/>
            <filter val="Usulan Pengadaan Material Kebutuhan OH-2022 Tag No. 14-K-102A/B (K66)"/>
            <filter val="Usulan Pengadaan Material MSL Insurance Ball Valve SPM 165.000 DWT (K68)"/>
            <filter val="Usulan Perbaikan Current Transformer Tag No. 14-P-105B-M/00 (K63)"/>
            <filter val="Percepatan Perbaikan Pompa 19-P-114 BT"/>
            <filter val="Usulan PR untuk Penerbitan RO Lampu LED Lighting Tag No. OCR/00 &amp; SS-01/00 ref OA 4600000703 (K63)"/>
            <filter val="Usulan Pengadaan Material Kebutuhan Perbaikan Pompa 052-P-102A (K64)"/>
            <filter val="Usulan Pengadaan Material Bearing untuk kebutuhan rutin (K68"/>
            <filter val="Usulan Pengadaan Material Electrical untuk kebutuhan General Maintenance (K63)"/>
            <filter val="Usulan Pengadaab Material Consumable Kebutuhan Rutin Tag PR No. 100047954 (K68)"/>
            <filter val="Usulan Pengadaan Material Kebutuhan RKAP OH-2022 Tag No. 51-P-101C-T/00 (K66)"/>
            <filter val="Usulan Pengadaan Material Kebutuhan MSL Electrode (K68)"/>
            <filter val="Usulan Pengadaan Material Insurance Chain Bridle SPM 17.500 DWT (K68)"/>
            <filter val="Permintaan Pengadaan Material Pipa Rutin (K68)"/>
            <filter val="Usulan Pengadaan Material Kebutuhan Perbaikan 14-K-102B (K64)"/>
            <filter val="Permintaan Pengadaan Material Fitting Kebutuhan Jumperline ULSD (K68)"/>
            <filter val="Usulan Pengadaan Material Kebutuhan Rutin Tag No. 55-A-101B-P2; 11-P-106B (K64)"/>
            <filter val="Permohonan MCU, Safety Induction, ID Card"/>
            <filter val="Surat Permohonan Izin Masuk Kendaraan (IMK)"/>
            <filter val="Usulan Perbaikan Motor Pompa di Tag No. 53-P-101D (K63)"/>
            <filter val="Usulan Pengadaan Material Consumable kebutuhan rutin (K68)"/>
            <filter val="Usulan Pengadaan Material Valve Kebutuhan Rutin Tag No. 42-T-201B/00 (K68)"/>
            <filter val="Usulan Pengadaan Material Pressure Gauge untuk Tag No. 15-R-101/00 &amp; 13-K-101-P2AT/00 (K63)"/>
            <filter val="Permohonan Proses Pengadaan Foam Concentrate RU VI Balongan"/>
            <filter val="Usulan Pengadaan Material Valve Kebutuhan Rutin Tag No. 052-B-101C, 52-b-101C (K68)"/>
            <filter val="Outline Agreement Blue Dyes 2022 No. 4650001661"/>
            <filter val="Permintaan Penerbitan RO Gasket SW Ref OA No 4600000594 (K65)"/>
            <filter val="Usulan Pengadaan Material MSL Rope SPM (K68)"/>
            <filter val="Usulan Penerbitan RO Material Studbolt Kebutuhan TA-2022 ref. OA 4600000612 (K65)"/>
            <filter val="Usulan Pengadaan Anthracite Kebutuhan 56-S-101 A/B/C dan 056-S-101 A/B (K69)"/>
            <filter val="Usulan Pengadaan Material Stud Bolt Kebutuhan Sarfas Jumperline ULSD Tag No. 42-T-302B (K68)"/>
            <filter val="Pembatalan Pengadaan Material Thrust Washer Tag No. 19-P-108 Mfr. Nikkiso PR No. 100038076 PR Migrasi No. 100039561"/>
            <filter val="Konfirmasi PO No. 4500054119 / 24.06.2022 (Item 3 dan 4)"/>
            <filter val="Usulan Pengadaan Material Gasket Sheet Durlon 34-E-109 (K65)"/>
            <filter val="Usulan Pengadaan Module Analog FCS 0101 FI01 Tag No. 32-R-101-UP6/00 (Mfg. Yokogawa) K63"/>
            <filter val="Usulan Penerbitan RO Material StudBolt Kebutuhan TA-2022 ref. OA 4600000612 (K65)"/>
            <filter val="Permintaan Pengadaan Buffer Material Gasket HE TA-2022 Tag No. 11-E-110AB dan 11-E-111AB Outstanding PO 4500052256 (PR 100046205) K65"/>
            <filter val="Usulan Pengadaan Material Pressure Gauge Tag No. 15-P-102C/00 (K63)"/>
            <filter val="Usulan Pengadaan Material Kebutuhan Rutin Tag No. 12-K-501B Mfr. Renk Werk (K64)"/>
            <filter val="Usulan Pengadaan Material Flexible Hose Kebutuhan Rutin Tag No. 22-XV-6413/00 (K68)"/>
            <filter val="Usulan Kebutuhan Material Module &amp; Transmitter (Mfg. Yokogawa) Tag No. 12-R-101/00 (K63)"/>
            <filter val="Usulan Pengadaan Material Insulation Gasket untuk Kebutuhan Sarfas Jumperline ULSD Tag No. 42-T-302B (K68)"/>
          </filters>
        </filterColumn>
      </autoFilter>
    </customSheetView>
    <customSheetView guid="{562020D9-3872-4585-9A58-8FE1D901C208}" filter="1" showAutoFilter="1">
      <autoFilter ref="$A$4:$T$1312"/>
    </customSheetView>
    <customSheetView guid="{33731385-8141-4DFB-B2BD-E1BC165526F1}" filter="1" showAutoFilter="1">
      <autoFilter ref="$A$4:$K$1312">
        <filterColumn colId="1">
          <filters blank="1">
            <filter val="28 March 2022"/>
            <filter val="11 March 2022"/>
            <filter val="10 January 2022"/>
            <filter val="6 June 2022"/>
            <filter val="12 August 2022"/>
            <filter val="30 March 2022"/>
            <filter val="29 March 2022"/>
            <filter val="18 February 2022"/>
            <filter val="11 May 2022"/>
            <filter val="2 February 2022"/>
            <filter val="10 May 2022"/>
            <filter val="11 August 2022"/>
            <filter val="8 February 2022"/>
          </filters>
        </filterColumn>
      </autoFilter>
    </customSheetView>
  </customSheetViews>
  <mergeCells count="15">
    <mergeCell ref="M1:M2"/>
    <mergeCell ref="N1:N2"/>
    <mergeCell ref="O1:O2"/>
    <mergeCell ref="P1:P2"/>
    <mergeCell ref="Q1:Q2"/>
    <mergeCell ref="R1:R2"/>
    <mergeCell ref="S1:S2"/>
    <mergeCell ref="T1:T2"/>
    <mergeCell ref="A1:A2"/>
    <mergeCell ref="B1:C1"/>
    <mergeCell ref="D1:D2"/>
    <mergeCell ref="E1:E2"/>
    <mergeCell ref="F1:F2"/>
    <mergeCell ref="G1:K1"/>
    <mergeCell ref="L1:L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25"/>
    <col customWidth="1" min="5" max="5" width="16.75"/>
    <col customWidth="1" min="8" max="8" width="24.5"/>
    <col customWidth="1" min="9" max="9" width="16.0"/>
    <col customWidth="1" min="10" max="10" width="17.13"/>
  </cols>
  <sheetData>
    <row r="1">
      <c r="A1" s="212" t="s">
        <v>2479</v>
      </c>
      <c r="B1" s="213" t="s">
        <v>2480</v>
      </c>
      <c r="C1" s="213" t="s">
        <v>2481</v>
      </c>
      <c r="D1" s="213" t="s">
        <v>2482</v>
      </c>
      <c r="E1" s="213" t="s">
        <v>2483</v>
      </c>
      <c r="F1" s="213" t="s">
        <v>2484</v>
      </c>
      <c r="G1" s="213" t="s">
        <v>2485</v>
      </c>
      <c r="H1" s="213" t="s">
        <v>2486</v>
      </c>
      <c r="I1" s="213" t="s">
        <v>2487</v>
      </c>
      <c r="J1" s="213" t="s">
        <v>2488</v>
      </c>
      <c r="K1" s="213" t="s">
        <v>2489</v>
      </c>
    </row>
    <row r="2">
      <c r="A2" s="214" t="s">
        <v>2490</v>
      </c>
      <c r="B2" s="215" t="s">
        <v>2491</v>
      </c>
      <c r="C2" s="216" t="s">
        <v>2492</v>
      </c>
      <c r="D2" s="216">
        <v>8.201032624E9</v>
      </c>
      <c r="E2" s="216" t="s">
        <v>2493</v>
      </c>
      <c r="F2" s="216" t="s">
        <v>2494</v>
      </c>
      <c r="G2" s="216">
        <v>6.400095705E9</v>
      </c>
      <c r="H2" s="216" t="s">
        <v>2495</v>
      </c>
      <c r="I2" s="217" t="s">
        <v>2496</v>
      </c>
      <c r="J2" s="216" t="s">
        <v>2497</v>
      </c>
      <c r="K2" s="216" t="s">
        <v>2498</v>
      </c>
    </row>
    <row r="3">
      <c r="A3" s="218" t="s">
        <v>2499</v>
      </c>
      <c r="B3" s="215" t="s">
        <v>2500</v>
      </c>
      <c r="C3" s="216" t="s">
        <v>2501</v>
      </c>
      <c r="D3" s="216">
        <v>8.201009806E9</v>
      </c>
      <c r="E3" s="216" t="s">
        <v>2502</v>
      </c>
      <c r="F3" s="216" t="s">
        <v>2503</v>
      </c>
      <c r="G3" s="216" t="s">
        <v>2504</v>
      </c>
      <c r="H3" s="216" t="s">
        <v>2505</v>
      </c>
      <c r="I3" s="217" t="s">
        <v>2506</v>
      </c>
      <c r="J3" s="216" t="s">
        <v>2507</v>
      </c>
      <c r="K3" s="216" t="s">
        <v>2498</v>
      </c>
    </row>
    <row r="4">
      <c r="A4" s="218" t="s">
        <v>2499</v>
      </c>
      <c r="B4" s="215" t="s">
        <v>2508</v>
      </c>
      <c r="C4" s="216" t="s">
        <v>2509</v>
      </c>
      <c r="D4" s="216">
        <v>8.201013028E9</v>
      </c>
      <c r="E4" s="216" t="s">
        <v>2510</v>
      </c>
      <c r="F4" s="216" t="s">
        <v>2511</v>
      </c>
      <c r="G4" s="216" t="s">
        <v>2512</v>
      </c>
      <c r="H4" s="216" t="s">
        <v>2513</v>
      </c>
      <c r="I4" s="217" t="s">
        <v>2514</v>
      </c>
      <c r="J4" s="216" t="s">
        <v>2507</v>
      </c>
      <c r="K4" s="216" t="s">
        <v>2498</v>
      </c>
    </row>
    <row r="5">
      <c r="A5" s="219" t="s">
        <v>2515</v>
      </c>
      <c r="B5" s="215" t="s">
        <v>2516</v>
      </c>
      <c r="C5" s="216" t="s">
        <v>2517</v>
      </c>
      <c r="D5" s="216">
        <v>8.201032447E9</v>
      </c>
      <c r="E5" s="216" t="s">
        <v>2518</v>
      </c>
      <c r="F5" s="216" t="s">
        <v>2519</v>
      </c>
      <c r="G5" s="220"/>
      <c r="H5" s="216" t="s">
        <v>2520</v>
      </c>
      <c r="I5" s="217" t="s">
        <v>2521</v>
      </c>
      <c r="J5" s="216" t="s">
        <v>2522</v>
      </c>
      <c r="K5" s="216" t="s">
        <v>2523</v>
      </c>
    </row>
    <row r="6">
      <c r="A6" s="221" t="s">
        <v>2524</v>
      </c>
      <c r="B6" s="215" t="s">
        <v>2516</v>
      </c>
      <c r="C6" s="216" t="s">
        <v>2525</v>
      </c>
      <c r="D6" s="216" t="s">
        <v>2526</v>
      </c>
      <c r="E6" s="216" t="s">
        <v>2527</v>
      </c>
      <c r="F6" s="216" t="s">
        <v>2528</v>
      </c>
      <c r="G6" s="216">
        <v>6.400097019E9</v>
      </c>
      <c r="H6" s="216" t="s">
        <v>2529</v>
      </c>
      <c r="I6" s="217" t="s">
        <v>2530</v>
      </c>
      <c r="J6" s="216" t="s">
        <v>2522</v>
      </c>
      <c r="K6" s="216" t="s">
        <v>2523</v>
      </c>
    </row>
    <row r="7">
      <c r="A7" s="222" t="s">
        <v>2531</v>
      </c>
      <c r="B7" s="215" t="s">
        <v>2532</v>
      </c>
      <c r="C7" s="216" t="s">
        <v>2533</v>
      </c>
      <c r="D7" s="216">
        <v>8.20103373E9</v>
      </c>
      <c r="E7" s="216" t="s">
        <v>2534</v>
      </c>
      <c r="F7" s="216" t="s">
        <v>2535</v>
      </c>
      <c r="G7" s="220"/>
      <c r="H7" s="216" t="s">
        <v>2536</v>
      </c>
      <c r="I7" s="217" t="s">
        <v>2537</v>
      </c>
      <c r="J7" s="216" t="s">
        <v>2507</v>
      </c>
      <c r="K7" s="216" t="s">
        <v>2498</v>
      </c>
    </row>
    <row r="8">
      <c r="A8" s="222" t="s">
        <v>2531</v>
      </c>
      <c r="B8" s="215" t="s">
        <v>2538</v>
      </c>
      <c r="C8" s="216" t="s">
        <v>2539</v>
      </c>
      <c r="D8" s="216">
        <v>8.201034283E9</v>
      </c>
      <c r="E8" s="216" t="s">
        <v>2540</v>
      </c>
      <c r="F8" s="216" t="s">
        <v>2541</v>
      </c>
      <c r="G8" s="216" t="s">
        <v>2542</v>
      </c>
      <c r="H8" s="216" t="s">
        <v>2543</v>
      </c>
      <c r="I8" s="217" t="s">
        <v>2544</v>
      </c>
      <c r="J8" s="216" t="s">
        <v>2507</v>
      </c>
      <c r="K8" s="216" t="s">
        <v>2498</v>
      </c>
    </row>
    <row r="9">
      <c r="A9" s="222" t="s">
        <v>2531</v>
      </c>
      <c r="B9" s="215" t="s">
        <v>2545</v>
      </c>
      <c r="C9" s="216" t="s">
        <v>2546</v>
      </c>
      <c r="D9" s="216" t="s">
        <v>2547</v>
      </c>
      <c r="E9" s="216" t="s">
        <v>2548</v>
      </c>
      <c r="F9" s="216" t="s">
        <v>2549</v>
      </c>
      <c r="G9" s="216">
        <v>6.400093549E9</v>
      </c>
      <c r="H9" s="216" t="s">
        <v>2550</v>
      </c>
      <c r="I9" s="217" t="s">
        <v>2551</v>
      </c>
      <c r="J9" s="216" t="s">
        <v>2552</v>
      </c>
      <c r="K9" s="216" t="s">
        <v>2498</v>
      </c>
    </row>
    <row r="10">
      <c r="A10" s="222" t="s">
        <v>2531</v>
      </c>
      <c r="B10" s="223" t="s">
        <v>2553</v>
      </c>
      <c r="C10" s="216" t="s">
        <v>2554</v>
      </c>
      <c r="D10" s="216" t="s">
        <v>2555</v>
      </c>
      <c r="E10" s="216" t="s">
        <v>2556</v>
      </c>
      <c r="F10" s="216" t="s">
        <v>2557</v>
      </c>
      <c r="G10" s="220"/>
      <c r="H10" s="216" t="s">
        <v>2558</v>
      </c>
      <c r="I10" s="217" t="s">
        <v>2559</v>
      </c>
      <c r="J10" s="216" t="s">
        <v>2497</v>
      </c>
      <c r="K10" s="216" t="s">
        <v>2498</v>
      </c>
    </row>
    <row r="11">
      <c r="A11" s="224" t="s">
        <v>2560</v>
      </c>
      <c r="B11" s="215" t="s">
        <v>2561</v>
      </c>
      <c r="C11" s="216" t="s">
        <v>2562</v>
      </c>
      <c r="D11" s="216" t="s">
        <v>2563</v>
      </c>
      <c r="E11" s="216" t="s">
        <v>2564</v>
      </c>
      <c r="F11" s="216" t="s">
        <v>2565</v>
      </c>
      <c r="G11" s="220"/>
      <c r="H11" s="216" t="s">
        <v>2566</v>
      </c>
      <c r="I11" s="217" t="s">
        <v>2567</v>
      </c>
      <c r="J11" s="216" t="s">
        <v>2568</v>
      </c>
      <c r="K11" s="216" t="s">
        <v>2498</v>
      </c>
    </row>
    <row r="12">
      <c r="A12" s="225" t="s">
        <v>2569</v>
      </c>
      <c r="B12" s="215" t="s">
        <v>2570</v>
      </c>
      <c r="C12" s="216" t="s">
        <v>2571</v>
      </c>
      <c r="D12" s="216">
        <v>8.20102629E9</v>
      </c>
      <c r="E12" s="216" t="s">
        <v>2572</v>
      </c>
      <c r="F12" s="216" t="s">
        <v>2573</v>
      </c>
      <c r="G12" s="216" t="s">
        <v>2574</v>
      </c>
      <c r="H12" s="216" t="s">
        <v>2575</v>
      </c>
      <c r="I12" s="217" t="s">
        <v>2576</v>
      </c>
      <c r="J12" s="216" t="s">
        <v>2507</v>
      </c>
      <c r="K12" s="216" t="s">
        <v>2498</v>
      </c>
    </row>
    <row r="13">
      <c r="A13" s="226"/>
      <c r="B13" s="215" t="s">
        <v>2577</v>
      </c>
      <c r="C13" s="216" t="s">
        <v>2578</v>
      </c>
      <c r="D13" s="216">
        <v>8.201013963E9</v>
      </c>
      <c r="E13" s="216" t="s">
        <v>2579</v>
      </c>
      <c r="F13" s="216" t="s">
        <v>2580</v>
      </c>
      <c r="G13" s="220"/>
      <c r="H13" s="216" t="s">
        <v>2581</v>
      </c>
      <c r="I13" s="217" t="s">
        <v>2582</v>
      </c>
      <c r="J13" s="216" t="s">
        <v>2583</v>
      </c>
      <c r="K13" s="216" t="s">
        <v>2498</v>
      </c>
    </row>
    <row r="14">
      <c r="A14" s="226"/>
      <c r="B14" s="215" t="s">
        <v>2584</v>
      </c>
      <c r="C14" s="216" t="s">
        <v>2585</v>
      </c>
      <c r="D14" s="216" t="s">
        <v>2586</v>
      </c>
      <c r="E14" s="216">
        <v>1.00034643E8</v>
      </c>
      <c r="F14" s="216" t="s">
        <v>2587</v>
      </c>
      <c r="G14" s="220"/>
      <c r="H14" s="216" t="s">
        <v>2588</v>
      </c>
      <c r="I14" s="217" t="s">
        <v>2589</v>
      </c>
      <c r="J14" s="216" t="s">
        <v>2583</v>
      </c>
      <c r="K14" s="216" t="s">
        <v>2498</v>
      </c>
    </row>
    <row r="15">
      <c r="A15" s="219" t="s">
        <v>2515</v>
      </c>
      <c r="B15" s="215" t="s">
        <v>2590</v>
      </c>
      <c r="C15" s="216" t="s">
        <v>2591</v>
      </c>
      <c r="D15" s="216" t="s">
        <v>2592</v>
      </c>
      <c r="E15" s="216" t="s">
        <v>2593</v>
      </c>
      <c r="F15" s="216" t="s">
        <v>2594</v>
      </c>
      <c r="G15" s="220"/>
      <c r="H15" s="216" t="s">
        <v>2595</v>
      </c>
      <c r="I15" s="217" t="s">
        <v>2596</v>
      </c>
      <c r="J15" s="216" t="s">
        <v>2597</v>
      </c>
      <c r="K15" s="216" t="s">
        <v>2598</v>
      </c>
    </row>
    <row r="16">
      <c r="A16" s="227"/>
      <c r="B16" s="215" t="s">
        <v>2516</v>
      </c>
      <c r="C16" s="216" t="s">
        <v>2599</v>
      </c>
      <c r="D16" s="216">
        <v>8.201021431E9</v>
      </c>
      <c r="E16" s="216" t="s">
        <v>2600</v>
      </c>
      <c r="F16" s="216" t="s">
        <v>2601</v>
      </c>
      <c r="G16" s="220"/>
      <c r="H16" s="216" t="s">
        <v>2602</v>
      </c>
      <c r="I16" s="217" t="s">
        <v>2603</v>
      </c>
      <c r="J16" s="216" t="s">
        <v>2522</v>
      </c>
      <c r="K16" s="216" t="s">
        <v>2604</v>
      </c>
    </row>
    <row r="17">
      <c r="A17" s="228"/>
      <c r="B17" s="215" t="s">
        <v>2605</v>
      </c>
      <c r="C17" s="216" t="s">
        <v>2606</v>
      </c>
      <c r="D17" s="216">
        <v>8.201029688E9</v>
      </c>
      <c r="E17" s="216">
        <v>1.00035387E8</v>
      </c>
      <c r="F17" s="216" t="s">
        <v>2607</v>
      </c>
      <c r="G17" s="220"/>
      <c r="H17" s="216" t="s">
        <v>2608</v>
      </c>
      <c r="I17" s="217" t="s">
        <v>2609</v>
      </c>
      <c r="J17" s="216" t="s">
        <v>2610</v>
      </c>
      <c r="K17" s="216" t="s">
        <v>2598</v>
      </c>
    </row>
    <row r="18">
      <c r="A18" s="228"/>
      <c r="B18" s="215" t="s">
        <v>2611</v>
      </c>
      <c r="C18" s="216" t="s">
        <v>2612</v>
      </c>
      <c r="D18" s="216" t="s">
        <v>2613</v>
      </c>
      <c r="E18" s="229" t="s">
        <v>2614</v>
      </c>
      <c r="F18" s="216" t="s">
        <v>2615</v>
      </c>
      <c r="G18" s="220"/>
      <c r="H18" s="216" t="s">
        <v>2616</v>
      </c>
      <c r="I18" s="217" t="s">
        <v>2617</v>
      </c>
      <c r="J18" s="216" t="s">
        <v>2552</v>
      </c>
      <c r="K18" s="216" t="s">
        <v>2498</v>
      </c>
    </row>
    <row r="19">
      <c r="A19" s="226"/>
      <c r="B19" s="215" t="s">
        <v>2618</v>
      </c>
      <c r="C19" s="216" t="s">
        <v>2619</v>
      </c>
      <c r="D19" s="216">
        <v>8.201021408E9</v>
      </c>
      <c r="E19" s="217" t="s">
        <v>2620</v>
      </c>
      <c r="F19" s="216" t="s">
        <v>2621</v>
      </c>
      <c r="G19" s="220"/>
      <c r="H19" s="216" t="s">
        <v>2622</v>
      </c>
      <c r="I19" s="217" t="s">
        <v>2623</v>
      </c>
      <c r="J19" s="216" t="s">
        <v>2497</v>
      </c>
      <c r="K19" s="216" t="s">
        <v>2498</v>
      </c>
    </row>
    <row r="20">
      <c r="A20" s="227"/>
      <c r="B20" s="215" t="s">
        <v>2624</v>
      </c>
      <c r="C20" s="216" t="s">
        <v>2625</v>
      </c>
      <c r="D20" s="216" t="s">
        <v>2626</v>
      </c>
      <c r="E20" s="216">
        <v>1.00026629E8</v>
      </c>
      <c r="F20" s="220"/>
      <c r="G20" s="220"/>
      <c r="H20" s="216" t="s">
        <v>2627</v>
      </c>
      <c r="I20" s="217" t="s">
        <v>2628</v>
      </c>
      <c r="J20" s="216" t="s">
        <v>2629</v>
      </c>
      <c r="K20" s="216" t="s">
        <v>2630</v>
      </c>
    </row>
    <row r="21">
      <c r="A21" s="227"/>
      <c r="B21" s="215" t="s">
        <v>2631</v>
      </c>
      <c r="C21" s="216" t="s">
        <v>2632</v>
      </c>
      <c r="D21" s="216" t="s">
        <v>2586</v>
      </c>
      <c r="E21" s="216">
        <v>1.00020081E8</v>
      </c>
      <c r="F21" s="216" t="s">
        <v>2633</v>
      </c>
      <c r="G21" s="220"/>
      <c r="H21" s="216" t="s">
        <v>2634</v>
      </c>
      <c r="I21" s="217" t="s">
        <v>2635</v>
      </c>
      <c r="J21" s="216" t="s">
        <v>2636</v>
      </c>
      <c r="K21" s="216" t="s">
        <v>2637</v>
      </c>
    </row>
    <row r="22">
      <c r="A22" s="227"/>
      <c r="B22" s="215" t="s">
        <v>2638</v>
      </c>
      <c r="C22" s="216" t="s">
        <v>2639</v>
      </c>
      <c r="D22" s="230" t="s">
        <v>2640</v>
      </c>
      <c r="E22" s="216" t="s">
        <v>2641</v>
      </c>
      <c r="F22" s="216" t="s">
        <v>2642</v>
      </c>
      <c r="G22" s="216">
        <v>6.40008501E9</v>
      </c>
      <c r="H22" s="216" t="s">
        <v>2643</v>
      </c>
      <c r="I22" s="217" t="s">
        <v>2644</v>
      </c>
      <c r="J22" s="216" t="s">
        <v>2645</v>
      </c>
      <c r="K22" s="216" t="s">
        <v>2598</v>
      </c>
    </row>
    <row r="23">
      <c r="A23" s="227"/>
      <c r="B23" s="215" t="s">
        <v>2646</v>
      </c>
      <c r="C23" s="216" t="s">
        <v>2647</v>
      </c>
      <c r="D23" s="216" t="s">
        <v>2648</v>
      </c>
      <c r="E23" s="216" t="s">
        <v>2649</v>
      </c>
      <c r="F23" s="216" t="s">
        <v>2650</v>
      </c>
      <c r="G23" s="216">
        <v>6.400094344E9</v>
      </c>
      <c r="H23" s="216" t="s">
        <v>2651</v>
      </c>
      <c r="I23" s="217" t="s">
        <v>2652</v>
      </c>
      <c r="J23" s="216" t="s">
        <v>2629</v>
      </c>
      <c r="K23" s="216" t="s">
        <v>2523</v>
      </c>
    </row>
    <row r="24">
      <c r="A24" s="227"/>
      <c r="B24" s="215" t="s">
        <v>2653</v>
      </c>
      <c r="C24" s="216" t="s">
        <v>2654</v>
      </c>
      <c r="D24" s="216" t="s">
        <v>2655</v>
      </c>
      <c r="E24" s="216" t="s">
        <v>2656</v>
      </c>
      <c r="F24" s="216" t="s">
        <v>2657</v>
      </c>
      <c r="G24" s="220"/>
      <c r="H24" s="216" t="s">
        <v>2658</v>
      </c>
      <c r="I24" s="217" t="s">
        <v>2659</v>
      </c>
      <c r="J24" s="216" t="s">
        <v>2522</v>
      </c>
      <c r="K24" s="216" t="s">
        <v>2523</v>
      </c>
    </row>
    <row r="25">
      <c r="A25" s="227"/>
      <c r="B25" s="215" t="s">
        <v>2605</v>
      </c>
      <c r="C25" s="216" t="s">
        <v>2660</v>
      </c>
      <c r="D25" s="216" t="s">
        <v>2661</v>
      </c>
      <c r="E25" s="216" t="s">
        <v>2662</v>
      </c>
      <c r="F25" s="216" t="s">
        <v>2663</v>
      </c>
      <c r="G25" s="220"/>
      <c r="H25" s="216" t="s">
        <v>2664</v>
      </c>
      <c r="I25" s="217" t="s">
        <v>2665</v>
      </c>
      <c r="J25" s="216" t="s">
        <v>2666</v>
      </c>
      <c r="K25" s="216" t="s">
        <v>2598</v>
      </c>
    </row>
    <row r="26">
      <c r="A26" s="227"/>
      <c r="B26" s="215" t="s">
        <v>2667</v>
      </c>
      <c r="C26" s="216" t="s">
        <v>2668</v>
      </c>
      <c r="D26" s="216">
        <v>8.201027889E9</v>
      </c>
      <c r="E26" s="216" t="s">
        <v>2669</v>
      </c>
      <c r="F26" s="216" t="s">
        <v>2670</v>
      </c>
      <c r="G26" s="216">
        <v>6.400095684E9</v>
      </c>
      <c r="H26" s="216" t="s">
        <v>2671</v>
      </c>
      <c r="I26" s="217" t="s">
        <v>2672</v>
      </c>
      <c r="J26" s="216" t="s">
        <v>2673</v>
      </c>
      <c r="K26" s="216" t="s">
        <v>2598</v>
      </c>
    </row>
    <row r="27">
      <c r="A27" s="227"/>
      <c r="B27" s="215" t="s">
        <v>2674</v>
      </c>
      <c r="C27" s="216" t="s">
        <v>2675</v>
      </c>
      <c r="D27" s="216" t="s">
        <v>2676</v>
      </c>
      <c r="E27" s="216" t="s">
        <v>2677</v>
      </c>
      <c r="F27" s="216" t="s">
        <v>2678</v>
      </c>
      <c r="G27" s="220"/>
      <c r="H27" s="216" t="s">
        <v>2679</v>
      </c>
      <c r="I27" s="217" t="s">
        <v>2680</v>
      </c>
      <c r="J27" s="216" t="s">
        <v>2681</v>
      </c>
      <c r="K27" s="216" t="s">
        <v>2598</v>
      </c>
    </row>
    <row r="28">
      <c r="A28" s="227"/>
      <c r="B28" s="215" t="s">
        <v>2545</v>
      </c>
      <c r="C28" s="216" t="s">
        <v>2682</v>
      </c>
      <c r="D28" s="216" t="s">
        <v>2586</v>
      </c>
      <c r="E28" s="216" t="s">
        <v>2683</v>
      </c>
      <c r="F28" s="216" t="s">
        <v>2684</v>
      </c>
      <c r="G28" s="216">
        <v>6.40009803E9</v>
      </c>
      <c r="H28" s="216" t="s">
        <v>2685</v>
      </c>
      <c r="I28" s="217" t="s">
        <v>2686</v>
      </c>
      <c r="J28" s="216" t="s">
        <v>2552</v>
      </c>
      <c r="K28" s="216" t="s">
        <v>2687</v>
      </c>
    </row>
    <row r="29">
      <c r="A29" s="227"/>
      <c r="B29" s="215" t="s">
        <v>2545</v>
      </c>
      <c r="C29" s="216" t="s">
        <v>2688</v>
      </c>
      <c r="D29" s="216">
        <v>8.201035E7</v>
      </c>
      <c r="E29" s="216">
        <v>1.00037104E8</v>
      </c>
      <c r="F29" s="216" t="s">
        <v>2689</v>
      </c>
      <c r="G29" s="220"/>
      <c r="H29" s="216" t="s">
        <v>2690</v>
      </c>
      <c r="I29" s="217" t="s">
        <v>2691</v>
      </c>
      <c r="J29" s="216" t="s">
        <v>2552</v>
      </c>
      <c r="K29" s="216" t="s">
        <v>2692</v>
      </c>
    </row>
    <row r="30">
      <c r="A30" s="225" t="s">
        <v>2586</v>
      </c>
      <c r="B30" s="215" t="s">
        <v>2693</v>
      </c>
      <c r="C30" s="216" t="s">
        <v>2694</v>
      </c>
      <c r="D30" s="216" t="s">
        <v>2586</v>
      </c>
      <c r="E30" s="216">
        <v>1.00038084E8</v>
      </c>
      <c r="F30" s="216" t="s">
        <v>2695</v>
      </c>
      <c r="G30" s="220"/>
      <c r="H30" s="216" t="s">
        <v>2696</v>
      </c>
      <c r="I30" s="217" t="s">
        <v>2697</v>
      </c>
      <c r="J30" s="216" t="s">
        <v>2698</v>
      </c>
      <c r="K30" s="216" t="s">
        <v>2523</v>
      </c>
    </row>
    <row r="31">
      <c r="A31" s="219" t="s">
        <v>2515</v>
      </c>
      <c r="B31" s="215" t="s">
        <v>2699</v>
      </c>
      <c r="C31" s="216" t="s">
        <v>2700</v>
      </c>
      <c r="D31" s="216" t="s">
        <v>2701</v>
      </c>
      <c r="E31" s="216" t="s">
        <v>2702</v>
      </c>
      <c r="F31" s="216" t="s">
        <v>2703</v>
      </c>
      <c r="G31" s="220"/>
      <c r="H31" s="216" t="s">
        <v>2704</v>
      </c>
      <c r="I31" s="217" t="s">
        <v>2705</v>
      </c>
      <c r="J31" s="216" t="s">
        <v>2706</v>
      </c>
      <c r="K31" s="216" t="s">
        <v>2707</v>
      </c>
    </row>
    <row r="32">
      <c r="A32" s="227"/>
      <c r="B32" s="215" t="s">
        <v>2708</v>
      </c>
      <c r="C32" s="216" t="s">
        <v>2709</v>
      </c>
      <c r="D32" s="216">
        <v>8.201037148E9</v>
      </c>
      <c r="E32" s="216">
        <v>1.00042377E8</v>
      </c>
      <c r="F32" s="216" t="s">
        <v>2710</v>
      </c>
      <c r="G32" s="220"/>
      <c r="H32" s="216" t="s">
        <v>2711</v>
      </c>
      <c r="I32" s="231"/>
      <c r="J32" s="216" t="s">
        <v>2522</v>
      </c>
      <c r="K32" s="216" t="s">
        <v>2604</v>
      </c>
    </row>
    <row r="33">
      <c r="A33" s="227"/>
      <c r="B33" s="215" t="s">
        <v>2712</v>
      </c>
      <c r="C33" s="216" t="s">
        <v>2713</v>
      </c>
      <c r="D33" s="216" t="s">
        <v>2714</v>
      </c>
      <c r="E33" s="216">
        <v>1.00038923E8</v>
      </c>
      <c r="F33" s="216" t="s">
        <v>2715</v>
      </c>
      <c r="G33" s="220"/>
      <c r="H33" s="216" t="s">
        <v>2716</v>
      </c>
      <c r="I33" s="217" t="s">
        <v>2717</v>
      </c>
      <c r="J33" s="216" t="s">
        <v>2718</v>
      </c>
      <c r="K33" s="216" t="s">
        <v>2604</v>
      </c>
    </row>
    <row r="34">
      <c r="A34" s="232" t="s">
        <v>2719</v>
      </c>
      <c r="B34" s="215" t="s">
        <v>2720</v>
      </c>
      <c r="C34" s="216" t="s">
        <v>2721</v>
      </c>
      <c r="D34" s="216" t="s">
        <v>2722</v>
      </c>
      <c r="E34" s="216">
        <v>1.00042475E8</v>
      </c>
      <c r="F34" s="216" t="s">
        <v>2723</v>
      </c>
      <c r="G34" s="220"/>
      <c r="H34" s="216" t="s">
        <v>2724</v>
      </c>
      <c r="I34" s="217" t="s">
        <v>2725</v>
      </c>
      <c r="J34" s="216" t="s">
        <v>2726</v>
      </c>
      <c r="K34" s="216" t="s">
        <v>2498</v>
      </c>
    </row>
    <row r="35">
      <c r="A35" s="227"/>
      <c r="B35" s="215" t="s">
        <v>2727</v>
      </c>
      <c r="C35" s="216" t="s">
        <v>2728</v>
      </c>
      <c r="D35" s="216" t="s">
        <v>2729</v>
      </c>
      <c r="E35" s="216" t="s">
        <v>2730</v>
      </c>
      <c r="F35" s="220"/>
      <c r="G35" s="220"/>
      <c r="H35" s="216" t="s">
        <v>2731</v>
      </c>
      <c r="I35" s="217" t="s">
        <v>2732</v>
      </c>
      <c r="J35" s="216" t="s">
        <v>2552</v>
      </c>
      <c r="K35" s="216" t="s">
        <v>2692</v>
      </c>
    </row>
    <row r="36">
      <c r="A36" s="227"/>
      <c r="B36" s="233"/>
      <c r="C36" s="216" t="s">
        <v>2733</v>
      </c>
      <c r="D36" s="220"/>
      <c r="E36" s="216">
        <v>1.00042669E8</v>
      </c>
      <c r="F36" s="216" t="s">
        <v>2734</v>
      </c>
      <c r="G36" s="220"/>
      <c r="H36" s="216" t="s">
        <v>2735</v>
      </c>
      <c r="I36" s="217" t="s">
        <v>2736</v>
      </c>
      <c r="J36" s="216" t="s">
        <v>2597</v>
      </c>
      <c r="K36" s="216" t="s">
        <v>2598</v>
      </c>
    </row>
    <row r="37">
      <c r="A37" s="227"/>
      <c r="B37" s="215" t="s">
        <v>2590</v>
      </c>
      <c r="C37" s="220"/>
      <c r="D37" s="220"/>
      <c r="E37" s="216">
        <v>1.00043202E8</v>
      </c>
      <c r="F37" s="216" t="s">
        <v>2737</v>
      </c>
      <c r="G37" s="220"/>
      <c r="H37" s="216" t="s">
        <v>2735</v>
      </c>
      <c r="I37" s="217" t="s">
        <v>2736</v>
      </c>
      <c r="J37" s="216" t="s">
        <v>2738</v>
      </c>
      <c r="K37" s="216" t="s">
        <v>2598</v>
      </c>
    </row>
    <row r="38">
      <c r="A38" s="227"/>
      <c r="B38" s="233"/>
      <c r="C38" s="216" t="s">
        <v>2739</v>
      </c>
      <c r="D38" s="220"/>
      <c r="E38" s="216">
        <v>1.00043265E8</v>
      </c>
      <c r="F38" s="216" t="s">
        <v>2740</v>
      </c>
      <c r="G38" s="220"/>
      <c r="H38" s="216" t="s">
        <v>2735</v>
      </c>
      <c r="I38" s="217" t="s">
        <v>2736</v>
      </c>
      <c r="J38" s="216" t="s">
        <v>2507</v>
      </c>
      <c r="K38" s="216" t="s">
        <v>2598</v>
      </c>
    </row>
    <row r="39">
      <c r="A39" s="227"/>
      <c r="B39" s="215" t="s">
        <v>2741</v>
      </c>
      <c r="C39" s="220"/>
      <c r="D39" s="220"/>
      <c r="E39" s="216">
        <v>1.00042661E8</v>
      </c>
      <c r="F39" s="216" t="s">
        <v>2742</v>
      </c>
      <c r="G39" s="220"/>
      <c r="H39" s="216" t="s">
        <v>2735</v>
      </c>
      <c r="I39" s="217" t="s">
        <v>2736</v>
      </c>
      <c r="J39" s="220"/>
      <c r="K39" s="216" t="s">
        <v>2598</v>
      </c>
    </row>
    <row r="40">
      <c r="A40" s="227"/>
      <c r="B40" s="215" t="s">
        <v>2743</v>
      </c>
      <c r="C40" s="220"/>
      <c r="D40" s="220"/>
      <c r="E40" s="216">
        <v>1.00037211E8</v>
      </c>
      <c r="F40" s="216" t="s">
        <v>2744</v>
      </c>
      <c r="G40" s="220"/>
      <c r="H40" s="216" t="s">
        <v>2735</v>
      </c>
      <c r="I40" s="217" t="s">
        <v>2736</v>
      </c>
      <c r="J40" s="216" t="s">
        <v>2745</v>
      </c>
      <c r="K40" s="216" t="s">
        <v>2598</v>
      </c>
    </row>
    <row r="41">
      <c r="A41" s="227"/>
      <c r="B41" s="215" t="s">
        <v>2746</v>
      </c>
      <c r="C41" s="216" t="s">
        <v>2747</v>
      </c>
      <c r="D41" s="220"/>
      <c r="E41" s="216">
        <v>1.00043725E8</v>
      </c>
      <c r="F41" s="216" t="s">
        <v>2748</v>
      </c>
      <c r="G41" s="220"/>
      <c r="H41" s="216" t="s">
        <v>2749</v>
      </c>
      <c r="I41" s="217" t="s">
        <v>2750</v>
      </c>
      <c r="J41" s="216" t="s">
        <v>2751</v>
      </c>
      <c r="K41" s="216" t="s">
        <v>2604</v>
      </c>
    </row>
    <row r="42">
      <c r="A42" s="227"/>
      <c r="B42" s="215" t="s">
        <v>2752</v>
      </c>
      <c r="C42" s="216" t="s">
        <v>2753</v>
      </c>
      <c r="D42" s="220"/>
      <c r="E42" s="220"/>
      <c r="F42" s="216" t="s">
        <v>2754</v>
      </c>
      <c r="G42" s="220"/>
      <c r="H42" s="220"/>
      <c r="I42" s="217" t="s">
        <v>2755</v>
      </c>
      <c r="J42" s="216" t="s">
        <v>2681</v>
      </c>
      <c r="K42" s="216" t="s">
        <v>2498</v>
      </c>
    </row>
    <row r="43">
      <c r="A43" s="224" t="s">
        <v>2756</v>
      </c>
      <c r="B43" s="215" t="s">
        <v>2757</v>
      </c>
      <c r="C43" s="216" t="s">
        <v>2758</v>
      </c>
      <c r="D43" s="216">
        <v>8.202201138E9</v>
      </c>
      <c r="E43" s="216">
        <v>1.00044372E8</v>
      </c>
      <c r="F43" s="216" t="s">
        <v>2759</v>
      </c>
      <c r="G43" s="220"/>
      <c r="H43" s="216" t="s">
        <v>2760</v>
      </c>
      <c r="I43" s="217" t="s">
        <v>2761</v>
      </c>
      <c r="J43" s="216" t="s">
        <v>2762</v>
      </c>
      <c r="K43" s="216" t="s">
        <v>2598</v>
      </c>
    </row>
    <row r="44">
      <c r="A44" s="227"/>
      <c r="B44" s="215" t="s">
        <v>2763</v>
      </c>
      <c r="C44" s="216" t="s">
        <v>2764</v>
      </c>
      <c r="D44" s="220"/>
      <c r="E44" s="216" t="s">
        <v>2765</v>
      </c>
      <c r="F44" s="216" t="s">
        <v>2766</v>
      </c>
      <c r="G44" s="220"/>
      <c r="H44" s="216" t="s">
        <v>2767</v>
      </c>
      <c r="I44" s="217" t="s">
        <v>2768</v>
      </c>
      <c r="J44" s="216" t="s">
        <v>2681</v>
      </c>
      <c r="K44" s="216" t="s">
        <v>2498</v>
      </c>
    </row>
    <row r="45">
      <c r="A45" s="227"/>
      <c r="B45" s="215" t="s">
        <v>2769</v>
      </c>
      <c r="C45" s="216" t="s">
        <v>2770</v>
      </c>
      <c r="D45" s="216">
        <v>8.202200416E9</v>
      </c>
      <c r="E45" s="216">
        <v>1.00043861E8</v>
      </c>
      <c r="F45" s="216" t="s">
        <v>2771</v>
      </c>
      <c r="G45" s="220"/>
      <c r="H45" s="216" t="s">
        <v>2772</v>
      </c>
      <c r="I45" s="217" t="s">
        <v>2773</v>
      </c>
      <c r="J45" s="216" t="s">
        <v>2583</v>
      </c>
      <c r="K45" s="216" t="s">
        <v>2498</v>
      </c>
    </row>
    <row r="46">
      <c r="A46" s="227"/>
      <c r="B46" s="215" t="s">
        <v>2774</v>
      </c>
      <c r="C46" s="216" t="s">
        <v>2775</v>
      </c>
      <c r="D46" s="216">
        <v>8.202200888E9</v>
      </c>
      <c r="E46" s="216">
        <v>1.00044034E8</v>
      </c>
      <c r="F46" s="216" t="s">
        <v>2776</v>
      </c>
      <c r="G46" s="220"/>
      <c r="H46" s="216" t="s">
        <v>2777</v>
      </c>
      <c r="I46" s="217" t="s">
        <v>2778</v>
      </c>
      <c r="J46" s="216" t="s">
        <v>2779</v>
      </c>
      <c r="K46" s="216" t="s">
        <v>2498</v>
      </c>
    </row>
    <row r="47">
      <c r="A47" s="227"/>
      <c r="B47" s="215" t="s">
        <v>2780</v>
      </c>
      <c r="C47" s="216" t="s">
        <v>2781</v>
      </c>
      <c r="D47" s="216" t="s">
        <v>2782</v>
      </c>
      <c r="E47" s="216">
        <v>1.00043815E8</v>
      </c>
      <c r="F47" s="216" t="s">
        <v>2783</v>
      </c>
      <c r="G47" s="220"/>
      <c r="H47" s="216" t="s">
        <v>2784</v>
      </c>
      <c r="I47" s="217" t="s">
        <v>2785</v>
      </c>
      <c r="J47" s="216" t="s">
        <v>2786</v>
      </c>
      <c r="K47" s="216" t="s">
        <v>2598</v>
      </c>
    </row>
    <row r="48">
      <c r="A48" s="227"/>
      <c r="B48" s="215" t="s">
        <v>2787</v>
      </c>
      <c r="C48" s="216" t="s">
        <v>2788</v>
      </c>
      <c r="D48" s="216" t="s">
        <v>2789</v>
      </c>
      <c r="E48" s="216">
        <v>1.00043762E8</v>
      </c>
      <c r="F48" s="216" t="s">
        <v>2790</v>
      </c>
      <c r="G48" s="220"/>
      <c r="H48" s="216" t="s">
        <v>2791</v>
      </c>
      <c r="I48" s="217" t="s">
        <v>2792</v>
      </c>
      <c r="J48" s="216" t="s">
        <v>2762</v>
      </c>
      <c r="K48" s="216" t="s">
        <v>2598</v>
      </c>
    </row>
    <row r="49">
      <c r="A49" s="227"/>
      <c r="B49" s="215" t="s">
        <v>2605</v>
      </c>
      <c r="C49" s="216" t="s">
        <v>2793</v>
      </c>
      <c r="D49" s="216" t="s">
        <v>2794</v>
      </c>
      <c r="E49" s="216" t="s">
        <v>2795</v>
      </c>
      <c r="F49" s="216" t="s">
        <v>2796</v>
      </c>
      <c r="G49" s="220"/>
      <c r="H49" s="216" t="s">
        <v>2797</v>
      </c>
      <c r="I49" s="217" t="s">
        <v>2798</v>
      </c>
      <c r="J49" s="216" t="s">
        <v>2799</v>
      </c>
      <c r="K49" s="216" t="s">
        <v>2707</v>
      </c>
    </row>
    <row r="50">
      <c r="A50" s="227"/>
      <c r="B50" s="215" t="s">
        <v>2800</v>
      </c>
      <c r="C50" s="216" t="s">
        <v>2801</v>
      </c>
      <c r="D50" s="216">
        <v>8.202200656E9</v>
      </c>
      <c r="E50" s="216">
        <v>1.00043737E8</v>
      </c>
      <c r="F50" s="216" t="s">
        <v>2802</v>
      </c>
      <c r="G50" s="220"/>
      <c r="H50" s="216" t="s">
        <v>2803</v>
      </c>
      <c r="I50" s="217" t="s">
        <v>2804</v>
      </c>
      <c r="J50" s="216" t="s">
        <v>2552</v>
      </c>
      <c r="K50" s="216" t="s">
        <v>2707</v>
      </c>
    </row>
    <row r="51">
      <c r="A51" s="227"/>
      <c r="B51" s="215" t="s">
        <v>2805</v>
      </c>
      <c r="C51" s="216" t="s">
        <v>2806</v>
      </c>
      <c r="D51" s="216">
        <v>8.202031133E9</v>
      </c>
      <c r="E51" s="216">
        <v>1.00043729E8</v>
      </c>
      <c r="F51" s="216" t="s">
        <v>2807</v>
      </c>
      <c r="G51" s="220"/>
      <c r="H51" s="216" t="s">
        <v>2808</v>
      </c>
      <c r="I51" s="217" t="s">
        <v>2809</v>
      </c>
      <c r="J51" s="216" t="s">
        <v>2762</v>
      </c>
      <c r="K51" s="216" t="s">
        <v>2498</v>
      </c>
    </row>
    <row r="52">
      <c r="A52" s="234" t="s">
        <v>2810</v>
      </c>
      <c r="B52" s="215" t="s">
        <v>2500</v>
      </c>
      <c r="C52" s="216" t="s">
        <v>2811</v>
      </c>
      <c r="D52" s="216" t="s">
        <v>2812</v>
      </c>
      <c r="E52" s="216">
        <v>1.00043702E8</v>
      </c>
      <c r="F52" s="216" t="s">
        <v>2813</v>
      </c>
      <c r="G52" s="220"/>
      <c r="H52" s="216" t="s">
        <v>2814</v>
      </c>
      <c r="I52" s="217" t="s">
        <v>2815</v>
      </c>
      <c r="J52" s="216" t="s">
        <v>2597</v>
      </c>
      <c r="K52" s="216" t="s">
        <v>2498</v>
      </c>
    </row>
    <row r="53">
      <c r="A53" s="227"/>
      <c r="B53" s="215" t="s">
        <v>2816</v>
      </c>
      <c r="C53" s="216" t="s">
        <v>2817</v>
      </c>
      <c r="D53" s="216">
        <v>8.202037357E9</v>
      </c>
      <c r="E53" s="216">
        <v>1.00043575E8</v>
      </c>
      <c r="F53" s="216" t="s">
        <v>2818</v>
      </c>
      <c r="G53" s="220"/>
      <c r="H53" s="216" t="s">
        <v>2819</v>
      </c>
      <c r="I53" s="217" t="s">
        <v>2820</v>
      </c>
      <c r="J53" s="216" t="s">
        <v>2821</v>
      </c>
      <c r="K53" s="216" t="s">
        <v>2604</v>
      </c>
    </row>
    <row r="54">
      <c r="A54" s="227"/>
      <c r="B54" s="215" t="s">
        <v>2822</v>
      </c>
      <c r="C54" s="216" t="s">
        <v>2823</v>
      </c>
      <c r="D54" s="216">
        <v>8.202037375E9</v>
      </c>
      <c r="E54" s="216" t="s">
        <v>2824</v>
      </c>
      <c r="F54" s="216" t="s">
        <v>2825</v>
      </c>
      <c r="G54" s="220"/>
      <c r="H54" s="216" t="s">
        <v>2826</v>
      </c>
      <c r="I54" s="217" t="s">
        <v>2827</v>
      </c>
      <c r="J54" s="216" t="s">
        <v>2828</v>
      </c>
      <c r="K54" s="216" t="s">
        <v>2604</v>
      </c>
    </row>
    <row r="55">
      <c r="A55" s="227"/>
      <c r="B55" s="215" t="s">
        <v>2829</v>
      </c>
      <c r="C55" s="216" t="s">
        <v>2830</v>
      </c>
      <c r="D55" s="216" t="s">
        <v>2586</v>
      </c>
      <c r="E55" s="216">
        <v>1.00044703E8</v>
      </c>
      <c r="F55" s="216" t="s">
        <v>2831</v>
      </c>
      <c r="G55" s="220"/>
      <c r="H55" s="216" t="s">
        <v>2826</v>
      </c>
      <c r="I55" s="217" t="s">
        <v>2832</v>
      </c>
      <c r="J55" s="216" t="s">
        <v>2829</v>
      </c>
      <c r="K55" s="216" t="s">
        <v>2604</v>
      </c>
    </row>
    <row r="56">
      <c r="A56" s="227"/>
      <c r="B56" s="215" t="s">
        <v>2833</v>
      </c>
      <c r="C56" s="216" t="s">
        <v>2834</v>
      </c>
      <c r="D56" s="216" t="s">
        <v>2835</v>
      </c>
      <c r="E56" s="216" t="s">
        <v>2836</v>
      </c>
      <c r="F56" s="216" t="s">
        <v>2837</v>
      </c>
      <c r="G56" s="220"/>
      <c r="H56" s="216" t="s">
        <v>2838</v>
      </c>
      <c r="I56" s="217" t="s">
        <v>2809</v>
      </c>
      <c r="J56" s="216" t="s">
        <v>2762</v>
      </c>
      <c r="K56" s="216" t="s">
        <v>2498</v>
      </c>
    </row>
    <row r="57">
      <c r="A57" s="227"/>
      <c r="B57" s="215" t="s">
        <v>2584</v>
      </c>
      <c r="C57" s="216" t="s">
        <v>2839</v>
      </c>
      <c r="D57" s="216" t="s">
        <v>2586</v>
      </c>
      <c r="E57" s="216">
        <v>1.00044889E8</v>
      </c>
      <c r="F57" s="216" t="s">
        <v>2840</v>
      </c>
      <c r="G57" s="220"/>
      <c r="H57" s="216" t="s">
        <v>2841</v>
      </c>
      <c r="I57" s="217" t="s">
        <v>2842</v>
      </c>
      <c r="J57" s="216" t="s">
        <v>2583</v>
      </c>
      <c r="K57" s="216" t="s">
        <v>2498</v>
      </c>
    </row>
    <row r="58">
      <c r="A58" s="227"/>
      <c r="B58" s="215" t="s">
        <v>2843</v>
      </c>
      <c r="C58" s="216" t="s">
        <v>2844</v>
      </c>
      <c r="D58" s="216" t="s">
        <v>2845</v>
      </c>
      <c r="E58" s="216">
        <v>1.00044873E8</v>
      </c>
      <c r="F58" s="216" t="s">
        <v>2846</v>
      </c>
      <c r="G58" s="220"/>
      <c r="H58" s="216" t="s">
        <v>2847</v>
      </c>
      <c r="I58" s="217" t="s">
        <v>2848</v>
      </c>
      <c r="J58" s="216" t="s">
        <v>2583</v>
      </c>
      <c r="K58" s="216" t="s">
        <v>2498</v>
      </c>
    </row>
    <row r="59">
      <c r="A59" s="227"/>
      <c r="B59" s="215" t="s">
        <v>2605</v>
      </c>
      <c r="C59" s="216" t="s">
        <v>2849</v>
      </c>
      <c r="D59" s="216" t="s">
        <v>2586</v>
      </c>
      <c r="E59" s="216">
        <v>1.00044847E8</v>
      </c>
      <c r="F59" s="216" t="s">
        <v>2850</v>
      </c>
      <c r="G59" s="220"/>
      <c r="H59" s="216" t="s">
        <v>2851</v>
      </c>
      <c r="I59" s="217" t="s">
        <v>2852</v>
      </c>
      <c r="J59" s="216" t="s">
        <v>2799</v>
      </c>
      <c r="K59" s="216" t="s">
        <v>2604</v>
      </c>
    </row>
    <row r="60">
      <c r="A60" s="227"/>
      <c r="B60" s="215" t="s">
        <v>2727</v>
      </c>
      <c r="C60" s="216" t="s">
        <v>2853</v>
      </c>
      <c r="D60" s="216" t="s">
        <v>2854</v>
      </c>
      <c r="E60" s="216">
        <v>1.00044872E8</v>
      </c>
      <c r="F60" s="216" t="s">
        <v>2855</v>
      </c>
      <c r="G60" s="220"/>
      <c r="H60" s="216" t="s">
        <v>2856</v>
      </c>
      <c r="I60" s="217" t="s">
        <v>2857</v>
      </c>
      <c r="J60" s="216" t="s">
        <v>2552</v>
      </c>
      <c r="K60" s="216" t="s">
        <v>2858</v>
      </c>
    </row>
    <row r="61">
      <c r="A61" s="227"/>
      <c r="B61" s="215" t="s">
        <v>2545</v>
      </c>
      <c r="C61" s="216" t="s">
        <v>2859</v>
      </c>
      <c r="D61" s="216" t="s">
        <v>2860</v>
      </c>
      <c r="E61" s="216">
        <v>1.00044912E8</v>
      </c>
      <c r="F61" s="216" t="s">
        <v>2861</v>
      </c>
      <c r="G61" s="220"/>
      <c r="H61" s="216" t="s">
        <v>2862</v>
      </c>
      <c r="I61" s="217" t="s">
        <v>2863</v>
      </c>
      <c r="J61" s="216" t="s">
        <v>2552</v>
      </c>
      <c r="K61" s="216" t="s">
        <v>2707</v>
      </c>
    </row>
    <row r="62">
      <c r="A62" s="227"/>
      <c r="B62" s="233"/>
      <c r="C62" s="216" t="s">
        <v>2864</v>
      </c>
      <c r="D62" s="216" t="s">
        <v>2865</v>
      </c>
      <c r="E62" s="216">
        <v>1.00046036E8</v>
      </c>
      <c r="F62" s="216" t="s">
        <v>2866</v>
      </c>
      <c r="G62" s="220"/>
      <c r="H62" s="216" t="s">
        <v>2867</v>
      </c>
      <c r="I62" s="217" t="s">
        <v>2868</v>
      </c>
      <c r="J62" s="216" t="s">
        <v>2869</v>
      </c>
      <c r="K62" s="216" t="s">
        <v>2498</v>
      </c>
    </row>
    <row r="63">
      <c r="A63" s="227"/>
      <c r="B63" s="233"/>
      <c r="C63" s="216" t="s">
        <v>2870</v>
      </c>
      <c r="D63" s="216" t="s">
        <v>2871</v>
      </c>
      <c r="E63" s="216" t="s">
        <v>2872</v>
      </c>
      <c r="F63" s="216" t="s">
        <v>2873</v>
      </c>
      <c r="G63" s="220"/>
      <c r="H63" s="216" t="s">
        <v>2874</v>
      </c>
      <c r="I63" s="217" t="s">
        <v>2875</v>
      </c>
      <c r="J63" s="216" t="s">
        <v>2869</v>
      </c>
      <c r="K63" s="216" t="s">
        <v>2498</v>
      </c>
    </row>
    <row r="64">
      <c r="A64" s="227"/>
      <c r="B64" s="215" t="s">
        <v>2590</v>
      </c>
      <c r="C64" s="216" t="s">
        <v>2876</v>
      </c>
      <c r="D64" s="216">
        <v>8.202202026E9</v>
      </c>
      <c r="E64" s="216">
        <v>1.0004544E8</v>
      </c>
      <c r="F64" s="216" t="s">
        <v>2877</v>
      </c>
      <c r="G64" s="220"/>
      <c r="H64" s="216" t="s">
        <v>2878</v>
      </c>
      <c r="I64" s="217" t="s">
        <v>2879</v>
      </c>
      <c r="J64" s="216" t="s">
        <v>2738</v>
      </c>
      <c r="K64" s="216" t="s">
        <v>2604</v>
      </c>
    </row>
    <row r="65">
      <c r="A65" s="219" t="s">
        <v>2515</v>
      </c>
      <c r="B65" s="215" t="s">
        <v>2880</v>
      </c>
      <c r="C65" s="216" t="s">
        <v>2881</v>
      </c>
      <c r="D65" s="216" t="s">
        <v>2882</v>
      </c>
      <c r="E65" s="216">
        <v>1.00045388E8</v>
      </c>
      <c r="F65" s="216" t="s">
        <v>2883</v>
      </c>
      <c r="G65" s="220"/>
      <c r="H65" s="216" t="s">
        <v>2878</v>
      </c>
      <c r="I65" s="217" t="s">
        <v>2884</v>
      </c>
      <c r="J65" s="216" t="s">
        <v>2885</v>
      </c>
      <c r="K65" s="216" t="s">
        <v>2707</v>
      </c>
    </row>
    <row r="66">
      <c r="A66" s="234" t="s">
        <v>2886</v>
      </c>
      <c r="B66" s="233"/>
      <c r="C66" s="216" t="s">
        <v>2887</v>
      </c>
      <c r="D66" s="216" t="s">
        <v>2888</v>
      </c>
      <c r="E66" s="216" t="s">
        <v>2889</v>
      </c>
      <c r="F66" s="216" t="s">
        <v>2890</v>
      </c>
      <c r="G66" s="220"/>
      <c r="H66" s="216" t="s">
        <v>2891</v>
      </c>
      <c r="I66" s="217" t="s">
        <v>2892</v>
      </c>
      <c r="J66" s="216" t="s">
        <v>2893</v>
      </c>
      <c r="K66" s="216" t="s">
        <v>2707</v>
      </c>
    </row>
    <row r="67">
      <c r="A67" s="235" t="s">
        <v>2894</v>
      </c>
      <c r="B67" s="215" t="s">
        <v>2895</v>
      </c>
      <c r="C67" s="216" t="s">
        <v>2896</v>
      </c>
      <c r="D67" s="216" t="s">
        <v>2897</v>
      </c>
      <c r="E67" s="216">
        <v>1.00043703E8</v>
      </c>
      <c r="F67" s="216" t="s">
        <v>2898</v>
      </c>
      <c r="G67" s="220"/>
      <c r="H67" s="216" t="s">
        <v>2899</v>
      </c>
      <c r="I67" s="217" t="s">
        <v>2900</v>
      </c>
      <c r="J67" s="216" t="s">
        <v>2762</v>
      </c>
      <c r="K67" s="216" t="s">
        <v>2598</v>
      </c>
    </row>
    <row r="68">
      <c r="A68" s="227"/>
      <c r="B68" s="215" t="s">
        <v>2901</v>
      </c>
      <c r="C68" s="216" t="s">
        <v>2902</v>
      </c>
      <c r="D68" s="216">
        <v>8.202200811E9</v>
      </c>
      <c r="E68" s="216">
        <v>1.00044655E8</v>
      </c>
      <c r="F68" s="216" t="s">
        <v>2903</v>
      </c>
      <c r="G68" s="220"/>
      <c r="H68" s="216" t="s">
        <v>2904</v>
      </c>
      <c r="I68" s="217" t="s">
        <v>2905</v>
      </c>
      <c r="J68" s="216" t="s">
        <v>2906</v>
      </c>
      <c r="K68" s="216" t="s">
        <v>2598</v>
      </c>
    </row>
    <row r="69">
      <c r="A69" s="227"/>
      <c r="B69" s="215" t="s">
        <v>2907</v>
      </c>
      <c r="C69" s="216" t="s">
        <v>2908</v>
      </c>
      <c r="D69" s="216" t="s">
        <v>2909</v>
      </c>
      <c r="E69" s="216">
        <v>1.00044911E8</v>
      </c>
      <c r="F69" s="216" t="s">
        <v>2910</v>
      </c>
      <c r="G69" s="220"/>
      <c r="H69" s="216" t="s">
        <v>2911</v>
      </c>
      <c r="I69" s="217" t="s">
        <v>2912</v>
      </c>
      <c r="J69" s="216" t="s">
        <v>2762</v>
      </c>
      <c r="K69" s="216" t="s">
        <v>2692</v>
      </c>
    </row>
    <row r="70">
      <c r="A70" s="227"/>
      <c r="B70" s="233"/>
      <c r="C70" s="216" t="s">
        <v>2913</v>
      </c>
      <c r="D70" s="216">
        <v>8.202202037E9</v>
      </c>
      <c r="E70" s="216">
        <v>1.00045345E8</v>
      </c>
      <c r="F70" s="216" t="s">
        <v>2914</v>
      </c>
      <c r="G70" s="220"/>
      <c r="H70" s="216" t="s">
        <v>2911</v>
      </c>
      <c r="I70" s="217" t="s">
        <v>2915</v>
      </c>
      <c r="J70" s="216" t="s">
        <v>2762</v>
      </c>
      <c r="K70" s="216" t="s">
        <v>2692</v>
      </c>
    </row>
    <row r="71">
      <c r="A71" s="227"/>
      <c r="B71" s="215" t="s">
        <v>2516</v>
      </c>
      <c r="C71" s="216" t="s">
        <v>2916</v>
      </c>
      <c r="D71" s="216">
        <v>8.202201972E9</v>
      </c>
      <c r="E71" s="216">
        <v>1.00045389E8</v>
      </c>
      <c r="F71" s="216" t="s">
        <v>2917</v>
      </c>
      <c r="G71" s="220"/>
      <c r="H71" s="216" t="s">
        <v>2918</v>
      </c>
      <c r="I71" s="217" t="s">
        <v>2900</v>
      </c>
      <c r="J71" s="216" t="s">
        <v>2738</v>
      </c>
      <c r="K71" s="216" t="s">
        <v>2523</v>
      </c>
    </row>
    <row r="72">
      <c r="A72" s="225" t="s">
        <v>2586</v>
      </c>
      <c r="B72" s="233"/>
      <c r="C72" s="216" t="s">
        <v>2919</v>
      </c>
      <c r="D72" s="216" t="s">
        <v>2920</v>
      </c>
      <c r="E72" s="216" t="s">
        <v>2921</v>
      </c>
      <c r="F72" s="216" t="s">
        <v>2922</v>
      </c>
      <c r="G72" s="220"/>
      <c r="H72" s="216" t="s">
        <v>2923</v>
      </c>
      <c r="I72" s="217" t="s">
        <v>2924</v>
      </c>
      <c r="J72" s="216" t="s">
        <v>2906</v>
      </c>
      <c r="K72" s="216" t="s">
        <v>2692</v>
      </c>
    </row>
    <row r="73">
      <c r="A73" s="227"/>
      <c r="B73" s="233"/>
      <c r="C73" s="216" t="s">
        <v>2925</v>
      </c>
      <c r="D73" s="216">
        <v>8.202036745E9</v>
      </c>
      <c r="E73" s="216" t="s">
        <v>2926</v>
      </c>
      <c r="F73" s="216" t="s">
        <v>2927</v>
      </c>
      <c r="G73" s="220"/>
      <c r="H73" s="216" t="s">
        <v>2928</v>
      </c>
      <c r="I73" s="217" t="s">
        <v>2929</v>
      </c>
      <c r="J73" s="216" t="s">
        <v>2930</v>
      </c>
      <c r="K73" s="216" t="s">
        <v>2692</v>
      </c>
    </row>
    <row r="74">
      <c r="A74" s="227"/>
      <c r="B74" s="233"/>
      <c r="C74" s="216" t="s">
        <v>2931</v>
      </c>
      <c r="D74" s="216" t="s">
        <v>2932</v>
      </c>
      <c r="E74" s="216">
        <v>1.00045804E8</v>
      </c>
      <c r="F74" s="216" t="s">
        <v>2933</v>
      </c>
      <c r="G74" s="220"/>
      <c r="H74" s="216" t="s">
        <v>2934</v>
      </c>
      <c r="I74" s="217" t="s">
        <v>2935</v>
      </c>
      <c r="J74" s="216" t="s">
        <v>2869</v>
      </c>
      <c r="K74" s="216" t="s">
        <v>2598</v>
      </c>
    </row>
    <row r="75">
      <c r="A75" s="227"/>
      <c r="B75" s="233"/>
      <c r="C75" s="216" t="s">
        <v>2936</v>
      </c>
      <c r="D75" s="216">
        <v>8.202019304E9</v>
      </c>
      <c r="E75" s="216">
        <v>1.00045734E8</v>
      </c>
      <c r="F75" s="216" t="s">
        <v>2937</v>
      </c>
      <c r="G75" s="220"/>
      <c r="H75" s="216" t="s">
        <v>2934</v>
      </c>
      <c r="I75" s="217" t="s">
        <v>2938</v>
      </c>
      <c r="J75" s="216" t="s">
        <v>2869</v>
      </c>
      <c r="K75" s="216" t="s">
        <v>2598</v>
      </c>
    </row>
    <row r="76">
      <c r="A76" s="227"/>
      <c r="B76" s="233"/>
      <c r="C76" s="216" t="s">
        <v>2939</v>
      </c>
      <c r="D76" s="216">
        <v>8.202014725E9</v>
      </c>
      <c r="E76" s="216">
        <v>1.00045708E8</v>
      </c>
      <c r="F76" s="216" t="s">
        <v>2940</v>
      </c>
      <c r="G76" s="220"/>
      <c r="H76" s="216" t="s">
        <v>2941</v>
      </c>
      <c r="I76" s="217" t="s">
        <v>2938</v>
      </c>
      <c r="J76" s="216" t="s">
        <v>2869</v>
      </c>
      <c r="K76" s="216" t="s">
        <v>2498</v>
      </c>
    </row>
    <row r="77">
      <c r="A77" s="227"/>
      <c r="B77" s="215" t="s">
        <v>2942</v>
      </c>
      <c r="C77" s="216" t="s">
        <v>2943</v>
      </c>
      <c r="D77" s="216">
        <v>8.202202008E9</v>
      </c>
      <c r="E77" s="216">
        <v>1.00045249E8</v>
      </c>
      <c r="F77" s="216" t="s">
        <v>2944</v>
      </c>
      <c r="G77" s="220"/>
      <c r="H77" s="216" t="s">
        <v>2945</v>
      </c>
      <c r="I77" s="217" t="s">
        <v>2938</v>
      </c>
      <c r="J77" s="216" t="s">
        <v>2869</v>
      </c>
      <c r="K77" s="216" t="s">
        <v>2598</v>
      </c>
    </row>
    <row r="78">
      <c r="A78" s="227"/>
      <c r="B78" s="233"/>
      <c r="C78" s="216" t="s">
        <v>2946</v>
      </c>
      <c r="D78" s="216" t="s">
        <v>2897</v>
      </c>
      <c r="E78" s="216">
        <v>1.00045831E8</v>
      </c>
      <c r="F78" s="216" t="s">
        <v>2947</v>
      </c>
      <c r="G78" s="220"/>
      <c r="H78" s="216" t="s">
        <v>2941</v>
      </c>
      <c r="I78" s="217" t="s">
        <v>2948</v>
      </c>
      <c r="J78" s="216" t="s">
        <v>2869</v>
      </c>
      <c r="K78" s="216" t="s">
        <v>2598</v>
      </c>
    </row>
    <row r="79">
      <c r="A79" s="227"/>
      <c r="B79" s="233"/>
      <c r="C79" s="216" t="s">
        <v>2949</v>
      </c>
      <c r="D79" s="216" t="s">
        <v>2586</v>
      </c>
      <c r="E79" s="216">
        <v>1.00045212E8</v>
      </c>
      <c r="F79" s="216" t="s">
        <v>2950</v>
      </c>
      <c r="G79" s="220"/>
      <c r="H79" s="216" t="s">
        <v>2941</v>
      </c>
      <c r="I79" s="217" t="s">
        <v>2948</v>
      </c>
      <c r="J79" s="216" t="s">
        <v>2906</v>
      </c>
      <c r="K79" s="216" t="s">
        <v>2498</v>
      </c>
    </row>
    <row r="80">
      <c r="A80" s="227"/>
      <c r="B80" s="215" t="s">
        <v>2951</v>
      </c>
      <c r="C80" s="216" t="s">
        <v>2952</v>
      </c>
      <c r="D80" s="216">
        <v>8.20220064E9</v>
      </c>
      <c r="E80" s="216">
        <v>1.00043871E8</v>
      </c>
      <c r="F80" s="216" t="s">
        <v>2953</v>
      </c>
      <c r="G80" s="220"/>
      <c r="H80" s="216" t="s">
        <v>2954</v>
      </c>
      <c r="I80" s="217" t="s">
        <v>2955</v>
      </c>
      <c r="J80" s="216" t="s">
        <v>2869</v>
      </c>
      <c r="K80" s="216" t="s">
        <v>2692</v>
      </c>
    </row>
    <row r="81">
      <c r="A81" s="227"/>
      <c r="B81" s="233"/>
      <c r="C81" s="216" t="s">
        <v>2956</v>
      </c>
      <c r="D81" s="216">
        <v>8.202202677E9</v>
      </c>
      <c r="E81" s="216">
        <v>1.00046165E8</v>
      </c>
      <c r="F81" s="216" t="s">
        <v>2957</v>
      </c>
      <c r="G81" s="220"/>
      <c r="H81" s="216" t="s">
        <v>2954</v>
      </c>
      <c r="I81" s="217" t="s">
        <v>2955</v>
      </c>
      <c r="J81" s="216" t="s">
        <v>2869</v>
      </c>
      <c r="K81" s="216" t="s">
        <v>2692</v>
      </c>
    </row>
    <row r="82">
      <c r="A82" s="227"/>
      <c r="B82" s="215" t="s">
        <v>2605</v>
      </c>
      <c r="C82" s="220"/>
      <c r="D82" s="220"/>
      <c r="E82" s="216" t="s">
        <v>2958</v>
      </c>
      <c r="F82" s="216" t="s">
        <v>2959</v>
      </c>
      <c r="G82" s="220"/>
      <c r="H82" s="216" t="s">
        <v>2960</v>
      </c>
      <c r="I82" s="217" t="s">
        <v>2961</v>
      </c>
      <c r="J82" s="216" t="s">
        <v>2962</v>
      </c>
      <c r="K82" s="216" t="s">
        <v>2523</v>
      </c>
    </row>
    <row r="83">
      <c r="A83" s="227"/>
      <c r="B83" s="215" t="s">
        <v>2963</v>
      </c>
      <c r="C83" s="220"/>
      <c r="D83" s="220"/>
      <c r="E83" s="216">
        <v>1.00045751E8</v>
      </c>
      <c r="F83" s="216" t="s">
        <v>2964</v>
      </c>
      <c r="G83" s="220"/>
      <c r="H83" s="216" t="s">
        <v>2965</v>
      </c>
      <c r="I83" s="217" t="s">
        <v>2966</v>
      </c>
      <c r="J83" s="216" t="s">
        <v>2967</v>
      </c>
      <c r="K83" s="216" t="s">
        <v>2523</v>
      </c>
    </row>
    <row r="84">
      <c r="A84" s="227"/>
      <c r="B84" s="215" t="s">
        <v>2968</v>
      </c>
      <c r="C84" s="220"/>
      <c r="D84" s="220"/>
      <c r="E84" s="216">
        <v>1.0004575E8</v>
      </c>
      <c r="F84" s="216" t="s">
        <v>2969</v>
      </c>
      <c r="G84" s="220"/>
      <c r="H84" s="216" t="s">
        <v>2970</v>
      </c>
      <c r="I84" s="217" t="s">
        <v>2971</v>
      </c>
      <c r="J84" s="216" t="s">
        <v>2972</v>
      </c>
      <c r="K84" s="216" t="s">
        <v>2604</v>
      </c>
    </row>
    <row r="85">
      <c r="A85" s="227"/>
      <c r="B85" s="215" t="s">
        <v>2973</v>
      </c>
      <c r="C85" s="220"/>
      <c r="D85" s="220"/>
      <c r="E85" s="216">
        <v>1.00046194E8</v>
      </c>
      <c r="F85" s="216" t="s">
        <v>2974</v>
      </c>
      <c r="G85" s="220"/>
      <c r="H85" s="216" t="s">
        <v>2975</v>
      </c>
      <c r="I85" s="217" t="s">
        <v>2976</v>
      </c>
      <c r="J85" s="216" t="s">
        <v>2977</v>
      </c>
      <c r="K85" s="216" t="s">
        <v>2604</v>
      </c>
    </row>
    <row r="86">
      <c r="A86" s="224" t="s">
        <v>2560</v>
      </c>
      <c r="B86" s="215" t="s">
        <v>2712</v>
      </c>
      <c r="C86" s="220"/>
      <c r="D86" s="220"/>
      <c r="E86" s="216" t="s">
        <v>2978</v>
      </c>
      <c r="F86" s="216" t="s">
        <v>2979</v>
      </c>
      <c r="G86" s="220"/>
      <c r="H86" s="216" t="s">
        <v>2980</v>
      </c>
      <c r="I86" s="217" t="s">
        <v>2981</v>
      </c>
      <c r="J86" s="216" t="s">
        <v>2982</v>
      </c>
      <c r="K86" s="216" t="s">
        <v>2692</v>
      </c>
    </row>
    <row r="87">
      <c r="A87" s="227"/>
      <c r="B87" s="215" t="s">
        <v>2712</v>
      </c>
      <c r="C87" s="220"/>
      <c r="D87" s="220"/>
      <c r="E87" s="216" t="s">
        <v>2983</v>
      </c>
      <c r="F87" s="216" t="s">
        <v>2984</v>
      </c>
      <c r="G87" s="220"/>
      <c r="H87" s="216" t="s">
        <v>2985</v>
      </c>
      <c r="I87" s="217" t="s">
        <v>2986</v>
      </c>
      <c r="J87" s="216" t="s">
        <v>2982</v>
      </c>
      <c r="K87" s="216" t="s">
        <v>2692</v>
      </c>
    </row>
    <row r="88">
      <c r="A88" s="219" t="s">
        <v>2515</v>
      </c>
      <c r="B88" s="215" t="s">
        <v>2942</v>
      </c>
      <c r="C88" s="216" t="s">
        <v>2987</v>
      </c>
      <c r="D88" s="220"/>
      <c r="E88" s="216">
        <v>1.0004005E8</v>
      </c>
      <c r="F88" s="216" t="s">
        <v>2988</v>
      </c>
      <c r="G88" s="220"/>
      <c r="H88" s="220"/>
      <c r="I88" s="217" t="s">
        <v>2989</v>
      </c>
      <c r="J88" s="216" t="s">
        <v>2597</v>
      </c>
      <c r="K88" s="216" t="s">
        <v>2598</v>
      </c>
    </row>
    <row r="89">
      <c r="A89" s="227"/>
      <c r="B89" s="215" t="s">
        <v>2990</v>
      </c>
      <c r="C89" s="216" t="s">
        <v>2991</v>
      </c>
      <c r="D89" s="220"/>
      <c r="E89" s="216" t="s">
        <v>2992</v>
      </c>
      <c r="F89" s="216" t="s">
        <v>2993</v>
      </c>
      <c r="G89" s="220"/>
      <c r="H89" s="216" t="s">
        <v>2994</v>
      </c>
      <c r="I89" s="217" t="s">
        <v>2995</v>
      </c>
      <c r="J89" s="216" t="s">
        <v>2996</v>
      </c>
      <c r="K89" s="216" t="s">
        <v>2498</v>
      </c>
    </row>
    <row r="90">
      <c r="A90" s="227"/>
      <c r="B90" s="215" t="s">
        <v>2997</v>
      </c>
      <c r="C90" s="216" t="s">
        <v>2733</v>
      </c>
      <c r="D90" s="220"/>
      <c r="E90" s="216">
        <v>1.00046175E8</v>
      </c>
      <c r="F90" s="216" t="s">
        <v>2998</v>
      </c>
      <c r="G90" s="220"/>
      <c r="H90" s="216" t="s">
        <v>2999</v>
      </c>
      <c r="I90" s="217" t="s">
        <v>2948</v>
      </c>
      <c r="J90" s="216" t="s">
        <v>2681</v>
      </c>
      <c r="K90" s="216" t="s">
        <v>2598</v>
      </c>
    </row>
    <row r="91">
      <c r="A91" s="227"/>
      <c r="B91" s="233"/>
      <c r="C91" s="216" t="s">
        <v>3000</v>
      </c>
      <c r="D91" s="220"/>
      <c r="E91" s="216">
        <v>1.00044836E8</v>
      </c>
      <c r="F91" s="216" t="s">
        <v>3001</v>
      </c>
      <c r="G91" s="220"/>
      <c r="H91" s="216" t="s">
        <v>3002</v>
      </c>
      <c r="I91" s="217" t="s">
        <v>3003</v>
      </c>
      <c r="J91" s="216" t="s">
        <v>2930</v>
      </c>
      <c r="K91" s="216" t="s">
        <v>2598</v>
      </c>
    </row>
    <row r="92">
      <c r="A92" s="227"/>
      <c r="B92" s="233"/>
      <c r="C92" s="216" t="s">
        <v>3004</v>
      </c>
      <c r="D92" s="220"/>
      <c r="E92" s="216">
        <v>1.00045719E8</v>
      </c>
      <c r="F92" s="216" t="s">
        <v>3005</v>
      </c>
      <c r="G92" s="220"/>
      <c r="H92" s="216" t="s">
        <v>3006</v>
      </c>
      <c r="I92" s="217" t="s">
        <v>3007</v>
      </c>
      <c r="J92" s="216" t="s">
        <v>2681</v>
      </c>
      <c r="K92" s="216" t="s">
        <v>2598</v>
      </c>
    </row>
    <row r="93">
      <c r="A93" s="227"/>
      <c r="B93" s="215" t="s">
        <v>2743</v>
      </c>
      <c r="C93" s="220"/>
      <c r="D93" s="220"/>
      <c r="E93" s="216">
        <v>1.00045752E8</v>
      </c>
      <c r="F93" s="216" t="s">
        <v>3008</v>
      </c>
      <c r="G93" s="220"/>
      <c r="H93" s="216" t="s">
        <v>3006</v>
      </c>
      <c r="I93" s="217" t="s">
        <v>2948</v>
      </c>
      <c r="J93" s="216" t="s">
        <v>2745</v>
      </c>
      <c r="K93" s="216" t="s">
        <v>2598</v>
      </c>
    </row>
    <row r="94">
      <c r="A94" s="227"/>
      <c r="B94" s="215" t="s">
        <v>3009</v>
      </c>
      <c r="C94" s="220"/>
      <c r="D94" s="220"/>
      <c r="E94" s="216" t="s">
        <v>3010</v>
      </c>
      <c r="F94" s="216" t="s">
        <v>3011</v>
      </c>
      <c r="G94" s="220"/>
      <c r="H94" s="216" t="s">
        <v>3006</v>
      </c>
      <c r="I94" s="217" t="s">
        <v>2948</v>
      </c>
      <c r="J94" s="216" t="s">
        <v>3012</v>
      </c>
      <c r="K94" s="216" t="s">
        <v>2598</v>
      </c>
    </row>
    <row r="95">
      <c r="A95" s="227"/>
      <c r="B95" s="215" t="s">
        <v>3013</v>
      </c>
      <c r="C95" s="220"/>
      <c r="D95" s="220"/>
      <c r="E95" s="216">
        <v>1.00046952E8</v>
      </c>
      <c r="F95" s="216" t="s">
        <v>3014</v>
      </c>
      <c r="G95" s="220"/>
      <c r="H95" s="216" t="s">
        <v>3006</v>
      </c>
      <c r="I95" s="217" t="s">
        <v>2948</v>
      </c>
      <c r="J95" s="216" t="s">
        <v>3012</v>
      </c>
      <c r="K95" s="216" t="s">
        <v>2498</v>
      </c>
    </row>
    <row r="96">
      <c r="A96" s="234" t="s">
        <v>2886</v>
      </c>
      <c r="B96" s="215" t="s">
        <v>2500</v>
      </c>
      <c r="C96" s="220"/>
      <c r="D96" s="220"/>
      <c r="E96" s="216">
        <v>1.00046742E8</v>
      </c>
      <c r="F96" s="216" t="s">
        <v>3015</v>
      </c>
      <c r="G96" s="220"/>
      <c r="H96" s="216" t="s">
        <v>3016</v>
      </c>
      <c r="I96" s="217" t="s">
        <v>3017</v>
      </c>
      <c r="J96" s="216" t="s">
        <v>2597</v>
      </c>
      <c r="K96" s="216" t="s">
        <v>2598</v>
      </c>
    </row>
    <row r="97">
      <c r="A97" s="227"/>
      <c r="B97" s="233"/>
      <c r="C97" s="220"/>
      <c r="D97" s="220"/>
      <c r="E97" s="216">
        <v>1.00045171E8</v>
      </c>
      <c r="F97" s="216" t="s">
        <v>3018</v>
      </c>
      <c r="G97" s="220"/>
      <c r="H97" s="216" t="s">
        <v>3006</v>
      </c>
      <c r="I97" s="217" t="s">
        <v>2948</v>
      </c>
      <c r="J97" s="216" t="s">
        <v>2906</v>
      </c>
      <c r="K97" s="216" t="s">
        <v>2498</v>
      </c>
    </row>
    <row r="98">
      <c r="A98" s="227"/>
      <c r="B98" s="215" t="s">
        <v>3019</v>
      </c>
      <c r="C98" s="220"/>
      <c r="D98" s="220"/>
      <c r="E98" s="216">
        <v>1.00027854E8</v>
      </c>
      <c r="F98" s="216" t="s">
        <v>3020</v>
      </c>
      <c r="G98" s="220"/>
      <c r="H98" s="220"/>
      <c r="I98" s="217" t="s">
        <v>2582</v>
      </c>
      <c r="J98" s="216" t="s">
        <v>3021</v>
      </c>
      <c r="K98" s="216" t="s">
        <v>2598</v>
      </c>
    </row>
    <row r="99">
      <c r="A99" s="227"/>
      <c r="B99" s="215" t="s">
        <v>2712</v>
      </c>
      <c r="C99" s="216" t="s">
        <v>3022</v>
      </c>
      <c r="D99" s="220"/>
      <c r="E99" s="216">
        <v>1.00047085E8</v>
      </c>
      <c r="F99" s="216" t="s">
        <v>3023</v>
      </c>
      <c r="G99" s="220"/>
      <c r="H99" s="216" t="s">
        <v>3024</v>
      </c>
      <c r="I99" s="217" t="s">
        <v>3025</v>
      </c>
      <c r="J99" s="220"/>
      <c r="K99" s="216" t="s">
        <v>2498</v>
      </c>
    </row>
    <row r="100">
      <c r="A100" s="227"/>
      <c r="B100" s="215" t="s">
        <v>2516</v>
      </c>
      <c r="C100" s="216" t="s">
        <v>3026</v>
      </c>
      <c r="D100" s="220"/>
      <c r="E100" s="216">
        <v>1.00047024E8</v>
      </c>
      <c r="F100" s="216" t="s">
        <v>3027</v>
      </c>
      <c r="G100" s="220"/>
      <c r="H100" s="216" t="s">
        <v>3024</v>
      </c>
      <c r="I100" s="217" t="s">
        <v>3025</v>
      </c>
      <c r="J100" s="220"/>
      <c r="K100" s="216" t="s">
        <v>2498</v>
      </c>
    </row>
    <row r="101">
      <c r="A101" s="227"/>
      <c r="B101" s="215" t="s">
        <v>3028</v>
      </c>
      <c r="C101" s="216" t="s">
        <v>3029</v>
      </c>
      <c r="D101" s="220"/>
      <c r="E101" s="216">
        <v>1.00047273E8</v>
      </c>
      <c r="F101" s="216" t="s">
        <v>3030</v>
      </c>
      <c r="G101" s="220"/>
      <c r="H101" s="216" t="s">
        <v>3024</v>
      </c>
      <c r="I101" s="217" t="s">
        <v>3025</v>
      </c>
      <c r="J101" s="220"/>
      <c r="K101" s="216" t="s">
        <v>2498</v>
      </c>
    </row>
    <row r="102">
      <c r="A102" s="227"/>
      <c r="B102" s="233"/>
      <c r="C102" s="216" t="s">
        <v>3031</v>
      </c>
      <c r="D102" s="216" t="s">
        <v>3032</v>
      </c>
      <c r="E102" s="216" t="s">
        <v>3033</v>
      </c>
      <c r="F102" s="216" t="s">
        <v>3034</v>
      </c>
      <c r="G102" s="220"/>
      <c r="H102" s="216" t="s">
        <v>3035</v>
      </c>
      <c r="I102" s="217" t="s">
        <v>3036</v>
      </c>
      <c r="J102" s="220"/>
      <c r="K102" s="216" t="s">
        <v>2498</v>
      </c>
    </row>
    <row r="103">
      <c r="A103" s="234" t="s">
        <v>2886</v>
      </c>
      <c r="B103" s="215" t="s">
        <v>2752</v>
      </c>
      <c r="C103" s="216" t="s">
        <v>3037</v>
      </c>
      <c r="D103" s="216" t="s">
        <v>3038</v>
      </c>
      <c r="E103" s="216">
        <v>1.00044006E8</v>
      </c>
      <c r="F103" s="216" t="s">
        <v>3039</v>
      </c>
      <c r="G103" s="220"/>
      <c r="H103" s="220"/>
      <c r="I103" s="217" t="s">
        <v>3040</v>
      </c>
      <c r="J103" s="220"/>
      <c r="K103" s="216" t="s">
        <v>2498</v>
      </c>
    </row>
    <row r="104">
      <c r="A104" s="227"/>
      <c r="B104" s="215" t="s">
        <v>3041</v>
      </c>
      <c r="C104" s="216" t="s">
        <v>3042</v>
      </c>
      <c r="D104" s="216" t="s">
        <v>3043</v>
      </c>
      <c r="E104" s="216">
        <v>1.00047449E8</v>
      </c>
      <c r="F104" s="216" t="s">
        <v>3044</v>
      </c>
      <c r="G104" s="220"/>
      <c r="H104" s="216" t="s">
        <v>3035</v>
      </c>
      <c r="I104" s="217" t="s">
        <v>3036</v>
      </c>
      <c r="J104" s="220"/>
      <c r="K104" s="216" t="s">
        <v>2598</v>
      </c>
    </row>
    <row r="105">
      <c r="A105" s="227"/>
      <c r="B105" s="215" t="s">
        <v>2590</v>
      </c>
      <c r="C105" s="216" t="s">
        <v>3045</v>
      </c>
      <c r="D105" s="216" t="s">
        <v>3046</v>
      </c>
      <c r="E105" s="216">
        <v>1.00047462E8</v>
      </c>
      <c r="F105" s="216" t="s">
        <v>3047</v>
      </c>
      <c r="G105" s="220"/>
      <c r="H105" s="216" t="s">
        <v>3048</v>
      </c>
      <c r="I105" s="217" t="s">
        <v>3049</v>
      </c>
      <c r="J105" s="220"/>
      <c r="K105" s="216" t="s">
        <v>2598</v>
      </c>
    </row>
    <row r="106">
      <c r="A106" s="227"/>
      <c r="B106" s="233"/>
      <c r="C106" s="216" t="s">
        <v>3050</v>
      </c>
      <c r="D106" s="216" t="s">
        <v>3051</v>
      </c>
      <c r="E106" s="216">
        <v>1.00046953E8</v>
      </c>
      <c r="F106" s="216" t="s">
        <v>3052</v>
      </c>
      <c r="G106" s="220"/>
      <c r="H106" s="216" t="s">
        <v>3048</v>
      </c>
      <c r="I106" s="217" t="s">
        <v>3049</v>
      </c>
      <c r="J106" s="220"/>
      <c r="K106" s="216" t="s">
        <v>2498</v>
      </c>
    </row>
    <row r="107">
      <c r="A107" s="227"/>
      <c r="B107" s="233"/>
      <c r="C107" s="216" t="s">
        <v>2864</v>
      </c>
      <c r="D107" s="216" t="s">
        <v>3053</v>
      </c>
      <c r="E107" s="216">
        <v>1.00046903E8</v>
      </c>
      <c r="F107" s="216" t="s">
        <v>3054</v>
      </c>
      <c r="G107" s="220"/>
      <c r="H107" s="216" t="s">
        <v>3055</v>
      </c>
      <c r="I107" s="217" t="s">
        <v>3056</v>
      </c>
      <c r="J107" s="220"/>
      <c r="K107" s="216" t="s">
        <v>2498</v>
      </c>
    </row>
    <row r="108">
      <c r="A108" s="227"/>
      <c r="B108" s="215" t="s">
        <v>3057</v>
      </c>
      <c r="C108" s="216" t="s">
        <v>2733</v>
      </c>
      <c r="D108" s="216" t="s">
        <v>3058</v>
      </c>
      <c r="E108" s="216">
        <v>1.0004768E8</v>
      </c>
      <c r="F108" s="216" t="s">
        <v>3059</v>
      </c>
      <c r="G108" s="220"/>
      <c r="H108" s="216" t="s">
        <v>3060</v>
      </c>
      <c r="I108" s="217" t="s">
        <v>3061</v>
      </c>
      <c r="J108" s="220"/>
      <c r="K108" s="216" t="s">
        <v>2598</v>
      </c>
    </row>
    <row r="109">
      <c r="A109" s="227"/>
      <c r="B109" s="215" t="s">
        <v>2590</v>
      </c>
      <c r="C109" s="216" t="s">
        <v>3062</v>
      </c>
      <c r="D109" s="216" t="s">
        <v>3063</v>
      </c>
      <c r="E109" s="216">
        <v>1.00047639E8</v>
      </c>
      <c r="F109" s="216" t="s">
        <v>3064</v>
      </c>
      <c r="G109" s="220"/>
      <c r="H109" s="216" t="s">
        <v>3060</v>
      </c>
      <c r="I109" s="217" t="s">
        <v>3065</v>
      </c>
      <c r="J109" s="220"/>
      <c r="K109" s="216" t="s">
        <v>2498</v>
      </c>
    </row>
    <row r="110">
      <c r="A110" s="227"/>
      <c r="B110" s="215" t="s">
        <v>3066</v>
      </c>
      <c r="C110" s="216" t="s">
        <v>3067</v>
      </c>
      <c r="D110" s="216">
        <v>8.202203862E9</v>
      </c>
      <c r="E110" s="216">
        <v>1.00047102E8</v>
      </c>
      <c r="F110" s="216" t="s">
        <v>3068</v>
      </c>
      <c r="G110" s="220"/>
      <c r="H110" s="216" t="s">
        <v>3060</v>
      </c>
      <c r="I110" s="217" t="s">
        <v>3069</v>
      </c>
      <c r="J110" s="220"/>
      <c r="K110" s="216" t="s">
        <v>2598</v>
      </c>
    </row>
    <row r="111">
      <c r="A111" s="227"/>
      <c r="B111" s="215" t="s">
        <v>2605</v>
      </c>
      <c r="C111" s="216" t="s">
        <v>3070</v>
      </c>
      <c r="D111" s="216" t="s">
        <v>3071</v>
      </c>
      <c r="E111" s="216">
        <v>1.00047084E8</v>
      </c>
      <c r="F111" s="216" t="s">
        <v>3072</v>
      </c>
      <c r="G111" s="220"/>
      <c r="H111" s="216" t="s">
        <v>3073</v>
      </c>
      <c r="I111" s="217" t="s">
        <v>3074</v>
      </c>
      <c r="J111" s="220"/>
      <c r="K111" s="216" t="s">
        <v>2498</v>
      </c>
    </row>
    <row r="112">
      <c r="A112" s="227"/>
      <c r="B112" s="215" t="s">
        <v>3075</v>
      </c>
      <c r="C112" s="216" t="s">
        <v>3076</v>
      </c>
      <c r="D112" s="216" t="s">
        <v>3077</v>
      </c>
      <c r="E112" s="216" t="s">
        <v>3078</v>
      </c>
      <c r="F112" s="216" t="s">
        <v>3079</v>
      </c>
      <c r="G112" s="220"/>
      <c r="H112" s="216" t="s">
        <v>3080</v>
      </c>
      <c r="I112" s="231"/>
      <c r="J112" s="220"/>
      <c r="K112" s="216" t="s">
        <v>2598</v>
      </c>
    </row>
    <row r="113">
      <c r="A113" s="227"/>
      <c r="B113" s="233"/>
      <c r="C113" s="216" t="s">
        <v>3081</v>
      </c>
      <c r="D113" s="216">
        <v>8.20203777E9</v>
      </c>
      <c r="E113" s="216">
        <v>1.00048178E8</v>
      </c>
      <c r="F113" s="216" t="s">
        <v>3082</v>
      </c>
      <c r="G113" s="220"/>
      <c r="H113" s="216" t="s">
        <v>3080</v>
      </c>
      <c r="I113" s="217" t="s">
        <v>3083</v>
      </c>
      <c r="J113" s="220"/>
      <c r="K113" s="216" t="s">
        <v>2498</v>
      </c>
    </row>
    <row r="114">
      <c r="A114" s="227"/>
      <c r="B114" s="233"/>
      <c r="C114" s="216" t="s">
        <v>3084</v>
      </c>
      <c r="D114" s="216" t="s">
        <v>3032</v>
      </c>
      <c r="E114" s="216">
        <v>1.00047196E8</v>
      </c>
      <c r="F114" s="216" t="s">
        <v>3085</v>
      </c>
      <c r="G114" s="220"/>
      <c r="H114" s="216" t="s">
        <v>3080</v>
      </c>
      <c r="I114" s="231"/>
      <c r="J114" s="220"/>
      <c r="K114" s="216" t="s">
        <v>2598</v>
      </c>
    </row>
    <row r="115">
      <c r="A115" s="227"/>
      <c r="B115" s="233"/>
      <c r="C115" s="216" t="s">
        <v>3086</v>
      </c>
      <c r="D115" s="216" t="s">
        <v>3087</v>
      </c>
      <c r="E115" s="216">
        <v>1.00040169E8</v>
      </c>
      <c r="F115" s="216" t="s">
        <v>3088</v>
      </c>
      <c r="G115" s="220"/>
      <c r="H115" s="216" t="s">
        <v>3089</v>
      </c>
      <c r="I115" s="231"/>
      <c r="J115" s="220"/>
      <c r="K115" s="216" t="s">
        <v>2598</v>
      </c>
    </row>
    <row r="116">
      <c r="A116" s="227"/>
      <c r="B116" s="215" t="s">
        <v>3090</v>
      </c>
      <c r="C116" s="216" t="s">
        <v>3091</v>
      </c>
      <c r="D116" s="216" t="s">
        <v>3092</v>
      </c>
      <c r="E116" s="216" t="s">
        <v>3093</v>
      </c>
      <c r="F116" s="216" t="s">
        <v>3094</v>
      </c>
      <c r="G116" s="220"/>
      <c r="H116" s="216" t="s">
        <v>3095</v>
      </c>
      <c r="I116" s="217" t="s">
        <v>3096</v>
      </c>
      <c r="J116" s="220"/>
      <c r="K116" s="216" t="s">
        <v>2598</v>
      </c>
    </row>
    <row r="117">
      <c r="A117" s="227"/>
      <c r="B117" s="215" t="s">
        <v>3097</v>
      </c>
      <c r="C117" s="216" t="s">
        <v>3098</v>
      </c>
      <c r="D117" s="216" t="s">
        <v>3099</v>
      </c>
      <c r="E117" s="216">
        <v>1.00048301E8</v>
      </c>
      <c r="F117" s="216" t="s">
        <v>3100</v>
      </c>
      <c r="G117" s="236"/>
      <c r="H117" s="225" t="s">
        <v>3095</v>
      </c>
      <c r="I117" s="217" t="s">
        <v>3101</v>
      </c>
      <c r="J117" s="220"/>
      <c r="K117" s="216" t="s">
        <v>2498</v>
      </c>
    </row>
    <row r="118">
      <c r="A118" s="227"/>
      <c r="B118" s="215" t="s">
        <v>3102</v>
      </c>
      <c r="C118" s="216" t="s">
        <v>3103</v>
      </c>
      <c r="D118" s="216" t="s">
        <v>3104</v>
      </c>
      <c r="E118" s="216">
        <v>1.00048067E8</v>
      </c>
      <c r="F118" s="216" t="s">
        <v>3105</v>
      </c>
      <c r="G118" s="237"/>
      <c r="H118" s="216" t="s">
        <v>3095</v>
      </c>
      <c r="I118" s="231"/>
      <c r="J118" s="220"/>
      <c r="K118" s="216" t="s">
        <v>2598</v>
      </c>
    </row>
    <row r="119">
      <c r="A119" s="214" t="s">
        <v>2490</v>
      </c>
      <c r="B119" s="215" t="s">
        <v>2990</v>
      </c>
      <c r="C119" s="216" t="s">
        <v>3106</v>
      </c>
      <c r="D119" s="216" t="s">
        <v>3107</v>
      </c>
      <c r="E119" s="216">
        <v>1.00047371E8</v>
      </c>
      <c r="F119" s="216" t="s">
        <v>3108</v>
      </c>
      <c r="G119" s="220"/>
      <c r="H119" s="216" t="s">
        <v>3095</v>
      </c>
      <c r="I119" s="217" t="s">
        <v>3109</v>
      </c>
      <c r="J119" s="220"/>
      <c r="K119" s="216" t="s">
        <v>2498</v>
      </c>
    </row>
    <row r="120">
      <c r="A120" s="227"/>
      <c r="B120" s="233"/>
      <c r="C120" s="216" t="s">
        <v>3110</v>
      </c>
      <c r="D120" s="216" t="s">
        <v>3111</v>
      </c>
      <c r="E120" s="216">
        <v>1.00047974E8</v>
      </c>
      <c r="F120" s="216" t="s">
        <v>3112</v>
      </c>
      <c r="G120" s="220"/>
      <c r="H120" s="216" t="s">
        <v>3113</v>
      </c>
      <c r="I120" s="217" t="s">
        <v>3114</v>
      </c>
      <c r="J120" s="220"/>
      <c r="K120" s="216" t="s">
        <v>2498</v>
      </c>
    </row>
    <row r="121">
      <c r="A121" s="227"/>
      <c r="B121" s="215" t="s">
        <v>2757</v>
      </c>
      <c r="C121" s="216" t="s">
        <v>3115</v>
      </c>
      <c r="D121" s="216" t="s">
        <v>3116</v>
      </c>
      <c r="E121" s="216">
        <v>1.00048373E8</v>
      </c>
      <c r="F121" s="216" t="s">
        <v>3117</v>
      </c>
      <c r="G121" s="220"/>
      <c r="H121" s="216" t="s">
        <v>3113</v>
      </c>
      <c r="I121" s="217" t="s">
        <v>3109</v>
      </c>
      <c r="J121" s="220"/>
      <c r="K121" s="216" t="s">
        <v>2498</v>
      </c>
    </row>
    <row r="122">
      <c r="A122" s="224" t="s">
        <v>3118</v>
      </c>
      <c r="B122" s="233"/>
      <c r="C122" s="216" t="s">
        <v>3119</v>
      </c>
      <c r="D122" s="216" t="s">
        <v>3120</v>
      </c>
      <c r="E122" s="216">
        <v>1.0004844E8</v>
      </c>
      <c r="F122" s="216" t="s">
        <v>3121</v>
      </c>
      <c r="G122" s="220"/>
      <c r="H122" s="216" t="s">
        <v>3122</v>
      </c>
      <c r="I122" s="217" t="s">
        <v>3123</v>
      </c>
      <c r="J122" s="220"/>
      <c r="K122" s="216" t="s">
        <v>2598</v>
      </c>
    </row>
    <row r="123">
      <c r="A123" s="227"/>
      <c r="B123" s="215" t="s">
        <v>2516</v>
      </c>
      <c r="C123" s="216" t="s">
        <v>3124</v>
      </c>
      <c r="D123" s="216" t="s">
        <v>3125</v>
      </c>
      <c r="E123" s="216">
        <v>1.00048374E8</v>
      </c>
      <c r="F123" s="216" t="s">
        <v>3126</v>
      </c>
      <c r="G123" s="220"/>
      <c r="H123" s="216" t="s">
        <v>3122</v>
      </c>
      <c r="I123" s="231"/>
      <c r="J123" s="220"/>
      <c r="K123" s="216" t="s">
        <v>2598</v>
      </c>
    </row>
    <row r="124">
      <c r="A124" s="227"/>
      <c r="B124" s="215" t="s">
        <v>2805</v>
      </c>
      <c r="C124" s="216" t="s">
        <v>3127</v>
      </c>
      <c r="D124" s="216" t="s">
        <v>3128</v>
      </c>
      <c r="E124" s="216">
        <v>1.00048064E8</v>
      </c>
      <c r="F124" s="216" t="s">
        <v>3129</v>
      </c>
      <c r="G124" s="220"/>
      <c r="H124" s="216" t="s">
        <v>3122</v>
      </c>
      <c r="I124" s="217" t="s">
        <v>3130</v>
      </c>
      <c r="J124" s="220"/>
      <c r="K124" s="216" t="s">
        <v>2498</v>
      </c>
    </row>
    <row r="125">
      <c r="A125" s="227"/>
      <c r="B125" s="215" t="s">
        <v>3131</v>
      </c>
      <c r="C125" s="216" t="s">
        <v>3132</v>
      </c>
      <c r="D125" s="216" t="s">
        <v>3133</v>
      </c>
      <c r="E125" s="216">
        <v>1.00048376E8</v>
      </c>
      <c r="F125" s="216" t="s">
        <v>3134</v>
      </c>
      <c r="G125" s="220"/>
      <c r="H125" s="216" t="s">
        <v>3122</v>
      </c>
      <c r="I125" s="231"/>
      <c r="J125" s="220"/>
      <c r="K125" s="216" t="s">
        <v>2598</v>
      </c>
    </row>
    <row r="126">
      <c r="A126" s="227"/>
      <c r="B126" s="215" t="s">
        <v>2973</v>
      </c>
      <c r="C126" s="216" t="s">
        <v>3135</v>
      </c>
      <c r="D126" s="216" t="s">
        <v>3136</v>
      </c>
      <c r="E126" s="216">
        <v>1.00047444E8</v>
      </c>
      <c r="F126" s="216" t="s">
        <v>3137</v>
      </c>
      <c r="G126" s="220"/>
      <c r="H126" s="216" t="s">
        <v>3122</v>
      </c>
      <c r="I126" s="217" t="s">
        <v>3130</v>
      </c>
      <c r="J126" s="220"/>
      <c r="K126" s="216" t="s">
        <v>2498</v>
      </c>
    </row>
    <row r="127">
      <c r="A127" s="227"/>
      <c r="B127" s="215" t="s">
        <v>3138</v>
      </c>
      <c r="C127" s="216" t="s">
        <v>3139</v>
      </c>
      <c r="D127" s="216" t="s">
        <v>3053</v>
      </c>
      <c r="E127" s="216">
        <v>1.00047936E8</v>
      </c>
      <c r="F127" s="216" t="s">
        <v>3140</v>
      </c>
      <c r="G127" s="220"/>
      <c r="H127" s="216" t="s">
        <v>3073</v>
      </c>
      <c r="I127" s="217" t="s">
        <v>3141</v>
      </c>
      <c r="J127" s="220"/>
      <c r="K127" s="216" t="s">
        <v>2498</v>
      </c>
    </row>
    <row r="128">
      <c r="A128" s="227"/>
      <c r="B128" s="215" t="s">
        <v>3142</v>
      </c>
      <c r="C128" s="216" t="s">
        <v>3143</v>
      </c>
      <c r="D128" s="216" t="s">
        <v>3144</v>
      </c>
      <c r="E128" s="216">
        <v>1.00048837E8</v>
      </c>
      <c r="F128" s="216" t="s">
        <v>3145</v>
      </c>
      <c r="G128" s="220"/>
      <c r="H128" s="220"/>
      <c r="I128" s="217" t="s">
        <v>3146</v>
      </c>
      <c r="J128" s="220"/>
      <c r="K128" s="216" t="s">
        <v>2598</v>
      </c>
    </row>
    <row r="129">
      <c r="A129" s="227"/>
      <c r="B129" s="233"/>
      <c r="C129" s="216" t="s">
        <v>3147</v>
      </c>
      <c r="D129" s="216" t="s">
        <v>3148</v>
      </c>
      <c r="E129" s="216">
        <v>1.00048487E8</v>
      </c>
      <c r="F129" s="216" t="s">
        <v>3149</v>
      </c>
      <c r="G129" s="220"/>
      <c r="H129" s="216" t="s">
        <v>3150</v>
      </c>
      <c r="I129" s="231"/>
      <c r="J129" s="220"/>
      <c r="K129" s="216" t="s">
        <v>2598</v>
      </c>
    </row>
    <row r="130">
      <c r="A130" s="227"/>
      <c r="B130" s="233"/>
      <c r="C130" s="216" t="s">
        <v>3151</v>
      </c>
      <c r="D130" s="216" t="s">
        <v>3152</v>
      </c>
      <c r="E130" s="216">
        <v>1.00048722E8</v>
      </c>
      <c r="F130" s="216" t="s">
        <v>3153</v>
      </c>
      <c r="G130" s="220"/>
      <c r="H130" s="216" t="s">
        <v>3150</v>
      </c>
      <c r="I130" s="231"/>
      <c r="J130" s="220"/>
      <c r="K130" s="216" t="s">
        <v>2498</v>
      </c>
    </row>
    <row r="131">
      <c r="A131" s="227"/>
      <c r="B131" s="233"/>
      <c r="C131" s="216" t="s">
        <v>3154</v>
      </c>
      <c r="D131" s="216" t="s">
        <v>3155</v>
      </c>
      <c r="E131" s="216">
        <v>1.00048601E8</v>
      </c>
      <c r="F131" s="216" t="s">
        <v>3156</v>
      </c>
      <c r="G131" s="220"/>
      <c r="H131" s="216" t="s">
        <v>3150</v>
      </c>
      <c r="I131" s="231"/>
      <c r="J131" s="220"/>
      <c r="K131" s="216" t="s">
        <v>2598</v>
      </c>
    </row>
    <row r="132">
      <c r="A132" s="227"/>
      <c r="B132" s="233"/>
      <c r="C132" s="216" t="s">
        <v>3157</v>
      </c>
      <c r="D132" s="216" t="s">
        <v>3158</v>
      </c>
      <c r="E132" s="216">
        <v>1.00048852E8</v>
      </c>
      <c r="F132" s="216" t="s">
        <v>3159</v>
      </c>
      <c r="G132" s="220"/>
      <c r="H132" s="216" t="s">
        <v>3160</v>
      </c>
      <c r="I132" s="231"/>
      <c r="J132" s="220"/>
      <c r="K132" s="216" t="s">
        <v>2598</v>
      </c>
    </row>
    <row r="133">
      <c r="A133" s="227"/>
      <c r="B133" s="215" t="s">
        <v>3161</v>
      </c>
      <c r="C133" s="216" t="s">
        <v>3162</v>
      </c>
      <c r="D133" s="216" t="s">
        <v>3163</v>
      </c>
      <c r="E133" s="216">
        <v>1.00048372E8</v>
      </c>
      <c r="F133" s="216" t="s">
        <v>3164</v>
      </c>
      <c r="G133" s="220"/>
      <c r="H133" s="216" t="s">
        <v>3165</v>
      </c>
      <c r="I133" s="231"/>
      <c r="J133" s="220"/>
      <c r="K133" s="216" t="s">
        <v>2598</v>
      </c>
    </row>
    <row r="134">
      <c r="A134" s="227"/>
      <c r="B134" s="215" t="s">
        <v>3166</v>
      </c>
      <c r="C134" s="216" t="s">
        <v>3167</v>
      </c>
      <c r="D134" s="216" t="s">
        <v>3168</v>
      </c>
      <c r="E134" s="216">
        <v>1.0004895E8</v>
      </c>
      <c r="F134" s="216" t="s">
        <v>3169</v>
      </c>
      <c r="G134" s="220"/>
      <c r="H134" s="216" t="s">
        <v>3165</v>
      </c>
      <c r="I134" s="217" t="s">
        <v>3170</v>
      </c>
      <c r="J134" s="220"/>
      <c r="K134" s="216" t="s">
        <v>2498</v>
      </c>
    </row>
    <row r="135">
      <c r="A135" s="238" t="s">
        <v>2490</v>
      </c>
      <c r="B135" s="215" t="s">
        <v>3097</v>
      </c>
      <c r="C135" s="216" t="s">
        <v>3171</v>
      </c>
      <c r="D135" s="216" t="s">
        <v>3172</v>
      </c>
      <c r="E135" s="216">
        <v>1.00047447E8</v>
      </c>
      <c r="F135" s="216" t="s">
        <v>3173</v>
      </c>
      <c r="G135" s="220"/>
      <c r="H135" s="216" t="s">
        <v>3165</v>
      </c>
      <c r="I135" s="217" t="s">
        <v>3174</v>
      </c>
      <c r="J135" s="220"/>
      <c r="K135" s="216" t="s">
        <v>2498</v>
      </c>
    </row>
    <row r="136">
      <c r="A136" s="227"/>
      <c r="B136" s="233"/>
      <c r="C136" s="216" t="s">
        <v>3175</v>
      </c>
      <c r="D136" s="216" t="s">
        <v>3176</v>
      </c>
      <c r="E136" s="216">
        <v>1.00048877E8</v>
      </c>
      <c r="F136" s="216" t="s">
        <v>3177</v>
      </c>
      <c r="G136" s="220"/>
      <c r="H136" s="216" t="s">
        <v>3165</v>
      </c>
      <c r="I136" s="217" t="s">
        <v>3178</v>
      </c>
      <c r="J136" s="220"/>
      <c r="K136" s="216" t="s">
        <v>2498</v>
      </c>
    </row>
    <row r="137">
      <c r="A137" s="227"/>
      <c r="B137" s="215" t="s">
        <v>3019</v>
      </c>
      <c r="C137" s="216" t="s">
        <v>3022</v>
      </c>
      <c r="D137" s="216" t="s">
        <v>3179</v>
      </c>
      <c r="E137" s="216">
        <v>1.00048934E8</v>
      </c>
      <c r="F137" s="216" t="s">
        <v>3180</v>
      </c>
      <c r="G137" s="220"/>
      <c r="H137" s="216" t="s">
        <v>3165</v>
      </c>
      <c r="I137" s="231"/>
      <c r="J137" s="220"/>
      <c r="K137" s="216" t="s">
        <v>2598</v>
      </c>
    </row>
    <row r="138">
      <c r="A138" s="227"/>
      <c r="B138" s="215" t="s">
        <v>2699</v>
      </c>
      <c r="C138" s="216" t="s">
        <v>3181</v>
      </c>
      <c r="D138" s="216" t="s">
        <v>3179</v>
      </c>
      <c r="E138" s="216">
        <v>1.00048933E8</v>
      </c>
      <c r="F138" s="216" t="s">
        <v>3182</v>
      </c>
      <c r="G138" s="220"/>
      <c r="H138" s="216" t="s">
        <v>3165</v>
      </c>
      <c r="I138" s="231"/>
      <c r="J138" s="220"/>
      <c r="K138" s="216" t="s">
        <v>2598</v>
      </c>
    </row>
    <row r="139">
      <c r="A139" s="227"/>
      <c r="B139" s="215" t="s">
        <v>3183</v>
      </c>
      <c r="C139" s="216" t="s">
        <v>3184</v>
      </c>
      <c r="D139" s="216" t="s">
        <v>3179</v>
      </c>
      <c r="E139" s="216">
        <v>1.00048932E8</v>
      </c>
      <c r="F139" s="216" t="s">
        <v>3185</v>
      </c>
      <c r="G139" s="220"/>
      <c r="H139" s="216" t="s">
        <v>3165</v>
      </c>
      <c r="I139" s="217" t="s">
        <v>3083</v>
      </c>
      <c r="J139" s="220"/>
      <c r="K139" s="216" t="s">
        <v>2498</v>
      </c>
    </row>
    <row r="140">
      <c r="A140" s="227"/>
      <c r="B140" s="215" t="s">
        <v>3186</v>
      </c>
      <c r="C140" s="216" t="s">
        <v>3187</v>
      </c>
      <c r="D140" s="216" t="s">
        <v>3188</v>
      </c>
      <c r="E140" s="216">
        <v>1.00048171E8</v>
      </c>
      <c r="F140" s="216" t="s">
        <v>3189</v>
      </c>
      <c r="G140" s="220"/>
      <c r="H140" s="216" t="s">
        <v>3190</v>
      </c>
      <c r="I140" s="217" t="s">
        <v>3083</v>
      </c>
      <c r="J140" s="220"/>
      <c r="K140" s="216" t="s">
        <v>2498</v>
      </c>
    </row>
    <row r="141">
      <c r="A141" s="227"/>
      <c r="B141" s="215" t="s">
        <v>3191</v>
      </c>
      <c r="C141" s="216" t="s">
        <v>3192</v>
      </c>
      <c r="D141" s="220"/>
      <c r="E141" s="216" t="s">
        <v>3193</v>
      </c>
      <c r="F141" s="216" t="s">
        <v>3194</v>
      </c>
      <c r="G141" s="220"/>
      <c r="H141" s="220"/>
      <c r="I141" s="231"/>
      <c r="J141" s="220"/>
      <c r="K141" s="216" t="s">
        <v>2498</v>
      </c>
    </row>
    <row r="142">
      <c r="A142" s="227"/>
      <c r="B142" s="233"/>
      <c r="C142" s="216" t="s">
        <v>3195</v>
      </c>
      <c r="D142" s="216" t="s">
        <v>3196</v>
      </c>
      <c r="E142" s="216">
        <v>1.00049516E8</v>
      </c>
      <c r="F142" s="216" t="s">
        <v>3197</v>
      </c>
      <c r="G142" s="220"/>
      <c r="H142" s="216" t="s">
        <v>3198</v>
      </c>
      <c r="I142" s="231"/>
      <c r="J142" s="220"/>
      <c r="K142" s="216" t="s">
        <v>2498</v>
      </c>
    </row>
    <row r="143">
      <c r="A143" s="227"/>
      <c r="B143" s="233"/>
      <c r="C143" s="216" t="s">
        <v>3199</v>
      </c>
      <c r="D143" s="216">
        <v>8.20220508E9</v>
      </c>
      <c r="E143" s="216">
        <v>1.0004849E8</v>
      </c>
      <c r="F143" s="216" t="s">
        <v>3200</v>
      </c>
      <c r="G143" s="220"/>
      <c r="H143" s="216" t="s">
        <v>3201</v>
      </c>
      <c r="I143" s="231"/>
      <c r="J143" s="220"/>
      <c r="K143" s="216" t="s">
        <v>2498</v>
      </c>
    </row>
    <row r="144">
      <c r="A144" s="227"/>
      <c r="B144" s="215" t="s">
        <v>3202</v>
      </c>
      <c r="C144" s="216" t="s">
        <v>3098</v>
      </c>
      <c r="D144" s="216" t="s">
        <v>3203</v>
      </c>
      <c r="E144" s="216">
        <v>1.00048338E8</v>
      </c>
      <c r="F144" s="216" t="s">
        <v>3204</v>
      </c>
      <c r="G144" s="220"/>
      <c r="H144" s="216" t="s">
        <v>3150</v>
      </c>
      <c r="I144" s="217" t="s">
        <v>3083</v>
      </c>
      <c r="J144" s="220"/>
      <c r="K144" s="216" t="s">
        <v>2498</v>
      </c>
    </row>
    <row r="145">
      <c r="A145" s="227"/>
      <c r="B145" s="233"/>
      <c r="C145" s="216" t="s">
        <v>3205</v>
      </c>
      <c r="D145" s="216" t="s">
        <v>3206</v>
      </c>
      <c r="E145" s="216">
        <v>1.00048845E8</v>
      </c>
      <c r="F145" s="216" t="s">
        <v>3207</v>
      </c>
      <c r="G145" s="220"/>
      <c r="H145" s="216" t="s">
        <v>3208</v>
      </c>
      <c r="I145" s="231"/>
      <c r="J145" s="220"/>
      <c r="K145" s="216" t="s">
        <v>2498</v>
      </c>
    </row>
    <row r="146">
      <c r="A146" s="227"/>
      <c r="B146" s="233"/>
      <c r="C146" s="216" t="s">
        <v>3209</v>
      </c>
      <c r="D146" s="216" t="s">
        <v>3210</v>
      </c>
      <c r="E146" s="216">
        <v>1.00044736E8</v>
      </c>
      <c r="F146" s="216" t="s">
        <v>3211</v>
      </c>
      <c r="G146" s="220"/>
      <c r="H146" s="216" t="s">
        <v>3212</v>
      </c>
      <c r="I146" s="217" t="s">
        <v>3213</v>
      </c>
      <c r="J146" s="220"/>
      <c r="K146" s="216" t="s">
        <v>2498</v>
      </c>
    </row>
    <row r="147">
      <c r="A147" s="227"/>
      <c r="B147" s="215" t="s">
        <v>2605</v>
      </c>
      <c r="C147" s="216" t="s">
        <v>3162</v>
      </c>
      <c r="D147" s="216" t="s">
        <v>3214</v>
      </c>
      <c r="E147" s="216" t="s">
        <v>3215</v>
      </c>
      <c r="F147" s="216" t="s">
        <v>3216</v>
      </c>
      <c r="G147" s="220"/>
      <c r="H147" s="216" t="s">
        <v>3217</v>
      </c>
      <c r="I147" s="231"/>
      <c r="J147" s="220"/>
      <c r="K147" s="216" t="s">
        <v>2498</v>
      </c>
    </row>
    <row r="148">
      <c r="A148" s="227"/>
      <c r="B148" s="215" t="s">
        <v>3218</v>
      </c>
      <c r="C148" s="216" t="s">
        <v>2733</v>
      </c>
      <c r="D148" s="216" t="s">
        <v>3219</v>
      </c>
      <c r="E148" s="216">
        <v>1.00049639E8</v>
      </c>
      <c r="F148" s="216" t="s">
        <v>3220</v>
      </c>
      <c r="G148" s="220"/>
      <c r="H148" s="216" t="s">
        <v>3221</v>
      </c>
      <c r="I148" s="231"/>
      <c r="J148" s="220"/>
      <c r="K148" s="216" t="s">
        <v>2598</v>
      </c>
    </row>
    <row r="149">
      <c r="A149" s="227"/>
      <c r="B149" s="215" t="s">
        <v>2590</v>
      </c>
      <c r="C149" s="216" t="s">
        <v>3222</v>
      </c>
      <c r="D149" s="216" t="s">
        <v>3223</v>
      </c>
      <c r="E149" s="216" t="s">
        <v>3224</v>
      </c>
      <c r="F149" s="216" t="s">
        <v>3225</v>
      </c>
      <c r="G149" s="220"/>
      <c r="H149" s="216" t="s">
        <v>3221</v>
      </c>
      <c r="I149" s="231"/>
      <c r="J149" s="220"/>
      <c r="K149" s="216" t="s">
        <v>2598</v>
      </c>
    </row>
    <row r="150">
      <c r="A150" s="227"/>
      <c r="B150" s="215" t="s">
        <v>3226</v>
      </c>
      <c r="C150" s="216" t="s">
        <v>3227</v>
      </c>
      <c r="D150" s="216" t="s">
        <v>3228</v>
      </c>
      <c r="E150" s="216">
        <v>1.00047418E8</v>
      </c>
      <c r="F150" s="216" t="s">
        <v>3229</v>
      </c>
      <c r="G150" s="220"/>
      <c r="H150" s="216" t="s">
        <v>3198</v>
      </c>
      <c r="I150" s="231"/>
      <c r="J150" s="220"/>
      <c r="K150" s="216" t="s">
        <v>2598</v>
      </c>
    </row>
    <row r="151">
      <c r="A151" s="227"/>
      <c r="B151" s="233"/>
      <c r="C151" s="216" t="s">
        <v>3230</v>
      </c>
      <c r="D151" s="216" t="s">
        <v>3231</v>
      </c>
      <c r="E151" s="216">
        <v>1.00049547E8</v>
      </c>
      <c r="F151" s="216" t="s">
        <v>3232</v>
      </c>
      <c r="G151" s="220"/>
      <c r="H151" s="216" t="s">
        <v>3198</v>
      </c>
      <c r="I151" s="231"/>
      <c r="J151" s="220"/>
      <c r="K151" s="216" t="s">
        <v>2598</v>
      </c>
    </row>
    <row r="152">
      <c r="A152" s="227"/>
      <c r="B152" s="215" t="s">
        <v>3233</v>
      </c>
      <c r="C152" s="216" t="s">
        <v>3234</v>
      </c>
      <c r="D152" s="216" t="s">
        <v>3235</v>
      </c>
      <c r="E152" s="216">
        <v>1.00049553E8</v>
      </c>
      <c r="F152" s="216" t="s">
        <v>3236</v>
      </c>
      <c r="G152" s="220"/>
      <c r="H152" s="216" t="s">
        <v>3237</v>
      </c>
      <c r="I152" s="231"/>
      <c r="J152" s="220"/>
      <c r="K152" s="216" t="s">
        <v>2598</v>
      </c>
    </row>
    <row r="153">
      <c r="A153" s="227"/>
      <c r="B153" s="233"/>
      <c r="C153" s="216" t="s">
        <v>3238</v>
      </c>
      <c r="D153" s="216" t="s">
        <v>3239</v>
      </c>
      <c r="E153" s="216">
        <v>1.00049467E8</v>
      </c>
      <c r="F153" s="216" t="s">
        <v>3240</v>
      </c>
      <c r="G153" s="220"/>
      <c r="H153" s="216" t="s">
        <v>3237</v>
      </c>
      <c r="I153" s="231"/>
      <c r="J153" s="220"/>
      <c r="K153" s="216" t="s">
        <v>2598</v>
      </c>
    </row>
    <row r="154">
      <c r="A154" s="227"/>
      <c r="B154" s="215" t="s">
        <v>2500</v>
      </c>
      <c r="C154" s="216" t="s">
        <v>3241</v>
      </c>
      <c r="D154" s="216" t="s">
        <v>3242</v>
      </c>
      <c r="E154" s="216">
        <v>1.00049497E8</v>
      </c>
      <c r="F154" s="216" t="s">
        <v>3243</v>
      </c>
      <c r="G154" s="220"/>
      <c r="H154" s="216" t="s">
        <v>3237</v>
      </c>
      <c r="I154" s="231"/>
      <c r="J154" s="220"/>
      <c r="K154" s="216" t="s">
        <v>2598</v>
      </c>
    </row>
    <row r="155">
      <c r="A155" s="227"/>
      <c r="B155" s="215" t="s">
        <v>3244</v>
      </c>
      <c r="C155" s="216" t="s">
        <v>3245</v>
      </c>
      <c r="D155" s="216" t="s">
        <v>3246</v>
      </c>
      <c r="E155" s="216">
        <v>1.00049552E8</v>
      </c>
      <c r="F155" s="216" t="s">
        <v>3247</v>
      </c>
      <c r="G155" s="220"/>
      <c r="H155" s="216" t="s">
        <v>3237</v>
      </c>
      <c r="I155" s="231"/>
      <c r="J155" s="220"/>
      <c r="K155" s="216" t="s">
        <v>2598</v>
      </c>
    </row>
    <row r="156">
      <c r="A156" s="227"/>
      <c r="B156" s="215" t="s">
        <v>3248</v>
      </c>
      <c r="C156" s="216" t="s">
        <v>3249</v>
      </c>
      <c r="D156" s="216" t="s">
        <v>3250</v>
      </c>
      <c r="E156" s="216">
        <v>1.00049466E8</v>
      </c>
      <c r="F156" s="216" t="s">
        <v>3251</v>
      </c>
      <c r="G156" s="220"/>
      <c r="H156" s="216" t="s">
        <v>3237</v>
      </c>
      <c r="I156" s="231"/>
      <c r="J156" s="220"/>
      <c r="K156" s="216" t="s">
        <v>2498</v>
      </c>
    </row>
    <row r="157">
      <c r="A157" s="228"/>
      <c r="B157" s="215" t="s">
        <v>3252</v>
      </c>
      <c r="C157" s="216" t="s">
        <v>3253</v>
      </c>
      <c r="D157" s="216" t="s">
        <v>3235</v>
      </c>
      <c r="E157" s="216">
        <v>1.00049542E8</v>
      </c>
      <c r="F157" s="216" t="s">
        <v>3254</v>
      </c>
      <c r="G157" s="220"/>
      <c r="H157" s="216" t="s">
        <v>3237</v>
      </c>
      <c r="I157" s="231"/>
      <c r="J157" s="220"/>
      <c r="K157" s="216" t="s">
        <v>2498</v>
      </c>
    </row>
    <row r="158">
      <c r="A158" s="227"/>
      <c r="B158" s="215" t="s">
        <v>3255</v>
      </c>
      <c r="C158" s="216" t="s">
        <v>3256</v>
      </c>
      <c r="D158" s="216" t="s">
        <v>3235</v>
      </c>
      <c r="E158" s="216">
        <v>1.00049554E8</v>
      </c>
      <c r="F158" s="216" t="s">
        <v>3257</v>
      </c>
      <c r="G158" s="220"/>
      <c r="H158" s="216" t="s">
        <v>3237</v>
      </c>
      <c r="I158" s="231"/>
      <c r="J158" s="220"/>
      <c r="K158" s="216" t="s">
        <v>2498</v>
      </c>
    </row>
    <row r="159">
      <c r="A159" s="227"/>
      <c r="B159" s="215" t="s">
        <v>3258</v>
      </c>
      <c r="C159" s="216" t="s">
        <v>3259</v>
      </c>
      <c r="D159" s="216" t="s">
        <v>3235</v>
      </c>
      <c r="E159" s="216">
        <v>1.00049543E8</v>
      </c>
      <c r="F159" s="216" t="s">
        <v>3260</v>
      </c>
      <c r="G159" s="220"/>
      <c r="H159" s="216" t="s">
        <v>3237</v>
      </c>
      <c r="I159" s="231"/>
      <c r="J159" s="220"/>
      <c r="K159" s="216" t="s">
        <v>2498</v>
      </c>
    </row>
    <row r="160">
      <c r="A160" s="227"/>
      <c r="B160" s="215" t="s">
        <v>3261</v>
      </c>
      <c r="C160" s="216" t="s">
        <v>3262</v>
      </c>
      <c r="D160" s="216" t="s">
        <v>3263</v>
      </c>
      <c r="E160" s="216">
        <v>1.0004925E8</v>
      </c>
      <c r="F160" s="216" t="s">
        <v>3264</v>
      </c>
      <c r="G160" s="220"/>
      <c r="H160" s="216" t="s">
        <v>3217</v>
      </c>
      <c r="I160" s="231"/>
      <c r="J160" s="220"/>
      <c r="K160" s="216" t="s">
        <v>2598</v>
      </c>
    </row>
    <row r="161">
      <c r="A161" s="227"/>
      <c r="B161" s="215" t="s">
        <v>3265</v>
      </c>
      <c r="C161" s="216" t="s">
        <v>3266</v>
      </c>
      <c r="D161" s="216" t="s">
        <v>3267</v>
      </c>
      <c r="E161" s="216">
        <v>1.0004921E8</v>
      </c>
      <c r="F161" s="216" t="s">
        <v>3268</v>
      </c>
      <c r="G161" s="220"/>
      <c r="H161" s="216" t="s">
        <v>3217</v>
      </c>
      <c r="I161" s="231"/>
      <c r="J161" s="220"/>
      <c r="K161" s="216" t="s">
        <v>2598</v>
      </c>
    </row>
    <row r="162">
      <c r="A162" s="227"/>
      <c r="B162" s="233"/>
      <c r="C162" s="216" t="s">
        <v>3269</v>
      </c>
      <c r="D162" s="216" t="s">
        <v>3270</v>
      </c>
      <c r="E162" s="216">
        <v>1.00049211E8</v>
      </c>
      <c r="F162" s="216" t="s">
        <v>3271</v>
      </c>
      <c r="G162" s="220"/>
      <c r="H162" s="216" t="s">
        <v>3272</v>
      </c>
      <c r="I162" s="231"/>
      <c r="J162" s="220"/>
      <c r="K162" s="216" t="s">
        <v>2598</v>
      </c>
    </row>
    <row r="163">
      <c r="A163" s="227"/>
      <c r="B163" s="215" t="s">
        <v>3273</v>
      </c>
      <c r="C163" s="216" t="s">
        <v>3076</v>
      </c>
      <c r="D163" s="216" t="s">
        <v>3274</v>
      </c>
      <c r="E163" s="216">
        <v>1.00049392E8</v>
      </c>
      <c r="F163" s="216" t="s">
        <v>3275</v>
      </c>
      <c r="G163" s="220"/>
      <c r="H163" s="216" t="s">
        <v>3272</v>
      </c>
      <c r="I163" s="231"/>
      <c r="J163" s="220"/>
      <c r="K163" s="216" t="s">
        <v>2598</v>
      </c>
    </row>
    <row r="164">
      <c r="A164" s="227"/>
      <c r="B164" s="215" t="s">
        <v>3090</v>
      </c>
      <c r="C164" s="216" t="s">
        <v>3091</v>
      </c>
      <c r="D164" s="216" t="s">
        <v>3276</v>
      </c>
      <c r="E164" s="216">
        <v>1.00049288E8</v>
      </c>
      <c r="F164" s="216" t="s">
        <v>3277</v>
      </c>
      <c r="G164" s="220"/>
      <c r="H164" s="216" t="s">
        <v>3272</v>
      </c>
      <c r="I164" s="231"/>
      <c r="J164" s="220"/>
      <c r="K164" s="216" t="s">
        <v>2598</v>
      </c>
    </row>
    <row r="165">
      <c r="A165" s="227"/>
      <c r="B165" s="215" t="s">
        <v>3278</v>
      </c>
      <c r="C165" s="216" t="s">
        <v>3279</v>
      </c>
      <c r="D165" s="216" t="s">
        <v>3280</v>
      </c>
      <c r="E165" s="216">
        <v>1.0004931E8</v>
      </c>
      <c r="F165" s="216" t="s">
        <v>3281</v>
      </c>
      <c r="G165" s="220"/>
      <c r="H165" s="216" t="s">
        <v>3272</v>
      </c>
      <c r="I165" s="231"/>
      <c r="J165" s="220"/>
      <c r="K165" s="216" t="s">
        <v>2598</v>
      </c>
    </row>
    <row r="166">
      <c r="A166" s="227"/>
      <c r="B166" s="215" t="s">
        <v>3282</v>
      </c>
      <c r="C166" s="216" t="s">
        <v>3283</v>
      </c>
      <c r="D166" s="216" t="s">
        <v>3284</v>
      </c>
      <c r="E166" s="216">
        <v>1.00048848E8</v>
      </c>
      <c r="F166" s="216" t="s">
        <v>3285</v>
      </c>
      <c r="G166" s="220"/>
      <c r="H166" s="216" t="s">
        <v>3272</v>
      </c>
      <c r="I166" s="231"/>
      <c r="J166" s="220"/>
      <c r="K166" s="216" t="s">
        <v>2598</v>
      </c>
    </row>
    <row r="167">
      <c r="A167" s="227"/>
      <c r="B167" s="215" t="s">
        <v>2805</v>
      </c>
      <c r="C167" s="216" t="s">
        <v>3286</v>
      </c>
      <c r="D167" s="216" t="s">
        <v>3239</v>
      </c>
      <c r="E167" s="216">
        <v>1.00049462E8</v>
      </c>
      <c r="F167" s="216" t="s">
        <v>3287</v>
      </c>
      <c r="G167" s="220"/>
      <c r="H167" s="216" t="s">
        <v>3272</v>
      </c>
      <c r="I167" s="231"/>
      <c r="J167" s="220"/>
      <c r="K167" s="216" t="s">
        <v>2598</v>
      </c>
    </row>
    <row r="168">
      <c r="A168" s="227"/>
      <c r="B168" s="215" t="s">
        <v>3288</v>
      </c>
      <c r="C168" s="216" t="s">
        <v>3289</v>
      </c>
      <c r="D168" s="216" t="s">
        <v>3239</v>
      </c>
      <c r="E168" s="216">
        <v>1.00049416E8</v>
      </c>
      <c r="F168" s="216" t="s">
        <v>3290</v>
      </c>
      <c r="G168" s="220"/>
      <c r="H168" s="216" t="s">
        <v>3291</v>
      </c>
      <c r="I168" s="231"/>
      <c r="J168" s="220"/>
      <c r="K168" s="216" t="s">
        <v>2598</v>
      </c>
    </row>
    <row r="169">
      <c r="A169" s="227"/>
      <c r="B169" s="215" t="s">
        <v>3292</v>
      </c>
      <c r="C169" s="216" t="s">
        <v>3293</v>
      </c>
      <c r="D169" s="216" t="s">
        <v>3294</v>
      </c>
      <c r="E169" s="216">
        <v>1.0004869E8</v>
      </c>
      <c r="F169" s="216" t="s">
        <v>3295</v>
      </c>
      <c r="G169" s="220"/>
      <c r="H169" s="216" t="s">
        <v>3291</v>
      </c>
      <c r="I169" s="231"/>
      <c r="J169" s="220"/>
      <c r="K169" s="216" t="s">
        <v>2598</v>
      </c>
    </row>
    <row r="170">
      <c r="A170" s="227"/>
      <c r="B170" s="215" t="s">
        <v>3258</v>
      </c>
      <c r="C170" s="216" t="s">
        <v>3127</v>
      </c>
      <c r="D170" s="216" t="s">
        <v>3296</v>
      </c>
      <c r="E170" s="216">
        <v>1.00049297E8</v>
      </c>
      <c r="F170" s="216" t="s">
        <v>3297</v>
      </c>
      <c r="G170" s="220"/>
      <c r="H170" s="216" t="s">
        <v>3291</v>
      </c>
      <c r="I170" s="231"/>
      <c r="J170" s="220"/>
      <c r="K170" s="216" t="s">
        <v>2598</v>
      </c>
    </row>
    <row r="171">
      <c r="A171" s="227"/>
      <c r="B171" s="215" t="s">
        <v>3298</v>
      </c>
      <c r="C171" s="216" t="s">
        <v>3299</v>
      </c>
      <c r="D171" s="216" t="s">
        <v>3300</v>
      </c>
      <c r="E171" s="216">
        <v>1.00049389E8</v>
      </c>
      <c r="F171" s="216" t="s">
        <v>3301</v>
      </c>
      <c r="G171" s="220"/>
      <c r="H171" s="216" t="s">
        <v>3272</v>
      </c>
      <c r="I171" s="231"/>
      <c r="J171" s="220"/>
      <c r="K171" s="216" t="s">
        <v>2598</v>
      </c>
    </row>
    <row r="172">
      <c r="A172" s="227"/>
      <c r="B172" s="215" t="s">
        <v>2712</v>
      </c>
      <c r="C172" s="216" t="s">
        <v>3302</v>
      </c>
      <c r="D172" s="216" t="s">
        <v>3303</v>
      </c>
      <c r="E172" s="216">
        <v>1.0004939E8</v>
      </c>
      <c r="F172" s="216" t="s">
        <v>3304</v>
      </c>
      <c r="G172" s="220"/>
      <c r="H172" s="216" t="s">
        <v>3272</v>
      </c>
      <c r="I172" s="231"/>
      <c r="J172" s="220"/>
      <c r="K172" s="216" t="s">
        <v>2598</v>
      </c>
    </row>
    <row r="173">
      <c r="A173" s="227"/>
      <c r="B173" s="215" t="s">
        <v>2727</v>
      </c>
      <c r="C173" s="216" t="s">
        <v>3157</v>
      </c>
      <c r="D173" s="216" t="s">
        <v>3305</v>
      </c>
      <c r="E173" s="216">
        <v>1.00049171E8</v>
      </c>
      <c r="F173" s="216" t="s">
        <v>3306</v>
      </c>
      <c r="G173" s="220"/>
      <c r="H173" s="216" t="s">
        <v>3217</v>
      </c>
      <c r="I173" s="231"/>
      <c r="J173" s="220"/>
      <c r="K173" s="216" t="s">
        <v>2498</v>
      </c>
    </row>
    <row r="174">
      <c r="A174" s="227"/>
      <c r="B174" s="233"/>
      <c r="C174" s="216" t="s">
        <v>3205</v>
      </c>
      <c r="D174" s="216" t="s">
        <v>3307</v>
      </c>
      <c r="E174" s="216">
        <v>1.00048877E8</v>
      </c>
      <c r="F174" s="216" t="s">
        <v>3308</v>
      </c>
      <c r="G174" s="220"/>
      <c r="H174" s="216" t="s">
        <v>3272</v>
      </c>
      <c r="I174" s="231"/>
      <c r="J174" s="220"/>
      <c r="K174" s="216" t="s">
        <v>2498</v>
      </c>
    </row>
    <row r="175">
      <c r="A175" s="227"/>
      <c r="B175" s="215" t="s">
        <v>3309</v>
      </c>
      <c r="C175" s="216" t="s">
        <v>3310</v>
      </c>
      <c r="D175" s="216" t="s">
        <v>3239</v>
      </c>
      <c r="E175" s="216">
        <v>1.00049358E8</v>
      </c>
      <c r="F175" s="216" t="s">
        <v>3311</v>
      </c>
      <c r="G175" s="220"/>
      <c r="H175" s="216" t="s">
        <v>3272</v>
      </c>
      <c r="I175" s="231"/>
      <c r="J175" s="220"/>
      <c r="K175" s="216" t="s">
        <v>2498</v>
      </c>
    </row>
    <row r="176">
      <c r="A176" s="227"/>
      <c r="B176" s="215" t="s">
        <v>3183</v>
      </c>
      <c r="C176" s="216" t="s">
        <v>2739</v>
      </c>
      <c r="D176" s="216" t="s">
        <v>3179</v>
      </c>
      <c r="E176" s="216">
        <v>1.00049355E8</v>
      </c>
      <c r="F176" s="216" t="s">
        <v>3312</v>
      </c>
      <c r="G176" s="220"/>
      <c r="H176" s="216" t="s">
        <v>3272</v>
      </c>
      <c r="I176" s="231"/>
      <c r="J176" s="220"/>
      <c r="K176" s="216" t="s">
        <v>2498</v>
      </c>
    </row>
    <row r="177">
      <c r="A177" s="227"/>
      <c r="B177" s="215" t="s">
        <v>3313</v>
      </c>
      <c r="C177" s="216" t="s">
        <v>3314</v>
      </c>
      <c r="D177" s="216" t="s">
        <v>3300</v>
      </c>
      <c r="E177" s="216">
        <v>1.00049356E8</v>
      </c>
      <c r="F177" s="216" t="s">
        <v>3315</v>
      </c>
      <c r="G177" s="220"/>
      <c r="H177" s="216" t="s">
        <v>3272</v>
      </c>
      <c r="I177" s="231"/>
      <c r="J177" s="220"/>
      <c r="K177" s="216" t="s">
        <v>2498</v>
      </c>
    </row>
    <row r="178">
      <c r="A178" s="227"/>
      <c r="B178" s="215" t="s">
        <v>2973</v>
      </c>
      <c r="C178" s="216" t="s">
        <v>3316</v>
      </c>
      <c r="D178" s="216" t="s">
        <v>3317</v>
      </c>
      <c r="E178" s="216">
        <v>1.00048474E8</v>
      </c>
      <c r="F178" s="216" t="s">
        <v>3318</v>
      </c>
      <c r="G178" s="220"/>
      <c r="H178" s="216" t="s">
        <v>3272</v>
      </c>
      <c r="I178" s="231"/>
      <c r="J178" s="220"/>
      <c r="K178" s="216" t="s">
        <v>2498</v>
      </c>
    </row>
    <row r="179">
      <c r="A179" s="227"/>
      <c r="B179" s="215" t="s">
        <v>3319</v>
      </c>
      <c r="C179" s="216" t="s">
        <v>3320</v>
      </c>
      <c r="D179" s="216" t="s">
        <v>3321</v>
      </c>
      <c r="E179" s="216">
        <v>1.00048435E8</v>
      </c>
      <c r="F179" s="216" t="s">
        <v>3322</v>
      </c>
      <c r="G179" s="220"/>
      <c r="H179" s="216" t="s">
        <v>3272</v>
      </c>
      <c r="I179" s="231"/>
      <c r="J179" s="220"/>
      <c r="K179" s="216" t="s">
        <v>2498</v>
      </c>
    </row>
    <row r="180">
      <c r="A180" s="227"/>
      <c r="B180" s="215" t="s">
        <v>3323</v>
      </c>
      <c r="C180" s="216" t="s">
        <v>3324</v>
      </c>
      <c r="D180" s="216" t="s">
        <v>3325</v>
      </c>
      <c r="E180" s="216">
        <v>1.00049431E8</v>
      </c>
      <c r="F180" s="216" t="s">
        <v>3326</v>
      </c>
      <c r="G180" s="220"/>
      <c r="H180" s="216" t="s">
        <v>3291</v>
      </c>
      <c r="I180" s="231"/>
      <c r="J180" s="220"/>
      <c r="K180" s="216" t="s">
        <v>2498</v>
      </c>
    </row>
    <row r="181">
      <c r="A181" s="227"/>
      <c r="B181" s="215" t="s">
        <v>3252</v>
      </c>
      <c r="C181" s="216" t="s">
        <v>3324</v>
      </c>
      <c r="D181" s="216" t="s">
        <v>3327</v>
      </c>
      <c r="E181" s="216">
        <v>1.00049432E8</v>
      </c>
      <c r="F181" s="216" t="s">
        <v>3328</v>
      </c>
      <c r="G181" s="220"/>
      <c r="H181" s="216" t="s">
        <v>3291</v>
      </c>
      <c r="I181" s="231"/>
      <c r="J181" s="220"/>
      <c r="K181" s="216" t="s">
        <v>2498</v>
      </c>
    </row>
    <row r="182">
      <c r="A182" s="227"/>
      <c r="B182" s="233"/>
      <c r="C182" s="216" t="s">
        <v>2859</v>
      </c>
      <c r="D182" s="216" t="s">
        <v>3329</v>
      </c>
      <c r="E182" s="216">
        <v>5.0003707E8</v>
      </c>
      <c r="F182" s="216" t="s">
        <v>3330</v>
      </c>
      <c r="G182" s="220"/>
      <c r="H182" s="216" t="s">
        <v>3331</v>
      </c>
      <c r="I182" s="217" t="s">
        <v>3332</v>
      </c>
      <c r="J182" s="220"/>
      <c r="K182" s="216" t="s">
        <v>2498</v>
      </c>
    </row>
    <row r="183">
      <c r="A183" s="227"/>
      <c r="B183" s="233"/>
      <c r="C183" s="216" t="s">
        <v>3234</v>
      </c>
      <c r="D183" s="216" t="s">
        <v>3333</v>
      </c>
      <c r="E183" s="216">
        <v>1.0004969E8</v>
      </c>
      <c r="F183" s="216" t="s">
        <v>3334</v>
      </c>
      <c r="G183" s="220"/>
      <c r="H183" s="216" t="s">
        <v>3221</v>
      </c>
      <c r="I183" s="231"/>
      <c r="J183" s="220"/>
      <c r="K183" s="216" t="s">
        <v>2598</v>
      </c>
    </row>
    <row r="184">
      <c r="A184" s="227"/>
      <c r="B184" s="215" t="s">
        <v>3335</v>
      </c>
      <c r="C184" s="216" t="s">
        <v>3336</v>
      </c>
      <c r="D184" s="216" t="s">
        <v>3337</v>
      </c>
      <c r="E184" s="216">
        <v>1.00049751E8</v>
      </c>
      <c r="F184" s="216" t="s">
        <v>3338</v>
      </c>
      <c r="G184" s="220"/>
      <c r="H184" s="216" t="s">
        <v>3221</v>
      </c>
      <c r="I184" s="231"/>
      <c r="J184" s="220"/>
      <c r="K184" s="216" t="s">
        <v>2598</v>
      </c>
    </row>
    <row r="185">
      <c r="A185" s="227"/>
      <c r="B185" s="215" t="s">
        <v>3339</v>
      </c>
      <c r="C185" s="216" t="s">
        <v>3076</v>
      </c>
      <c r="D185" s="216" t="s">
        <v>3340</v>
      </c>
      <c r="E185" s="216">
        <v>1.0004975E8</v>
      </c>
      <c r="F185" s="216" t="s">
        <v>3341</v>
      </c>
      <c r="G185" s="220"/>
      <c r="H185" s="216" t="s">
        <v>3221</v>
      </c>
      <c r="I185" s="231"/>
      <c r="J185" s="220"/>
      <c r="K185" s="216" t="s">
        <v>2598</v>
      </c>
    </row>
    <row r="186">
      <c r="A186" s="227"/>
      <c r="B186" s="233"/>
      <c r="C186" s="216" t="s">
        <v>3342</v>
      </c>
      <c r="D186" s="216" t="s">
        <v>3235</v>
      </c>
      <c r="E186" s="216">
        <v>1.00049649E8</v>
      </c>
      <c r="F186" s="216" t="s">
        <v>3343</v>
      </c>
      <c r="G186" s="220"/>
      <c r="H186" s="216" t="s">
        <v>3221</v>
      </c>
      <c r="I186" s="231"/>
      <c r="J186" s="220"/>
      <c r="K186" s="216" t="s">
        <v>2598</v>
      </c>
    </row>
    <row r="187">
      <c r="A187" s="227"/>
      <c r="B187" s="233"/>
      <c r="C187" s="216" t="s">
        <v>3344</v>
      </c>
      <c r="D187" s="216" t="s">
        <v>3235</v>
      </c>
      <c r="E187" s="216">
        <v>1.00049548E8</v>
      </c>
      <c r="F187" s="216" t="s">
        <v>3345</v>
      </c>
      <c r="G187" s="220"/>
      <c r="H187" s="216" t="s">
        <v>3221</v>
      </c>
      <c r="I187" s="231"/>
      <c r="J187" s="220"/>
      <c r="K187" s="216" t="s">
        <v>2598</v>
      </c>
    </row>
    <row r="188">
      <c r="A188" s="227"/>
      <c r="B188" s="215" t="s">
        <v>2973</v>
      </c>
      <c r="C188" s="216" t="s">
        <v>3346</v>
      </c>
      <c r="D188" s="216" t="s">
        <v>3347</v>
      </c>
      <c r="E188" s="216">
        <v>1.00049704E8</v>
      </c>
      <c r="F188" s="216" t="s">
        <v>3348</v>
      </c>
      <c r="G188" s="220"/>
      <c r="H188" s="216" t="s">
        <v>3221</v>
      </c>
      <c r="I188" s="231"/>
      <c r="J188" s="220"/>
      <c r="K188" s="216" t="s">
        <v>2598</v>
      </c>
    </row>
    <row r="189">
      <c r="A189" s="227"/>
      <c r="B189" s="215" t="s">
        <v>3349</v>
      </c>
      <c r="C189" s="216" t="s">
        <v>3350</v>
      </c>
      <c r="D189" s="216" t="s">
        <v>3351</v>
      </c>
      <c r="E189" s="216">
        <v>1.00049752E8</v>
      </c>
      <c r="F189" s="216" t="s">
        <v>3352</v>
      </c>
      <c r="G189" s="220"/>
      <c r="H189" s="216" t="s">
        <v>3221</v>
      </c>
      <c r="I189" s="231"/>
      <c r="J189" s="220"/>
      <c r="K189" s="216" t="s">
        <v>2598</v>
      </c>
    </row>
    <row r="190">
      <c r="A190" s="227"/>
      <c r="B190" s="215" t="s">
        <v>3353</v>
      </c>
      <c r="C190" s="216" t="s">
        <v>3354</v>
      </c>
      <c r="D190" s="216" t="s">
        <v>3235</v>
      </c>
      <c r="E190" s="216">
        <v>1.00049661E8</v>
      </c>
      <c r="F190" s="216" t="s">
        <v>3355</v>
      </c>
      <c r="G190" s="220"/>
      <c r="H190" s="216" t="s">
        <v>3221</v>
      </c>
      <c r="I190" s="231"/>
      <c r="J190" s="220"/>
      <c r="K190" s="216" t="s">
        <v>2598</v>
      </c>
    </row>
  </sheetData>
  <autoFilter ref="$A$1:$K$190"/>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13"/>
    <col customWidth="1" min="3" max="3" width="17.0"/>
    <col customWidth="1" min="4" max="4" width="16.0"/>
    <col customWidth="1" min="6" max="6" width="16.25"/>
  </cols>
  <sheetData>
    <row r="1">
      <c r="A1" s="239" t="s">
        <v>3356</v>
      </c>
      <c r="B1" s="240" t="s">
        <v>3357</v>
      </c>
      <c r="C1" s="240" t="s">
        <v>3358</v>
      </c>
      <c r="D1" s="240" t="s">
        <v>7</v>
      </c>
      <c r="E1" s="240" t="s">
        <v>3359</v>
      </c>
      <c r="F1" s="240" t="s">
        <v>3360</v>
      </c>
      <c r="G1" s="240" t="s">
        <v>3361</v>
      </c>
      <c r="H1" s="241"/>
      <c r="I1" s="240" t="s">
        <v>3362</v>
      </c>
    </row>
    <row r="2">
      <c r="A2" s="242">
        <v>1.0</v>
      </c>
      <c r="B2" s="243" t="s">
        <v>3363</v>
      </c>
      <c r="C2" s="243">
        <v>8.0002104E7</v>
      </c>
      <c r="D2" s="243" t="s">
        <v>3364</v>
      </c>
      <c r="E2" s="243" t="s">
        <v>3365</v>
      </c>
      <c r="F2" s="243" t="s">
        <v>3366</v>
      </c>
      <c r="G2" s="243" t="s">
        <v>3367</v>
      </c>
      <c r="H2" s="244"/>
      <c r="I2" s="245"/>
    </row>
    <row r="3">
      <c r="A3" s="242">
        <v>2.0</v>
      </c>
      <c r="B3" s="243" t="s">
        <v>3368</v>
      </c>
      <c r="C3" s="243">
        <v>1.00045097E8</v>
      </c>
      <c r="D3" s="243" t="s">
        <v>3369</v>
      </c>
      <c r="E3" s="243" t="s">
        <v>3365</v>
      </c>
      <c r="F3" s="243" t="s">
        <v>3370</v>
      </c>
      <c r="G3" s="243" t="s">
        <v>3367</v>
      </c>
      <c r="H3" s="246"/>
      <c r="I3" s="245"/>
    </row>
    <row r="4">
      <c r="A4" s="242">
        <v>3.0</v>
      </c>
      <c r="B4" s="243" t="s">
        <v>3368</v>
      </c>
      <c r="C4" s="245"/>
      <c r="D4" s="243" t="s">
        <v>3371</v>
      </c>
      <c r="E4" s="243" t="s">
        <v>3365</v>
      </c>
      <c r="F4" s="243" t="s">
        <v>3372</v>
      </c>
      <c r="G4" s="243" t="s">
        <v>3367</v>
      </c>
      <c r="H4" s="246"/>
      <c r="I4" s="245"/>
    </row>
    <row r="5">
      <c r="A5" s="242">
        <v>4.0</v>
      </c>
      <c r="B5" s="243" t="s">
        <v>3373</v>
      </c>
      <c r="C5" s="243">
        <v>1.00045798E8</v>
      </c>
      <c r="D5" s="245"/>
      <c r="E5" s="245"/>
      <c r="F5" s="243" t="s">
        <v>3374</v>
      </c>
      <c r="G5" s="243" t="s">
        <v>3375</v>
      </c>
      <c r="H5" s="246"/>
      <c r="I5" s="245"/>
    </row>
    <row r="6">
      <c r="A6" s="242">
        <v>5.0</v>
      </c>
      <c r="B6" s="243" t="s">
        <v>3376</v>
      </c>
      <c r="C6" s="243" t="s">
        <v>3377</v>
      </c>
      <c r="D6" s="243" t="s">
        <v>3378</v>
      </c>
      <c r="E6" s="243" t="s">
        <v>3365</v>
      </c>
      <c r="F6" s="243" t="s">
        <v>3379</v>
      </c>
      <c r="G6" s="243" t="s">
        <v>3367</v>
      </c>
      <c r="H6" s="246"/>
      <c r="I6" s="245"/>
    </row>
    <row r="7">
      <c r="A7" s="242">
        <v>6.0</v>
      </c>
      <c r="B7" s="243" t="s">
        <v>3380</v>
      </c>
      <c r="C7" s="243">
        <v>1.00035711E8</v>
      </c>
      <c r="D7" s="243" t="s">
        <v>3381</v>
      </c>
      <c r="E7" s="243" t="s">
        <v>3365</v>
      </c>
      <c r="F7" s="243" t="s">
        <v>3382</v>
      </c>
      <c r="G7" s="243" t="s">
        <v>3367</v>
      </c>
      <c r="H7" s="246"/>
      <c r="I7" s="245"/>
    </row>
    <row r="8">
      <c r="A8" s="242">
        <v>7.0</v>
      </c>
      <c r="B8" s="243" t="s">
        <v>3383</v>
      </c>
      <c r="C8" s="243">
        <v>1.00048348E8</v>
      </c>
      <c r="D8" s="245"/>
      <c r="E8" s="245"/>
      <c r="F8" s="243" t="s">
        <v>3384</v>
      </c>
      <c r="G8" s="243" t="s">
        <v>3375</v>
      </c>
      <c r="H8" s="246"/>
      <c r="I8" s="245"/>
    </row>
    <row r="9">
      <c r="A9" s="242">
        <v>8.0</v>
      </c>
      <c r="B9" s="243" t="s">
        <v>3385</v>
      </c>
      <c r="C9" s="243" t="s">
        <v>3386</v>
      </c>
      <c r="D9" s="245"/>
      <c r="E9" s="245"/>
      <c r="F9" s="243" t="s">
        <v>3387</v>
      </c>
      <c r="G9" s="243" t="s">
        <v>3375</v>
      </c>
      <c r="H9" s="246"/>
      <c r="I9" s="245"/>
    </row>
    <row r="10">
      <c r="A10" s="242">
        <v>9.0</v>
      </c>
      <c r="B10" s="243" t="s">
        <v>3388</v>
      </c>
      <c r="C10" s="243">
        <v>1.000044591E9</v>
      </c>
      <c r="D10" s="243" t="s">
        <v>3389</v>
      </c>
      <c r="E10" s="245"/>
      <c r="F10" s="243" t="s">
        <v>3390</v>
      </c>
      <c r="G10" s="243" t="s">
        <v>3375</v>
      </c>
      <c r="H10" s="246"/>
      <c r="I10" s="245"/>
    </row>
    <row r="11">
      <c r="A11" s="242">
        <v>10.0</v>
      </c>
      <c r="B11" s="243" t="s">
        <v>3380</v>
      </c>
      <c r="C11" s="243" t="s">
        <v>3391</v>
      </c>
      <c r="D11" s="243" t="s">
        <v>3392</v>
      </c>
      <c r="E11" s="245"/>
      <c r="F11" s="243" t="s">
        <v>3393</v>
      </c>
      <c r="G11" s="243" t="s">
        <v>3367</v>
      </c>
      <c r="H11" s="246"/>
      <c r="I11" s="245"/>
    </row>
    <row r="12">
      <c r="A12" s="242">
        <v>11.0</v>
      </c>
      <c r="B12" s="243" t="s">
        <v>3394</v>
      </c>
      <c r="C12" s="243" t="s">
        <v>3395</v>
      </c>
      <c r="D12" s="243" t="s">
        <v>3396</v>
      </c>
      <c r="E12" s="243" t="s">
        <v>3365</v>
      </c>
      <c r="F12" s="243" t="s">
        <v>3397</v>
      </c>
      <c r="G12" s="243" t="s">
        <v>3367</v>
      </c>
      <c r="H12" s="246"/>
      <c r="I12" s="245"/>
    </row>
    <row r="13">
      <c r="A13" s="242">
        <v>12.0</v>
      </c>
      <c r="B13" s="243" t="s">
        <v>3398</v>
      </c>
      <c r="C13" s="243">
        <v>8.00003285E8</v>
      </c>
      <c r="D13" s="243" t="s">
        <v>3399</v>
      </c>
      <c r="E13" s="245"/>
      <c r="F13" s="243" t="s">
        <v>3400</v>
      </c>
      <c r="G13" s="243" t="s">
        <v>3367</v>
      </c>
      <c r="H13" s="246"/>
      <c r="I13" s="245"/>
    </row>
    <row r="14">
      <c r="A14" s="242">
        <v>13.0</v>
      </c>
      <c r="B14" s="243" t="s">
        <v>3401</v>
      </c>
      <c r="C14" s="243">
        <v>1.000043293E9</v>
      </c>
      <c r="D14" s="243" t="s">
        <v>3402</v>
      </c>
      <c r="E14" s="245"/>
      <c r="F14" s="243" t="s">
        <v>3403</v>
      </c>
      <c r="G14" s="243" t="s">
        <v>3375</v>
      </c>
      <c r="H14" s="246"/>
      <c r="I14" s="245"/>
    </row>
    <row r="15">
      <c r="A15" s="242">
        <v>14.0</v>
      </c>
      <c r="B15" s="243" t="s">
        <v>3404</v>
      </c>
      <c r="C15" s="243">
        <v>1.000043503E9</v>
      </c>
      <c r="D15" s="245"/>
      <c r="E15" s="243" t="s">
        <v>3405</v>
      </c>
      <c r="F15" s="243" t="s">
        <v>3406</v>
      </c>
      <c r="G15" s="243" t="s">
        <v>3375</v>
      </c>
      <c r="H15" s="246"/>
      <c r="I15" s="245"/>
    </row>
    <row r="16">
      <c r="A16" s="242">
        <v>15.0</v>
      </c>
      <c r="B16" s="243" t="s">
        <v>3407</v>
      </c>
      <c r="C16" s="243" t="s">
        <v>3408</v>
      </c>
      <c r="D16" s="243" t="s">
        <v>3409</v>
      </c>
      <c r="E16" s="245"/>
      <c r="F16" s="243" t="s">
        <v>3410</v>
      </c>
      <c r="G16" s="243" t="s">
        <v>3375</v>
      </c>
      <c r="H16" s="246"/>
      <c r="I16" s="245"/>
    </row>
    <row r="17">
      <c r="A17" s="242">
        <v>16.0</v>
      </c>
      <c r="B17" s="243" t="s">
        <v>3411</v>
      </c>
      <c r="C17" s="243" t="s">
        <v>3412</v>
      </c>
      <c r="D17" s="243" t="s">
        <v>3413</v>
      </c>
      <c r="E17" s="245"/>
      <c r="F17" s="243" t="s">
        <v>3414</v>
      </c>
      <c r="G17" s="243" t="s">
        <v>3367</v>
      </c>
      <c r="H17" s="246"/>
      <c r="I17" s="245"/>
    </row>
    <row r="18">
      <c r="A18" s="242">
        <v>17.0</v>
      </c>
      <c r="B18" s="243" t="s">
        <v>3415</v>
      </c>
      <c r="C18" s="243">
        <v>1.000047133E9</v>
      </c>
      <c r="D18" s="245"/>
      <c r="E18" s="245"/>
      <c r="F18" s="243" t="s">
        <v>3416</v>
      </c>
      <c r="G18" s="243" t="s">
        <v>3375</v>
      </c>
      <c r="H18" s="246"/>
      <c r="I18" s="245"/>
    </row>
    <row r="19">
      <c r="A19" s="242">
        <v>18.0</v>
      </c>
      <c r="B19" s="243" t="s">
        <v>3417</v>
      </c>
      <c r="C19" s="243">
        <v>1.000047721E9</v>
      </c>
      <c r="D19" s="245"/>
      <c r="E19" s="245"/>
      <c r="F19" s="243" t="s">
        <v>3410</v>
      </c>
      <c r="G19" s="243" t="s">
        <v>3375</v>
      </c>
      <c r="H19" s="246"/>
      <c r="I19" s="245"/>
    </row>
    <row r="20">
      <c r="A20" s="242">
        <v>19.0</v>
      </c>
      <c r="B20" s="243" t="s">
        <v>2946</v>
      </c>
      <c r="C20" s="243" t="s">
        <v>3418</v>
      </c>
      <c r="D20" s="245"/>
      <c r="E20" s="245"/>
      <c r="F20" s="243" t="s">
        <v>3419</v>
      </c>
      <c r="G20" s="243" t="s">
        <v>3375</v>
      </c>
      <c r="H20" s="246"/>
      <c r="I20" s="245"/>
    </row>
    <row r="21">
      <c r="A21" s="242">
        <v>20.0</v>
      </c>
      <c r="B21" s="243" t="s">
        <v>3420</v>
      </c>
      <c r="C21" s="243">
        <v>1.000048189E9</v>
      </c>
      <c r="D21" s="245"/>
      <c r="E21" s="245"/>
      <c r="F21" s="243" t="s">
        <v>3421</v>
      </c>
      <c r="G21" s="243" t="s">
        <v>3375</v>
      </c>
      <c r="H21" s="246"/>
      <c r="I21" s="245"/>
    </row>
    <row r="22">
      <c r="A22" s="242">
        <v>21.0</v>
      </c>
      <c r="B22" s="243" t="s">
        <v>3422</v>
      </c>
      <c r="C22" s="243">
        <v>1.000044314E9</v>
      </c>
      <c r="D22" s="245"/>
      <c r="E22" s="245"/>
      <c r="F22" s="243" t="s">
        <v>3410</v>
      </c>
      <c r="G22" s="243" t="s">
        <v>3375</v>
      </c>
      <c r="H22" s="246"/>
      <c r="I22" s="245"/>
    </row>
    <row r="23">
      <c r="A23" s="242">
        <v>22.0</v>
      </c>
      <c r="B23" s="243" t="s">
        <v>3423</v>
      </c>
      <c r="C23" s="243">
        <v>1.000046535E9</v>
      </c>
      <c r="D23" s="245"/>
      <c r="E23" s="245"/>
      <c r="F23" s="245"/>
      <c r="G23" s="243" t="s">
        <v>3367</v>
      </c>
      <c r="H23" s="246"/>
      <c r="I23" s="245"/>
    </row>
    <row r="24">
      <c r="A24" s="242">
        <v>23.0</v>
      </c>
      <c r="B24" s="243" t="s">
        <v>3424</v>
      </c>
      <c r="C24" s="243">
        <v>1.000040466E9</v>
      </c>
      <c r="D24" s="245"/>
      <c r="E24" s="245"/>
      <c r="F24" s="243" t="s">
        <v>3425</v>
      </c>
      <c r="G24" s="243" t="s">
        <v>3375</v>
      </c>
      <c r="H24" s="246"/>
      <c r="I24" s="245"/>
    </row>
    <row r="25">
      <c r="A25" s="242">
        <v>24.0</v>
      </c>
      <c r="B25" s="243" t="s">
        <v>3426</v>
      </c>
      <c r="C25" s="243" t="s">
        <v>3427</v>
      </c>
      <c r="D25" s="243" t="s">
        <v>3428</v>
      </c>
      <c r="E25" s="243" t="s">
        <v>3365</v>
      </c>
      <c r="F25" s="243" t="s">
        <v>3429</v>
      </c>
      <c r="G25" s="243" t="s">
        <v>3375</v>
      </c>
      <c r="H25" s="244"/>
      <c r="I25" s="245"/>
    </row>
    <row r="26">
      <c r="A26" s="242">
        <v>25.0</v>
      </c>
      <c r="B26" s="243" t="s">
        <v>3430</v>
      </c>
      <c r="C26" s="243">
        <v>1.000044378E9</v>
      </c>
      <c r="D26" s="243" t="s">
        <v>3431</v>
      </c>
      <c r="E26" s="245"/>
      <c r="F26" s="243" t="s">
        <v>3432</v>
      </c>
      <c r="G26" s="243" t="s">
        <v>3367</v>
      </c>
      <c r="H26" s="246"/>
      <c r="I26" s="245"/>
    </row>
    <row r="27">
      <c r="A27" s="242">
        <v>26.0</v>
      </c>
      <c r="B27" s="243" t="s">
        <v>3433</v>
      </c>
      <c r="C27" s="243" t="s">
        <v>3434</v>
      </c>
      <c r="D27" s="243" t="s">
        <v>3435</v>
      </c>
      <c r="E27" s="245"/>
      <c r="F27" s="243" t="s">
        <v>3436</v>
      </c>
      <c r="G27" s="243" t="s">
        <v>3375</v>
      </c>
      <c r="H27" s="244"/>
      <c r="I27" s="245"/>
    </row>
    <row r="28">
      <c r="A28" s="242">
        <v>27.0</v>
      </c>
      <c r="B28" s="243" t="s">
        <v>3437</v>
      </c>
      <c r="C28" s="243" t="s">
        <v>3438</v>
      </c>
      <c r="D28" s="245"/>
      <c r="E28" s="245"/>
      <c r="F28" s="243" t="s">
        <v>3439</v>
      </c>
      <c r="G28" s="243" t="s">
        <v>3440</v>
      </c>
      <c r="H28" s="246"/>
      <c r="I28" s="245"/>
    </row>
    <row r="29">
      <c r="A29" s="242">
        <v>28.0</v>
      </c>
      <c r="B29" s="243" t="s">
        <v>3441</v>
      </c>
      <c r="C29" s="243">
        <v>1.00048988E8</v>
      </c>
      <c r="D29" s="245"/>
      <c r="E29" s="245"/>
      <c r="F29" s="243" t="s">
        <v>3442</v>
      </c>
      <c r="G29" s="243" t="s">
        <v>3375</v>
      </c>
      <c r="H29" s="244"/>
      <c r="I29" s="245"/>
    </row>
    <row r="30">
      <c r="A30" s="242">
        <v>29.0</v>
      </c>
      <c r="B30" s="243" t="s">
        <v>3443</v>
      </c>
      <c r="C30" s="243">
        <v>1.00049185E8</v>
      </c>
      <c r="D30" s="245"/>
      <c r="E30" s="245"/>
      <c r="F30" s="243" t="s">
        <v>3444</v>
      </c>
      <c r="G30" s="243" t="s">
        <v>3367</v>
      </c>
      <c r="H30" s="246"/>
      <c r="I30" s="245"/>
    </row>
    <row r="31">
      <c r="A31" s="242">
        <v>30.0</v>
      </c>
      <c r="B31" s="243" t="s">
        <v>3445</v>
      </c>
      <c r="C31" s="243">
        <v>1.00049222E8</v>
      </c>
      <c r="D31" s="245"/>
      <c r="E31" s="245"/>
      <c r="F31" s="243" t="s">
        <v>3446</v>
      </c>
      <c r="G31" s="243" t="s">
        <v>3367</v>
      </c>
      <c r="H31" s="246"/>
      <c r="I31" s="245"/>
    </row>
    <row r="32">
      <c r="A32" s="242">
        <v>31.0</v>
      </c>
      <c r="B32" s="243" t="s">
        <v>3447</v>
      </c>
      <c r="C32" s="243">
        <v>1.00049397E8</v>
      </c>
      <c r="D32" s="245"/>
      <c r="E32" s="245"/>
      <c r="F32" s="243" t="s">
        <v>3448</v>
      </c>
      <c r="G32" s="243" t="s">
        <v>3367</v>
      </c>
      <c r="H32" s="246"/>
      <c r="I32" s="245"/>
    </row>
    <row r="33">
      <c r="A33" s="242">
        <v>32.0</v>
      </c>
      <c r="B33" s="243" t="s">
        <v>3449</v>
      </c>
      <c r="C33" s="243">
        <v>1.00046476E8</v>
      </c>
      <c r="D33" s="247" t="s">
        <v>3450</v>
      </c>
      <c r="E33" s="245"/>
      <c r="F33" s="243" t="s">
        <v>3451</v>
      </c>
      <c r="G33" s="243" t="s">
        <v>3367</v>
      </c>
      <c r="H33" s="246"/>
      <c r="I33" s="245"/>
    </row>
    <row r="34">
      <c r="A34" s="242">
        <v>33.0</v>
      </c>
      <c r="B34" s="243" t="s">
        <v>3452</v>
      </c>
      <c r="C34" s="243">
        <v>1.00048795E8</v>
      </c>
      <c r="D34" s="245"/>
      <c r="E34" s="245"/>
      <c r="F34" s="243" t="s">
        <v>3453</v>
      </c>
      <c r="G34" s="243" t="s">
        <v>3367</v>
      </c>
      <c r="H34" s="246"/>
      <c r="I34" s="245"/>
    </row>
    <row r="35">
      <c r="A35" s="242">
        <v>34.0</v>
      </c>
      <c r="B35" s="243" t="s">
        <v>3454</v>
      </c>
      <c r="C35" s="248" t="s">
        <v>3455</v>
      </c>
      <c r="D35" s="245"/>
      <c r="E35" s="245"/>
      <c r="F35" s="243" t="s">
        <v>3456</v>
      </c>
      <c r="G35" s="243" t="s">
        <v>3375</v>
      </c>
      <c r="H35" s="244"/>
      <c r="I35" s="245"/>
    </row>
    <row r="36">
      <c r="A36" s="242">
        <v>35.0</v>
      </c>
      <c r="B36" s="243" t="s">
        <v>3457</v>
      </c>
      <c r="C36" s="248">
        <v>1.00043293E8</v>
      </c>
      <c r="D36" s="243" t="s">
        <v>3458</v>
      </c>
      <c r="E36" s="245"/>
      <c r="F36" s="243" t="s">
        <v>3459</v>
      </c>
      <c r="G36" s="243" t="s">
        <v>3375</v>
      </c>
      <c r="H36" s="244"/>
      <c r="I36" s="245"/>
    </row>
    <row r="37">
      <c r="A37" s="242">
        <v>36.0</v>
      </c>
      <c r="B37" s="243" t="s">
        <v>3460</v>
      </c>
      <c r="C37" s="248">
        <v>1.00038603E8</v>
      </c>
      <c r="D37" s="245"/>
      <c r="E37" s="245"/>
      <c r="F37" s="243" t="s">
        <v>3461</v>
      </c>
      <c r="G37" s="243" t="s">
        <v>3375</v>
      </c>
      <c r="H37" s="244"/>
      <c r="I37" s="245"/>
    </row>
    <row r="38">
      <c r="A38" s="242">
        <v>37.0</v>
      </c>
      <c r="B38" s="243" t="s">
        <v>3462</v>
      </c>
      <c r="C38" s="248" t="s">
        <v>3463</v>
      </c>
      <c r="D38" s="243" t="s">
        <v>3464</v>
      </c>
      <c r="E38" s="243" t="s">
        <v>3465</v>
      </c>
      <c r="F38" s="243" t="s">
        <v>3466</v>
      </c>
      <c r="G38" s="243" t="s">
        <v>3367</v>
      </c>
      <c r="H38" s="244"/>
      <c r="I38" s="245"/>
    </row>
    <row r="39">
      <c r="A39" s="242">
        <v>38.0</v>
      </c>
      <c r="B39" s="243" t="s">
        <v>2946</v>
      </c>
      <c r="C39" s="248" t="s">
        <v>3467</v>
      </c>
      <c r="D39" s="245"/>
      <c r="E39" s="245"/>
      <c r="F39" s="243" t="s">
        <v>3468</v>
      </c>
      <c r="G39" s="243" t="s">
        <v>3375</v>
      </c>
      <c r="H39" s="244"/>
      <c r="I39" s="245"/>
    </row>
    <row r="40">
      <c r="A40" s="242">
        <v>39.0</v>
      </c>
      <c r="B40" s="243" t="s">
        <v>3469</v>
      </c>
      <c r="C40" s="248">
        <v>1.00046439E8</v>
      </c>
      <c r="D40" s="245"/>
      <c r="E40" s="245"/>
      <c r="F40" s="243" t="s">
        <v>3470</v>
      </c>
      <c r="G40" s="243" t="s">
        <v>36</v>
      </c>
      <c r="H40" s="244"/>
      <c r="I40" s="245"/>
    </row>
    <row r="41">
      <c r="A41" s="242">
        <v>40.0</v>
      </c>
      <c r="B41" s="243" t="s">
        <v>3471</v>
      </c>
      <c r="C41" s="248">
        <v>8.00003111E8</v>
      </c>
      <c r="D41" s="243" t="s">
        <v>3472</v>
      </c>
      <c r="E41" s="243" t="s">
        <v>3473</v>
      </c>
      <c r="F41" s="243" t="s">
        <v>3474</v>
      </c>
      <c r="G41" s="243" t="s">
        <v>3367</v>
      </c>
      <c r="H41" s="244"/>
      <c r="I41" s="245"/>
    </row>
    <row r="42">
      <c r="A42" s="242">
        <v>41.0</v>
      </c>
      <c r="B42" s="243" t="s">
        <v>3475</v>
      </c>
      <c r="C42" s="248" t="s">
        <v>3476</v>
      </c>
      <c r="D42" s="245"/>
      <c r="E42" s="245"/>
      <c r="F42" s="243" t="s">
        <v>3444</v>
      </c>
      <c r="G42" s="243" t="s">
        <v>3367</v>
      </c>
      <c r="H42" s="244"/>
      <c r="I42" s="245"/>
    </row>
    <row r="43">
      <c r="A43" s="242">
        <v>42.0</v>
      </c>
      <c r="B43" s="243" t="s">
        <v>3477</v>
      </c>
      <c r="C43" s="248">
        <v>1.00049181E8</v>
      </c>
      <c r="D43" s="245"/>
      <c r="E43" s="245"/>
      <c r="F43" s="243" t="s">
        <v>3444</v>
      </c>
      <c r="G43" s="243" t="s">
        <v>3367</v>
      </c>
      <c r="H43" s="244"/>
      <c r="I43" s="245"/>
    </row>
    <row r="44">
      <c r="A44" s="242">
        <v>43.0</v>
      </c>
      <c r="B44" s="243" t="s">
        <v>3478</v>
      </c>
      <c r="C44" s="248">
        <v>1.0004996E8</v>
      </c>
      <c r="D44" s="247" t="s">
        <v>3450</v>
      </c>
      <c r="E44" s="243" t="s">
        <v>3479</v>
      </c>
      <c r="F44" s="243" t="s">
        <v>3480</v>
      </c>
      <c r="G44" s="243" t="s">
        <v>3367</v>
      </c>
      <c r="H44" s="244"/>
      <c r="I44" s="245"/>
    </row>
    <row r="45">
      <c r="A45" s="242">
        <v>44.0</v>
      </c>
      <c r="B45" s="243" t="s">
        <v>3481</v>
      </c>
      <c r="C45" s="248">
        <v>1.00049301E8</v>
      </c>
      <c r="D45" s="245"/>
      <c r="E45" s="245"/>
      <c r="F45" s="243" t="s">
        <v>3482</v>
      </c>
      <c r="G45" s="243" t="s">
        <v>3375</v>
      </c>
      <c r="H45" s="244"/>
      <c r="I45" s="245"/>
    </row>
    <row r="46">
      <c r="A46" s="242">
        <v>45.0</v>
      </c>
      <c r="B46" s="243" t="s">
        <v>3483</v>
      </c>
      <c r="C46" s="248">
        <v>1.00047437E8</v>
      </c>
      <c r="D46" s="243" t="s">
        <v>3484</v>
      </c>
      <c r="E46" s="245"/>
      <c r="F46" s="243" t="s">
        <v>3485</v>
      </c>
      <c r="G46" s="243" t="s">
        <v>3375</v>
      </c>
      <c r="H46" s="244"/>
      <c r="I46" s="245"/>
    </row>
    <row r="47">
      <c r="A47" s="242">
        <v>46.0</v>
      </c>
      <c r="B47" s="243" t="s">
        <v>3486</v>
      </c>
      <c r="C47" s="248" t="s">
        <v>3487</v>
      </c>
      <c r="D47" s="245"/>
      <c r="E47" s="243" t="s">
        <v>3488</v>
      </c>
      <c r="F47" s="243" t="s">
        <v>3489</v>
      </c>
      <c r="G47" s="243" t="s">
        <v>3375</v>
      </c>
      <c r="H47" s="244"/>
      <c r="I47" s="245"/>
    </row>
    <row r="48">
      <c r="A48" s="242">
        <v>47.0</v>
      </c>
      <c r="B48" s="243" t="s">
        <v>3490</v>
      </c>
      <c r="C48" s="248">
        <v>1.00049567E8</v>
      </c>
      <c r="D48" s="245"/>
      <c r="E48" s="243" t="s">
        <v>3491</v>
      </c>
      <c r="F48" s="243" t="s">
        <v>3444</v>
      </c>
      <c r="G48" s="243" t="s">
        <v>3367</v>
      </c>
      <c r="H48" s="244"/>
      <c r="I48" s="245"/>
    </row>
    <row r="49">
      <c r="A49" s="242">
        <v>48.0</v>
      </c>
      <c r="B49" s="243" t="s">
        <v>3492</v>
      </c>
      <c r="C49" s="248">
        <v>1.00049724E8</v>
      </c>
      <c r="D49" s="245"/>
      <c r="E49" s="243" t="s">
        <v>3491</v>
      </c>
      <c r="F49" s="243" t="s">
        <v>3493</v>
      </c>
      <c r="G49" s="243" t="s">
        <v>36</v>
      </c>
      <c r="H49" s="244"/>
      <c r="I49" s="245"/>
    </row>
    <row r="50">
      <c r="A50" s="242">
        <v>49.0</v>
      </c>
      <c r="B50" s="243" t="s">
        <v>3494</v>
      </c>
      <c r="C50" s="248">
        <v>1.0004968E8</v>
      </c>
      <c r="D50" s="245"/>
      <c r="E50" s="243" t="s">
        <v>3491</v>
      </c>
      <c r="F50" s="243" t="s">
        <v>3444</v>
      </c>
      <c r="G50" s="243" t="s">
        <v>3367</v>
      </c>
      <c r="H50" s="244"/>
      <c r="I50" s="245"/>
    </row>
    <row r="51">
      <c r="A51" s="242">
        <v>50.0</v>
      </c>
      <c r="B51" s="243" t="s">
        <v>3495</v>
      </c>
      <c r="C51" s="248">
        <v>1.00049567E8</v>
      </c>
      <c r="D51" s="245"/>
      <c r="E51" s="243" t="s">
        <v>3491</v>
      </c>
      <c r="F51" s="243" t="s">
        <v>3496</v>
      </c>
      <c r="G51" s="243" t="s">
        <v>3367</v>
      </c>
      <c r="H51" s="244"/>
      <c r="I51" s="245"/>
    </row>
    <row r="52">
      <c r="A52" s="242">
        <v>51.0</v>
      </c>
      <c r="B52" s="243" t="s">
        <v>3497</v>
      </c>
      <c r="C52" s="248">
        <v>1.0004968E8</v>
      </c>
      <c r="D52" s="245"/>
      <c r="E52" s="243" t="s">
        <v>3491</v>
      </c>
      <c r="F52" s="243" t="s">
        <v>3498</v>
      </c>
      <c r="G52" s="243" t="s">
        <v>3367</v>
      </c>
      <c r="H52" s="244"/>
      <c r="I52" s="245"/>
    </row>
    <row r="53">
      <c r="A53" s="242">
        <v>52.0</v>
      </c>
      <c r="B53" s="243" t="s">
        <v>3499</v>
      </c>
      <c r="C53" s="248" t="s">
        <v>3500</v>
      </c>
      <c r="D53" s="245"/>
      <c r="E53" s="245"/>
      <c r="F53" s="243" t="s">
        <v>3501</v>
      </c>
      <c r="G53" s="243" t="s">
        <v>36</v>
      </c>
      <c r="H53" s="244"/>
      <c r="I53" s="245"/>
    </row>
    <row r="54">
      <c r="A54" s="242">
        <v>53.0</v>
      </c>
      <c r="B54" s="243" t="s">
        <v>3502</v>
      </c>
      <c r="C54" s="248" t="s">
        <v>3503</v>
      </c>
      <c r="D54" s="245"/>
      <c r="E54" s="245"/>
      <c r="F54" s="243" t="s">
        <v>3444</v>
      </c>
      <c r="G54" s="243" t="s">
        <v>3367</v>
      </c>
      <c r="H54" s="244"/>
      <c r="I54" s="245"/>
    </row>
    <row r="55">
      <c r="A55" s="242">
        <v>54.0</v>
      </c>
      <c r="B55" s="243" t="s">
        <v>3504</v>
      </c>
      <c r="C55" s="248">
        <v>1.00049895E8</v>
      </c>
      <c r="D55" s="245"/>
      <c r="E55" s="243" t="s">
        <v>3505</v>
      </c>
      <c r="F55" s="243" t="s">
        <v>3489</v>
      </c>
      <c r="G55" s="243" t="s">
        <v>3375</v>
      </c>
      <c r="H55" s="246"/>
      <c r="I55" s="245"/>
    </row>
    <row r="56">
      <c r="A56" s="242">
        <v>55.0</v>
      </c>
      <c r="B56" s="243" t="s">
        <v>3506</v>
      </c>
      <c r="C56" s="248">
        <v>1.00048798E8</v>
      </c>
      <c r="D56" s="245"/>
      <c r="E56" s="243" t="s">
        <v>3505</v>
      </c>
      <c r="F56" s="243" t="s">
        <v>3489</v>
      </c>
      <c r="G56" s="243" t="s">
        <v>3375</v>
      </c>
      <c r="H56" s="246"/>
      <c r="I56" s="245"/>
    </row>
    <row r="57">
      <c r="A57" s="242">
        <v>56.0</v>
      </c>
      <c r="B57" s="243" t="s">
        <v>3507</v>
      </c>
      <c r="C57" s="248">
        <v>1.00049134E8</v>
      </c>
      <c r="D57" s="245"/>
      <c r="E57" s="243" t="s">
        <v>3505</v>
      </c>
      <c r="F57" s="243" t="s">
        <v>3508</v>
      </c>
      <c r="G57" s="243" t="s">
        <v>3375</v>
      </c>
      <c r="H57" s="246"/>
      <c r="I57" s="245"/>
    </row>
    <row r="58">
      <c r="A58" s="242">
        <v>57.0</v>
      </c>
      <c r="B58" s="243" t="s">
        <v>3509</v>
      </c>
      <c r="C58" s="248">
        <v>1.00047133E8</v>
      </c>
      <c r="D58" s="245"/>
      <c r="E58" s="243" t="s">
        <v>3510</v>
      </c>
      <c r="F58" s="243" t="s">
        <v>3511</v>
      </c>
      <c r="G58" s="243" t="s">
        <v>3367</v>
      </c>
      <c r="H58" s="246"/>
      <c r="I58" s="245"/>
    </row>
    <row r="59">
      <c r="A59" s="242">
        <v>58.0</v>
      </c>
      <c r="B59" s="243" t="s">
        <v>3512</v>
      </c>
      <c r="C59" s="248">
        <v>8.0000367E8</v>
      </c>
      <c r="D59" s="245"/>
      <c r="E59" s="245"/>
      <c r="F59" s="243" t="s">
        <v>3511</v>
      </c>
      <c r="G59" s="243" t="s">
        <v>3375</v>
      </c>
      <c r="H59" s="246"/>
      <c r="I59" s="245"/>
    </row>
    <row r="60">
      <c r="C60" s="249"/>
      <c r="F60" s="249"/>
    </row>
    <row r="61">
      <c r="C61" s="249"/>
      <c r="F61" s="249"/>
    </row>
    <row r="62">
      <c r="C62" s="249"/>
      <c r="F62" s="249"/>
    </row>
    <row r="63">
      <c r="C63" s="249"/>
      <c r="F63" s="249"/>
    </row>
    <row r="64">
      <c r="C64" s="249"/>
      <c r="F64" s="249"/>
    </row>
    <row r="65">
      <c r="C65" s="249"/>
      <c r="F65" s="249"/>
    </row>
    <row r="66">
      <c r="C66" s="249"/>
      <c r="F66" s="249"/>
    </row>
    <row r="67">
      <c r="C67" s="249"/>
      <c r="F67" s="249"/>
    </row>
    <row r="68">
      <c r="C68" s="249"/>
      <c r="F68" s="249"/>
    </row>
    <row r="69">
      <c r="C69" s="249"/>
      <c r="F69" s="249"/>
    </row>
    <row r="70">
      <c r="C70" s="249"/>
      <c r="F70" s="249"/>
    </row>
    <row r="71">
      <c r="C71" s="249"/>
      <c r="F71" s="249"/>
    </row>
    <row r="72">
      <c r="C72" s="249"/>
      <c r="F72" s="249"/>
    </row>
    <row r="73">
      <c r="C73" s="249"/>
      <c r="F73" s="249"/>
    </row>
    <row r="74">
      <c r="C74" s="249"/>
      <c r="F74" s="249"/>
    </row>
    <row r="75">
      <c r="C75" s="249"/>
      <c r="F75" s="249"/>
    </row>
    <row r="76">
      <c r="C76" s="249"/>
      <c r="F76" s="249"/>
    </row>
    <row r="77">
      <c r="C77" s="249"/>
      <c r="F77" s="249"/>
    </row>
    <row r="78">
      <c r="C78" s="249"/>
      <c r="F78" s="249"/>
    </row>
    <row r="79">
      <c r="C79" s="249"/>
      <c r="F79" s="249"/>
    </row>
    <row r="80">
      <c r="C80" s="249"/>
      <c r="F80" s="249"/>
    </row>
    <row r="81">
      <c r="C81" s="249"/>
      <c r="F81" s="249"/>
    </row>
    <row r="82">
      <c r="C82" s="249"/>
      <c r="F82" s="249"/>
    </row>
    <row r="83">
      <c r="C83" s="249"/>
      <c r="F83" s="249"/>
    </row>
    <row r="84">
      <c r="C84" s="249"/>
      <c r="F84" s="249"/>
    </row>
    <row r="85">
      <c r="C85" s="249"/>
      <c r="F85" s="249"/>
    </row>
    <row r="86">
      <c r="C86" s="249"/>
      <c r="F86" s="249"/>
    </row>
    <row r="87">
      <c r="C87" s="249"/>
      <c r="F87" s="249"/>
    </row>
    <row r="88">
      <c r="C88" s="249"/>
      <c r="F88" s="249"/>
    </row>
    <row r="89">
      <c r="C89" s="249"/>
      <c r="F89" s="249"/>
    </row>
    <row r="90">
      <c r="C90" s="249"/>
      <c r="F90" s="249"/>
    </row>
    <row r="91">
      <c r="C91" s="249"/>
      <c r="F91" s="249"/>
    </row>
    <row r="92">
      <c r="C92" s="249"/>
      <c r="F92" s="249"/>
    </row>
    <row r="93">
      <c r="C93" s="249"/>
      <c r="F93" s="249"/>
    </row>
    <row r="94">
      <c r="C94" s="249"/>
      <c r="F94" s="249"/>
    </row>
    <row r="95">
      <c r="C95" s="249"/>
      <c r="F95" s="249"/>
    </row>
    <row r="96">
      <c r="C96" s="249"/>
      <c r="F96" s="249"/>
    </row>
    <row r="97">
      <c r="C97" s="249"/>
      <c r="F97" s="249"/>
    </row>
    <row r="98">
      <c r="C98" s="249"/>
      <c r="F98" s="249"/>
    </row>
    <row r="99">
      <c r="C99" s="249"/>
      <c r="F99" s="249"/>
    </row>
    <row r="100">
      <c r="C100" s="249"/>
      <c r="F100" s="249"/>
    </row>
    <row r="101">
      <c r="C101" s="249"/>
      <c r="F101" s="249"/>
    </row>
    <row r="102">
      <c r="C102" s="249"/>
      <c r="F102" s="249"/>
    </row>
    <row r="103">
      <c r="C103" s="249"/>
      <c r="F103" s="249"/>
    </row>
    <row r="104">
      <c r="C104" s="249"/>
      <c r="F104" s="249"/>
    </row>
    <row r="105">
      <c r="C105" s="249"/>
      <c r="F105" s="249"/>
    </row>
    <row r="106">
      <c r="C106" s="249"/>
      <c r="F106" s="249"/>
    </row>
    <row r="107">
      <c r="C107" s="249"/>
      <c r="F107" s="249"/>
    </row>
    <row r="108">
      <c r="C108" s="249"/>
      <c r="F108" s="249"/>
    </row>
    <row r="109">
      <c r="C109" s="249"/>
      <c r="F109" s="249"/>
    </row>
    <row r="110">
      <c r="C110" s="249"/>
      <c r="F110" s="249"/>
    </row>
    <row r="111">
      <c r="C111" s="249"/>
      <c r="F111" s="249"/>
    </row>
    <row r="112">
      <c r="C112" s="249"/>
      <c r="F112" s="249"/>
    </row>
    <row r="113">
      <c r="C113" s="249"/>
      <c r="F113" s="249"/>
    </row>
    <row r="114">
      <c r="C114" s="249"/>
      <c r="F114" s="249"/>
    </row>
    <row r="115">
      <c r="C115" s="249"/>
      <c r="F115" s="249"/>
    </row>
    <row r="116">
      <c r="C116" s="249"/>
      <c r="F116" s="249"/>
    </row>
    <row r="117">
      <c r="C117" s="249"/>
      <c r="F117" s="249"/>
    </row>
    <row r="118">
      <c r="C118" s="249"/>
      <c r="F118" s="249"/>
    </row>
    <row r="119">
      <c r="C119" s="249"/>
      <c r="F119" s="249"/>
    </row>
    <row r="120">
      <c r="C120" s="249"/>
      <c r="F120" s="249"/>
    </row>
    <row r="121">
      <c r="C121" s="249"/>
      <c r="F121" s="249"/>
    </row>
    <row r="122">
      <c r="C122" s="249"/>
      <c r="F122" s="249"/>
    </row>
    <row r="123">
      <c r="C123" s="249"/>
      <c r="F123" s="249"/>
    </row>
    <row r="124">
      <c r="C124" s="249"/>
      <c r="F124" s="249"/>
    </row>
    <row r="125">
      <c r="C125" s="249"/>
      <c r="F125" s="249"/>
    </row>
    <row r="126">
      <c r="C126" s="249"/>
      <c r="F126" s="249"/>
    </row>
    <row r="127">
      <c r="C127" s="249"/>
      <c r="F127" s="249"/>
    </row>
    <row r="128">
      <c r="C128" s="249"/>
      <c r="F128" s="249"/>
    </row>
    <row r="129">
      <c r="C129" s="249"/>
      <c r="F129" s="249"/>
    </row>
    <row r="130">
      <c r="C130" s="249"/>
      <c r="F130" s="249"/>
    </row>
    <row r="131">
      <c r="C131" s="249"/>
      <c r="F131" s="249"/>
    </row>
    <row r="132">
      <c r="C132" s="249"/>
      <c r="F132" s="249"/>
    </row>
    <row r="133">
      <c r="C133" s="249"/>
      <c r="F133" s="249"/>
    </row>
    <row r="134">
      <c r="C134" s="249"/>
      <c r="F134" s="249"/>
    </row>
    <row r="135">
      <c r="C135" s="249"/>
      <c r="F135" s="249"/>
    </row>
    <row r="136">
      <c r="C136" s="249"/>
      <c r="F136" s="249"/>
    </row>
    <row r="137">
      <c r="C137" s="249"/>
      <c r="F137" s="249"/>
    </row>
    <row r="138">
      <c r="C138" s="249"/>
      <c r="F138" s="249"/>
    </row>
    <row r="139">
      <c r="C139" s="249"/>
      <c r="F139" s="249"/>
    </row>
    <row r="140">
      <c r="C140" s="249"/>
      <c r="F140" s="249"/>
    </row>
    <row r="141">
      <c r="C141" s="249"/>
      <c r="F141" s="249"/>
    </row>
    <row r="142">
      <c r="C142" s="249"/>
      <c r="F142" s="249"/>
    </row>
    <row r="143">
      <c r="C143" s="249"/>
      <c r="F143" s="249"/>
    </row>
    <row r="144">
      <c r="C144" s="249"/>
      <c r="F144" s="249"/>
    </row>
    <row r="145">
      <c r="C145" s="249"/>
      <c r="F145" s="249"/>
    </row>
    <row r="146">
      <c r="C146" s="249"/>
      <c r="F146" s="249"/>
    </row>
    <row r="147">
      <c r="C147" s="249"/>
      <c r="F147" s="249"/>
    </row>
    <row r="148">
      <c r="C148" s="249"/>
      <c r="F148" s="249"/>
    </row>
    <row r="149">
      <c r="C149" s="249"/>
      <c r="F149" s="249"/>
    </row>
    <row r="150">
      <c r="C150" s="249"/>
      <c r="F150" s="249"/>
    </row>
    <row r="151">
      <c r="C151" s="249"/>
      <c r="F151" s="249"/>
    </row>
    <row r="152">
      <c r="C152" s="249"/>
      <c r="F152" s="249"/>
    </row>
    <row r="153">
      <c r="C153" s="249"/>
      <c r="F153" s="249"/>
    </row>
    <row r="154">
      <c r="C154" s="249"/>
      <c r="F154" s="249"/>
    </row>
    <row r="155">
      <c r="C155" s="249"/>
      <c r="F155" s="249"/>
    </row>
    <row r="156">
      <c r="C156" s="249"/>
      <c r="F156" s="249"/>
    </row>
    <row r="157">
      <c r="C157" s="249"/>
      <c r="F157" s="249"/>
    </row>
    <row r="158">
      <c r="C158" s="249"/>
      <c r="F158" s="249"/>
    </row>
    <row r="159">
      <c r="C159" s="249"/>
      <c r="F159" s="249"/>
    </row>
    <row r="160">
      <c r="C160" s="249"/>
      <c r="F160" s="249"/>
    </row>
    <row r="161">
      <c r="C161" s="249"/>
      <c r="F161" s="249"/>
    </row>
    <row r="162">
      <c r="C162" s="249"/>
      <c r="F162" s="249"/>
    </row>
    <row r="163">
      <c r="C163" s="249"/>
      <c r="F163" s="249"/>
    </row>
    <row r="164">
      <c r="C164" s="249"/>
      <c r="F164" s="249"/>
    </row>
    <row r="165">
      <c r="C165" s="249"/>
      <c r="F165" s="249"/>
    </row>
    <row r="166">
      <c r="C166" s="249"/>
      <c r="F166" s="249"/>
    </row>
    <row r="167">
      <c r="C167" s="249"/>
      <c r="F167" s="249"/>
    </row>
    <row r="168">
      <c r="C168" s="249"/>
      <c r="F168" s="249"/>
    </row>
    <row r="169">
      <c r="C169" s="249"/>
      <c r="F169" s="249"/>
    </row>
    <row r="170">
      <c r="C170" s="249"/>
      <c r="F170" s="249"/>
    </row>
    <row r="171">
      <c r="C171" s="249"/>
      <c r="F171" s="249"/>
    </row>
    <row r="172">
      <c r="C172" s="249"/>
      <c r="F172" s="249"/>
    </row>
    <row r="173">
      <c r="C173" s="249"/>
      <c r="F173" s="249"/>
    </row>
    <row r="174">
      <c r="C174" s="249"/>
      <c r="F174" s="249"/>
    </row>
    <row r="175">
      <c r="C175" s="249"/>
      <c r="F175" s="249"/>
    </row>
    <row r="176">
      <c r="C176" s="249"/>
      <c r="F176" s="249"/>
    </row>
    <row r="177">
      <c r="C177" s="249"/>
      <c r="F177" s="249"/>
    </row>
    <row r="178">
      <c r="C178" s="249"/>
      <c r="F178" s="249"/>
    </row>
    <row r="179">
      <c r="C179" s="249"/>
      <c r="F179" s="249"/>
    </row>
    <row r="180">
      <c r="C180" s="249"/>
      <c r="F180" s="249"/>
    </row>
    <row r="181">
      <c r="C181" s="249"/>
      <c r="F181" s="249"/>
    </row>
    <row r="182">
      <c r="C182" s="249"/>
      <c r="F182" s="249"/>
    </row>
    <row r="183">
      <c r="C183" s="249"/>
      <c r="F183" s="249"/>
    </row>
    <row r="184">
      <c r="C184" s="249"/>
      <c r="F184" s="249"/>
    </row>
    <row r="185">
      <c r="C185" s="249"/>
      <c r="F185" s="249"/>
    </row>
    <row r="186">
      <c r="C186" s="249"/>
      <c r="F186" s="249"/>
    </row>
    <row r="187">
      <c r="C187" s="249"/>
      <c r="F187" s="249"/>
    </row>
    <row r="188">
      <c r="C188" s="249"/>
      <c r="F188" s="249"/>
    </row>
    <row r="189">
      <c r="C189" s="249"/>
      <c r="F189" s="249"/>
    </row>
    <row r="190">
      <c r="C190" s="249"/>
      <c r="F190" s="249"/>
    </row>
    <row r="191">
      <c r="C191" s="249"/>
      <c r="F191" s="249"/>
    </row>
    <row r="192">
      <c r="C192" s="249"/>
      <c r="F192" s="249"/>
    </row>
    <row r="193">
      <c r="C193" s="249"/>
      <c r="F193" s="249"/>
    </row>
    <row r="194">
      <c r="C194" s="249"/>
      <c r="F194" s="249"/>
    </row>
    <row r="195">
      <c r="C195" s="249"/>
      <c r="F195" s="249"/>
    </row>
    <row r="196">
      <c r="C196" s="249"/>
      <c r="F196" s="249"/>
    </row>
    <row r="197">
      <c r="C197" s="249"/>
      <c r="F197" s="249"/>
    </row>
    <row r="198">
      <c r="C198" s="249"/>
      <c r="F198" s="249"/>
    </row>
    <row r="199">
      <c r="C199" s="249"/>
      <c r="F199" s="249"/>
    </row>
    <row r="200">
      <c r="C200" s="249"/>
      <c r="F200" s="249"/>
    </row>
    <row r="201">
      <c r="C201" s="249"/>
      <c r="F201" s="249"/>
    </row>
    <row r="202">
      <c r="C202" s="249"/>
      <c r="F202" s="249"/>
    </row>
    <row r="203">
      <c r="C203" s="249"/>
      <c r="F203" s="249"/>
    </row>
    <row r="204">
      <c r="C204" s="249"/>
      <c r="F204" s="249"/>
    </row>
    <row r="205">
      <c r="C205" s="249"/>
      <c r="F205" s="249"/>
    </row>
    <row r="206">
      <c r="C206" s="249"/>
      <c r="F206" s="249"/>
    </row>
    <row r="207">
      <c r="C207" s="249"/>
      <c r="F207" s="249"/>
    </row>
    <row r="208">
      <c r="C208" s="249"/>
      <c r="F208" s="249"/>
    </row>
    <row r="209">
      <c r="C209" s="249"/>
      <c r="F209" s="249"/>
    </row>
    <row r="210">
      <c r="C210" s="249"/>
      <c r="F210" s="249"/>
    </row>
    <row r="211">
      <c r="C211" s="249"/>
      <c r="F211" s="249"/>
    </row>
    <row r="212">
      <c r="C212" s="249"/>
      <c r="F212" s="249"/>
    </row>
    <row r="213">
      <c r="C213" s="249"/>
      <c r="F213" s="249"/>
    </row>
    <row r="214">
      <c r="C214" s="249"/>
      <c r="F214" s="249"/>
    </row>
    <row r="215">
      <c r="C215" s="249"/>
      <c r="F215" s="249"/>
    </row>
    <row r="216">
      <c r="C216" s="249"/>
      <c r="F216" s="249"/>
    </row>
    <row r="217">
      <c r="C217" s="249"/>
      <c r="F217" s="249"/>
    </row>
    <row r="218">
      <c r="C218" s="249"/>
      <c r="F218" s="249"/>
    </row>
    <row r="219">
      <c r="C219" s="249"/>
      <c r="F219" s="249"/>
    </row>
    <row r="220">
      <c r="C220" s="249"/>
      <c r="F220" s="249"/>
    </row>
    <row r="221">
      <c r="C221" s="249"/>
      <c r="F221" s="249"/>
    </row>
    <row r="222">
      <c r="C222" s="249"/>
      <c r="F222" s="249"/>
    </row>
    <row r="223">
      <c r="C223" s="249"/>
      <c r="F223" s="249"/>
    </row>
    <row r="224">
      <c r="C224" s="249"/>
      <c r="F224" s="249"/>
    </row>
    <row r="225">
      <c r="C225" s="249"/>
      <c r="F225" s="249"/>
    </row>
    <row r="226">
      <c r="C226" s="249"/>
      <c r="F226" s="249"/>
    </row>
    <row r="227">
      <c r="C227" s="249"/>
      <c r="F227" s="249"/>
    </row>
    <row r="228">
      <c r="C228" s="249"/>
      <c r="F228" s="249"/>
    </row>
    <row r="229">
      <c r="C229" s="249"/>
      <c r="F229" s="249"/>
    </row>
    <row r="230">
      <c r="C230" s="249"/>
      <c r="F230" s="249"/>
    </row>
    <row r="231">
      <c r="C231" s="249"/>
      <c r="F231" s="249"/>
    </row>
    <row r="232">
      <c r="C232" s="249"/>
      <c r="F232" s="249"/>
    </row>
    <row r="233">
      <c r="C233" s="249"/>
      <c r="F233" s="249"/>
    </row>
    <row r="234">
      <c r="C234" s="249"/>
      <c r="F234" s="249"/>
    </row>
    <row r="235">
      <c r="C235" s="249"/>
      <c r="F235" s="249"/>
    </row>
    <row r="236">
      <c r="C236" s="249"/>
      <c r="F236" s="249"/>
    </row>
    <row r="237">
      <c r="C237" s="249"/>
      <c r="F237" s="249"/>
    </row>
    <row r="238">
      <c r="C238" s="249"/>
      <c r="F238" s="249"/>
    </row>
    <row r="239">
      <c r="C239" s="249"/>
      <c r="F239" s="249"/>
    </row>
    <row r="240">
      <c r="C240" s="249"/>
      <c r="F240" s="249"/>
    </row>
    <row r="241">
      <c r="C241" s="249"/>
      <c r="F241" s="249"/>
    </row>
    <row r="242">
      <c r="C242" s="249"/>
      <c r="F242" s="249"/>
    </row>
    <row r="243">
      <c r="C243" s="249"/>
      <c r="F243" s="249"/>
    </row>
    <row r="244">
      <c r="C244" s="249"/>
      <c r="F244" s="249"/>
    </row>
    <row r="245">
      <c r="C245" s="249"/>
      <c r="F245" s="249"/>
    </row>
    <row r="246">
      <c r="C246" s="249"/>
      <c r="F246" s="249"/>
    </row>
    <row r="247">
      <c r="C247" s="249"/>
      <c r="F247" s="249"/>
    </row>
    <row r="248">
      <c r="C248" s="249"/>
      <c r="F248" s="249"/>
    </row>
    <row r="249">
      <c r="C249" s="249"/>
      <c r="F249" s="249"/>
    </row>
    <row r="250">
      <c r="C250" s="249"/>
      <c r="F250" s="249"/>
    </row>
    <row r="251">
      <c r="C251" s="249"/>
      <c r="F251" s="249"/>
    </row>
    <row r="252">
      <c r="C252" s="249"/>
      <c r="F252" s="249"/>
    </row>
    <row r="253">
      <c r="C253" s="249"/>
      <c r="F253" s="249"/>
    </row>
    <row r="254">
      <c r="C254" s="249"/>
      <c r="F254" s="249"/>
    </row>
    <row r="255">
      <c r="C255" s="249"/>
      <c r="F255" s="249"/>
    </row>
    <row r="256">
      <c r="C256" s="249"/>
      <c r="F256" s="249"/>
    </row>
    <row r="257">
      <c r="C257" s="249"/>
      <c r="F257" s="249"/>
    </row>
    <row r="258">
      <c r="C258" s="249"/>
      <c r="F258" s="249"/>
    </row>
    <row r="259">
      <c r="C259" s="249"/>
      <c r="F259" s="249"/>
    </row>
    <row r="260">
      <c r="C260" s="249"/>
      <c r="F260" s="249"/>
    </row>
    <row r="261">
      <c r="C261" s="249"/>
      <c r="F261" s="249"/>
    </row>
    <row r="262">
      <c r="C262" s="249"/>
      <c r="F262" s="249"/>
    </row>
    <row r="263">
      <c r="C263" s="249"/>
      <c r="F263" s="249"/>
    </row>
    <row r="264">
      <c r="C264" s="249"/>
      <c r="F264" s="249"/>
    </row>
    <row r="265">
      <c r="C265" s="249"/>
      <c r="F265" s="249"/>
    </row>
    <row r="266">
      <c r="C266" s="249"/>
      <c r="F266" s="249"/>
    </row>
    <row r="267">
      <c r="C267" s="249"/>
      <c r="F267" s="249"/>
    </row>
    <row r="268">
      <c r="C268" s="249"/>
      <c r="F268" s="249"/>
    </row>
    <row r="269">
      <c r="C269" s="249"/>
      <c r="F269" s="249"/>
    </row>
    <row r="270">
      <c r="C270" s="249"/>
      <c r="F270" s="249"/>
    </row>
    <row r="271">
      <c r="C271" s="249"/>
      <c r="F271" s="249"/>
    </row>
    <row r="272">
      <c r="C272" s="249"/>
      <c r="F272" s="249"/>
    </row>
    <row r="273">
      <c r="C273" s="249"/>
      <c r="F273" s="249"/>
    </row>
    <row r="274">
      <c r="C274" s="249"/>
      <c r="F274" s="249"/>
    </row>
    <row r="275">
      <c r="C275" s="249"/>
      <c r="F275" s="249"/>
    </row>
    <row r="276">
      <c r="C276" s="249"/>
      <c r="F276" s="249"/>
    </row>
    <row r="277">
      <c r="C277" s="249"/>
      <c r="F277" s="249"/>
    </row>
    <row r="278">
      <c r="C278" s="249"/>
      <c r="F278" s="249"/>
    </row>
    <row r="279">
      <c r="C279" s="249"/>
      <c r="F279" s="249"/>
    </row>
    <row r="280">
      <c r="C280" s="249"/>
      <c r="F280" s="249"/>
    </row>
    <row r="281">
      <c r="C281" s="249"/>
      <c r="F281" s="249"/>
    </row>
    <row r="282">
      <c r="C282" s="249"/>
      <c r="F282" s="249"/>
    </row>
    <row r="283">
      <c r="C283" s="249"/>
      <c r="F283" s="249"/>
    </row>
    <row r="284">
      <c r="C284" s="249"/>
      <c r="F284" s="249"/>
    </row>
    <row r="285">
      <c r="C285" s="249"/>
      <c r="F285" s="249"/>
    </row>
    <row r="286">
      <c r="C286" s="249"/>
      <c r="F286" s="249"/>
    </row>
    <row r="287">
      <c r="C287" s="249"/>
      <c r="F287" s="249"/>
    </row>
    <row r="288">
      <c r="C288" s="249"/>
      <c r="F288" s="249"/>
    </row>
    <row r="289">
      <c r="C289" s="249"/>
      <c r="F289" s="249"/>
    </row>
    <row r="290">
      <c r="C290" s="249"/>
      <c r="F290" s="249"/>
    </row>
    <row r="291">
      <c r="C291" s="249"/>
      <c r="F291" s="249"/>
    </row>
    <row r="292">
      <c r="C292" s="249"/>
      <c r="F292" s="249"/>
    </row>
    <row r="293">
      <c r="C293" s="249"/>
      <c r="F293" s="249"/>
    </row>
    <row r="294">
      <c r="C294" s="249"/>
      <c r="F294" s="249"/>
    </row>
    <row r="295">
      <c r="C295" s="249"/>
      <c r="F295" s="249"/>
    </row>
    <row r="296">
      <c r="C296" s="249"/>
      <c r="F296" s="249"/>
    </row>
    <row r="297">
      <c r="C297" s="249"/>
      <c r="F297" s="249"/>
    </row>
    <row r="298">
      <c r="C298" s="249"/>
      <c r="F298" s="249"/>
    </row>
    <row r="299">
      <c r="C299" s="249"/>
      <c r="F299" s="249"/>
    </row>
    <row r="300">
      <c r="C300" s="249"/>
      <c r="F300" s="249"/>
    </row>
    <row r="301">
      <c r="C301" s="249"/>
      <c r="F301" s="249"/>
    </row>
    <row r="302">
      <c r="C302" s="249"/>
      <c r="F302" s="249"/>
    </row>
    <row r="303">
      <c r="C303" s="249"/>
      <c r="F303" s="249"/>
    </row>
    <row r="304">
      <c r="C304" s="249"/>
      <c r="F304" s="249"/>
    </row>
    <row r="305">
      <c r="C305" s="249"/>
      <c r="F305" s="249"/>
    </row>
    <row r="306">
      <c r="C306" s="249"/>
      <c r="F306" s="249"/>
    </row>
    <row r="307">
      <c r="C307" s="249"/>
      <c r="F307" s="249"/>
    </row>
    <row r="308">
      <c r="C308" s="249"/>
      <c r="F308" s="249"/>
    </row>
    <row r="309">
      <c r="C309" s="249"/>
      <c r="F309" s="249"/>
    </row>
    <row r="310">
      <c r="C310" s="249"/>
      <c r="F310" s="249"/>
    </row>
    <row r="311">
      <c r="C311" s="249"/>
      <c r="F311" s="249"/>
    </row>
    <row r="312">
      <c r="C312" s="249"/>
      <c r="F312" s="249"/>
    </row>
    <row r="313">
      <c r="C313" s="249"/>
      <c r="F313" s="249"/>
    </row>
    <row r="314">
      <c r="C314" s="249"/>
      <c r="F314" s="249"/>
    </row>
    <row r="315">
      <c r="C315" s="249"/>
      <c r="F315" s="249"/>
    </row>
    <row r="316">
      <c r="C316" s="249"/>
      <c r="F316" s="249"/>
    </row>
    <row r="317">
      <c r="C317" s="249"/>
      <c r="F317" s="249"/>
    </row>
    <row r="318">
      <c r="C318" s="249"/>
      <c r="F318" s="249"/>
    </row>
    <row r="319">
      <c r="C319" s="249"/>
      <c r="F319" s="249"/>
    </row>
    <row r="320">
      <c r="C320" s="249"/>
      <c r="F320" s="249"/>
    </row>
    <row r="321">
      <c r="C321" s="249"/>
      <c r="F321" s="249"/>
    </row>
    <row r="322">
      <c r="C322" s="249"/>
      <c r="F322" s="249"/>
    </row>
    <row r="323">
      <c r="C323" s="249"/>
      <c r="F323" s="249"/>
    </row>
    <row r="324">
      <c r="C324" s="249"/>
      <c r="F324" s="249"/>
    </row>
    <row r="325">
      <c r="C325" s="249"/>
      <c r="F325" s="249"/>
    </row>
    <row r="326">
      <c r="C326" s="249"/>
      <c r="F326" s="249"/>
    </row>
    <row r="327">
      <c r="C327" s="249"/>
      <c r="F327" s="249"/>
    </row>
    <row r="328">
      <c r="C328" s="249"/>
      <c r="F328" s="249"/>
    </row>
    <row r="329">
      <c r="C329" s="249"/>
      <c r="F329" s="249"/>
    </row>
    <row r="330">
      <c r="C330" s="249"/>
      <c r="F330" s="249"/>
    </row>
    <row r="331">
      <c r="C331" s="249"/>
      <c r="F331" s="249"/>
    </row>
    <row r="332">
      <c r="C332" s="249"/>
      <c r="F332" s="249"/>
    </row>
    <row r="333">
      <c r="C333" s="249"/>
      <c r="F333" s="249"/>
    </row>
    <row r="334">
      <c r="C334" s="249"/>
      <c r="F334" s="249"/>
    </row>
    <row r="335">
      <c r="C335" s="249"/>
      <c r="F335" s="249"/>
    </row>
    <row r="336">
      <c r="C336" s="249"/>
      <c r="F336" s="249"/>
    </row>
    <row r="337">
      <c r="C337" s="249"/>
      <c r="F337" s="249"/>
    </row>
    <row r="338">
      <c r="C338" s="249"/>
      <c r="F338" s="249"/>
    </row>
    <row r="339">
      <c r="C339" s="249"/>
      <c r="F339" s="249"/>
    </row>
    <row r="340">
      <c r="C340" s="249"/>
      <c r="F340" s="249"/>
    </row>
    <row r="341">
      <c r="C341" s="249"/>
      <c r="F341" s="249"/>
    </row>
    <row r="342">
      <c r="C342" s="249"/>
      <c r="F342" s="249"/>
    </row>
    <row r="343">
      <c r="C343" s="249"/>
      <c r="F343" s="249"/>
    </row>
    <row r="344">
      <c r="C344" s="249"/>
      <c r="F344" s="249"/>
    </row>
    <row r="345">
      <c r="C345" s="249"/>
      <c r="F345" s="249"/>
    </row>
    <row r="346">
      <c r="C346" s="249"/>
      <c r="F346" s="249"/>
    </row>
    <row r="347">
      <c r="C347" s="249"/>
      <c r="F347" s="249"/>
    </row>
    <row r="348">
      <c r="C348" s="249"/>
      <c r="F348" s="249"/>
    </row>
    <row r="349">
      <c r="C349" s="249"/>
      <c r="F349" s="249"/>
    </row>
    <row r="350">
      <c r="C350" s="249"/>
      <c r="F350" s="249"/>
    </row>
    <row r="351">
      <c r="C351" s="249"/>
      <c r="F351" s="249"/>
    </row>
    <row r="352">
      <c r="C352" s="249"/>
      <c r="F352" s="249"/>
    </row>
    <row r="353">
      <c r="C353" s="249"/>
      <c r="F353" s="249"/>
    </row>
    <row r="354">
      <c r="C354" s="249"/>
      <c r="F354" s="249"/>
    </row>
    <row r="355">
      <c r="C355" s="249"/>
      <c r="F355" s="249"/>
    </row>
    <row r="356">
      <c r="C356" s="249"/>
      <c r="F356" s="249"/>
    </row>
    <row r="357">
      <c r="C357" s="249"/>
      <c r="F357" s="249"/>
    </row>
    <row r="358">
      <c r="C358" s="249"/>
      <c r="F358" s="249"/>
    </row>
    <row r="359">
      <c r="C359" s="249"/>
      <c r="F359" s="249"/>
    </row>
    <row r="360">
      <c r="C360" s="249"/>
      <c r="F360" s="249"/>
    </row>
    <row r="361">
      <c r="C361" s="249"/>
      <c r="F361" s="249"/>
    </row>
    <row r="362">
      <c r="C362" s="249"/>
      <c r="F362" s="249"/>
    </row>
    <row r="363">
      <c r="C363" s="249"/>
      <c r="F363" s="249"/>
    </row>
    <row r="364">
      <c r="C364" s="249"/>
      <c r="F364" s="249"/>
    </row>
    <row r="365">
      <c r="C365" s="249"/>
      <c r="F365" s="249"/>
    </row>
    <row r="366">
      <c r="C366" s="249"/>
      <c r="F366" s="249"/>
    </row>
    <row r="367">
      <c r="C367" s="249"/>
      <c r="F367" s="249"/>
    </row>
    <row r="368">
      <c r="C368" s="249"/>
      <c r="F368" s="249"/>
    </row>
    <row r="369">
      <c r="C369" s="249"/>
      <c r="F369" s="249"/>
    </row>
    <row r="370">
      <c r="C370" s="249"/>
      <c r="F370" s="249"/>
    </row>
    <row r="371">
      <c r="C371" s="249"/>
      <c r="F371" s="249"/>
    </row>
    <row r="372">
      <c r="C372" s="249"/>
      <c r="F372" s="249"/>
    </row>
    <row r="373">
      <c r="C373" s="249"/>
      <c r="F373" s="249"/>
    </row>
    <row r="374">
      <c r="C374" s="249"/>
      <c r="F374" s="249"/>
    </row>
    <row r="375">
      <c r="C375" s="249"/>
      <c r="F375" s="249"/>
    </row>
    <row r="376">
      <c r="C376" s="249"/>
      <c r="F376" s="249"/>
    </row>
    <row r="377">
      <c r="C377" s="249"/>
      <c r="F377" s="249"/>
    </row>
    <row r="378">
      <c r="C378" s="249"/>
      <c r="F378" s="249"/>
    </row>
    <row r="379">
      <c r="C379" s="249"/>
      <c r="F379" s="249"/>
    </row>
    <row r="380">
      <c r="C380" s="249"/>
      <c r="F380" s="249"/>
    </row>
    <row r="381">
      <c r="C381" s="249"/>
      <c r="F381" s="249"/>
    </row>
    <row r="382">
      <c r="C382" s="249"/>
      <c r="F382" s="249"/>
    </row>
    <row r="383">
      <c r="C383" s="249"/>
      <c r="F383" s="249"/>
    </row>
    <row r="384">
      <c r="C384" s="249"/>
      <c r="F384" s="249"/>
    </row>
    <row r="385">
      <c r="C385" s="249"/>
      <c r="F385" s="249"/>
    </row>
    <row r="386">
      <c r="C386" s="249"/>
      <c r="F386" s="249"/>
    </row>
    <row r="387">
      <c r="C387" s="249"/>
      <c r="F387" s="249"/>
    </row>
    <row r="388">
      <c r="C388" s="249"/>
      <c r="F388" s="249"/>
    </row>
    <row r="389">
      <c r="C389" s="249"/>
      <c r="F389" s="249"/>
    </row>
    <row r="390">
      <c r="C390" s="249"/>
      <c r="F390" s="249"/>
    </row>
    <row r="391">
      <c r="C391" s="249"/>
      <c r="F391" s="249"/>
    </row>
    <row r="392">
      <c r="C392" s="249"/>
      <c r="F392" s="249"/>
    </row>
    <row r="393">
      <c r="C393" s="249"/>
      <c r="F393" s="249"/>
    </row>
    <row r="394">
      <c r="C394" s="249"/>
      <c r="F394" s="249"/>
    </row>
    <row r="395">
      <c r="C395" s="249"/>
      <c r="F395" s="249"/>
    </row>
    <row r="396">
      <c r="C396" s="249"/>
      <c r="F396" s="249"/>
    </row>
    <row r="397">
      <c r="C397" s="249"/>
      <c r="F397" s="249"/>
    </row>
    <row r="398">
      <c r="C398" s="249"/>
      <c r="F398" s="249"/>
    </row>
    <row r="399">
      <c r="C399" s="249"/>
      <c r="F399" s="249"/>
    </row>
    <row r="400">
      <c r="C400" s="249"/>
      <c r="F400" s="249"/>
    </row>
    <row r="401">
      <c r="C401" s="249"/>
      <c r="F401" s="249"/>
    </row>
    <row r="402">
      <c r="C402" s="249"/>
      <c r="F402" s="249"/>
    </row>
    <row r="403">
      <c r="C403" s="249"/>
      <c r="F403" s="249"/>
    </row>
    <row r="404">
      <c r="C404" s="249"/>
      <c r="F404" s="249"/>
    </row>
    <row r="405">
      <c r="C405" s="249"/>
      <c r="F405" s="249"/>
    </row>
    <row r="406">
      <c r="C406" s="249"/>
      <c r="F406" s="249"/>
    </row>
    <row r="407">
      <c r="C407" s="249"/>
      <c r="F407" s="249"/>
    </row>
    <row r="408">
      <c r="C408" s="249"/>
      <c r="F408" s="249"/>
    </row>
    <row r="409">
      <c r="C409" s="249"/>
      <c r="F409" s="249"/>
    </row>
    <row r="410">
      <c r="C410" s="249"/>
      <c r="F410" s="249"/>
    </row>
    <row r="411">
      <c r="C411" s="249"/>
      <c r="F411" s="249"/>
    </row>
    <row r="412">
      <c r="C412" s="249"/>
      <c r="F412" s="249"/>
    </row>
    <row r="413">
      <c r="C413" s="249"/>
      <c r="F413" s="249"/>
    </row>
    <row r="414">
      <c r="C414" s="249"/>
      <c r="F414" s="249"/>
    </row>
    <row r="415">
      <c r="C415" s="249"/>
      <c r="F415" s="249"/>
    </row>
    <row r="416">
      <c r="C416" s="249"/>
      <c r="F416" s="249"/>
    </row>
    <row r="417">
      <c r="C417" s="249"/>
      <c r="F417" s="249"/>
    </row>
    <row r="418">
      <c r="C418" s="249"/>
      <c r="F418" s="249"/>
    </row>
    <row r="419">
      <c r="C419" s="249"/>
      <c r="F419" s="249"/>
    </row>
    <row r="420">
      <c r="C420" s="249"/>
      <c r="F420" s="249"/>
    </row>
    <row r="421">
      <c r="C421" s="249"/>
      <c r="F421" s="249"/>
    </row>
    <row r="422">
      <c r="C422" s="249"/>
      <c r="F422" s="249"/>
    </row>
    <row r="423">
      <c r="C423" s="249"/>
      <c r="F423" s="249"/>
    </row>
    <row r="424">
      <c r="C424" s="249"/>
      <c r="F424" s="249"/>
    </row>
    <row r="425">
      <c r="C425" s="249"/>
      <c r="F425" s="249"/>
    </row>
    <row r="426">
      <c r="C426" s="249"/>
      <c r="F426" s="249"/>
    </row>
    <row r="427">
      <c r="C427" s="249"/>
      <c r="F427" s="249"/>
    </row>
    <row r="428">
      <c r="C428" s="249"/>
      <c r="F428" s="249"/>
    </row>
    <row r="429">
      <c r="C429" s="249"/>
      <c r="F429" s="249"/>
    </row>
    <row r="430">
      <c r="C430" s="249"/>
      <c r="F430" s="249"/>
    </row>
    <row r="431">
      <c r="C431" s="249"/>
      <c r="F431" s="249"/>
    </row>
    <row r="432">
      <c r="C432" s="249"/>
      <c r="F432" s="249"/>
    </row>
    <row r="433">
      <c r="C433" s="249"/>
      <c r="F433" s="249"/>
    </row>
    <row r="434">
      <c r="C434" s="249"/>
      <c r="F434" s="249"/>
    </row>
    <row r="435">
      <c r="C435" s="249"/>
      <c r="F435" s="249"/>
    </row>
    <row r="436">
      <c r="C436" s="249"/>
      <c r="F436" s="249"/>
    </row>
    <row r="437">
      <c r="C437" s="249"/>
      <c r="F437" s="249"/>
    </row>
    <row r="438">
      <c r="C438" s="249"/>
      <c r="F438" s="249"/>
    </row>
    <row r="439">
      <c r="C439" s="249"/>
      <c r="F439" s="249"/>
    </row>
    <row r="440">
      <c r="C440" s="249"/>
      <c r="F440" s="249"/>
    </row>
    <row r="441">
      <c r="C441" s="249"/>
      <c r="F441" s="249"/>
    </row>
    <row r="442">
      <c r="C442" s="249"/>
      <c r="F442" s="249"/>
    </row>
    <row r="443">
      <c r="C443" s="249"/>
      <c r="F443" s="249"/>
    </row>
    <row r="444">
      <c r="C444" s="249"/>
      <c r="F444" s="249"/>
    </row>
    <row r="445">
      <c r="C445" s="249"/>
      <c r="F445" s="249"/>
    </row>
    <row r="446">
      <c r="C446" s="249"/>
      <c r="F446" s="249"/>
    </row>
    <row r="447">
      <c r="C447" s="249"/>
      <c r="F447" s="249"/>
    </row>
    <row r="448">
      <c r="C448" s="249"/>
      <c r="F448" s="249"/>
    </row>
    <row r="449">
      <c r="C449" s="249"/>
      <c r="F449" s="249"/>
    </row>
    <row r="450">
      <c r="C450" s="249"/>
      <c r="F450" s="249"/>
    </row>
    <row r="451">
      <c r="C451" s="249"/>
      <c r="F451" s="249"/>
    </row>
    <row r="452">
      <c r="C452" s="249"/>
      <c r="F452" s="249"/>
    </row>
    <row r="453">
      <c r="C453" s="249"/>
      <c r="F453" s="249"/>
    </row>
    <row r="454">
      <c r="C454" s="249"/>
      <c r="F454" s="249"/>
    </row>
    <row r="455">
      <c r="C455" s="249"/>
      <c r="F455" s="249"/>
    </row>
    <row r="456">
      <c r="C456" s="249"/>
      <c r="F456" s="249"/>
    </row>
    <row r="457">
      <c r="C457" s="249"/>
      <c r="F457" s="249"/>
    </row>
    <row r="458">
      <c r="C458" s="249"/>
      <c r="F458" s="249"/>
    </row>
    <row r="459">
      <c r="C459" s="249"/>
      <c r="F459" s="249"/>
    </row>
    <row r="460">
      <c r="C460" s="249"/>
      <c r="F460" s="249"/>
    </row>
    <row r="461">
      <c r="C461" s="249"/>
      <c r="F461" s="249"/>
    </row>
    <row r="462">
      <c r="C462" s="249"/>
      <c r="F462" s="249"/>
    </row>
    <row r="463">
      <c r="C463" s="249"/>
      <c r="F463" s="249"/>
    </row>
    <row r="464">
      <c r="C464" s="249"/>
      <c r="F464" s="249"/>
    </row>
    <row r="465">
      <c r="C465" s="249"/>
      <c r="F465" s="249"/>
    </row>
    <row r="466">
      <c r="C466" s="249"/>
      <c r="F466" s="249"/>
    </row>
    <row r="467">
      <c r="C467" s="249"/>
      <c r="F467" s="249"/>
    </row>
    <row r="468">
      <c r="C468" s="249"/>
      <c r="F468" s="249"/>
    </row>
    <row r="469">
      <c r="C469" s="249"/>
      <c r="F469" s="249"/>
    </row>
    <row r="470">
      <c r="C470" s="249"/>
      <c r="F470" s="249"/>
    </row>
    <row r="471">
      <c r="C471" s="249"/>
      <c r="F471" s="249"/>
    </row>
    <row r="472">
      <c r="C472" s="249"/>
      <c r="F472" s="249"/>
    </row>
    <row r="473">
      <c r="C473" s="249"/>
      <c r="F473" s="249"/>
    </row>
    <row r="474">
      <c r="C474" s="249"/>
      <c r="F474" s="249"/>
    </row>
    <row r="475">
      <c r="C475" s="249"/>
      <c r="F475" s="249"/>
    </row>
    <row r="476">
      <c r="C476" s="249"/>
      <c r="F476" s="249"/>
    </row>
    <row r="477">
      <c r="C477" s="249"/>
      <c r="F477" s="249"/>
    </row>
    <row r="478">
      <c r="C478" s="249"/>
      <c r="F478" s="249"/>
    </row>
    <row r="479">
      <c r="C479" s="249"/>
      <c r="F479" s="249"/>
    </row>
    <row r="480">
      <c r="C480" s="249"/>
      <c r="F480" s="249"/>
    </row>
    <row r="481">
      <c r="C481" s="249"/>
      <c r="F481" s="249"/>
    </row>
    <row r="482">
      <c r="C482" s="249"/>
      <c r="F482" s="249"/>
    </row>
    <row r="483">
      <c r="C483" s="249"/>
      <c r="F483" s="249"/>
    </row>
    <row r="484">
      <c r="C484" s="249"/>
      <c r="F484" s="249"/>
    </row>
    <row r="485">
      <c r="C485" s="249"/>
      <c r="F485" s="249"/>
    </row>
    <row r="486">
      <c r="C486" s="249"/>
      <c r="F486" s="249"/>
    </row>
    <row r="487">
      <c r="C487" s="249"/>
      <c r="F487" s="249"/>
    </row>
    <row r="488">
      <c r="C488" s="249"/>
      <c r="F488" s="249"/>
    </row>
    <row r="489">
      <c r="C489" s="249"/>
      <c r="F489" s="249"/>
    </row>
    <row r="490">
      <c r="C490" s="249"/>
      <c r="F490" s="249"/>
    </row>
    <row r="491">
      <c r="C491" s="249"/>
      <c r="F491" s="249"/>
    </row>
    <row r="492">
      <c r="C492" s="249"/>
      <c r="F492" s="249"/>
    </row>
    <row r="493">
      <c r="C493" s="249"/>
      <c r="F493" s="249"/>
    </row>
    <row r="494">
      <c r="C494" s="249"/>
      <c r="F494" s="249"/>
    </row>
    <row r="495">
      <c r="C495" s="249"/>
      <c r="F495" s="249"/>
    </row>
    <row r="496">
      <c r="C496" s="249"/>
      <c r="F496" s="249"/>
    </row>
    <row r="497">
      <c r="C497" s="249"/>
      <c r="F497" s="249"/>
    </row>
    <row r="498">
      <c r="C498" s="249"/>
      <c r="F498" s="249"/>
    </row>
    <row r="499">
      <c r="C499" s="249"/>
      <c r="F499" s="249"/>
    </row>
    <row r="500">
      <c r="C500" s="249"/>
      <c r="F500" s="249"/>
    </row>
    <row r="501">
      <c r="C501" s="249"/>
      <c r="F501" s="249"/>
    </row>
    <row r="502">
      <c r="C502" s="249"/>
      <c r="F502" s="249"/>
    </row>
    <row r="503">
      <c r="C503" s="249"/>
      <c r="F503" s="249"/>
    </row>
    <row r="504">
      <c r="C504" s="249"/>
      <c r="F504" s="249"/>
    </row>
    <row r="505">
      <c r="C505" s="249"/>
      <c r="F505" s="249"/>
    </row>
    <row r="506">
      <c r="C506" s="249"/>
      <c r="F506" s="249"/>
    </row>
    <row r="507">
      <c r="C507" s="249"/>
      <c r="F507" s="249"/>
    </row>
    <row r="508">
      <c r="C508" s="249"/>
      <c r="F508" s="249"/>
    </row>
    <row r="509">
      <c r="C509" s="249"/>
      <c r="F509" s="249"/>
    </row>
    <row r="510">
      <c r="C510" s="249"/>
      <c r="F510" s="249"/>
    </row>
    <row r="511">
      <c r="C511" s="249"/>
      <c r="F511" s="249"/>
    </row>
    <row r="512">
      <c r="C512" s="249"/>
      <c r="F512" s="249"/>
    </row>
    <row r="513">
      <c r="C513" s="249"/>
      <c r="F513" s="249"/>
    </row>
    <row r="514">
      <c r="C514" s="249"/>
      <c r="F514" s="249"/>
    </row>
    <row r="515">
      <c r="C515" s="249"/>
      <c r="F515" s="249"/>
    </row>
    <row r="516">
      <c r="C516" s="249"/>
      <c r="F516" s="249"/>
    </row>
    <row r="517">
      <c r="C517" s="249"/>
      <c r="F517" s="249"/>
    </row>
    <row r="518">
      <c r="C518" s="249"/>
      <c r="F518" s="249"/>
    </row>
    <row r="519">
      <c r="C519" s="249"/>
      <c r="F519" s="249"/>
    </row>
    <row r="520">
      <c r="C520" s="249"/>
      <c r="F520" s="249"/>
    </row>
    <row r="521">
      <c r="C521" s="249"/>
      <c r="F521" s="249"/>
    </row>
    <row r="522">
      <c r="C522" s="249"/>
      <c r="F522" s="249"/>
    </row>
    <row r="523">
      <c r="C523" s="249"/>
      <c r="F523" s="249"/>
    </row>
    <row r="524">
      <c r="C524" s="249"/>
      <c r="F524" s="249"/>
    </row>
    <row r="525">
      <c r="C525" s="249"/>
      <c r="F525" s="249"/>
    </row>
    <row r="526">
      <c r="C526" s="249"/>
      <c r="F526" s="249"/>
    </row>
    <row r="527">
      <c r="C527" s="249"/>
      <c r="F527" s="249"/>
    </row>
    <row r="528">
      <c r="C528" s="249"/>
      <c r="F528" s="249"/>
    </row>
    <row r="529">
      <c r="C529" s="249"/>
      <c r="F529" s="249"/>
    </row>
    <row r="530">
      <c r="C530" s="249"/>
      <c r="F530" s="249"/>
    </row>
    <row r="531">
      <c r="C531" s="249"/>
      <c r="F531" s="249"/>
    </row>
    <row r="532">
      <c r="C532" s="249"/>
      <c r="F532" s="249"/>
    </row>
    <row r="533">
      <c r="C533" s="249"/>
      <c r="F533" s="249"/>
    </row>
    <row r="534">
      <c r="C534" s="249"/>
      <c r="F534" s="249"/>
    </row>
    <row r="535">
      <c r="C535" s="249"/>
      <c r="F535" s="249"/>
    </row>
    <row r="536">
      <c r="C536" s="249"/>
      <c r="F536" s="249"/>
    </row>
    <row r="537">
      <c r="C537" s="249"/>
      <c r="F537" s="249"/>
    </row>
    <row r="538">
      <c r="C538" s="249"/>
      <c r="F538" s="249"/>
    </row>
    <row r="539">
      <c r="C539" s="249"/>
      <c r="F539" s="249"/>
    </row>
    <row r="540">
      <c r="C540" s="249"/>
      <c r="F540" s="249"/>
    </row>
    <row r="541">
      <c r="C541" s="249"/>
      <c r="F541" s="249"/>
    </row>
    <row r="542">
      <c r="C542" s="249"/>
      <c r="F542" s="249"/>
    </row>
    <row r="543">
      <c r="C543" s="249"/>
      <c r="F543" s="249"/>
    </row>
    <row r="544">
      <c r="C544" s="249"/>
      <c r="F544" s="249"/>
    </row>
    <row r="545">
      <c r="C545" s="249"/>
      <c r="F545" s="249"/>
    </row>
    <row r="546">
      <c r="C546" s="249"/>
      <c r="F546" s="249"/>
    </row>
    <row r="547">
      <c r="C547" s="249"/>
      <c r="F547" s="249"/>
    </row>
    <row r="548">
      <c r="C548" s="249"/>
      <c r="F548" s="249"/>
    </row>
    <row r="549">
      <c r="C549" s="249"/>
      <c r="F549" s="249"/>
    </row>
    <row r="550">
      <c r="C550" s="249"/>
      <c r="F550" s="249"/>
    </row>
    <row r="551">
      <c r="C551" s="249"/>
      <c r="F551" s="249"/>
    </row>
    <row r="552">
      <c r="C552" s="249"/>
      <c r="F552" s="249"/>
    </row>
    <row r="553">
      <c r="C553" s="249"/>
      <c r="F553" s="249"/>
    </row>
    <row r="554">
      <c r="C554" s="249"/>
      <c r="F554" s="249"/>
    </row>
    <row r="555">
      <c r="C555" s="249"/>
      <c r="F555" s="249"/>
    </row>
    <row r="556">
      <c r="C556" s="249"/>
      <c r="F556" s="249"/>
    </row>
    <row r="557">
      <c r="C557" s="249"/>
      <c r="F557" s="249"/>
    </row>
    <row r="558">
      <c r="C558" s="249"/>
      <c r="F558" s="249"/>
    </row>
    <row r="559">
      <c r="C559" s="249"/>
      <c r="F559" s="249"/>
    </row>
    <row r="560">
      <c r="C560" s="249"/>
      <c r="F560" s="249"/>
    </row>
    <row r="561">
      <c r="C561" s="249"/>
      <c r="F561" s="249"/>
    </row>
    <row r="562">
      <c r="C562" s="249"/>
      <c r="F562" s="249"/>
    </row>
    <row r="563">
      <c r="C563" s="249"/>
      <c r="F563" s="249"/>
    </row>
    <row r="564">
      <c r="C564" s="249"/>
      <c r="F564" s="249"/>
    </row>
    <row r="565">
      <c r="C565" s="249"/>
      <c r="F565" s="249"/>
    </row>
    <row r="566">
      <c r="C566" s="249"/>
      <c r="F566" s="249"/>
    </row>
    <row r="567">
      <c r="C567" s="249"/>
      <c r="F567" s="249"/>
    </row>
    <row r="568">
      <c r="C568" s="249"/>
      <c r="F568" s="249"/>
    </row>
    <row r="569">
      <c r="C569" s="249"/>
      <c r="F569" s="249"/>
    </row>
    <row r="570">
      <c r="C570" s="249"/>
      <c r="F570" s="249"/>
    </row>
    <row r="571">
      <c r="C571" s="249"/>
      <c r="F571" s="249"/>
    </row>
    <row r="572">
      <c r="C572" s="249"/>
      <c r="F572" s="249"/>
    </row>
    <row r="573">
      <c r="C573" s="249"/>
      <c r="F573" s="249"/>
    </row>
    <row r="574">
      <c r="C574" s="249"/>
      <c r="F574" s="249"/>
    </row>
    <row r="575">
      <c r="C575" s="249"/>
      <c r="F575" s="249"/>
    </row>
    <row r="576">
      <c r="C576" s="249"/>
      <c r="F576" s="249"/>
    </row>
    <row r="577">
      <c r="C577" s="249"/>
      <c r="F577" s="249"/>
    </row>
    <row r="578">
      <c r="C578" s="249"/>
      <c r="F578" s="249"/>
    </row>
    <row r="579">
      <c r="C579" s="249"/>
      <c r="F579" s="249"/>
    </row>
    <row r="580">
      <c r="C580" s="249"/>
      <c r="F580" s="249"/>
    </row>
    <row r="581">
      <c r="C581" s="249"/>
      <c r="F581" s="249"/>
    </row>
    <row r="582">
      <c r="C582" s="249"/>
      <c r="F582" s="249"/>
    </row>
    <row r="583">
      <c r="C583" s="249"/>
      <c r="F583" s="249"/>
    </row>
    <row r="584">
      <c r="C584" s="249"/>
      <c r="F584" s="249"/>
    </row>
    <row r="585">
      <c r="C585" s="249"/>
      <c r="F585" s="249"/>
    </row>
    <row r="586">
      <c r="C586" s="249"/>
      <c r="F586" s="249"/>
    </row>
    <row r="587">
      <c r="C587" s="249"/>
      <c r="F587" s="249"/>
    </row>
    <row r="588">
      <c r="C588" s="249"/>
      <c r="F588" s="249"/>
    </row>
    <row r="589">
      <c r="C589" s="249"/>
      <c r="F589" s="249"/>
    </row>
    <row r="590">
      <c r="C590" s="249"/>
      <c r="F590" s="249"/>
    </row>
    <row r="591">
      <c r="C591" s="249"/>
      <c r="F591" s="249"/>
    </row>
    <row r="592">
      <c r="C592" s="249"/>
      <c r="F592" s="249"/>
    </row>
    <row r="593">
      <c r="C593" s="249"/>
      <c r="F593" s="249"/>
    </row>
    <row r="594">
      <c r="C594" s="249"/>
      <c r="F594" s="249"/>
    </row>
    <row r="595">
      <c r="C595" s="249"/>
      <c r="F595" s="249"/>
    </row>
    <row r="596">
      <c r="C596" s="249"/>
      <c r="F596" s="249"/>
    </row>
    <row r="597">
      <c r="C597" s="249"/>
      <c r="F597" s="249"/>
    </row>
    <row r="598">
      <c r="C598" s="249"/>
      <c r="F598" s="249"/>
    </row>
    <row r="599">
      <c r="C599" s="249"/>
      <c r="F599" s="249"/>
    </row>
    <row r="600">
      <c r="C600" s="249"/>
      <c r="F600" s="249"/>
    </row>
    <row r="601">
      <c r="C601" s="249"/>
      <c r="F601" s="249"/>
    </row>
    <row r="602">
      <c r="C602" s="249"/>
      <c r="F602" s="249"/>
    </row>
    <row r="603">
      <c r="C603" s="249"/>
      <c r="F603" s="249"/>
    </row>
    <row r="604">
      <c r="C604" s="249"/>
      <c r="F604" s="249"/>
    </row>
    <row r="605">
      <c r="C605" s="249"/>
      <c r="F605" s="249"/>
    </row>
    <row r="606">
      <c r="C606" s="249"/>
      <c r="F606" s="249"/>
    </row>
    <row r="607">
      <c r="C607" s="249"/>
      <c r="F607" s="249"/>
    </row>
    <row r="608">
      <c r="C608" s="249"/>
      <c r="F608" s="249"/>
    </row>
    <row r="609">
      <c r="C609" s="249"/>
      <c r="F609" s="249"/>
    </row>
    <row r="610">
      <c r="C610" s="249"/>
      <c r="F610" s="249"/>
    </row>
    <row r="611">
      <c r="C611" s="249"/>
      <c r="F611" s="249"/>
    </row>
    <row r="612">
      <c r="C612" s="249"/>
      <c r="F612" s="249"/>
    </row>
    <row r="613">
      <c r="C613" s="249"/>
      <c r="F613" s="249"/>
    </row>
    <row r="614">
      <c r="C614" s="249"/>
      <c r="F614" s="249"/>
    </row>
    <row r="615">
      <c r="C615" s="249"/>
      <c r="F615" s="249"/>
    </row>
    <row r="616">
      <c r="C616" s="249"/>
      <c r="F616" s="249"/>
    </row>
    <row r="617">
      <c r="C617" s="249"/>
      <c r="F617" s="249"/>
    </row>
    <row r="618">
      <c r="C618" s="249"/>
      <c r="F618" s="249"/>
    </row>
    <row r="619">
      <c r="C619" s="249"/>
      <c r="F619" s="249"/>
    </row>
    <row r="620">
      <c r="C620" s="249"/>
      <c r="F620" s="249"/>
    </row>
    <row r="621">
      <c r="C621" s="249"/>
      <c r="F621" s="249"/>
    </row>
    <row r="622">
      <c r="C622" s="249"/>
      <c r="F622" s="249"/>
    </row>
    <row r="623">
      <c r="C623" s="249"/>
      <c r="F623" s="249"/>
    </row>
    <row r="624">
      <c r="C624" s="249"/>
      <c r="F624" s="249"/>
    </row>
    <row r="625">
      <c r="C625" s="249"/>
      <c r="F625" s="249"/>
    </row>
    <row r="626">
      <c r="C626" s="249"/>
      <c r="F626" s="249"/>
    </row>
    <row r="627">
      <c r="C627" s="249"/>
      <c r="F627" s="249"/>
    </row>
    <row r="628">
      <c r="C628" s="249"/>
      <c r="F628" s="249"/>
    </row>
    <row r="629">
      <c r="C629" s="249"/>
      <c r="F629" s="249"/>
    </row>
    <row r="630">
      <c r="C630" s="249"/>
      <c r="F630" s="249"/>
    </row>
    <row r="631">
      <c r="C631" s="249"/>
      <c r="F631" s="249"/>
    </row>
    <row r="632">
      <c r="C632" s="249"/>
      <c r="F632" s="249"/>
    </row>
    <row r="633">
      <c r="C633" s="249"/>
      <c r="F633" s="249"/>
    </row>
    <row r="634">
      <c r="C634" s="249"/>
      <c r="F634" s="249"/>
    </row>
    <row r="635">
      <c r="C635" s="249"/>
      <c r="F635" s="249"/>
    </row>
    <row r="636">
      <c r="C636" s="249"/>
      <c r="F636" s="249"/>
    </row>
    <row r="637">
      <c r="C637" s="249"/>
      <c r="F637" s="249"/>
    </row>
    <row r="638">
      <c r="C638" s="249"/>
      <c r="F638" s="249"/>
    </row>
    <row r="639">
      <c r="C639" s="249"/>
      <c r="F639" s="249"/>
    </row>
    <row r="640">
      <c r="C640" s="249"/>
      <c r="F640" s="249"/>
    </row>
    <row r="641">
      <c r="C641" s="249"/>
      <c r="F641" s="249"/>
    </row>
    <row r="642">
      <c r="C642" s="249"/>
      <c r="F642" s="249"/>
    </row>
    <row r="643">
      <c r="C643" s="249"/>
      <c r="F643" s="249"/>
    </row>
    <row r="644">
      <c r="C644" s="249"/>
      <c r="F644" s="249"/>
    </row>
    <row r="645">
      <c r="C645" s="249"/>
      <c r="F645" s="249"/>
    </row>
    <row r="646">
      <c r="C646" s="249"/>
      <c r="F646" s="249"/>
    </row>
    <row r="647">
      <c r="C647" s="249"/>
      <c r="F647" s="249"/>
    </row>
    <row r="648">
      <c r="C648" s="249"/>
      <c r="F648" s="249"/>
    </row>
    <row r="649">
      <c r="C649" s="249"/>
      <c r="F649" s="249"/>
    </row>
    <row r="650">
      <c r="C650" s="249"/>
      <c r="F650" s="249"/>
    </row>
    <row r="651">
      <c r="C651" s="249"/>
      <c r="F651" s="249"/>
    </row>
    <row r="652">
      <c r="C652" s="249"/>
      <c r="F652" s="249"/>
    </row>
    <row r="653">
      <c r="C653" s="249"/>
      <c r="F653" s="249"/>
    </row>
    <row r="654">
      <c r="C654" s="249"/>
      <c r="F654" s="249"/>
    </row>
    <row r="655">
      <c r="C655" s="249"/>
      <c r="F655" s="249"/>
    </row>
    <row r="656">
      <c r="C656" s="249"/>
      <c r="F656" s="249"/>
    </row>
    <row r="657">
      <c r="C657" s="249"/>
      <c r="F657" s="249"/>
    </row>
    <row r="658">
      <c r="C658" s="249"/>
      <c r="F658" s="249"/>
    </row>
    <row r="659">
      <c r="C659" s="249"/>
      <c r="F659" s="249"/>
    </row>
    <row r="660">
      <c r="C660" s="249"/>
      <c r="F660" s="249"/>
    </row>
    <row r="661">
      <c r="C661" s="249"/>
      <c r="F661" s="249"/>
    </row>
    <row r="662">
      <c r="C662" s="249"/>
      <c r="F662" s="249"/>
    </row>
    <row r="663">
      <c r="C663" s="249"/>
      <c r="F663" s="249"/>
    </row>
    <row r="664">
      <c r="C664" s="249"/>
      <c r="F664" s="249"/>
    </row>
    <row r="665">
      <c r="C665" s="249"/>
      <c r="F665" s="249"/>
    </row>
    <row r="666">
      <c r="C666" s="249"/>
      <c r="F666" s="249"/>
    </row>
    <row r="667">
      <c r="C667" s="249"/>
      <c r="F667" s="249"/>
    </row>
    <row r="668">
      <c r="C668" s="249"/>
      <c r="F668" s="249"/>
    </row>
    <row r="669">
      <c r="C669" s="249"/>
      <c r="F669" s="249"/>
    </row>
    <row r="670">
      <c r="C670" s="249"/>
      <c r="F670" s="249"/>
    </row>
    <row r="671">
      <c r="C671" s="249"/>
      <c r="F671" s="249"/>
    </row>
    <row r="672">
      <c r="C672" s="249"/>
      <c r="F672" s="249"/>
    </row>
    <row r="673">
      <c r="C673" s="249"/>
      <c r="F673" s="249"/>
    </row>
    <row r="674">
      <c r="C674" s="249"/>
      <c r="F674" s="249"/>
    </row>
    <row r="675">
      <c r="C675" s="249"/>
      <c r="F675" s="249"/>
    </row>
    <row r="676">
      <c r="C676" s="249"/>
      <c r="F676" s="249"/>
    </row>
    <row r="677">
      <c r="C677" s="249"/>
      <c r="F677" s="249"/>
    </row>
    <row r="678">
      <c r="C678" s="249"/>
      <c r="F678" s="249"/>
    </row>
    <row r="679">
      <c r="C679" s="249"/>
      <c r="F679" s="249"/>
    </row>
    <row r="680">
      <c r="C680" s="249"/>
      <c r="F680" s="249"/>
    </row>
    <row r="681">
      <c r="C681" s="249"/>
      <c r="F681" s="249"/>
    </row>
    <row r="682">
      <c r="C682" s="249"/>
      <c r="F682" s="249"/>
    </row>
    <row r="683">
      <c r="C683" s="249"/>
      <c r="F683" s="249"/>
    </row>
    <row r="684">
      <c r="C684" s="249"/>
      <c r="F684" s="249"/>
    </row>
    <row r="685">
      <c r="C685" s="249"/>
      <c r="F685" s="249"/>
    </row>
    <row r="686">
      <c r="C686" s="249"/>
      <c r="F686" s="249"/>
    </row>
    <row r="687">
      <c r="C687" s="249"/>
      <c r="F687" s="249"/>
    </row>
    <row r="688">
      <c r="C688" s="249"/>
      <c r="F688" s="249"/>
    </row>
    <row r="689">
      <c r="C689" s="249"/>
      <c r="F689" s="249"/>
    </row>
    <row r="690">
      <c r="C690" s="249"/>
      <c r="F690" s="249"/>
    </row>
    <row r="691">
      <c r="C691" s="249"/>
      <c r="F691" s="249"/>
    </row>
    <row r="692">
      <c r="C692" s="249"/>
      <c r="F692" s="249"/>
    </row>
    <row r="693">
      <c r="C693" s="249"/>
      <c r="F693" s="249"/>
    </row>
    <row r="694">
      <c r="C694" s="249"/>
      <c r="F694" s="249"/>
    </row>
    <row r="695">
      <c r="C695" s="249"/>
      <c r="F695" s="249"/>
    </row>
    <row r="696">
      <c r="C696" s="249"/>
      <c r="F696" s="249"/>
    </row>
    <row r="697">
      <c r="C697" s="249"/>
      <c r="F697" s="249"/>
    </row>
    <row r="698">
      <c r="C698" s="249"/>
      <c r="F698" s="249"/>
    </row>
    <row r="699">
      <c r="C699" s="249"/>
      <c r="F699" s="249"/>
    </row>
    <row r="700">
      <c r="C700" s="249"/>
      <c r="F700" s="249"/>
    </row>
    <row r="701">
      <c r="C701" s="249"/>
      <c r="F701" s="249"/>
    </row>
    <row r="702">
      <c r="C702" s="249"/>
      <c r="F702" s="249"/>
    </row>
    <row r="703">
      <c r="C703" s="249"/>
      <c r="F703" s="249"/>
    </row>
    <row r="704">
      <c r="C704" s="249"/>
      <c r="F704" s="249"/>
    </row>
    <row r="705">
      <c r="C705" s="249"/>
      <c r="F705" s="249"/>
    </row>
    <row r="706">
      <c r="C706" s="249"/>
      <c r="F706" s="249"/>
    </row>
    <row r="707">
      <c r="C707" s="249"/>
      <c r="F707" s="249"/>
    </row>
    <row r="708">
      <c r="C708" s="249"/>
      <c r="F708" s="249"/>
    </row>
    <row r="709">
      <c r="C709" s="249"/>
      <c r="F709" s="249"/>
    </row>
    <row r="710">
      <c r="C710" s="249"/>
      <c r="F710" s="249"/>
    </row>
    <row r="711">
      <c r="C711" s="249"/>
      <c r="F711" s="249"/>
    </row>
    <row r="712">
      <c r="C712" s="249"/>
      <c r="F712" s="249"/>
    </row>
    <row r="713">
      <c r="C713" s="249"/>
      <c r="F713" s="249"/>
    </row>
    <row r="714">
      <c r="C714" s="249"/>
      <c r="F714" s="249"/>
    </row>
    <row r="715">
      <c r="C715" s="249"/>
      <c r="F715" s="249"/>
    </row>
    <row r="716">
      <c r="C716" s="249"/>
      <c r="F716" s="249"/>
    </row>
    <row r="717">
      <c r="C717" s="249"/>
      <c r="F717" s="249"/>
    </row>
    <row r="718">
      <c r="C718" s="249"/>
      <c r="F718" s="249"/>
    </row>
    <row r="719">
      <c r="C719" s="249"/>
      <c r="F719" s="249"/>
    </row>
    <row r="720">
      <c r="C720" s="249"/>
      <c r="F720" s="249"/>
    </row>
    <row r="721">
      <c r="C721" s="249"/>
      <c r="F721" s="249"/>
    </row>
    <row r="722">
      <c r="C722" s="249"/>
      <c r="F722" s="249"/>
    </row>
    <row r="723">
      <c r="C723" s="249"/>
      <c r="F723" s="249"/>
    </row>
    <row r="724">
      <c r="C724" s="249"/>
      <c r="F724" s="249"/>
    </row>
    <row r="725">
      <c r="C725" s="249"/>
      <c r="F725" s="249"/>
    </row>
    <row r="726">
      <c r="C726" s="249"/>
      <c r="F726" s="249"/>
    </row>
    <row r="727">
      <c r="C727" s="249"/>
      <c r="F727" s="249"/>
    </row>
    <row r="728">
      <c r="C728" s="249"/>
      <c r="F728" s="249"/>
    </row>
    <row r="729">
      <c r="C729" s="249"/>
      <c r="F729" s="249"/>
    </row>
    <row r="730">
      <c r="C730" s="249"/>
      <c r="F730" s="249"/>
    </row>
    <row r="731">
      <c r="C731" s="249"/>
      <c r="F731" s="249"/>
    </row>
    <row r="732">
      <c r="C732" s="249"/>
      <c r="F732" s="249"/>
    </row>
    <row r="733">
      <c r="C733" s="249"/>
      <c r="F733" s="249"/>
    </row>
    <row r="734">
      <c r="C734" s="249"/>
      <c r="F734" s="249"/>
    </row>
    <row r="735">
      <c r="C735" s="249"/>
      <c r="F735" s="249"/>
    </row>
    <row r="736">
      <c r="C736" s="249"/>
      <c r="F736" s="249"/>
    </row>
    <row r="737">
      <c r="C737" s="249"/>
      <c r="F737" s="249"/>
    </row>
    <row r="738">
      <c r="C738" s="249"/>
      <c r="F738" s="249"/>
    </row>
    <row r="739">
      <c r="C739" s="249"/>
      <c r="F739" s="249"/>
    </row>
    <row r="740">
      <c r="C740" s="249"/>
      <c r="F740" s="249"/>
    </row>
    <row r="741">
      <c r="C741" s="249"/>
      <c r="F741" s="249"/>
    </row>
    <row r="742">
      <c r="C742" s="249"/>
      <c r="F742" s="249"/>
    </row>
    <row r="743">
      <c r="C743" s="249"/>
      <c r="F743" s="249"/>
    </row>
    <row r="744">
      <c r="C744" s="249"/>
      <c r="F744" s="249"/>
    </row>
    <row r="745">
      <c r="C745" s="249"/>
      <c r="F745" s="249"/>
    </row>
    <row r="746">
      <c r="C746" s="249"/>
      <c r="F746" s="249"/>
    </row>
    <row r="747">
      <c r="C747" s="249"/>
      <c r="F747" s="249"/>
    </row>
    <row r="748">
      <c r="C748" s="249"/>
      <c r="F748" s="249"/>
    </row>
    <row r="749">
      <c r="C749" s="249"/>
      <c r="F749" s="249"/>
    </row>
    <row r="750">
      <c r="C750" s="249"/>
      <c r="F750" s="249"/>
    </row>
    <row r="751">
      <c r="C751" s="249"/>
      <c r="F751" s="249"/>
    </row>
    <row r="752">
      <c r="C752" s="249"/>
      <c r="F752" s="249"/>
    </row>
    <row r="753">
      <c r="C753" s="249"/>
      <c r="F753" s="249"/>
    </row>
    <row r="754">
      <c r="C754" s="249"/>
      <c r="F754" s="249"/>
    </row>
    <row r="755">
      <c r="C755" s="249"/>
      <c r="F755" s="249"/>
    </row>
    <row r="756">
      <c r="C756" s="249"/>
      <c r="F756" s="249"/>
    </row>
    <row r="757">
      <c r="C757" s="249"/>
      <c r="F757" s="249"/>
    </row>
    <row r="758">
      <c r="C758" s="249"/>
      <c r="F758" s="249"/>
    </row>
    <row r="759">
      <c r="C759" s="249"/>
      <c r="F759" s="249"/>
    </row>
    <row r="760">
      <c r="C760" s="249"/>
      <c r="F760" s="249"/>
    </row>
    <row r="761">
      <c r="C761" s="249"/>
      <c r="F761" s="249"/>
    </row>
    <row r="762">
      <c r="C762" s="249"/>
      <c r="F762" s="249"/>
    </row>
    <row r="763">
      <c r="C763" s="249"/>
      <c r="F763" s="249"/>
    </row>
    <row r="764">
      <c r="C764" s="249"/>
      <c r="F764" s="249"/>
    </row>
    <row r="765">
      <c r="C765" s="249"/>
      <c r="F765" s="249"/>
    </row>
    <row r="766">
      <c r="C766" s="249"/>
      <c r="F766" s="249"/>
    </row>
    <row r="767">
      <c r="C767" s="249"/>
      <c r="F767" s="249"/>
    </row>
    <row r="768">
      <c r="C768" s="249"/>
      <c r="F768" s="249"/>
    </row>
    <row r="769">
      <c r="C769" s="249"/>
      <c r="F769" s="249"/>
    </row>
    <row r="770">
      <c r="C770" s="249"/>
      <c r="F770" s="249"/>
    </row>
    <row r="771">
      <c r="C771" s="249"/>
      <c r="F771" s="249"/>
    </row>
    <row r="772">
      <c r="C772" s="249"/>
      <c r="F772" s="249"/>
    </row>
    <row r="773">
      <c r="C773" s="249"/>
      <c r="F773" s="249"/>
    </row>
    <row r="774">
      <c r="C774" s="249"/>
      <c r="F774" s="249"/>
    </row>
    <row r="775">
      <c r="C775" s="249"/>
      <c r="F775" s="249"/>
    </row>
    <row r="776">
      <c r="C776" s="249"/>
      <c r="F776" s="249"/>
    </row>
    <row r="777">
      <c r="C777" s="249"/>
      <c r="F777" s="249"/>
    </row>
    <row r="778">
      <c r="C778" s="249"/>
      <c r="F778" s="249"/>
    </row>
    <row r="779">
      <c r="C779" s="249"/>
      <c r="F779" s="249"/>
    </row>
    <row r="780">
      <c r="C780" s="249"/>
      <c r="F780" s="249"/>
    </row>
    <row r="781">
      <c r="C781" s="249"/>
      <c r="F781" s="249"/>
    </row>
    <row r="782">
      <c r="C782" s="249"/>
      <c r="F782" s="249"/>
    </row>
    <row r="783">
      <c r="C783" s="249"/>
      <c r="F783" s="249"/>
    </row>
    <row r="784">
      <c r="C784" s="249"/>
      <c r="F784" s="249"/>
    </row>
    <row r="785">
      <c r="C785" s="249"/>
      <c r="F785" s="249"/>
    </row>
    <row r="786">
      <c r="C786" s="249"/>
      <c r="F786" s="249"/>
    </row>
    <row r="787">
      <c r="C787" s="249"/>
      <c r="F787" s="249"/>
    </row>
    <row r="788">
      <c r="C788" s="249"/>
      <c r="F788" s="249"/>
    </row>
    <row r="789">
      <c r="C789" s="249"/>
      <c r="F789" s="249"/>
    </row>
    <row r="790">
      <c r="C790" s="249"/>
      <c r="F790" s="249"/>
    </row>
    <row r="791">
      <c r="C791" s="249"/>
      <c r="F791" s="249"/>
    </row>
    <row r="792">
      <c r="C792" s="249"/>
      <c r="F792" s="249"/>
    </row>
    <row r="793">
      <c r="C793" s="249"/>
      <c r="F793" s="249"/>
    </row>
    <row r="794">
      <c r="C794" s="249"/>
      <c r="F794" s="249"/>
    </row>
    <row r="795">
      <c r="C795" s="249"/>
      <c r="F795" s="249"/>
    </row>
    <row r="796">
      <c r="C796" s="249"/>
      <c r="F796" s="249"/>
    </row>
    <row r="797">
      <c r="C797" s="249"/>
      <c r="F797" s="249"/>
    </row>
    <row r="798">
      <c r="C798" s="249"/>
      <c r="F798" s="249"/>
    </row>
    <row r="799">
      <c r="C799" s="249"/>
      <c r="F799" s="249"/>
    </row>
    <row r="800">
      <c r="C800" s="249"/>
      <c r="F800" s="249"/>
    </row>
    <row r="801">
      <c r="C801" s="249"/>
      <c r="F801" s="249"/>
    </row>
    <row r="802">
      <c r="C802" s="249"/>
      <c r="F802" s="249"/>
    </row>
    <row r="803">
      <c r="C803" s="249"/>
      <c r="F803" s="249"/>
    </row>
    <row r="804">
      <c r="C804" s="249"/>
      <c r="F804" s="249"/>
    </row>
    <row r="805">
      <c r="C805" s="249"/>
      <c r="F805" s="249"/>
    </row>
    <row r="806">
      <c r="C806" s="249"/>
      <c r="F806" s="249"/>
    </row>
    <row r="807">
      <c r="C807" s="249"/>
      <c r="F807" s="249"/>
    </row>
    <row r="808">
      <c r="C808" s="249"/>
      <c r="F808" s="249"/>
    </row>
    <row r="809">
      <c r="C809" s="249"/>
      <c r="F809" s="249"/>
    </row>
    <row r="810">
      <c r="C810" s="249"/>
      <c r="F810" s="249"/>
    </row>
    <row r="811">
      <c r="C811" s="249"/>
      <c r="F811" s="249"/>
    </row>
    <row r="812">
      <c r="C812" s="249"/>
      <c r="F812" s="249"/>
    </row>
    <row r="813">
      <c r="C813" s="249"/>
      <c r="F813" s="249"/>
    </row>
    <row r="814">
      <c r="C814" s="249"/>
      <c r="F814" s="249"/>
    </row>
    <row r="815">
      <c r="C815" s="249"/>
      <c r="F815" s="249"/>
    </row>
    <row r="816">
      <c r="C816" s="249"/>
      <c r="F816" s="249"/>
    </row>
    <row r="817">
      <c r="C817" s="249"/>
      <c r="F817" s="249"/>
    </row>
    <row r="818">
      <c r="C818" s="249"/>
      <c r="F818" s="249"/>
    </row>
    <row r="819">
      <c r="C819" s="249"/>
      <c r="F819" s="249"/>
    </row>
    <row r="820">
      <c r="C820" s="249"/>
      <c r="F820" s="249"/>
    </row>
    <row r="821">
      <c r="C821" s="249"/>
      <c r="F821" s="249"/>
    </row>
    <row r="822">
      <c r="C822" s="249"/>
      <c r="F822" s="249"/>
    </row>
    <row r="823">
      <c r="C823" s="249"/>
      <c r="F823" s="249"/>
    </row>
    <row r="824">
      <c r="C824" s="249"/>
      <c r="F824" s="249"/>
    </row>
    <row r="825">
      <c r="C825" s="249"/>
      <c r="F825" s="249"/>
    </row>
    <row r="826">
      <c r="C826" s="249"/>
      <c r="F826" s="249"/>
    </row>
    <row r="827">
      <c r="C827" s="249"/>
      <c r="F827" s="249"/>
    </row>
    <row r="828">
      <c r="C828" s="249"/>
      <c r="F828" s="249"/>
    </row>
    <row r="829">
      <c r="C829" s="249"/>
      <c r="F829" s="249"/>
    </row>
    <row r="830">
      <c r="C830" s="249"/>
      <c r="F830" s="249"/>
    </row>
    <row r="831">
      <c r="C831" s="249"/>
      <c r="F831" s="249"/>
    </row>
    <row r="832">
      <c r="C832" s="249"/>
      <c r="F832" s="249"/>
    </row>
    <row r="833">
      <c r="C833" s="249"/>
      <c r="F833" s="249"/>
    </row>
    <row r="834">
      <c r="C834" s="249"/>
      <c r="F834" s="249"/>
    </row>
    <row r="835">
      <c r="C835" s="249"/>
      <c r="F835" s="249"/>
    </row>
    <row r="836">
      <c r="C836" s="249"/>
      <c r="F836" s="249"/>
    </row>
    <row r="837">
      <c r="C837" s="249"/>
      <c r="F837" s="249"/>
    </row>
    <row r="838">
      <c r="C838" s="249"/>
      <c r="F838" s="249"/>
    </row>
    <row r="839">
      <c r="C839" s="249"/>
      <c r="F839" s="249"/>
    </row>
    <row r="840">
      <c r="C840" s="249"/>
      <c r="F840" s="249"/>
    </row>
    <row r="841">
      <c r="C841" s="249"/>
      <c r="F841" s="249"/>
    </row>
    <row r="842">
      <c r="C842" s="249"/>
      <c r="F842" s="249"/>
    </row>
    <row r="843">
      <c r="C843" s="249"/>
      <c r="F843" s="249"/>
    </row>
    <row r="844">
      <c r="C844" s="249"/>
      <c r="F844" s="249"/>
    </row>
    <row r="845">
      <c r="C845" s="249"/>
      <c r="F845" s="249"/>
    </row>
    <row r="846">
      <c r="C846" s="249"/>
      <c r="F846" s="249"/>
    </row>
    <row r="847">
      <c r="C847" s="249"/>
      <c r="F847" s="249"/>
    </row>
    <row r="848">
      <c r="C848" s="249"/>
      <c r="F848" s="249"/>
    </row>
    <row r="849">
      <c r="C849" s="249"/>
      <c r="F849" s="249"/>
    </row>
    <row r="850">
      <c r="C850" s="249"/>
      <c r="F850" s="249"/>
    </row>
    <row r="851">
      <c r="C851" s="249"/>
      <c r="F851" s="249"/>
    </row>
    <row r="852">
      <c r="C852" s="249"/>
      <c r="F852" s="249"/>
    </row>
    <row r="853">
      <c r="C853" s="249"/>
      <c r="F853" s="249"/>
    </row>
    <row r="854">
      <c r="C854" s="249"/>
      <c r="F854" s="249"/>
    </row>
    <row r="855">
      <c r="C855" s="249"/>
      <c r="F855" s="249"/>
    </row>
    <row r="856">
      <c r="C856" s="249"/>
      <c r="F856" s="249"/>
    </row>
    <row r="857">
      <c r="C857" s="249"/>
      <c r="F857" s="249"/>
    </row>
    <row r="858">
      <c r="C858" s="249"/>
      <c r="F858" s="249"/>
    </row>
    <row r="859">
      <c r="C859" s="249"/>
      <c r="F859" s="249"/>
    </row>
    <row r="860">
      <c r="C860" s="249"/>
      <c r="F860" s="249"/>
    </row>
    <row r="861">
      <c r="C861" s="249"/>
      <c r="F861" s="249"/>
    </row>
    <row r="862">
      <c r="C862" s="249"/>
      <c r="F862" s="249"/>
    </row>
    <row r="863">
      <c r="C863" s="249"/>
      <c r="F863" s="249"/>
    </row>
    <row r="864">
      <c r="C864" s="249"/>
      <c r="F864" s="249"/>
    </row>
    <row r="865">
      <c r="C865" s="249"/>
      <c r="F865" s="249"/>
    </row>
    <row r="866">
      <c r="C866" s="249"/>
      <c r="F866" s="249"/>
    </row>
    <row r="867">
      <c r="C867" s="249"/>
      <c r="F867" s="249"/>
    </row>
    <row r="868">
      <c r="C868" s="249"/>
      <c r="F868" s="249"/>
    </row>
    <row r="869">
      <c r="C869" s="249"/>
      <c r="F869" s="249"/>
    </row>
    <row r="870">
      <c r="C870" s="249"/>
      <c r="F870" s="249"/>
    </row>
    <row r="871">
      <c r="C871" s="249"/>
      <c r="F871" s="249"/>
    </row>
    <row r="872">
      <c r="C872" s="249"/>
      <c r="F872" s="249"/>
    </row>
    <row r="873">
      <c r="C873" s="249"/>
      <c r="F873" s="249"/>
    </row>
    <row r="874">
      <c r="C874" s="249"/>
      <c r="F874" s="249"/>
    </row>
    <row r="875">
      <c r="C875" s="249"/>
      <c r="F875" s="249"/>
    </row>
    <row r="876">
      <c r="C876" s="249"/>
      <c r="F876" s="249"/>
    </row>
    <row r="877">
      <c r="C877" s="249"/>
      <c r="F877" s="249"/>
    </row>
    <row r="878">
      <c r="C878" s="249"/>
      <c r="F878" s="249"/>
    </row>
    <row r="879">
      <c r="C879" s="249"/>
      <c r="F879" s="249"/>
    </row>
    <row r="880">
      <c r="C880" s="249"/>
      <c r="F880" s="249"/>
    </row>
    <row r="881">
      <c r="C881" s="249"/>
      <c r="F881" s="249"/>
    </row>
    <row r="882">
      <c r="C882" s="249"/>
      <c r="F882" s="249"/>
    </row>
    <row r="883">
      <c r="C883" s="249"/>
      <c r="F883" s="249"/>
    </row>
    <row r="884">
      <c r="C884" s="249"/>
      <c r="F884" s="249"/>
    </row>
    <row r="885">
      <c r="C885" s="249"/>
      <c r="F885" s="249"/>
    </row>
    <row r="886">
      <c r="C886" s="249"/>
      <c r="F886" s="249"/>
    </row>
    <row r="887">
      <c r="C887" s="249"/>
      <c r="F887" s="249"/>
    </row>
    <row r="888">
      <c r="C888" s="249"/>
      <c r="F888" s="249"/>
    </row>
    <row r="889">
      <c r="C889" s="249"/>
      <c r="F889" s="249"/>
    </row>
    <row r="890">
      <c r="C890" s="249"/>
      <c r="F890" s="249"/>
    </row>
    <row r="891">
      <c r="C891" s="249"/>
      <c r="F891" s="249"/>
    </row>
    <row r="892">
      <c r="C892" s="249"/>
      <c r="F892" s="249"/>
    </row>
    <row r="893">
      <c r="C893" s="249"/>
      <c r="F893" s="249"/>
    </row>
    <row r="894">
      <c r="C894" s="249"/>
      <c r="F894" s="249"/>
    </row>
    <row r="895">
      <c r="C895" s="249"/>
      <c r="F895" s="249"/>
    </row>
    <row r="896">
      <c r="C896" s="249"/>
      <c r="F896" s="249"/>
    </row>
    <row r="897">
      <c r="C897" s="249"/>
      <c r="F897" s="249"/>
    </row>
    <row r="898">
      <c r="C898" s="249"/>
      <c r="F898" s="249"/>
    </row>
    <row r="899">
      <c r="C899" s="249"/>
      <c r="F899" s="249"/>
    </row>
    <row r="900">
      <c r="C900" s="249"/>
      <c r="F900" s="249"/>
    </row>
    <row r="901">
      <c r="C901" s="249"/>
      <c r="F901" s="249"/>
    </row>
    <row r="902">
      <c r="C902" s="249"/>
      <c r="F902" s="249"/>
    </row>
    <row r="903">
      <c r="C903" s="249"/>
      <c r="F903" s="249"/>
    </row>
    <row r="904">
      <c r="C904" s="249"/>
      <c r="F904" s="249"/>
    </row>
    <row r="905">
      <c r="C905" s="249"/>
      <c r="F905" s="249"/>
    </row>
    <row r="906">
      <c r="C906" s="249"/>
      <c r="F906" s="249"/>
    </row>
    <row r="907">
      <c r="C907" s="249"/>
      <c r="F907" s="249"/>
    </row>
    <row r="908">
      <c r="C908" s="249"/>
      <c r="F908" s="249"/>
    </row>
    <row r="909">
      <c r="C909" s="249"/>
      <c r="F909" s="249"/>
    </row>
    <row r="910">
      <c r="C910" s="249"/>
      <c r="F910" s="249"/>
    </row>
    <row r="911">
      <c r="C911" s="249"/>
      <c r="F911" s="249"/>
    </row>
    <row r="912">
      <c r="C912" s="249"/>
      <c r="F912" s="249"/>
    </row>
    <row r="913">
      <c r="C913" s="249"/>
      <c r="F913" s="249"/>
    </row>
    <row r="914">
      <c r="C914" s="249"/>
      <c r="F914" s="249"/>
    </row>
    <row r="915">
      <c r="C915" s="249"/>
      <c r="F915" s="249"/>
    </row>
    <row r="916">
      <c r="C916" s="249"/>
      <c r="F916" s="249"/>
    </row>
    <row r="917">
      <c r="C917" s="249"/>
      <c r="F917" s="249"/>
    </row>
    <row r="918">
      <c r="C918" s="249"/>
      <c r="F918" s="249"/>
    </row>
    <row r="919">
      <c r="C919" s="249"/>
      <c r="F919" s="249"/>
    </row>
    <row r="920">
      <c r="C920" s="249"/>
      <c r="F920" s="249"/>
    </row>
    <row r="921">
      <c r="C921" s="249"/>
      <c r="F921" s="249"/>
    </row>
    <row r="922">
      <c r="C922" s="249"/>
      <c r="F922" s="249"/>
    </row>
    <row r="923">
      <c r="C923" s="249"/>
      <c r="F923" s="249"/>
    </row>
    <row r="924">
      <c r="C924" s="249"/>
      <c r="F924" s="249"/>
    </row>
    <row r="925">
      <c r="C925" s="249"/>
      <c r="F925" s="249"/>
    </row>
    <row r="926">
      <c r="C926" s="249"/>
      <c r="F926" s="249"/>
    </row>
    <row r="927">
      <c r="C927" s="249"/>
      <c r="F927" s="249"/>
    </row>
    <row r="928">
      <c r="C928" s="249"/>
      <c r="F928" s="249"/>
    </row>
    <row r="929">
      <c r="C929" s="249"/>
      <c r="F929" s="249"/>
    </row>
    <row r="930">
      <c r="C930" s="249"/>
      <c r="F930" s="249"/>
    </row>
    <row r="931">
      <c r="C931" s="249"/>
      <c r="F931" s="249"/>
    </row>
    <row r="932">
      <c r="C932" s="249"/>
      <c r="F932" s="249"/>
    </row>
    <row r="933">
      <c r="C933" s="249"/>
      <c r="F933" s="249"/>
    </row>
    <row r="934">
      <c r="C934" s="249"/>
      <c r="F934" s="249"/>
    </row>
    <row r="935">
      <c r="C935" s="249"/>
      <c r="F935" s="249"/>
    </row>
    <row r="936">
      <c r="C936" s="249"/>
      <c r="F936" s="249"/>
    </row>
    <row r="937">
      <c r="C937" s="249"/>
      <c r="F937" s="249"/>
    </row>
    <row r="938">
      <c r="C938" s="249"/>
      <c r="F938" s="249"/>
    </row>
    <row r="939">
      <c r="C939" s="249"/>
      <c r="F939" s="249"/>
    </row>
    <row r="940">
      <c r="C940" s="249"/>
      <c r="F940" s="249"/>
    </row>
    <row r="941">
      <c r="C941" s="249"/>
      <c r="F941" s="249"/>
    </row>
    <row r="942">
      <c r="C942" s="249"/>
      <c r="F942" s="249"/>
    </row>
    <row r="943">
      <c r="C943" s="249"/>
      <c r="F943" s="249"/>
    </row>
    <row r="944">
      <c r="C944" s="249"/>
      <c r="F944" s="249"/>
    </row>
    <row r="945">
      <c r="C945" s="249"/>
      <c r="F945" s="249"/>
    </row>
    <row r="946">
      <c r="C946" s="249"/>
      <c r="F946" s="249"/>
    </row>
    <row r="947">
      <c r="C947" s="249"/>
      <c r="F947" s="249"/>
    </row>
    <row r="948">
      <c r="C948" s="249"/>
      <c r="F948" s="249"/>
    </row>
    <row r="949">
      <c r="C949" s="249"/>
      <c r="F949" s="249"/>
    </row>
    <row r="950">
      <c r="C950" s="249"/>
      <c r="F950" s="249"/>
    </row>
    <row r="951">
      <c r="C951" s="249"/>
      <c r="F951" s="249"/>
    </row>
    <row r="952">
      <c r="C952" s="249"/>
      <c r="F952" s="249"/>
    </row>
    <row r="953">
      <c r="C953" s="249"/>
      <c r="F953" s="249"/>
    </row>
    <row r="954">
      <c r="C954" s="249"/>
      <c r="F954" s="249"/>
    </row>
    <row r="955">
      <c r="C955" s="249"/>
      <c r="F955" s="249"/>
    </row>
    <row r="956">
      <c r="C956" s="249"/>
      <c r="F956" s="249"/>
    </row>
    <row r="957">
      <c r="C957" s="249"/>
      <c r="F957" s="249"/>
    </row>
    <row r="958">
      <c r="C958" s="249"/>
      <c r="F958" s="249"/>
    </row>
    <row r="959">
      <c r="C959" s="249"/>
      <c r="F959" s="249"/>
    </row>
    <row r="960">
      <c r="C960" s="249"/>
      <c r="F960" s="249"/>
    </row>
    <row r="961">
      <c r="C961" s="249"/>
      <c r="F961" s="249"/>
    </row>
    <row r="962">
      <c r="C962" s="249"/>
      <c r="F962" s="249"/>
    </row>
    <row r="963">
      <c r="C963" s="249"/>
      <c r="F963" s="249"/>
    </row>
    <row r="964">
      <c r="C964" s="249"/>
      <c r="F964" s="249"/>
    </row>
    <row r="965">
      <c r="C965" s="249"/>
      <c r="F965" s="249"/>
    </row>
    <row r="966">
      <c r="C966" s="249"/>
      <c r="F966" s="249"/>
    </row>
    <row r="967">
      <c r="C967" s="249"/>
      <c r="F967" s="249"/>
    </row>
    <row r="968">
      <c r="C968" s="249"/>
      <c r="F968" s="249"/>
    </row>
    <row r="969">
      <c r="C969" s="249"/>
      <c r="F969" s="249"/>
    </row>
    <row r="970">
      <c r="C970" s="249"/>
      <c r="F970" s="249"/>
    </row>
    <row r="971">
      <c r="C971" s="249"/>
      <c r="F971" s="249"/>
    </row>
    <row r="972">
      <c r="C972" s="249"/>
      <c r="F972" s="249"/>
    </row>
    <row r="973">
      <c r="C973" s="249"/>
      <c r="F973" s="249"/>
    </row>
    <row r="974">
      <c r="C974" s="249"/>
      <c r="F974" s="249"/>
    </row>
    <row r="975">
      <c r="C975" s="249"/>
      <c r="F975" s="249"/>
    </row>
    <row r="976">
      <c r="C976" s="249"/>
      <c r="F976" s="249"/>
    </row>
    <row r="977">
      <c r="C977" s="249"/>
      <c r="F977" s="249"/>
    </row>
    <row r="978">
      <c r="C978" s="249"/>
      <c r="F978" s="249"/>
    </row>
    <row r="979">
      <c r="C979" s="249"/>
      <c r="F979" s="249"/>
    </row>
    <row r="980">
      <c r="C980" s="249"/>
      <c r="F980" s="249"/>
    </row>
    <row r="981">
      <c r="C981" s="249"/>
      <c r="F981" s="249"/>
    </row>
    <row r="982">
      <c r="C982" s="249"/>
      <c r="F982" s="249"/>
    </row>
    <row r="983">
      <c r="C983" s="249"/>
      <c r="F983" s="249"/>
    </row>
    <row r="984">
      <c r="C984" s="249"/>
      <c r="F984" s="249"/>
    </row>
    <row r="985">
      <c r="C985" s="249"/>
      <c r="F985" s="249"/>
    </row>
    <row r="986">
      <c r="C986" s="249"/>
      <c r="F986" s="249"/>
    </row>
    <row r="987">
      <c r="C987" s="249"/>
      <c r="F987" s="249"/>
    </row>
    <row r="988">
      <c r="C988" s="249"/>
      <c r="F988" s="249"/>
    </row>
    <row r="989">
      <c r="C989" s="249"/>
      <c r="F989" s="249"/>
    </row>
    <row r="990">
      <c r="C990" s="249"/>
      <c r="F990" s="249"/>
    </row>
    <row r="991">
      <c r="C991" s="249"/>
      <c r="F991" s="249"/>
    </row>
    <row r="992">
      <c r="C992" s="249"/>
      <c r="F992" s="249"/>
    </row>
    <row r="993">
      <c r="C993" s="249"/>
      <c r="F993" s="249"/>
    </row>
    <row r="994">
      <c r="C994" s="249"/>
      <c r="F994" s="249"/>
    </row>
    <row r="995">
      <c r="C995" s="249"/>
      <c r="F995" s="249"/>
    </row>
    <row r="996">
      <c r="C996" s="249"/>
      <c r="F996" s="249"/>
    </row>
    <row r="997">
      <c r="C997" s="249"/>
      <c r="F997" s="249"/>
    </row>
    <row r="998">
      <c r="C998" s="249"/>
      <c r="F998" s="249"/>
    </row>
    <row r="999">
      <c r="C999" s="249"/>
      <c r="F999" s="249"/>
    </row>
    <row r="1000">
      <c r="C1000" s="249"/>
      <c r="F1000" s="24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6" max="16" width="29.0"/>
  </cols>
  <sheetData>
    <row r="1">
      <c r="A1" s="250" t="s">
        <v>4</v>
      </c>
      <c r="B1" s="11" t="s">
        <v>8</v>
      </c>
      <c r="C1" s="11" t="s">
        <v>19</v>
      </c>
      <c r="D1" s="9" t="s">
        <v>3513</v>
      </c>
      <c r="E1" s="9" t="s">
        <v>3514</v>
      </c>
      <c r="F1" s="9" t="s">
        <v>3515</v>
      </c>
      <c r="G1" s="9" t="s">
        <v>3516</v>
      </c>
      <c r="H1" s="9" t="s">
        <v>3517</v>
      </c>
      <c r="I1" s="9" t="s">
        <v>3518</v>
      </c>
      <c r="J1" s="11" t="s">
        <v>9</v>
      </c>
      <c r="K1" s="11" t="s">
        <v>11</v>
      </c>
      <c r="L1" s="11" t="s">
        <v>12</v>
      </c>
      <c r="M1" s="11" t="s">
        <v>3519</v>
      </c>
      <c r="N1" s="11" t="s">
        <v>3520</v>
      </c>
      <c r="O1" s="11" t="s">
        <v>3521</v>
      </c>
      <c r="P1" s="251" t="s">
        <v>3522</v>
      </c>
      <c r="Q1" s="12" t="s">
        <v>3523</v>
      </c>
      <c r="R1" s="12" t="s">
        <v>3444</v>
      </c>
      <c r="S1" s="12" t="s">
        <v>3524</v>
      </c>
      <c r="T1" s="252" t="s">
        <v>3525</v>
      </c>
      <c r="U1" s="12" t="s">
        <v>3526</v>
      </c>
      <c r="V1" s="12" t="s">
        <v>3527</v>
      </c>
      <c r="W1" s="12" t="s">
        <v>3528</v>
      </c>
      <c r="X1" s="12" t="s">
        <v>3529</v>
      </c>
      <c r="Y1" s="252" t="s">
        <v>3530</v>
      </c>
      <c r="Z1" s="252" t="s">
        <v>3531</v>
      </c>
      <c r="AA1" s="252" t="s">
        <v>3532</v>
      </c>
      <c r="AB1" s="252" t="s">
        <v>3533</v>
      </c>
      <c r="AC1" s="252" t="s">
        <v>3534</v>
      </c>
      <c r="AD1" s="252" t="s">
        <v>3535</v>
      </c>
      <c r="AE1" s="12" t="s">
        <v>3536</v>
      </c>
      <c r="AF1" s="252" t="s">
        <v>3537</v>
      </c>
      <c r="AG1" s="252" t="s">
        <v>3538</v>
      </c>
      <c r="AH1" s="12" t="s">
        <v>3539</v>
      </c>
      <c r="AI1" s="12" t="s">
        <v>3540</v>
      </c>
      <c r="AJ1" s="252" t="s">
        <v>3541</v>
      </c>
      <c r="AK1" s="12" t="s">
        <v>3542</v>
      </c>
      <c r="AL1" s="12" t="s">
        <v>3543</v>
      </c>
      <c r="AM1" s="12" t="s">
        <v>3544</v>
      </c>
    </row>
    <row r="2" ht="36.0" customHeight="1">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row>
    <row r="3">
      <c r="A3" s="253"/>
      <c r="B3" s="254"/>
      <c r="C3" s="255"/>
      <c r="D3" s="254"/>
      <c r="E3" s="254"/>
      <c r="F3" s="254"/>
      <c r="G3" s="254"/>
      <c r="H3" s="254"/>
      <c r="I3" s="254"/>
      <c r="J3" s="254"/>
      <c r="K3" s="254"/>
      <c r="L3" s="256"/>
      <c r="M3" s="254"/>
      <c r="N3" s="254"/>
      <c r="O3" s="254"/>
      <c r="P3" s="254"/>
      <c r="Q3" s="254"/>
      <c r="R3" s="254"/>
      <c r="S3" s="254"/>
      <c r="T3" s="254"/>
      <c r="U3" s="254"/>
      <c r="V3" s="254"/>
      <c r="W3" s="254"/>
      <c r="X3" s="254"/>
      <c r="Y3" s="254"/>
      <c r="Z3" s="254"/>
      <c r="AA3" s="254"/>
      <c r="AB3" s="254"/>
      <c r="AC3" s="254"/>
      <c r="AD3" s="254"/>
      <c r="AE3" s="254"/>
      <c r="AF3" s="254"/>
      <c r="AG3" s="254"/>
      <c r="AH3" s="254"/>
      <c r="AI3" s="254"/>
      <c r="AJ3" s="254"/>
      <c r="AK3" s="254"/>
      <c r="AL3" s="255"/>
      <c r="AM3" s="255"/>
    </row>
    <row r="4">
      <c r="A4" s="257">
        <v>1.00044333E8</v>
      </c>
      <c r="B4" s="258" t="str">
        <f>VLOOKUP(A4,'Master PR'!F5:N1310,9,FALSE)</f>
        <v>Maintenance</v>
      </c>
      <c r="C4" s="259" t="str">
        <f>VLOOKUP(A4,'Master PR'!F5:I1310,4,FALSE)</f>
        <v/>
      </c>
      <c r="D4" s="258" t="str">
        <f>VLOOKUP(A4,'Master PR'!F5:M1310,8,FALSE)</f>
        <v>#N/A</v>
      </c>
      <c r="E4" s="258"/>
      <c r="F4" s="258"/>
      <c r="G4" s="258"/>
      <c r="H4" s="258"/>
      <c r="I4" s="258"/>
      <c r="J4" s="258"/>
      <c r="K4" s="258" t="str">
        <f>VLOOKUP(A4,'Master PR'!F5:Q1310,12,FALSE)</f>
        <v/>
      </c>
      <c r="L4" s="260" t="str">
        <f>VLOOKUP(A4,'Master PR'!F5:R1310,13,FALSE)</f>
        <v>#N/A</v>
      </c>
      <c r="M4" s="258"/>
      <c r="N4" s="258"/>
      <c r="O4" s="258"/>
      <c r="P4" s="261" t="str">
        <f t="array" ref="P4">INDEX(Sheet6!$H$2:$H$190,MATCH(A4,Sheet6!$E$2:$E$190,0))</f>
        <v>#N/A</v>
      </c>
      <c r="Q4" s="258"/>
      <c r="R4" s="258"/>
      <c r="S4" s="258"/>
      <c r="T4" s="258"/>
      <c r="U4" s="258"/>
      <c r="V4" s="258"/>
      <c r="W4" s="258"/>
      <c r="X4" s="258"/>
      <c r="Y4" s="258"/>
      <c r="Z4" s="258"/>
      <c r="AA4" s="258"/>
      <c r="AB4" s="258"/>
      <c r="AC4" s="258"/>
      <c r="AD4" s="258"/>
      <c r="AE4" s="258"/>
      <c r="AF4" s="258"/>
      <c r="AG4" s="258"/>
      <c r="AH4" s="258"/>
      <c r="AI4" s="258"/>
      <c r="AJ4" s="258"/>
      <c r="AK4" s="258"/>
      <c r="AL4" s="262" t="s">
        <v>3545</v>
      </c>
      <c r="AM4" s="262" t="s">
        <v>3546</v>
      </c>
    </row>
    <row r="5">
      <c r="A5" s="257">
        <v>1.00044429E8</v>
      </c>
      <c r="B5" s="258" t="str">
        <f>VLOOKUP(A5,'Master PR'!F6:N1311,9,FALSE)</f>
        <v>Maintenance</v>
      </c>
      <c r="C5" s="259" t="str">
        <f>VLOOKUP(A5,'Master PR'!F6:I1311,4,FALSE)</f>
        <v>Topan</v>
      </c>
      <c r="D5" s="258" t="str">
        <f>VLOOKUP(A5,'Master PR'!F6:M1311,8,FALSE)</f>
        <v>#N/A</v>
      </c>
      <c r="E5" s="258"/>
      <c r="F5" s="258"/>
      <c r="G5" s="258"/>
      <c r="H5" s="258"/>
      <c r="I5" s="258"/>
      <c r="J5" s="258"/>
      <c r="K5" s="258" t="str">
        <f>VLOOKUP(A5,'Master PR'!F6:Q1311,12,FALSE)</f>
        <v/>
      </c>
      <c r="L5" s="260" t="str">
        <f>VLOOKUP(A5,'Master PR'!F6:R1311,13,FALSE)</f>
        <v>#N/A</v>
      </c>
      <c r="M5" s="258"/>
      <c r="N5" s="258"/>
      <c r="O5" s="258"/>
      <c r="P5" s="261" t="str">
        <f t="array" ref="P5">INDEX(Sheet6!$H$2:$H$190,MATCH(A5,Sheet6!$E$2:$E$190,0))</f>
        <v>#N/A</v>
      </c>
      <c r="Q5" s="258"/>
      <c r="R5" s="258"/>
      <c r="S5" s="258"/>
      <c r="T5" s="258"/>
      <c r="U5" s="258"/>
      <c r="V5" s="258"/>
      <c r="W5" s="258"/>
      <c r="X5" s="258"/>
      <c r="Y5" s="258"/>
      <c r="Z5" s="258"/>
      <c r="AA5" s="258"/>
      <c r="AB5" s="258"/>
      <c r="AC5" s="258"/>
      <c r="AD5" s="258"/>
      <c r="AE5" s="258"/>
      <c r="AF5" s="258"/>
      <c r="AG5" s="258"/>
      <c r="AH5" s="258"/>
      <c r="AI5" s="258"/>
      <c r="AJ5" s="258"/>
      <c r="AK5" s="258"/>
      <c r="AL5" s="258"/>
      <c r="AM5" s="258"/>
    </row>
    <row r="6">
      <c r="A6" s="257">
        <v>1.00044455E8</v>
      </c>
      <c r="B6" s="258" t="str">
        <f>VLOOKUP(A6,'Master PR'!F7:N1312,9,FALSE)</f>
        <v>Maintenance</v>
      </c>
      <c r="C6" s="259" t="str">
        <f>VLOOKUP(A6,'Master PR'!F7:I1312,4,FALSE)</f>
        <v>Andani</v>
      </c>
      <c r="D6" s="258" t="str">
        <f>VLOOKUP(A6,'Master PR'!F7:M1312,8,FALSE)</f>
        <v>#N/A</v>
      </c>
      <c r="E6" s="258"/>
      <c r="F6" s="258"/>
      <c r="G6" s="258"/>
      <c r="H6" s="258"/>
      <c r="I6" s="258"/>
      <c r="J6" s="258"/>
      <c r="K6" s="258" t="str">
        <f>VLOOKUP(A6,'Master PR'!F7:Q1312,12,FALSE)</f>
        <v/>
      </c>
      <c r="L6" s="260" t="str">
        <f>VLOOKUP(A6,'Master PR'!F7:R1312,13,FALSE)</f>
        <v>#N/A</v>
      </c>
      <c r="M6" s="258"/>
      <c r="N6" s="258"/>
      <c r="O6" s="258"/>
      <c r="P6" s="261" t="str">
        <f t="array" ref="P6">INDEX(Sheet6!$H$2:$H$190,MATCH(A6,Sheet6!$E$2:$E$190,0))</f>
        <v>#N/A</v>
      </c>
      <c r="Q6" s="258"/>
      <c r="R6" s="258"/>
      <c r="S6" s="258"/>
      <c r="T6" s="258"/>
      <c r="U6" s="258"/>
      <c r="V6" s="258"/>
      <c r="W6" s="258"/>
      <c r="X6" s="258"/>
      <c r="Y6" s="258"/>
      <c r="Z6" s="258"/>
      <c r="AA6" s="258"/>
      <c r="AB6" s="258"/>
      <c r="AC6" s="258"/>
      <c r="AD6" s="258"/>
      <c r="AE6" s="258"/>
      <c r="AF6" s="258"/>
      <c r="AG6" s="258"/>
      <c r="AH6" s="258"/>
      <c r="AI6" s="258"/>
      <c r="AJ6" s="258"/>
      <c r="AK6" s="258"/>
      <c r="AL6" s="258"/>
      <c r="AM6" s="258"/>
    </row>
    <row r="7">
      <c r="A7" s="257">
        <v>1.00044456E8</v>
      </c>
      <c r="B7" s="258" t="str">
        <f>VLOOKUP(A7,'Master PR'!F8:N1313,9,FALSE)</f>
        <v>Maintenance</v>
      </c>
      <c r="C7" s="259" t="str">
        <f>VLOOKUP(A7,'Master PR'!F8:I1313,4,FALSE)</f>
        <v>Topan</v>
      </c>
      <c r="D7" s="258" t="str">
        <f>VLOOKUP(A7,'Master PR'!F8:M1313,8,FALSE)</f>
        <v>#N/A</v>
      </c>
      <c r="E7" s="258"/>
      <c r="F7" s="258"/>
      <c r="G7" s="258"/>
      <c r="H7" s="258"/>
      <c r="I7" s="258"/>
      <c r="J7" s="258"/>
      <c r="K7" s="258" t="str">
        <f>VLOOKUP(A7,'Master PR'!F8:Q1313,12,FALSE)</f>
        <v/>
      </c>
      <c r="L7" s="260" t="str">
        <f>VLOOKUP(A7,'Master PR'!F8:R1313,13,FALSE)</f>
        <v>#N/A</v>
      </c>
      <c r="M7" s="258"/>
      <c r="N7" s="258"/>
      <c r="O7" s="258"/>
      <c r="P7" s="261" t="str">
        <f t="array" ref="P7">INDEX(Sheet6!$H$2:$H$190,MATCH(A7,Sheet6!$E$2:$E$190,0))</f>
        <v>#N/A</v>
      </c>
      <c r="Q7" s="258"/>
      <c r="R7" s="258"/>
      <c r="S7" s="258"/>
      <c r="T7" s="258"/>
      <c r="U7" s="258"/>
      <c r="V7" s="258"/>
      <c r="W7" s="258"/>
      <c r="X7" s="258"/>
      <c r="Y7" s="258"/>
      <c r="Z7" s="258"/>
      <c r="AA7" s="258"/>
      <c r="AB7" s="258"/>
      <c r="AC7" s="258"/>
      <c r="AD7" s="258"/>
      <c r="AE7" s="258"/>
      <c r="AF7" s="258"/>
      <c r="AG7" s="258"/>
      <c r="AH7" s="258"/>
      <c r="AI7" s="258"/>
      <c r="AJ7" s="258"/>
      <c r="AK7" s="258"/>
      <c r="AL7" s="258"/>
      <c r="AM7" s="258"/>
    </row>
    <row r="8">
      <c r="A8" s="257">
        <v>1.00044428E8</v>
      </c>
      <c r="B8" s="258" t="str">
        <f>VLOOKUP(A8,'Master PR'!F9:N1314,9,FALSE)</f>
        <v>Maintenance</v>
      </c>
      <c r="C8" s="259" t="str">
        <f>VLOOKUP(A8,'Master PR'!F9:I1314,4,FALSE)</f>
        <v>Topan</v>
      </c>
      <c r="D8" s="258" t="str">
        <f>VLOOKUP(A8,'Master PR'!F9:M1314,8,FALSE)</f>
        <v>#N/A</v>
      </c>
      <c r="E8" s="258"/>
      <c r="F8" s="258"/>
      <c r="G8" s="258"/>
      <c r="H8" s="258"/>
      <c r="I8" s="258"/>
      <c r="J8" s="258"/>
      <c r="K8" s="258" t="str">
        <f>VLOOKUP(A8,'Master PR'!F9:Q1314,12,FALSE)</f>
        <v/>
      </c>
      <c r="L8" s="260" t="str">
        <f>VLOOKUP(A8,'Master PR'!F9:R1314,13,FALSE)</f>
        <v>#N/A</v>
      </c>
      <c r="M8" s="258"/>
      <c r="N8" s="258"/>
      <c r="O8" s="258"/>
      <c r="P8" s="261" t="str">
        <f t="array" ref="P8">INDEX(Sheet6!$H$2:$H$190,MATCH(A8,Sheet6!$E$2:$E$190,0))</f>
        <v>#N/A</v>
      </c>
      <c r="Q8" s="258"/>
      <c r="R8" s="258"/>
      <c r="S8" s="258"/>
      <c r="T8" s="258"/>
      <c r="U8" s="258"/>
      <c r="V8" s="258"/>
      <c r="W8" s="258"/>
      <c r="X8" s="258"/>
      <c r="Y8" s="258"/>
      <c r="Z8" s="258"/>
      <c r="AA8" s="258"/>
      <c r="AB8" s="258"/>
      <c r="AC8" s="258"/>
      <c r="AD8" s="258"/>
      <c r="AE8" s="258"/>
      <c r="AF8" s="258"/>
      <c r="AG8" s="258"/>
      <c r="AH8" s="258"/>
      <c r="AI8" s="258"/>
      <c r="AJ8" s="258"/>
      <c r="AK8" s="258"/>
      <c r="AL8" s="258"/>
      <c r="AM8" s="258"/>
    </row>
    <row r="9">
      <c r="A9" s="257">
        <v>1.00044457E8</v>
      </c>
      <c r="B9" s="258" t="str">
        <f>VLOOKUP(A9,'Master PR'!F10:N1315,9,FALSE)</f>
        <v>Maintenance</v>
      </c>
      <c r="C9" s="259" t="str">
        <f>VLOOKUP(A9,'Master PR'!F10:I1315,4,FALSE)</f>
        <v>Topan</v>
      </c>
      <c r="D9" s="258" t="str">
        <f>VLOOKUP(A9,'Master PR'!F10:M1315,8,FALSE)</f>
        <v>#N/A</v>
      </c>
      <c r="E9" s="258"/>
      <c r="F9" s="258"/>
      <c r="G9" s="258"/>
      <c r="H9" s="258"/>
      <c r="I9" s="258"/>
      <c r="J9" s="258"/>
      <c r="K9" s="258" t="str">
        <f>VLOOKUP(A9,'Master PR'!F10:Q1315,12,FALSE)</f>
        <v/>
      </c>
      <c r="L9" s="260" t="str">
        <f>VLOOKUP(A9,'Master PR'!F10:R1315,13,FALSE)</f>
        <v>#N/A</v>
      </c>
      <c r="M9" s="258"/>
      <c r="N9" s="258"/>
      <c r="O9" s="258"/>
      <c r="P9" s="261" t="str">
        <f t="array" ref="P9">INDEX(Sheet6!$H$2:$H$190,MATCH(A9,Sheet6!$E$2:$E$190,0))</f>
        <v>#N/A</v>
      </c>
      <c r="Q9" s="258"/>
      <c r="R9" s="258"/>
      <c r="S9" s="258"/>
      <c r="T9" s="258"/>
      <c r="U9" s="258"/>
      <c r="V9" s="258"/>
      <c r="W9" s="258"/>
      <c r="X9" s="258"/>
      <c r="Y9" s="258"/>
      <c r="Z9" s="258"/>
      <c r="AA9" s="258"/>
      <c r="AB9" s="258"/>
      <c r="AC9" s="258"/>
      <c r="AD9" s="258"/>
      <c r="AE9" s="258"/>
      <c r="AF9" s="258"/>
      <c r="AG9" s="258"/>
      <c r="AH9" s="258"/>
      <c r="AI9" s="258"/>
      <c r="AJ9" s="258"/>
      <c r="AK9" s="258"/>
      <c r="AL9" s="258"/>
      <c r="AM9" s="258"/>
    </row>
    <row r="10">
      <c r="A10" s="257">
        <v>1.00044319E8</v>
      </c>
      <c r="B10" s="258" t="str">
        <f>VLOOKUP(A10,'Master PR'!F11:N1316,9,FALSE)</f>
        <v>Maintenance</v>
      </c>
      <c r="C10" s="259" t="str">
        <f>VLOOKUP(A10,'Master PR'!F11:I1316,4,FALSE)</f>
        <v>Topan</v>
      </c>
      <c r="D10" s="258" t="str">
        <f>VLOOKUP(A10,'Master PR'!F11:M1316,8,FALSE)</f>
        <v>#N/A</v>
      </c>
      <c r="E10" s="258"/>
      <c r="F10" s="258"/>
      <c r="G10" s="258"/>
      <c r="H10" s="258"/>
      <c r="I10" s="258"/>
      <c r="J10" s="258"/>
      <c r="K10" s="258" t="str">
        <f>VLOOKUP(A10,'Master PR'!F11:Q1316,12,FALSE)</f>
        <v/>
      </c>
      <c r="L10" s="260" t="str">
        <f>VLOOKUP(A10,'Master PR'!F11:R1316,13,FALSE)</f>
        <v>#N/A</v>
      </c>
      <c r="M10" s="258"/>
      <c r="N10" s="258"/>
      <c r="O10" s="258"/>
      <c r="P10" s="261" t="str">
        <f t="array" ref="P10">INDEX(Sheet6!$H$2:$H$190,MATCH(A10,Sheet6!$E$2:$E$190,0))</f>
        <v>#N/A</v>
      </c>
      <c r="Q10" s="258"/>
      <c r="R10" s="258"/>
      <c r="S10" s="258"/>
      <c r="T10" s="258"/>
      <c r="U10" s="258"/>
      <c r="V10" s="258"/>
      <c r="W10" s="258"/>
      <c r="X10" s="258"/>
      <c r="Y10" s="258"/>
      <c r="Z10" s="258"/>
      <c r="AA10" s="258"/>
      <c r="AB10" s="258"/>
      <c r="AC10" s="258"/>
      <c r="AD10" s="258"/>
      <c r="AE10" s="258"/>
      <c r="AF10" s="258"/>
      <c r="AG10" s="258"/>
      <c r="AH10" s="258"/>
      <c r="AI10" s="258"/>
      <c r="AJ10" s="258"/>
      <c r="AK10" s="258"/>
      <c r="AL10" s="258"/>
      <c r="AM10" s="258"/>
    </row>
    <row r="11">
      <c r="A11" s="257">
        <v>1.00044366E8</v>
      </c>
      <c r="B11" s="258" t="str">
        <f>VLOOKUP(A11,'Master PR'!F12:N1317,9,FALSE)</f>
        <v>Maintenance</v>
      </c>
      <c r="C11" s="259" t="str">
        <f>VLOOKUP(A11,'Master PR'!F12:I1317,4,FALSE)</f>
        <v>Topan</v>
      </c>
      <c r="D11" s="258" t="str">
        <f>VLOOKUP(A11,'Master PR'!F12:M1317,8,FALSE)</f>
        <v>#N/A</v>
      </c>
      <c r="E11" s="258"/>
      <c r="F11" s="258"/>
      <c r="G11" s="258"/>
      <c r="H11" s="258"/>
      <c r="I11" s="258"/>
      <c r="J11" s="258"/>
      <c r="K11" s="258" t="str">
        <f>VLOOKUP(A11,'Master PR'!F12:Q1317,12,FALSE)</f>
        <v/>
      </c>
      <c r="L11" s="260" t="str">
        <f>VLOOKUP(A11,'Master PR'!F12:R1317,13,FALSE)</f>
        <v>#N/A</v>
      </c>
      <c r="M11" s="258"/>
      <c r="N11" s="258"/>
      <c r="O11" s="258"/>
      <c r="P11" s="261" t="str">
        <f t="array" ref="P11">INDEX(Sheet6!$H$2:$H$190,MATCH(A11,Sheet6!$E$2:$E$190,0))</f>
        <v>#N/A</v>
      </c>
      <c r="Q11" s="258"/>
      <c r="R11" s="258"/>
      <c r="S11" s="258"/>
      <c r="T11" s="258"/>
      <c r="U11" s="258"/>
      <c r="V11" s="258"/>
      <c r="W11" s="258"/>
      <c r="X11" s="258"/>
      <c r="Y11" s="258"/>
      <c r="Z11" s="258"/>
      <c r="AA11" s="258"/>
      <c r="AB11" s="258"/>
      <c r="AC11" s="258"/>
      <c r="AD11" s="258"/>
      <c r="AE11" s="258"/>
      <c r="AF11" s="258"/>
      <c r="AG11" s="258"/>
      <c r="AH11" s="258"/>
      <c r="AI11" s="258"/>
      <c r="AJ11" s="258"/>
      <c r="AK11" s="258"/>
      <c r="AL11" s="258"/>
      <c r="AM11" s="258"/>
    </row>
    <row r="12">
      <c r="A12" s="257">
        <v>1.00044501E8</v>
      </c>
      <c r="B12" s="258" t="str">
        <f>VLOOKUP(A12,'Master PR'!F13:N1318,9,FALSE)</f>
        <v>Maintenance</v>
      </c>
      <c r="C12" s="259" t="str">
        <f>VLOOKUP(A12,'Master PR'!F13:I1318,4,FALSE)</f>
        <v>Andani</v>
      </c>
      <c r="D12" s="258" t="str">
        <f>VLOOKUP(A12,'Master PR'!F13:M1318,8,FALSE)</f>
        <v>#N/A</v>
      </c>
      <c r="E12" s="258"/>
      <c r="F12" s="258"/>
      <c r="G12" s="258"/>
      <c r="H12" s="258"/>
      <c r="I12" s="258"/>
      <c r="J12" s="258"/>
      <c r="K12" s="258" t="str">
        <f>VLOOKUP(A12,'Master PR'!F13:Q1318,12,FALSE)</f>
        <v/>
      </c>
      <c r="L12" s="260" t="str">
        <f>VLOOKUP(A12,'Master PR'!F13:R1318,13,FALSE)</f>
        <v>#N/A</v>
      </c>
      <c r="M12" s="258"/>
      <c r="N12" s="258"/>
      <c r="O12" s="258"/>
      <c r="P12" s="261" t="str">
        <f t="array" ref="P12">INDEX(Sheet6!$H$2:$H$190,MATCH(A12,Sheet6!$E$2:$E$190,0))</f>
        <v>#N/A</v>
      </c>
      <c r="Q12" s="258"/>
      <c r="R12" s="258"/>
      <c r="S12" s="258"/>
      <c r="T12" s="258"/>
      <c r="U12" s="258"/>
      <c r="V12" s="258"/>
      <c r="W12" s="258"/>
      <c r="X12" s="258"/>
      <c r="Y12" s="258"/>
      <c r="Z12" s="258"/>
      <c r="AA12" s="258"/>
      <c r="AB12" s="258"/>
      <c r="AC12" s="258"/>
      <c r="AD12" s="258"/>
      <c r="AE12" s="258"/>
      <c r="AF12" s="258"/>
      <c r="AG12" s="258"/>
      <c r="AH12" s="258"/>
      <c r="AI12" s="258"/>
      <c r="AJ12" s="258"/>
      <c r="AK12" s="258"/>
      <c r="AL12" s="258"/>
      <c r="AM12" s="258"/>
    </row>
    <row r="13">
      <c r="A13" s="257">
        <v>1.00044498E8</v>
      </c>
      <c r="B13" s="258" t="str">
        <f>VLOOKUP(A13,'Master PR'!F14:N1319,9,FALSE)</f>
        <v>Maintenance</v>
      </c>
      <c r="C13" s="259" t="str">
        <f>VLOOKUP(A13,'Master PR'!F14:I1319,4,FALSE)</f>
        <v>Andani</v>
      </c>
      <c r="D13" s="258" t="str">
        <f>VLOOKUP(A13,'Master PR'!F14:M1319,8,FALSE)</f>
        <v>#N/A</v>
      </c>
      <c r="E13" s="258"/>
      <c r="F13" s="258"/>
      <c r="G13" s="258"/>
      <c r="H13" s="258"/>
      <c r="I13" s="258"/>
      <c r="J13" s="258"/>
      <c r="K13" s="258" t="str">
        <f>VLOOKUP(A13,'Master PR'!F14:Q1319,12,FALSE)</f>
        <v/>
      </c>
      <c r="L13" s="260" t="str">
        <f>VLOOKUP(A13,'Master PR'!F14:R1319,13,FALSE)</f>
        <v>#N/A</v>
      </c>
      <c r="M13" s="258"/>
      <c r="N13" s="258"/>
      <c r="O13" s="258"/>
      <c r="P13" s="261" t="str">
        <f t="array" ref="P13">INDEX(Sheet6!$H$2:$H$190,MATCH(A13,Sheet6!$E$2:$E$190,0))</f>
        <v>#N/A</v>
      </c>
      <c r="Q13" s="258"/>
      <c r="R13" s="258"/>
      <c r="S13" s="258"/>
      <c r="T13" s="258"/>
      <c r="U13" s="258"/>
      <c r="V13" s="258"/>
      <c r="W13" s="258"/>
      <c r="X13" s="258"/>
      <c r="Y13" s="258"/>
      <c r="Z13" s="258"/>
      <c r="AA13" s="258"/>
      <c r="AB13" s="258"/>
      <c r="AC13" s="258"/>
      <c r="AD13" s="258"/>
      <c r="AE13" s="258"/>
      <c r="AF13" s="258"/>
      <c r="AG13" s="258"/>
      <c r="AH13" s="258"/>
      <c r="AI13" s="258"/>
      <c r="AJ13" s="258"/>
      <c r="AK13" s="258"/>
      <c r="AL13" s="258"/>
      <c r="AM13" s="258"/>
    </row>
    <row r="14">
      <c r="A14" s="257">
        <v>1.00044527E8</v>
      </c>
      <c r="B14" s="258" t="str">
        <f>VLOOKUP(A14,'Master PR'!F15:N1320,9,FALSE)</f>
        <v>Maintenance</v>
      </c>
      <c r="C14" s="259" t="str">
        <f>VLOOKUP(A14,'Master PR'!F15:I1320,4,FALSE)</f>
        <v>Andani</v>
      </c>
      <c r="D14" s="258" t="str">
        <f>VLOOKUP(A14,'Master PR'!F15:M1320,8,FALSE)</f>
        <v>#N/A</v>
      </c>
      <c r="E14" s="258"/>
      <c r="F14" s="258"/>
      <c r="G14" s="258"/>
      <c r="H14" s="258"/>
      <c r="I14" s="258"/>
      <c r="J14" s="258"/>
      <c r="K14" s="258" t="str">
        <f>VLOOKUP(A14,'Master PR'!F15:Q1320,12,FALSE)</f>
        <v/>
      </c>
      <c r="L14" s="260" t="str">
        <f>VLOOKUP(A14,'Master PR'!F15:R1320,13,FALSE)</f>
        <v>#N/A</v>
      </c>
      <c r="M14" s="258"/>
      <c r="N14" s="258"/>
      <c r="O14" s="258"/>
      <c r="P14" s="261" t="str">
        <f t="array" ref="P14">INDEX(Sheet6!$H$2:$H$190,MATCH(A14,Sheet6!$E$2:$E$190,0))</f>
        <v>#N/A</v>
      </c>
      <c r="Q14" s="258"/>
      <c r="R14" s="258"/>
      <c r="S14" s="258"/>
      <c r="T14" s="258"/>
      <c r="U14" s="258"/>
      <c r="V14" s="258"/>
      <c r="W14" s="258"/>
      <c r="X14" s="258"/>
      <c r="Y14" s="258"/>
      <c r="Z14" s="258"/>
      <c r="AA14" s="258"/>
      <c r="AB14" s="258"/>
      <c r="AC14" s="258"/>
      <c r="AD14" s="258"/>
      <c r="AE14" s="258"/>
      <c r="AF14" s="258"/>
      <c r="AG14" s="258"/>
      <c r="AH14" s="258"/>
      <c r="AI14" s="258"/>
      <c r="AJ14" s="258"/>
      <c r="AK14" s="258"/>
      <c r="AL14" s="258"/>
      <c r="AM14" s="258"/>
    </row>
    <row r="15">
      <c r="A15" s="257">
        <v>1.000445E8</v>
      </c>
      <c r="B15" s="258" t="str">
        <f>VLOOKUP(A15,'Master PR'!F16:N1321,9,FALSE)</f>
        <v>Maintenance</v>
      </c>
      <c r="C15" s="259" t="str">
        <f>VLOOKUP(A15,'Master PR'!F16:I1321,4,FALSE)</f>
        <v>Bunyamin</v>
      </c>
      <c r="D15" s="258" t="str">
        <f>VLOOKUP(A15,'Master PR'!F16:M1321,8,FALSE)</f>
        <v>#N/A</v>
      </c>
      <c r="E15" s="258"/>
      <c r="F15" s="258"/>
      <c r="G15" s="258"/>
      <c r="H15" s="258"/>
      <c r="I15" s="258"/>
      <c r="J15" s="258"/>
      <c r="K15" s="258" t="str">
        <f>VLOOKUP(A15,'Master PR'!F16:Q1321,12,FALSE)</f>
        <v/>
      </c>
      <c r="L15" s="260" t="str">
        <f>VLOOKUP(A15,'Master PR'!F16:R1321,13,FALSE)</f>
        <v>#N/A</v>
      </c>
      <c r="M15" s="258"/>
      <c r="N15" s="258"/>
      <c r="O15" s="258"/>
      <c r="P15" s="261" t="str">
        <f t="array" ref="P15">INDEX(Sheet6!$H$2:$H$190,MATCH(A15,Sheet6!$E$2:$E$190,0))</f>
        <v>#N/A</v>
      </c>
      <c r="Q15" s="258"/>
      <c r="R15" s="258"/>
      <c r="S15" s="258"/>
      <c r="T15" s="258"/>
      <c r="U15" s="258"/>
      <c r="V15" s="258"/>
      <c r="W15" s="258"/>
      <c r="X15" s="258"/>
      <c r="Y15" s="258"/>
      <c r="Z15" s="258"/>
      <c r="AA15" s="258"/>
      <c r="AB15" s="258"/>
      <c r="AC15" s="258"/>
      <c r="AD15" s="258"/>
      <c r="AE15" s="258"/>
      <c r="AF15" s="258"/>
      <c r="AG15" s="258"/>
      <c r="AH15" s="258"/>
      <c r="AI15" s="258"/>
      <c r="AJ15" s="258"/>
      <c r="AK15" s="258"/>
      <c r="AL15" s="258"/>
      <c r="AM15" s="258"/>
    </row>
    <row r="16">
      <c r="A16" s="257">
        <v>1.00044551E8</v>
      </c>
      <c r="B16" s="258" t="str">
        <f>VLOOKUP(A16,'Master PR'!F17:N1322,9,FALSE)</f>
        <v>Maintenance</v>
      </c>
      <c r="C16" s="259" t="str">
        <f>VLOOKUP(A16,'Master PR'!F17:I1322,4,FALSE)</f>
        <v>Reza</v>
      </c>
      <c r="D16" s="258" t="str">
        <f>VLOOKUP(A16,'Master PR'!F17:M1322,8,FALSE)</f>
        <v>#N/A</v>
      </c>
      <c r="E16" s="258"/>
      <c r="F16" s="258"/>
      <c r="G16" s="258"/>
      <c r="H16" s="258"/>
      <c r="I16" s="258"/>
      <c r="J16" s="258"/>
      <c r="K16" s="258" t="str">
        <f>VLOOKUP(A16,'Master PR'!F17:Q1322,12,FALSE)</f>
        <v/>
      </c>
      <c r="L16" s="260" t="str">
        <f>VLOOKUP(A16,'Master PR'!F17:R1322,13,FALSE)</f>
        <v>#N/A</v>
      </c>
      <c r="M16" s="258"/>
      <c r="N16" s="258"/>
      <c r="O16" s="258"/>
      <c r="P16" s="261" t="str">
        <f t="array" ref="P16">INDEX(Sheet6!$H$2:$H$190,MATCH(A16,Sheet6!$E$2:$E$190,0))</f>
        <v>#N/A</v>
      </c>
      <c r="Q16" s="258"/>
      <c r="R16" s="258"/>
      <c r="S16" s="258"/>
      <c r="T16" s="258"/>
      <c r="U16" s="258"/>
      <c r="V16" s="258"/>
      <c r="W16" s="258"/>
      <c r="X16" s="258"/>
      <c r="Y16" s="258"/>
      <c r="Z16" s="258"/>
      <c r="AA16" s="258"/>
      <c r="AB16" s="258"/>
      <c r="AC16" s="258"/>
      <c r="AD16" s="258"/>
      <c r="AE16" s="258"/>
      <c r="AF16" s="258"/>
      <c r="AG16" s="258"/>
      <c r="AH16" s="258"/>
      <c r="AI16" s="258"/>
      <c r="AJ16" s="258"/>
      <c r="AK16" s="258"/>
      <c r="AL16" s="258"/>
      <c r="AM16" s="258"/>
    </row>
    <row r="17">
      <c r="A17" s="257">
        <v>1.00044548E8</v>
      </c>
      <c r="B17" s="258" t="str">
        <f>VLOOKUP(A17,'Master PR'!F18:N1323,9,FALSE)</f>
        <v>Maintenance</v>
      </c>
      <c r="C17" s="259" t="str">
        <f>VLOOKUP(A17,'Master PR'!F18:I1323,4,FALSE)</f>
        <v>Topan</v>
      </c>
      <c r="D17" s="258" t="str">
        <f>VLOOKUP(A17,'Master PR'!F18:M1323,8,FALSE)</f>
        <v>#N/A</v>
      </c>
      <c r="E17" s="258"/>
      <c r="F17" s="258"/>
      <c r="G17" s="258"/>
      <c r="H17" s="258"/>
      <c r="I17" s="258"/>
      <c r="J17" s="258"/>
      <c r="K17" s="258" t="str">
        <f>VLOOKUP(A17,'Master PR'!F18:Q1323,12,FALSE)</f>
        <v/>
      </c>
      <c r="L17" s="260" t="str">
        <f>VLOOKUP(A17,'Master PR'!F18:R1323,13,FALSE)</f>
        <v>#N/A</v>
      </c>
      <c r="M17" s="258"/>
      <c r="N17" s="258"/>
      <c r="O17" s="258"/>
      <c r="P17" s="261" t="str">
        <f t="array" ref="P17">INDEX(Sheet6!$H$2:$H$190,MATCH(A17,Sheet6!$E$2:$E$190,0))</f>
        <v>#N/A</v>
      </c>
      <c r="Q17" s="258"/>
      <c r="R17" s="258"/>
      <c r="S17" s="258"/>
      <c r="T17" s="258"/>
      <c r="U17" s="258"/>
      <c r="V17" s="258"/>
      <c r="W17" s="258"/>
      <c r="X17" s="258"/>
      <c r="Y17" s="258"/>
      <c r="Z17" s="258"/>
      <c r="AA17" s="258"/>
      <c r="AB17" s="258"/>
      <c r="AC17" s="258"/>
      <c r="AD17" s="258"/>
      <c r="AE17" s="258"/>
      <c r="AF17" s="258"/>
      <c r="AG17" s="258"/>
      <c r="AH17" s="258"/>
      <c r="AI17" s="258"/>
      <c r="AJ17" s="258"/>
      <c r="AK17" s="258"/>
      <c r="AL17" s="258"/>
      <c r="AM17" s="258"/>
    </row>
    <row r="18">
      <c r="A18" s="257">
        <v>1.00044515E8</v>
      </c>
      <c r="B18" s="258" t="str">
        <f>VLOOKUP(A18,'Master PR'!F19:N1324,9,FALSE)</f>
        <v>Maintenance</v>
      </c>
      <c r="C18" s="259" t="str">
        <f>VLOOKUP(A18,'Master PR'!F19:I1324,4,FALSE)</f>
        <v>Andani</v>
      </c>
      <c r="D18" s="258" t="str">
        <f>VLOOKUP(A18,'Master PR'!F19:M1324,8,FALSE)</f>
        <v>#N/A</v>
      </c>
      <c r="E18" s="258"/>
      <c r="F18" s="258"/>
      <c r="G18" s="258"/>
      <c r="H18" s="258"/>
      <c r="I18" s="258"/>
      <c r="J18" s="258"/>
      <c r="K18" s="258" t="str">
        <f>VLOOKUP(A18,'Master PR'!F19:Q1324,12,FALSE)</f>
        <v/>
      </c>
      <c r="L18" s="260" t="str">
        <f>VLOOKUP(A18,'Master PR'!F19:R1324,13,FALSE)</f>
        <v>#N/A</v>
      </c>
      <c r="M18" s="258"/>
      <c r="N18" s="258"/>
      <c r="O18" s="258"/>
      <c r="P18" s="261" t="str">
        <f t="array" ref="P18">INDEX(Sheet6!$H$2:$H$190,MATCH(A18,Sheet6!$E$2:$E$190,0))</f>
        <v>#N/A</v>
      </c>
      <c r="Q18" s="258"/>
      <c r="R18" s="258"/>
      <c r="S18" s="258"/>
      <c r="T18" s="258"/>
      <c r="U18" s="258"/>
      <c r="V18" s="258"/>
      <c r="W18" s="258"/>
      <c r="X18" s="258"/>
      <c r="Y18" s="258"/>
      <c r="Z18" s="258"/>
      <c r="AA18" s="258"/>
      <c r="AB18" s="258"/>
      <c r="AC18" s="258"/>
      <c r="AD18" s="258"/>
      <c r="AE18" s="258"/>
      <c r="AF18" s="258"/>
      <c r="AG18" s="258"/>
      <c r="AH18" s="258"/>
      <c r="AI18" s="258"/>
      <c r="AJ18" s="258"/>
      <c r="AK18" s="258"/>
      <c r="AL18" s="258"/>
      <c r="AM18" s="258"/>
    </row>
    <row r="19">
      <c r="A19" s="263">
        <v>1.00044591E8</v>
      </c>
      <c r="B19" s="258" t="str">
        <f>VLOOKUP(A19,'Master PR'!F20:N1325,9,FALSE)</f>
        <v>Maintenance</v>
      </c>
      <c r="C19" s="259" t="str">
        <f>VLOOKUP(A19,'Master PR'!F20:I1325,4,FALSE)</f>
        <v>Andani</v>
      </c>
      <c r="D19" s="258" t="str">
        <f>VLOOKUP(A19,'Master PR'!F20:M1325,8,FALSE)</f>
        <v>#N/A</v>
      </c>
      <c r="E19" s="258"/>
      <c r="F19" s="258"/>
      <c r="G19" s="258"/>
      <c r="H19" s="258"/>
      <c r="I19" s="258"/>
      <c r="J19" s="258"/>
      <c r="K19" s="258" t="str">
        <f>VLOOKUP(A19,'Master PR'!F20:Q1325,12,FALSE)</f>
        <v/>
      </c>
      <c r="L19" s="260" t="str">
        <f>VLOOKUP(A19,'Master PR'!F20:R1325,13,FALSE)</f>
        <v>#N/A</v>
      </c>
      <c r="M19" s="258"/>
      <c r="N19" s="258"/>
      <c r="O19" s="258"/>
      <c r="P19" s="261" t="str">
        <f t="array" ref="P19">INDEX(Sheet6!$H$2:$H$190,MATCH(A19,Sheet6!$E$2:$E$190,0))</f>
        <v>#N/A</v>
      </c>
      <c r="Q19" s="258"/>
      <c r="R19" s="258"/>
      <c r="S19" s="258"/>
      <c r="T19" s="258"/>
      <c r="U19" s="258"/>
      <c r="V19" s="258"/>
      <c r="W19" s="258"/>
      <c r="X19" s="258"/>
      <c r="Y19" s="258"/>
      <c r="Z19" s="258"/>
      <c r="AA19" s="258"/>
      <c r="AB19" s="258"/>
      <c r="AC19" s="258"/>
      <c r="AD19" s="258"/>
      <c r="AE19" s="258"/>
      <c r="AF19" s="258"/>
      <c r="AG19" s="258"/>
      <c r="AH19" s="258"/>
      <c r="AI19" s="258"/>
      <c r="AJ19" s="258"/>
      <c r="AK19" s="258"/>
      <c r="AL19" s="258"/>
      <c r="AM19" s="258"/>
    </row>
    <row r="20">
      <c r="A20" s="264">
        <v>1.00044474E8</v>
      </c>
      <c r="B20" s="258" t="str">
        <f>VLOOKUP(A20,'Master PR'!F21:N1326,9,FALSE)</f>
        <v>Maintenance</v>
      </c>
      <c r="C20" s="259" t="str">
        <f>VLOOKUP(A20,'Master PR'!F21:I1326,4,FALSE)</f>
        <v>Irvan</v>
      </c>
      <c r="D20" s="258" t="str">
        <f>VLOOKUP(A20,'Master PR'!F21:M1326,8,FALSE)</f>
        <v>#N/A</v>
      </c>
      <c r="E20" s="258"/>
      <c r="F20" s="258"/>
      <c r="G20" s="258"/>
      <c r="H20" s="258"/>
      <c r="I20" s="258"/>
      <c r="J20" s="258"/>
      <c r="K20" s="258" t="str">
        <f>VLOOKUP(A20,'Master PR'!F21:Q1326,12,FALSE)</f>
        <v/>
      </c>
      <c r="L20" s="260" t="str">
        <f>VLOOKUP(A20,'Master PR'!F21:R1326,13,FALSE)</f>
        <v>#N/A</v>
      </c>
      <c r="M20" s="258"/>
      <c r="N20" s="258"/>
      <c r="O20" s="258"/>
      <c r="P20" s="261" t="str">
        <f t="array" ref="P20">INDEX(Sheet6!$H$2:$H$190,MATCH(A20,Sheet6!$E$2:$E$190,0))</f>
        <v>#N/A</v>
      </c>
      <c r="Q20" s="258"/>
      <c r="R20" s="258"/>
      <c r="S20" s="258"/>
      <c r="T20" s="258"/>
      <c r="U20" s="258"/>
      <c r="V20" s="258"/>
      <c r="W20" s="258"/>
      <c r="X20" s="258"/>
      <c r="Y20" s="258"/>
      <c r="Z20" s="258"/>
      <c r="AA20" s="258"/>
      <c r="AB20" s="258"/>
      <c r="AC20" s="258"/>
      <c r="AD20" s="258"/>
      <c r="AE20" s="258"/>
      <c r="AF20" s="258"/>
      <c r="AG20" s="258"/>
      <c r="AH20" s="258"/>
      <c r="AI20" s="258"/>
      <c r="AJ20" s="258"/>
      <c r="AK20" s="258"/>
      <c r="AL20" s="258"/>
      <c r="AM20" s="258"/>
    </row>
    <row r="21">
      <c r="A21" s="263">
        <v>1.00044402E8</v>
      </c>
      <c r="B21" s="258" t="str">
        <f>VLOOKUP(A21,'Master PR'!F22:N1327,9,FALSE)</f>
        <v>Maintenance</v>
      </c>
      <c r="C21" s="259" t="str">
        <f>VLOOKUP(A21,'Master PR'!F22:I1327,4,FALSE)</f>
        <v>Reza</v>
      </c>
      <c r="D21" s="258" t="str">
        <f>VLOOKUP(A21,'Master PR'!F22:M1327,8,FALSE)</f>
        <v>#N/A</v>
      </c>
      <c r="E21" s="258"/>
      <c r="F21" s="258"/>
      <c r="G21" s="258"/>
      <c r="H21" s="258"/>
      <c r="I21" s="258"/>
      <c r="J21" s="258"/>
      <c r="K21" s="258" t="str">
        <f>VLOOKUP(A21,'Master PR'!F22:Q1327,12,FALSE)</f>
        <v/>
      </c>
      <c r="L21" s="260" t="str">
        <f>VLOOKUP(A21,'Master PR'!F22:R1327,13,FALSE)</f>
        <v>#N/A</v>
      </c>
      <c r="M21" s="258"/>
      <c r="N21" s="258"/>
      <c r="O21" s="258"/>
      <c r="P21" s="261" t="str">
        <f t="array" ref="P21">INDEX(Sheet6!$H$2:$H$190,MATCH(A21,Sheet6!$E$2:$E$190,0))</f>
        <v>#N/A</v>
      </c>
      <c r="Q21" s="258"/>
      <c r="R21" s="258"/>
      <c r="S21" s="258"/>
      <c r="T21" s="258"/>
      <c r="U21" s="258"/>
      <c r="V21" s="258"/>
      <c r="W21" s="258"/>
      <c r="X21" s="258"/>
      <c r="Y21" s="258"/>
      <c r="Z21" s="258"/>
      <c r="AA21" s="258"/>
      <c r="AB21" s="258"/>
      <c r="AC21" s="258"/>
      <c r="AD21" s="258"/>
      <c r="AE21" s="258"/>
      <c r="AF21" s="258"/>
      <c r="AG21" s="258"/>
      <c r="AH21" s="258"/>
      <c r="AI21" s="258"/>
      <c r="AJ21" s="258"/>
      <c r="AK21" s="258"/>
      <c r="AL21" s="258"/>
      <c r="AM21" s="258"/>
    </row>
    <row r="22">
      <c r="A22" s="263">
        <v>1.00044445E8</v>
      </c>
      <c r="B22" s="258" t="str">
        <f>VLOOKUP(A22,'Master PR'!F23:N1328,9,FALSE)</f>
        <v>Maintenance</v>
      </c>
      <c r="C22" s="259" t="str">
        <f>VLOOKUP(A22,'Master PR'!F23:I1328,4,FALSE)</f>
        <v>Reza</v>
      </c>
      <c r="D22" s="258" t="str">
        <f>VLOOKUP(A22,'Master PR'!F23:M1328,8,FALSE)</f>
        <v>#N/A</v>
      </c>
      <c r="E22" s="258"/>
      <c r="F22" s="258"/>
      <c r="G22" s="258"/>
      <c r="H22" s="258"/>
      <c r="I22" s="258"/>
      <c r="J22" s="258"/>
      <c r="K22" s="258" t="str">
        <f>VLOOKUP(A22,'Master PR'!F23:Q1328,12,FALSE)</f>
        <v/>
      </c>
      <c r="L22" s="260" t="str">
        <f>VLOOKUP(A22,'Master PR'!F23:R1328,13,FALSE)</f>
        <v>#N/A</v>
      </c>
      <c r="M22" s="258"/>
      <c r="N22" s="258"/>
      <c r="O22" s="258"/>
      <c r="P22" s="261" t="str">
        <f t="array" ref="P22">INDEX(Sheet6!$H$2:$H$190,MATCH(A22,Sheet6!$E$2:$E$190,0))</f>
        <v>#N/A</v>
      </c>
      <c r="Q22" s="258"/>
      <c r="R22" s="258"/>
      <c r="S22" s="258"/>
      <c r="T22" s="258"/>
      <c r="U22" s="258"/>
      <c r="V22" s="258"/>
      <c r="W22" s="258"/>
      <c r="X22" s="258"/>
      <c r="Y22" s="258"/>
      <c r="Z22" s="258"/>
      <c r="AA22" s="258"/>
      <c r="AB22" s="258"/>
      <c r="AC22" s="258"/>
      <c r="AD22" s="258"/>
      <c r="AE22" s="258"/>
      <c r="AF22" s="258"/>
      <c r="AG22" s="258"/>
      <c r="AH22" s="258"/>
      <c r="AI22" s="258"/>
      <c r="AJ22" s="258"/>
      <c r="AK22" s="258"/>
      <c r="AL22" s="258"/>
      <c r="AM22" s="258"/>
    </row>
    <row r="23">
      <c r="A23" s="263">
        <v>1.00044547E8</v>
      </c>
      <c r="B23" s="258" t="str">
        <f>VLOOKUP(A23,'Master PR'!F24:N1329,9,FALSE)</f>
        <v>Maintenance</v>
      </c>
      <c r="C23" s="259" t="str">
        <f>VLOOKUP(A23,'Master PR'!F24:I1329,4,FALSE)</f>
        <v>Topan</v>
      </c>
      <c r="D23" s="258" t="str">
        <f>VLOOKUP(A23,'Master PR'!F24:M1329,8,FALSE)</f>
        <v>#N/A</v>
      </c>
      <c r="E23" s="258"/>
      <c r="F23" s="258"/>
      <c r="G23" s="258"/>
      <c r="H23" s="258"/>
      <c r="I23" s="258"/>
      <c r="J23" s="258"/>
      <c r="K23" s="258" t="str">
        <f>VLOOKUP(A23,'Master PR'!F24:Q1329,12,FALSE)</f>
        <v/>
      </c>
      <c r="L23" s="260" t="str">
        <f>VLOOKUP(A23,'Master PR'!F24:R1329,13,FALSE)</f>
        <v>#N/A</v>
      </c>
      <c r="M23" s="258"/>
      <c r="N23" s="258"/>
      <c r="O23" s="258"/>
      <c r="P23" s="261" t="str">
        <f t="array" ref="P23">INDEX(Sheet6!$H$2:$H$190,MATCH(A23,Sheet6!$E$2:$E$190,0))</f>
        <v>#N/A</v>
      </c>
      <c r="Q23" s="258"/>
      <c r="R23" s="258"/>
      <c r="S23" s="258"/>
      <c r="T23" s="258"/>
      <c r="U23" s="258"/>
      <c r="V23" s="258"/>
      <c r="W23" s="258"/>
      <c r="X23" s="258"/>
      <c r="Y23" s="258"/>
      <c r="Z23" s="258"/>
      <c r="AA23" s="258"/>
      <c r="AB23" s="258"/>
      <c r="AC23" s="258"/>
      <c r="AD23" s="258"/>
      <c r="AE23" s="258"/>
      <c r="AF23" s="258"/>
      <c r="AG23" s="258"/>
      <c r="AH23" s="258"/>
      <c r="AI23" s="258"/>
      <c r="AJ23" s="258"/>
      <c r="AK23" s="258"/>
      <c r="AL23" s="258"/>
      <c r="AM23" s="258"/>
    </row>
    <row r="24">
      <c r="A24" s="263">
        <v>1.00044256E8</v>
      </c>
      <c r="B24" s="258" t="str">
        <f>VLOOKUP(A24,'Master PR'!F25:N1330,9,FALSE)</f>
        <v>Maintenance</v>
      </c>
      <c r="C24" s="259" t="str">
        <f>VLOOKUP(A24,'Master PR'!F25:I1330,4,FALSE)</f>
        <v>Topan</v>
      </c>
      <c r="D24" s="258" t="str">
        <f>VLOOKUP(A24,'Master PR'!F25:M1330,8,FALSE)</f>
        <v>#N/A</v>
      </c>
      <c r="E24" s="258"/>
      <c r="F24" s="258"/>
      <c r="G24" s="258"/>
      <c r="H24" s="258"/>
      <c r="I24" s="258"/>
      <c r="J24" s="258"/>
      <c r="K24" s="258" t="str">
        <f>VLOOKUP(A24,'Master PR'!F25:Q1330,12,FALSE)</f>
        <v/>
      </c>
      <c r="L24" s="260" t="str">
        <f>VLOOKUP(A24,'Master PR'!F25:R1330,13,FALSE)</f>
        <v>#N/A</v>
      </c>
      <c r="M24" s="258"/>
      <c r="N24" s="258"/>
      <c r="O24" s="258"/>
      <c r="P24" s="261" t="str">
        <f t="array" ref="P24">INDEX(Sheet6!$H$2:$H$190,MATCH(A24,Sheet6!$E$2:$E$190,0))</f>
        <v>#N/A</v>
      </c>
      <c r="Q24" s="258"/>
      <c r="R24" s="258"/>
      <c r="S24" s="258"/>
      <c r="T24" s="258"/>
      <c r="U24" s="258"/>
      <c r="V24" s="258"/>
      <c r="W24" s="258"/>
      <c r="X24" s="258"/>
      <c r="Y24" s="258"/>
      <c r="Z24" s="258"/>
      <c r="AA24" s="258"/>
      <c r="AB24" s="258"/>
      <c r="AC24" s="258"/>
      <c r="AD24" s="258"/>
      <c r="AE24" s="258"/>
      <c r="AF24" s="258"/>
      <c r="AG24" s="258"/>
      <c r="AH24" s="258"/>
      <c r="AI24" s="258"/>
      <c r="AJ24" s="258"/>
      <c r="AK24" s="258"/>
      <c r="AL24" s="258"/>
      <c r="AM24" s="258"/>
    </row>
    <row r="25">
      <c r="A25" s="263">
        <v>1.00044436E8</v>
      </c>
      <c r="B25" s="258" t="str">
        <f>VLOOKUP(A25,'Master PR'!F26:N1331,9,FALSE)</f>
        <v>Maintenance</v>
      </c>
      <c r="C25" s="259" t="str">
        <f>VLOOKUP(A25,'Master PR'!F26:I1331,4,FALSE)</f>
        <v>Reza</v>
      </c>
      <c r="D25" s="258" t="str">
        <f>VLOOKUP(A25,'Master PR'!F26:M1331,8,FALSE)</f>
        <v>#N/A</v>
      </c>
      <c r="E25" s="258"/>
      <c r="F25" s="258"/>
      <c r="G25" s="258"/>
      <c r="H25" s="258"/>
      <c r="I25" s="258"/>
      <c r="J25" s="258"/>
      <c r="K25" s="258" t="str">
        <f>VLOOKUP(A25,'Master PR'!F26:Q1331,12,FALSE)</f>
        <v/>
      </c>
      <c r="L25" s="260" t="str">
        <f>VLOOKUP(A25,'Master PR'!F26:R1331,13,FALSE)</f>
        <v>#N/A</v>
      </c>
      <c r="M25" s="258"/>
      <c r="N25" s="258"/>
      <c r="O25" s="258"/>
      <c r="P25" s="261" t="str">
        <f t="array" ref="P25">INDEX(Sheet6!$H$2:$H$190,MATCH(A25,Sheet6!$E$2:$E$190,0))</f>
        <v>#N/A</v>
      </c>
      <c r="Q25" s="258"/>
      <c r="R25" s="258"/>
      <c r="S25" s="258"/>
      <c r="T25" s="258"/>
      <c r="U25" s="258"/>
      <c r="V25" s="258"/>
      <c r="W25" s="258"/>
      <c r="X25" s="258"/>
      <c r="Y25" s="258"/>
      <c r="Z25" s="258"/>
      <c r="AA25" s="258"/>
      <c r="AB25" s="258"/>
      <c r="AC25" s="258"/>
      <c r="AD25" s="258"/>
      <c r="AE25" s="258"/>
      <c r="AF25" s="258"/>
      <c r="AG25" s="258"/>
      <c r="AH25" s="258"/>
      <c r="AI25" s="258"/>
      <c r="AJ25" s="258"/>
      <c r="AK25" s="258"/>
      <c r="AL25" s="258"/>
      <c r="AM25" s="258"/>
    </row>
    <row r="26">
      <c r="A26" s="263">
        <v>1.00040989E8</v>
      </c>
      <c r="B26" s="258" t="str">
        <f>VLOOKUP(A26,'Master PR'!F27:N1332,9,FALSE)</f>
        <v>Maintenance</v>
      </c>
      <c r="C26" s="259" t="str">
        <f>VLOOKUP(A26,'Master PR'!F27:I1332,4,FALSE)</f>
        <v>Topan</v>
      </c>
      <c r="D26" s="258" t="str">
        <f>VLOOKUP(A26,'Master PR'!F27:M1332,8,FALSE)</f>
        <v>#N/A</v>
      </c>
      <c r="E26" s="258"/>
      <c r="F26" s="258"/>
      <c r="G26" s="258"/>
      <c r="H26" s="258"/>
      <c r="I26" s="258"/>
      <c r="J26" s="258"/>
      <c r="K26" s="258" t="str">
        <f>VLOOKUP(A26,'Master PR'!F27:Q1332,12,FALSE)</f>
        <v/>
      </c>
      <c r="L26" s="260" t="str">
        <f>VLOOKUP(A26,'Master PR'!F27:R1332,13,FALSE)</f>
        <v>#N/A</v>
      </c>
      <c r="M26" s="258"/>
      <c r="N26" s="258"/>
      <c r="O26" s="258"/>
      <c r="P26" s="261" t="str">
        <f t="array" ref="P26">INDEX(Sheet6!$H$2:$H$190,MATCH(A26,Sheet6!$E$2:$E$190,0))</f>
        <v>#N/A</v>
      </c>
      <c r="Q26" s="258"/>
      <c r="R26" s="258"/>
      <c r="S26" s="258"/>
      <c r="T26" s="258"/>
      <c r="U26" s="258"/>
      <c r="V26" s="258"/>
      <c r="W26" s="258"/>
      <c r="X26" s="258"/>
      <c r="Y26" s="258"/>
      <c r="Z26" s="258"/>
      <c r="AA26" s="258"/>
      <c r="AB26" s="258"/>
      <c r="AC26" s="258"/>
      <c r="AD26" s="258"/>
      <c r="AE26" s="258"/>
      <c r="AF26" s="258"/>
      <c r="AG26" s="258"/>
      <c r="AH26" s="258"/>
      <c r="AI26" s="258"/>
      <c r="AJ26" s="258"/>
      <c r="AK26" s="258"/>
      <c r="AL26" s="258"/>
      <c r="AM26" s="258"/>
    </row>
    <row r="27">
      <c r="A27" s="263">
        <v>1.00044408E8</v>
      </c>
      <c r="B27" s="258" t="str">
        <f>VLOOKUP(A27,'Master PR'!F28:N1333,9,FALSE)</f>
        <v>Maintenance</v>
      </c>
      <c r="C27" s="259" t="str">
        <f>VLOOKUP(A27,'Master PR'!F28:I1333,4,FALSE)</f>
        <v>Irvan</v>
      </c>
      <c r="D27" s="258" t="str">
        <f>VLOOKUP(A27,'Master PR'!F28:M1333,8,FALSE)</f>
        <v>#N/A</v>
      </c>
      <c r="E27" s="258"/>
      <c r="F27" s="258"/>
      <c r="G27" s="258"/>
      <c r="H27" s="258"/>
      <c r="I27" s="258"/>
      <c r="J27" s="258"/>
      <c r="K27" s="258" t="str">
        <f>VLOOKUP(A27,'Master PR'!F28:Q1333,12,FALSE)</f>
        <v/>
      </c>
      <c r="L27" s="260" t="str">
        <f>VLOOKUP(A27,'Master PR'!F28:R1333,13,FALSE)</f>
        <v>#N/A</v>
      </c>
      <c r="M27" s="258"/>
      <c r="N27" s="258"/>
      <c r="O27" s="258"/>
      <c r="P27" s="261" t="str">
        <f t="array" ref="P27">INDEX(Sheet6!$H$2:$H$190,MATCH(A27,Sheet6!$E$2:$E$190,0))</f>
        <v>#N/A</v>
      </c>
      <c r="Q27" s="258"/>
      <c r="R27" s="258"/>
      <c r="S27" s="258"/>
      <c r="T27" s="258"/>
      <c r="U27" s="258"/>
      <c r="V27" s="258"/>
      <c r="W27" s="258"/>
      <c r="X27" s="258"/>
      <c r="Y27" s="258"/>
      <c r="Z27" s="258"/>
      <c r="AA27" s="258"/>
      <c r="AB27" s="258"/>
      <c r="AC27" s="258"/>
      <c r="AD27" s="258"/>
      <c r="AE27" s="258"/>
      <c r="AF27" s="258"/>
      <c r="AG27" s="258"/>
      <c r="AH27" s="258"/>
      <c r="AI27" s="258"/>
      <c r="AJ27" s="258"/>
      <c r="AK27" s="258"/>
      <c r="AL27" s="258"/>
      <c r="AM27" s="258"/>
    </row>
    <row r="28">
      <c r="A28" s="263">
        <v>1.00044473E8</v>
      </c>
      <c r="B28" s="258" t="str">
        <f>VLOOKUP(A28,'Master PR'!F29:N1334,9,FALSE)</f>
        <v>Maintenance</v>
      </c>
      <c r="C28" s="259" t="str">
        <f>VLOOKUP(A28,'Master PR'!F29:I1334,4,FALSE)</f>
        <v>Irvan</v>
      </c>
      <c r="D28" s="258" t="str">
        <f>VLOOKUP(A28,'Master PR'!F29:M1334,8,FALSE)</f>
        <v>#N/A</v>
      </c>
      <c r="E28" s="258"/>
      <c r="F28" s="258"/>
      <c r="G28" s="258"/>
      <c r="H28" s="258"/>
      <c r="I28" s="258"/>
      <c r="J28" s="258"/>
      <c r="K28" s="258" t="str">
        <f>VLOOKUP(A28,'Master PR'!F29:Q1334,12,FALSE)</f>
        <v/>
      </c>
      <c r="L28" s="260" t="str">
        <f>VLOOKUP(A28,'Master PR'!F29:R1334,13,FALSE)</f>
        <v>#N/A</v>
      </c>
      <c r="M28" s="258"/>
      <c r="N28" s="258"/>
      <c r="O28" s="258"/>
      <c r="P28" s="261" t="str">
        <f t="array" ref="P28">INDEX(Sheet6!$H$2:$H$190,MATCH(A28,Sheet6!$E$2:$E$190,0))</f>
        <v>#N/A</v>
      </c>
      <c r="Q28" s="258"/>
      <c r="R28" s="258"/>
      <c r="S28" s="258"/>
      <c r="T28" s="258"/>
      <c r="U28" s="258"/>
      <c r="V28" s="258"/>
      <c r="W28" s="258"/>
      <c r="X28" s="258"/>
      <c r="Y28" s="258"/>
      <c r="Z28" s="258"/>
      <c r="AA28" s="258"/>
      <c r="AB28" s="258"/>
      <c r="AC28" s="258"/>
      <c r="AD28" s="258"/>
      <c r="AE28" s="258"/>
      <c r="AF28" s="258"/>
      <c r="AG28" s="258"/>
      <c r="AH28" s="258"/>
      <c r="AI28" s="258"/>
      <c r="AJ28" s="258"/>
      <c r="AK28" s="258"/>
      <c r="AL28" s="258"/>
      <c r="AM28" s="258"/>
    </row>
    <row r="29">
      <c r="A29" s="263">
        <v>1.00044472E8</v>
      </c>
      <c r="B29" s="258" t="str">
        <f>VLOOKUP(A29,'Master PR'!F30:N1335,9,FALSE)</f>
        <v>Maintenance</v>
      </c>
      <c r="C29" s="259" t="str">
        <f>VLOOKUP(A29,'Master PR'!F30:I1335,4,FALSE)</f>
        <v>Irvan</v>
      </c>
      <c r="D29" s="258" t="str">
        <f>VLOOKUP(A29,'Master PR'!F30:M1335,8,FALSE)</f>
        <v>#N/A</v>
      </c>
      <c r="E29" s="258"/>
      <c r="F29" s="258"/>
      <c r="G29" s="258"/>
      <c r="H29" s="258"/>
      <c r="I29" s="258"/>
      <c r="J29" s="258"/>
      <c r="K29" s="258" t="str">
        <f>VLOOKUP(A29,'Master PR'!F30:Q1335,12,FALSE)</f>
        <v/>
      </c>
      <c r="L29" s="260" t="str">
        <f>VLOOKUP(A29,'Master PR'!F30:R1335,13,FALSE)</f>
        <v>#N/A</v>
      </c>
      <c r="M29" s="258"/>
      <c r="N29" s="258"/>
      <c r="O29" s="258"/>
      <c r="P29" s="261" t="str">
        <f t="array" ref="P29">INDEX(Sheet6!$H$2:$H$190,MATCH(A29,Sheet6!$E$2:$E$190,0))</f>
        <v>#N/A</v>
      </c>
      <c r="Q29" s="258"/>
      <c r="R29" s="258"/>
      <c r="S29" s="258"/>
      <c r="T29" s="258"/>
      <c r="U29" s="258"/>
      <c r="V29" s="258"/>
      <c r="W29" s="258"/>
      <c r="X29" s="258"/>
      <c r="Y29" s="258"/>
      <c r="Z29" s="258"/>
      <c r="AA29" s="258"/>
      <c r="AB29" s="258"/>
      <c r="AC29" s="258"/>
      <c r="AD29" s="258"/>
      <c r="AE29" s="258"/>
      <c r="AF29" s="258"/>
      <c r="AG29" s="258"/>
      <c r="AH29" s="258"/>
      <c r="AI29" s="258"/>
      <c r="AJ29" s="258"/>
      <c r="AK29" s="258"/>
      <c r="AL29" s="258"/>
      <c r="AM29" s="258"/>
    </row>
    <row r="30">
      <c r="A30" s="263">
        <v>1.00044475E8</v>
      </c>
      <c r="B30" s="258" t="str">
        <f>VLOOKUP(A30,'Master PR'!F31:N1336,9,FALSE)</f>
        <v>Maintenance</v>
      </c>
      <c r="C30" s="259" t="str">
        <f>VLOOKUP(A30,'Master PR'!F31:I1336,4,FALSE)</f>
        <v>Irvan</v>
      </c>
      <c r="D30" s="258" t="str">
        <f>VLOOKUP(A30,'Master PR'!F31:M1336,8,FALSE)</f>
        <v>#N/A</v>
      </c>
      <c r="E30" s="258"/>
      <c r="F30" s="258"/>
      <c r="G30" s="258"/>
      <c r="H30" s="258"/>
      <c r="I30" s="258"/>
      <c r="J30" s="258"/>
      <c r="K30" s="258" t="str">
        <f>VLOOKUP(A30,'Master PR'!F31:Q1336,12,FALSE)</f>
        <v/>
      </c>
      <c r="L30" s="260" t="str">
        <f>VLOOKUP(A30,'Master PR'!F31:R1336,13,FALSE)</f>
        <v>#N/A</v>
      </c>
      <c r="M30" s="258"/>
      <c r="N30" s="258"/>
      <c r="O30" s="258"/>
      <c r="P30" s="261" t="str">
        <f t="array" ref="P30">INDEX(Sheet6!$H$2:$H$190,MATCH(A30,Sheet6!$E$2:$E$190,0))</f>
        <v>#N/A</v>
      </c>
      <c r="Q30" s="258"/>
      <c r="R30" s="258"/>
      <c r="S30" s="258"/>
      <c r="T30" s="258"/>
      <c r="U30" s="258"/>
      <c r="V30" s="258"/>
      <c r="W30" s="258"/>
      <c r="X30" s="258"/>
      <c r="Y30" s="258"/>
      <c r="Z30" s="258"/>
      <c r="AA30" s="258"/>
      <c r="AB30" s="258"/>
      <c r="AC30" s="258"/>
      <c r="AD30" s="258"/>
      <c r="AE30" s="258"/>
      <c r="AF30" s="258"/>
      <c r="AG30" s="258"/>
      <c r="AH30" s="258"/>
      <c r="AI30" s="258"/>
      <c r="AJ30" s="258"/>
      <c r="AK30" s="258"/>
      <c r="AL30" s="258"/>
      <c r="AM30" s="258"/>
    </row>
    <row r="31">
      <c r="A31" s="263">
        <v>1.00044477E8</v>
      </c>
      <c r="B31" s="258" t="str">
        <f>VLOOKUP(A31,'Master PR'!F32:N1337,9,FALSE)</f>
        <v>Maintenance</v>
      </c>
      <c r="C31" s="259" t="str">
        <f>VLOOKUP(A31,'Master PR'!F32:I1337,4,FALSE)</f>
        <v>Irvan</v>
      </c>
      <c r="D31" s="258" t="str">
        <f>VLOOKUP(A31,'Master PR'!F32:M1337,8,FALSE)</f>
        <v>#N/A</v>
      </c>
      <c r="E31" s="258"/>
      <c r="F31" s="258"/>
      <c r="G31" s="258"/>
      <c r="H31" s="258"/>
      <c r="I31" s="258"/>
      <c r="J31" s="258"/>
      <c r="K31" s="258" t="str">
        <f>VLOOKUP(A31,'Master PR'!F32:Q1337,12,FALSE)</f>
        <v/>
      </c>
      <c r="L31" s="260" t="str">
        <f>VLOOKUP(A31,'Master PR'!F32:R1337,13,FALSE)</f>
        <v>#N/A</v>
      </c>
      <c r="M31" s="258"/>
      <c r="N31" s="258"/>
      <c r="O31" s="258"/>
      <c r="P31" s="261" t="str">
        <f t="array" ref="P31">INDEX(Sheet6!$H$2:$H$190,MATCH(A31,Sheet6!$E$2:$E$190,0))</f>
        <v>#N/A</v>
      </c>
      <c r="Q31" s="258"/>
      <c r="R31" s="258"/>
      <c r="S31" s="258"/>
      <c r="T31" s="258"/>
      <c r="U31" s="258"/>
      <c r="V31" s="258"/>
      <c r="W31" s="258"/>
      <c r="X31" s="258"/>
      <c r="Y31" s="258"/>
      <c r="Z31" s="258"/>
      <c r="AA31" s="258"/>
      <c r="AB31" s="258"/>
      <c r="AC31" s="258"/>
      <c r="AD31" s="258"/>
      <c r="AE31" s="258"/>
      <c r="AF31" s="258"/>
      <c r="AG31" s="258"/>
      <c r="AH31" s="258"/>
      <c r="AI31" s="258"/>
      <c r="AJ31" s="258"/>
      <c r="AK31" s="258"/>
      <c r="AL31" s="258"/>
      <c r="AM31" s="258"/>
    </row>
    <row r="32">
      <c r="A32" s="263">
        <v>1.00044502E8</v>
      </c>
      <c r="B32" s="258" t="str">
        <f>VLOOKUP(A32,'Master PR'!F33:N1338,9,FALSE)</f>
        <v>Maintenance</v>
      </c>
      <c r="C32" s="259" t="str">
        <f>VLOOKUP(A32,'Master PR'!F33:I1338,4,FALSE)</f>
        <v>Irvan</v>
      </c>
      <c r="D32" s="258" t="str">
        <f>VLOOKUP(A32,'Master PR'!F33:M1338,8,FALSE)</f>
        <v>#N/A</v>
      </c>
      <c r="E32" s="258"/>
      <c r="F32" s="258"/>
      <c r="G32" s="258"/>
      <c r="H32" s="258"/>
      <c r="I32" s="258"/>
      <c r="J32" s="258"/>
      <c r="K32" s="258" t="str">
        <f>VLOOKUP(A32,'Master PR'!F33:Q1338,12,FALSE)</f>
        <v/>
      </c>
      <c r="L32" s="260" t="str">
        <f>VLOOKUP(A32,'Master PR'!F33:R1338,13,FALSE)</f>
        <v>#N/A</v>
      </c>
      <c r="M32" s="258"/>
      <c r="N32" s="258"/>
      <c r="O32" s="258"/>
      <c r="P32" s="261" t="str">
        <f t="array" ref="P32">INDEX(Sheet6!$H$2:$H$190,MATCH(A32,Sheet6!$E$2:$E$190,0))</f>
        <v>#N/A</v>
      </c>
      <c r="Q32" s="258"/>
      <c r="R32" s="258"/>
      <c r="S32" s="258"/>
      <c r="T32" s="258"/>
      <c r="U32" s="258"/>
      <c r="V32" s="258"/>
      <c r="W32" s="258"/>
      <c r="X32" s="258"/>
      <c r="Y32" s="258"/>
      <c r="Z32" s="258"/>
      <c r="AA32" s="258"/>
      <c r="AB32" s="258"/>
      <c r="AC32" s="258"/>
      <c r="AD32" s="258"/>
      <c r="AE32" s="258"/>
      <c r="AF32" s="258"/>
      <c r="AG32" s="258"/>
      <c r="AH32" s="258"/>
      <c r="AI32" s="258"/>
      <c r="AJ32" s="258"/>
      <c r="AK32" s="258"/>
      <c r="AL32" s="258"/>
      <c r="AM32" s="258"/>
    </row>
    <row r="33">
      <c r="A33" s="263">
        <v>1.00044419E8</v>
      </c>
      <c r="B33" s="258" t="str">
        <f>VLOOKUP(A33,'Master PR'!F34:N1339,9,FALSE)</f>
        <v>Maintenance</v>
      </c>
      <c r="C33" s="259" t="str">
        <f>VLOOKUP(A33,'Master PR'!F34:I1339,4,FALSE)</f>
        <v>Irvan</v>
      </c>
      <c r="D33" s="258" t="str">
        <f>VLOOKUP(A33,'Master PR'!F34:M1339,8,FALSE)</f>
        <v>#N/A</v>
      </c>
      <c r="E33" s="258"/>
      <c r="F33" s="258"/>
      <c r="G33" s="258"/>
      <c r="H33" s="258"/>
      <c r="I33" s="258"/>
      <c r="J33" s="258"/>
      <c r="K33" s="258" t="str">
        <f>VLOOKUP(A33,'Master PR'!F34:Q1339,12,FALSE)</f>
        <v/>
      </c>
      <c r="L33" s="260" t="str">
        <f>VLOOKUP(A33,'Master PR'!F34:R1339,13,FALSE)</f>
        <v>#N/A</v>
      </c>
      <c r="M33" s="258"/>
      <c r="N33" s="258"/>
      <c r="O33" s="258"/>
      <c r="P33" s="261" t="str">
        <f t="array" ref="P33">INDEX(Sheet6!$H$2:$H$190,MATCH(A33,Sheet6!$E$2:$E$190,0))</f>
        <v>#N/A</v>
      </c>
      <c r="Q33" s="258"/>
      <c r="R33" s="258"/>
      <c r="S33" s="258"/>
      <c r="T33" s="258"/>
      <c r="U33" s="258"/>
      <c r="V33" s="258"/>
      <c r="W33" s="258"/>
      <c r="X33" s="258"/>
      <c r="Y33" s="258"/>
      <c r="Z33" s="258"/>
      <c r="AA33" s="258"/>
      <c r="AB33" s="258"/>
      <c r="AC33" s="258"/>
      <c r="AD33" s="258"/>
      <c r="AE33" s="258"/>
      <c r="AF33" s="258"/>
      <c r="AG33" s="258"/>
      <c r="AH33" s="258"/>
      <c r="AI33" s="258"/>
      <c r="AJ33" s="258"/>
      <c r="AK33" s="258"/>
      <c r="AL33" s="258"/>
      <c r="AM33" s="258"/>
    </row>
    <row r="34">
      <c r="A34" s="263">
        <v>1.00044418E8</v>
      </c>
      <c r="B34" s="258" t="str">
        <f>VLOOKUP(A34,'Master PR'!F35:N1340,9,FALSE)</f>
        <v>Maintenance</v>
      </c>
      <c r="C34" s="259" t="str">
        <f>VLOOKUP(A34,'Master PR'!F35:I1340,4,FALSE)</f>
        <v>Irvan</v>
      </c>
      <c r="D34" s="258" t="str">
        <f>VLOOKUP(A34,'Master PR'!F35:M1340,8,FALSE)</f>
        <v>#N/A</v>
      </c>
      <c r="E34" s="258"/>
      <c r="F34" s="258"/>
      <c r="G34" s="258"/>
      <c r="H34" s="258"/>
      <c r="I34" s="258"/>
      <c r="J34" s="258"/>
      <c r="K34" s="258" t="str">
        <f>VLOOKUP(A34,'Master PR'!F35:Q1340,12,FALSE)</f>
        <v/>
      </c>
      <c r="L34" s="260" t="str">
        <f>VLOOKUP(A34,'Master PR'!F35:R1340,13,FALSE)</f>
        <v>#N/A</v>
      </c>
      <c r="M34" s="258"/>
      <c r="N34" s="258"/>
      <c r="O34" s="258"/>
      <c r="P34" s="261" t="str">
        <f t="array" ref="P34">INDEX(Sheet6!$H$2:$H$190,MATCH(A34,Sheet6!$E$2:$E$190,0))</f>
        <v>#N/A</v>
      </c>
      <c r="Q34" s="258"/>
      <c r="R34" s="258"/>
      <c r="S34" s="258"/>
      <c r="T34" s="258"/>
      <c r="U34" s="258"/>
      <c r="V34" s="258"/>
      <c r="W34" s="258"/>
      <c r="X34" s="258"/>
      <c r="Y34" s="258"/>
      <c r="Z34" s="258"/>
      <c r="AA34" s="258"/>
      <c r="AB34" s="258"/>
      <c r="AC34" s="258"/>
      <c r="AD34" s="258"/>
      <c r="AE34" s="258"/>
      <c r="AF34" s="258"/>
      <c r="AG34" s="258"/>
      <c r="AH34" s="258"/>
      <c r="AI34" s="258"/>
      <c r="AJ34" s="258"/>
      <c r="AK34" s="258"/>
      <c r="AL34" s="258"/>
      <c r="AM34" s="258"/>
    </row>
    <row r="35">
      <c r="A35" s="263">
        <v>1.00044514E8</v>
      </c>
      <c r="B35" s="258" t="str">
        <f>VLOOKUP(A35,'Master PR'!F36:N1341,9,FALSE)</f>
        <v>Maintenance</v>
      </c>
      <c r="C35" s="259" t="str">
        <f>VLOOKUP(A35,'Master PR'!F36:I1341,4,FALSE)</f>
        <v>Irvan</v>
      </c>
      <c r="D35" s="258" t="str">
        <f>VLOOKUP(A35,'Master PR'!F36:M1341,8,FALSE)</f>
        <v>#N/A</v>
      </c>
      <c r="E35" s="258"/>
      <c r="F35" s="258"/>
      <c r="G35" s="258"/>
      <c r="H35" s="258"/>
      <c r="I35" s="258"/>
      <c r="J35" s="258"/>
      <c r="K35" s="258" t="str">
        <f>VLOOKUP(A35,'Master PR'!F36:Q1341,12,FALSE)</f>
        <v/>
      </c>
      <c r="L35" s="260" t="str">
        <f>VLOOKUP(A35,'Master PR'!F36:R1341,13,FALSE)</f>
        <v>#N/A</v>
      </c>
      <c r="M35" s="258"/>
      <c r="N35" s="258"/>
      <c r="O35" s="258"/>
      <c r="P35" s="261" t="str">
        <f t="array" ref="P35">INDEX(Sheet6!$H$2:$H$190,MATCH(A35,Sheet6!$E$2:$E$190,0))</f>
        <v>#N/A</v>
      </c>
      <c r="Q35" s="258"/>
      <c r="R35" s="258"/>
      <c r="S35" s="258"/>
      <c r="T35" s="258"/>
      <c r="U35" s="258"/>
      <c r="V35" s="258"/>
      <c r="W35" s="258"/>
      <c r="X35" s="258"/>
      <c r="Y35" s="258"/>
      <c r="Z35" s="258"/>
      <c r="AA35" s="258"/>
      <c r="AB35" s="258"/>
      <c r="AC35" s="258"/>
      <c r="AD35" s="258"/>
      <c r="AE35" s="258"/>
      <c r="AF35" s="258"/>
      <c r="AG35" s="258"/>
      <c r="AH35" s="258"/>
      <c r="AI35" s="258"/>
      <c r="AJ35" s="258"/>
      <c r="AK35" s="258"/>
      <c r="AL35" s="258"/>
      <c r="AM35" s="258"/>
    </row>
    <row r="36">
      <c r="A36" s="263">
        <v>1.00044602E8</v>
      </c>
      <c r="B36" s="258" t="str">
        <f>VLOOKUP(A36,'Master PR'!F37:N1342,9,FALSE)</f>
        <v>Maintenance</v>
      </c>
      <c r="C36" s="259" t="str">
        <f>VLOOKUP(A36,'Master PR'!F37:I1342,4,FALSE)</f>
        <v>Andani</v>
      </c>
      <c r="D36" s="258" t="str">
        <f>VLOOKUP(A36,'Master PR'!F37:M1342,8,FALSE)</f>
        <v>#N/A</v>
      </c>
      <c r="E36" s="258"/>
      <c r="F36" s="258"/>
      <c r="G36" s="258"/>
      <c r="H36" s="258"/>
      <c r="I36" s="258"/>
      <c r="J36" s="258"/>
      <c r="K36" s="258" t="str">
        <f>VLOOKUP(A36,'Master PR'!F37:Q1342,12,FALSE)</f>
        <v/>
      </c>
      <c r="L36" s="260" t="str">
        <f>VLOOKUP(A36,'Master PR'!F37:R1342,13,FALSE)</f>
        <v>#N/A</v>
      </c>
      <c r="M36" s="258"/>
      <c r="N36" s="258"/>
      <c r="O36" s="258"/>
      <c r="P36" s="261" t="str">
        <f t="array" ref="P36">INDEX(Sheet6!$H$2:$H$190,MATCH(A36,Sheet6!$E$2:$E$190,0))</f>
        <v>#N/A</v>
      </c>
      <c r="Q36" s="258"/>
      <c r="R36" s="258"/>
      <c r="S36" s="258"/>
      <c r="T36" s="258"/>
      <c r="U36" s="258"/>
      <c r="V36" s="258"/>
      <c r="W36" s="258"/>
      <c r="X36" s="258"/>
      <c r="Y36" s="258"/>
      <c r="Z36" s="258"/>
      <c r="AA36" s="258"/>
      <c r="AB36" s="258"/>
      <c r="AC36" s="258"/>
      <c r="AD36" s="258"/>
      <c r="AE36" s="258"/>
      <c r="AF36" s="258"/>
      <c r="AG36" s="258"/>
      <c r="AH36" s="258"/>
      <c r="AI36" s="258"/>
      <c r="AJ36" s="258"/>
      <c r="AK36" s="258"/>
      <c r="AL36" s="258"/>
      <c r="AM36" s="258"/>
    </row>
    <row r="37">
      <c r="A37" s="264">
        <v>1.00044368E8</v>
      </c>
      <c r="B37" s="258" t="str">
        <f>VLOOKUP(A37,'Master PR'!F38:N1343,9,FALSE)</f>
        <v>Maintenance</v>
      </c>
      <c r="C37" s="259" t="str">
        <f>VLOOKUP(A37,'Master PR'!F38:I1343,4,FALSE)</f>
        <v>Topan</v>
      </c>
      <c r="D37" s="258" t="str">
        <f>VLOOKUP(A37,'Master PR'!F38:M1343,8,FALSE)</f>
        <v>#N/A</v>
      </c>
      <c r="E37" s="258"/>
      <c r="F37" s="258"/>
      <c r="G37" s="258"/>
      <c r="H37" s="258"/>
      <c r="I37" s="258"/>
      <c r="J37" s="258"/>
      <c r="K37" s="258" t="str">
        <f>VLOOKUP(A37,'Master PR'!F38:Q1343,12,FALSE)</f>
        <v/>
      </c>
      <c r="L37" s="260" t="str">
        <f>VLOOKUP(A37,'Master PR'!F38:R1343,13,FALSE)</f>
        <v>#N/A</v>
      </c>
      <c r="M37" s="258"/>
      <c r="N37" s="258"/>
      <c r="O37" s="258"/>
      <c r="P37" s="261" t="str">
        <f t="array" ref="P37">INDEX(Sheet6!$H$2:$H$190,MATCH(A37,Sheet6!$E$2:$E$190,0))</f>
        <v>#N/A</v>
      </c>
      <c r="Q37" s="258"/>
      <c r="R37" s="258"/>
      <c r="S37" s="258"/>
      <c r="T37" s="258"/>
      <c r="U37" s="258"/>
      <c r="V37" s="258"/>
      <c r="W37" s="258"/>
      <c r="X37" s="258"/>
      <c r="Y37" s="258"/>
      <c r="Z37" s="258"/>
      <c r="AA37" s="258"/>
      <c r="AB37" s="258"/>
      <c r="AC37" s="258"/>
      <c r="AD37" s="258"/>
      <c r="AE37" s="258"/>
      <c r="AF37" s="258"/>
      <c r="AG37" s="258"/>
      <c r="AH37" s="258"/>
      <c r="AI37" s="258"/>
      <c r="AJ37" s="258"/>
      <c r="AK37" s="258"/>
      <c r="AL37" s="258"/>
      <c r="AM37" s="258"/>
    </row>
    <row r="38">
      <c r="A38" s="264">
        <v>1.00044603E8</v>
      </c>
      <c r="B38" s="258" t="str">
        <f>VLOOKUP(A38,'Master PR'!F39:N1344,9,FALSE)</f>
        <v>Maintenance</v>
      </c>
      <c r="C38" s="259" t="str">
        <f>VLOOKUP(A38,'Master PR'!F39:I1344,4,FALSE)</f>
        <v>Topan</v>
      </c>
      <c r="D38" s="258" t="str">
        <f>VLOOKUP(A38,'Master PR'!F39:M1344,8,FALSE)</f>
        <v>#N/A</v>
      </c>
      <c r="E38" s="258"/>
      <c r="F38" s="258"/>
      <c r="G38" s="258"/>
      <c r="H38" s="258"/>
      <c r="I38" s="258"/>
      <c r="J38" s="258"/>
      <c r="K38" s="258" t="str">
        <f>VLOOKUP(A38,'Master PR'!F39:Q1344,12,FALSE)</f>
        <v/>
      </c>
      <c r="L38" s="260" t="str">
        <f>VLOOKUP(A38,'Master PR'!F39:R1344,13,FALSE)</f>
        <v>#N/A</v>
      </c>
      <c r="M38" s="258"/>
      <c r="N38" s="258"/>
      <c r="O38" s="258"/>
      <c r="P38" s="261" t="str">
        <f t="array" ref="P38">INDEX(Sheet6!$H$2:$H$190,MATCH(A38,Sheet6!$E$2:$E$190,0))</f>
        <v>#N/A</v>
      </c>
      <c r="Q38" s="258"/>
      <c r="R38" s="258"/>
      <c r="S38" s="258"/>
      <c r="T38" s="258"/>
      <c r="U38" s="258"/>
      <c r="V38" s="258"/>
      <c r="W38" s="258"/>
      <c r="X38" s="258"/>
      <c r="Y38" s="258"/>
      <c r="Z38" s="258"/>
      <c r="AA38" s="258"/>
      <c r="AB38" s="258"/>
      <c r="AC38" s="258"/>
      <c r="AD38" s="258"/>
      <c r="AE38" s="258"/>
      <c r="AF38" s="258"/>
      <c r="AG38" s="258"/>
      <c r="AH38" s="258"/>
      <c r="AI38" s="258"/>
      <c r="AJ38" s="258"/>
      <c r="AK38" s="258"/>
      <c r="AL38" s="258"/>
      <c r="AM38" s="258"/>
    </row>
    <row r="39">
      <c r="A39" s="264">
        <v>1.00040355E8</v>
      </c>
      <c r="B39" s="258" t="str">
        <f>VLOOKUP(A39,'Master PR'!F40:N1345,9,FALSE)</f>
        <v>Maintenance</v>
      </c>
      <c r="C39" s="259" t="str">
        <f>VLOOKUP(A39,'Master PR'!F40:I1345,4,FALSE)</f>
        <v>Irvan</v>
      </c>
      <c r="D39" s="258" t="str">
        <f>VLOOKUP(A39,'Master PR'!F40:M1345,8,FALSE)</f>
        <v>#N/A</v>
      </c>
      <c r="E39" s="258"/>
      <c r="F39" s="258"/>
      <c r="G39" s="258"/>
      <c r="H39" s="258"/>
      <c r="I39" s="258"/>
      <c r="J39" s="258"/>
      <c r="K39" s="258" t="str">
        <f>VLOOKUP(A39,'Master PR'!F40:Q1345,12,FALSE)</f>
        <v/>
      </c>
      <c r="L39" s="260" t="str">
        <f>VLOOKUP(A39,'Master PR'!F40:R1345,13,FALSE)</f>
        <v>#N/A</v>
      </c>
      <c r="M39" s="258"/>
      <c r="N39" s="258"/>
      <c r="O39" s="258"/>
      <c r="P39" s="261" t="str">
        <f t="array" ref="P39">INDEX(Sheet6!$H$2:$H$190,MATCH(A39,Sheet6!$E$2:$E$190,0))</f>
        <v>#N/A</v>
      </c>
      <c r="Q39" s="258"/>
      <c r="R39" s="258"/>
      <c r="S39" s="258"/>
      <c r="T39" s="258"/>
      <c r="U39" s="258"/>
      <c r="V39" s="258"/>
      <c r="W39" s="258"/>
      <c r="X39" s="258"/>
      <c r="Y39" s="258"/>
      <c r="Z39" s="258"/>
      <c r="AA39" s="258"/>
      <c r="AB39" s="258"/>
      <c r="AC39" s="258"/>
      <c r="AD39" s="258"/>
      <c r="AE39" s="258"/>
      <c r="AF39" s="258"/>
      <c r="AG39" s="258"/>
      <c r="AH39" s="258"/>
      <c r="AI39" s="258"/>
      <c r="AJ39" s="258"/>
      <c r="AK39" s="258"/>
      <c r="AL39" s="258"/>
      <c r="AM39" s="258"/>
    </row>
    <row r="40">
      <c r="A40" s="264">
        <v>1.00039374E8</v>
      </c>
      <c r="B40" s="258" t="str">
        <f>VLOOKUP(A40,'Master PR'!F41:N1346,9,FALSE)</f>
        <v>Maintenance</v>
      </c>
      <c r="C40" s="259" t="str">
        <f>VLOOKUP(A40,'Master PR'!F41:I1346,4,FALSE)</f>
        <v>Irvan</v>
      </c>
      <c r="D40" s="258" t="str">
        <f>VLOOKUP(A40,'Master PR'!F41:M1346,8,FALSE)</f>
        <v>#N/A</v>
      </c>
      <c r="E40" s="258"/>
      <c r="F40" s="258"/>
      <c r="G40" s="258"/>
      <c r="H40" s="258"/>
      <c r="I40" s="258"/>
      <c r="J40" s="258"/>
      <c r="K40" s="258" t="str">
        <f>VLOOKUP(A40,'Master PR'!F41:Q1346,12,FALSE)</f>
        <v/>
      </c>
      <c r="L40" s="260" t="str">
        <f>VLOOKUP(A40,'Master PR'!F41:R1346,13,FALSE)</f>
        <v>#N/A</v>
      </c>
      <c r="M40" s="258"/>
      <c r="N40" s="258"/>
      <c r="O40" s="258"/>
      <c r="P40" s="261" t="str">
        <f t="array" ref="P40">INDEX(Sheet6!$H$2:$H$190,MATCH(A40,Sheet6!$E$2:$E$190,0))</f>
        <v>#N/A</v>
      </c>
      <c r="Q40" s="258"/>
      <c r="R40" s="258"/>
      <c r="S40" s="258"/>
      <c r="T40" s="258"/>
      <c r="U40" s="258"/>
      <c r="V40" s="258"/>
      <c r="W40" s="258"/>
      <c r="X40" s="258"/>
      <c r="Y40" s="258"/>
      <c r="Z40" s="258"/>
      <c r="AA40" s="258"/>
      <c r="AB40" s="258"/>
      <c r="AC40" s="258"/>
      <c r="AD40" s="258"/>
      <c r="AE40" s="258"/>
      <c r="AF40" s="258"/>
      <c r="AG40" s="258"/>
      <c r="AH40" s="258"/>
      <c r="AI40" s="258"/>
      <c r="AJ40" s="258"/>
      <c r="AK40" s="258"/>
      <c r="AL40" s="258"/>
      <c r="AM40" s="258"/>
    </row>
    <row r="41">
      <c r="A41" s="264">
        <v>1.0004467E8</v>
      </c>
      <c r="B41" s="258" t="str">
        <f>VLOOKUP(A41,'Master PR'!F42:N1347,9,FALSE)</f>
        <v>Maintenance</v>
      </c>
      <c r="C41" s="259" t="str">
        <f>VLOOKUP(A41,'Master PR'!F42:I1347,4,FALSE)</f>
        <v>Topan</v>
      </c>
      <c r="D41" s="258" t="str">
        <f>VLOOKUP(A41,'Master PR'!F42:M1347,8,FALSE)</f>
        <v>#N/A</v>
      </c>
      <c r="E41" s="258"/>
      <c r="F41" s="258"/>
      <c r="G41" s="258"/>
      <c r="H41" s="258"/>
      <c r="I41" s="258"/>
      <c r="J41" s="258"/>
      <c r="K41" s="258" t="str">
        <f>VLOOKUP(A41,'Master PR'!F42:Q1347,12,FALSE)</f>
        <v/>
      </c>
      <c r="L41" s="260" t="str">
        <f>VLOOKUP(A41,'Master PR'!F42:R1347,13,FALSE)</f>
        <v>#N/A</v>
      </c>
      <c r="M41" s="258"/>
      <c r="N41" s="258"/>
      <c r="O41" s="258"/>
      <c r="P41" s="261" t="str">
        <f t="array" ref="P41">INDEX(Sheet6!$H$2:$H$190,MATCH(A41,Sheet6!$E$2:$E$190,0))</f>
        <v>#N/A</v>
      </c>
      <c r="Q41" s="258"/>
      <c r="R41" s="258"/>
      <c r="S41" s="258"/>
      <c r="T41" s="258"/>
      <c r="U41" s="258"/>
      <c r="V41" s="258"/>
      <c r="W41" s="258"/>
      <c r="X41" s="258"/>
      <c r="Y41" s="258"/>
      <c r="Z41" s="258"/>
      <c r="AA41" s="258"/>
      <c r="AB41" s="258"/>
      <c r="AC41" s="258"/>
      <c r="AD41" s="258"/>
      <c r="AE41" s="258"/>
      <c r="AF41" s="258"/>
      <c r="AG41" s="258"/>
      <c r="AH41" s="258"/>
      <c r="AI41" s="258"/>
      <c r="AJ41" s="258"/>
      <c r="AK41" s="258"/>
      <c r="AL41" s="258"/>
      <c r="AM41" s="258"/>
    </row>
    <row r="42">
      <c r="A42" s="264">
        <v>1.00044506E8</v>
      </c>
      <c r="B42" s="258" t="str">
        <f>VLOOKUP(A42,'Master PR'!F43:N1348,9,FALSE)</f>
        <v>Maintenance</v>
      </c>
      <c r="C42" s="259" t="str">
        <f>VLOOKUP(A42,'Master PR'!F43:I1348,4,FALSE)</f>
        <v>Topan</v>
      </c>
      <c r="D42" s="258" t="str">
        <f>VLOOKUP(A42,'Master PR'!F43:M1348,8,FALSE)</f>
        <v>#N/A</v>
      </c>
      <c r="E42" s="258"/>
      <c r="F42" s="258"/>
      <c r="G42" s="258"/>
      <c r="H42" s="258"/>
      <c r="I42" s="258"/>
      <c r="J42" s="258"/>
      <c r="K42" s="258" t="str">
        <f>VLOOKUP(A42,'Master PR'!F43:Q1348,12,FALSE)</f>
        <v/>
      </c>
      <c r="L42" s="260" t="str">
        <f>VLOOKUP(A42,'Master PR'!F43:R1348,13,FALSE)</f>
        <v>#N/A</v>
      </c>
      <c r="M42" s="258"/>
      <c r="N42" s="258"/>
      <c r="O42" s="258"/>
      <c r="P42" s="261" t="str">
        <f t="array" ref="P42">INDEX(Sheet6!$H$2:$H$190,MATCH(A42,Sheet6!$E$2:$E$190,0))</f>
        <v>#N/A</v>
      </c>
      <c r="Q42" s="258"/>
      <c r="R42" s="258"/>
      <c r="S42" s="258"/>
      <c r="T42" s="258"/>
      <c r="U42" s="258"/>
      <c r="V42" s="258"/>
      <c r="W42" s="258"/>
      <c r="X42" s="258"/>
      <c r="Y42" s="258"/>
      <c r="Z42" s="258"/>
      <c r="AA42" s="258"/>
      <c r="AB42" s="258"/>
      <c r="AC42" s="258"/>
      <c r="AD42" s="258"/>
      <c r="AE42" s="258"/>
      <c r="AF42" s="258"/>
      <c r="AG42" s="258"/>
      <c r="AH42" s="258"/>
      <c r="AI42" s="258"/>
      <c r="AJ42" s="258"/>
      <c r="AK42" s="258"/>
      <c r="AL42" s="258"/>
      <c r="AM42" s="258"/>
    </row>
    <row r="43">
      <c r="A43" s="264">
        <v>1.00044671E8</v>
      </c>
      <c r="B43" s="258" t="str">
        <f>VLOOKUP(A43,'Master PR'!F44:N1349,9,FALSE)</f>
        <v>Maintenance</v>
      </c>
      <c r="C43" s="259" t="str">
        <f>VLOOKUP(A43,'Master PR'!F44:I1349,4,FALSE)</f>
        <v>Reza</v>
      </c>
      <c r="D43" s="258" t="str">
        <f>VLOOKUP(A43,'Master PR'!F44:M1349,8,FALSE)</f>
        <v>#N/A</v>
      </c>
      <c r="E43" s="258"/>
      <c r="F43" s="258"/>
      <c r="G43" s="258"/>
      <c r="H43" s="258"/>
      <c r="I43" s="258"/>
      <c r="J43" s="258"/>
      <c r="K43" s="258" t="str">
        <f>VLOOKUP(A43,'Master PR'!F44:Q1349,12,FALSE)</f>
        <v/>
      </c>
      <c r="L43" s="260" t="str">
        <f>VLOOKUP(A43,'Master PR'!F44:R1349,13,FALSE)</f>
        <v>#N/A</v>
      </c>
      <c r="M43" s="258"/>
      <c r="N43" s="258"/>
      <c r="O43" s="258"/>
      <c r="P43" s="261" t="str">
        <f t="array" ref="P43">INDEX(Sheet6!$H$2:$H$190,MATCH(A43,Sheet6!$E$2:$E$190,0))</f>
        <v>#N/A</v>
      </c>
      <c r="Q43" s="258"/>
      <c r="R43" s="258"/>
      <c r="S43" s="258"/>
      <c r="T43" s="258"/>
      <c r="U43" s="258"/>
      <c r="V43" s="258"/>
      <c r="W43" s="258"/>
      <c r="X43" s="258"/>
      <c r="Y43" s="258"/>
      <c r="Z43" s="258"/>
      <c r="AA43" s="258"/>
      <c r="AB43" s="258"/>
      <c r="AC43" s="258"/>
      <c r="AD43" s="258"/>
      <c r="AE43" s="258"/>
      <c r="AF43" s="258"/>
      <c r="AG43" s="258"/>
      <c r="AH43" s="258"/>
      <c r="AI43" s="258"/>
      <c r="AJ43" s="258"/>
      <c r="AK43" s="258"/>
      <c r="AL43" s="258"/>
      <c r="AM43" s="258"/>
    </row>
    <row r="44">
      <c r="A44" s="264">
        <v>1.00044523E8</v>
      </c>
      <c r="B44" s="258" t="str">
        <f>VLOOKUP(A44,'Master PR'!F45:N1350,9,FALSE)</f>
        <v>Maintenance</v>
      </c>
      <c r="C44" s="259" t="str">
        <f>VLOOKUP(A44,'Master PR'!F45:I1350,4,FALSE)</f>
        <v>Reza</v>
      </c>
      <c r="D44" s="258" t="str">
        <f>VLOOKUP(A44,'Master PR'!F45:M1350,8,FALSE)</f>
        <v>#N/A</v>
      </c>
      <c r="E44" s="258"/>
      <c r="F44" s="258"/>
      <c r="G44" s="258"/>
      <c r="H44" s="258"/>
      <c r="I44" s="258"/>
      <c r="J44" s="258"/>
      <c r="K44" s="258" t="str">
        <f>VLOOKUP(A44,'Master PR'!F45:Q1350,12,FALSE)</f>
        <v/>
      </c>
      <c r="L44" s="260" t="str">
        <f>VLOOKUP(A44,'Master PR'!F45:R1350,13,FALSE)</f>
        <v>#N/A</v>
      </c>
      <c r="M44" s="258"/>
      <c r="N44" s="258"/>
      <c r="O44" s="258"/>
      <c r="P44" s="261" t="str">
        <f t="array" ref="P44">INDEX(Sheet6!$H$2:$H$190,MATCH(A44,Sheet6!$E$2:$E$190,0))</f>
        <v>#N/A</v>
      </c>
      <c r="Q44" s="258"/>
      <c r="R44" s="258"/>
      <c r="S44" s="258"/>
      <c r="T44" s="258"/>
      <c r="U44" s="258"/>
      <c r="V44" s="258"/>
      <c r="W44" s="258"/>
      <c r="X44" s="258"/>
      <c r="Y44" s="258"/>
      <c r="Z44" s="258"/>
      <c r="AA44" s="258"/>
      <c r="AB44" s="258"/>
      <c r="AC44" s="258"/>
      <c r="AD44" s="258"/>
      <c r="AE44" s="258"/>
      <c r="AF44" s="258"/>
      <c r="AG44" s="258"/>
      <c r="AH44" s="258"/>
      <c r="AI44" s="258"/>
      <c r="AJ44" s="258"/>
      <c r="AK44" s="258"/>
      <c r="AL44" s="258"/>
      <c r="AM44" s="258"/>
    </row>
    <row r="45">
      <c r="A45" s="264">
        <v>1.0004463E8</v>
      </c>
      <c r="B45" s="258" t="str">
        <f>VLOOKUP(A45,'Master PR'!F46:N1351,9,FALSE)</f>
        <v>Maintenance</v>
      </c>
      <c r="C45" s="259" t="str">
        <f>VLOOKUP(A45,'Master PR'!F46:I1351,4,FALSE)</f>
        <v>Topan</v>
      </c>
      <c r="D45" s="258" t="str">
        <f>VLOOKUP(A45,'Master PR'!F46:M1351,8,FALSE)</f>
        <v>#N/A</v>
      </c>
      <c r="E45" s="258"/>
      <c r="F45" s="258"/>
      <c r="G45" s="258"/>
      <c r="H45" s="258"/>
      <c r="I45" s="258"/>
      <c r="J45" s="258"/>
      <c r="K45" s="258" t="str">
        <f>VLOOKUP(A45,'Master PR'!F46:Q1351,12,FALSE)</f>
        <v/>
      </c>
      <c r="L45" s="260" t="str">
        <f>VLOOKUP(A45,'Master PR'!F46:R1351,13,FALSE)</f>
        <v>#N/A</v>
      </c>
      <c r="M45" s="258"/>
      <c r="N45" s="258"/>
      <c r="O45" s="258"/>
      <c r="P45" s="261" t="str">
        <f t="array" ref="P45">INDEX(Sheet6!$H$2:$H$190,MATCH(A45,Sheet6!$E$2:$E$190,0))</f>
        <v>#N/A</v>
      </c>
      <c r="Q45" s="258"/>
      <c r="R45" s="258"/>
      <c r="S45" s="258"/>
      <c r="T45" s="258"/>
      <c r="U45" s="258"/>
      <c r="V45" s="258"/>
      <c r="W45" s="258"/>
      <c r="X45" s="258"/>
      <c r="Y45" s="258"/>
      <c r="Z45" s="258"/>
      <c r="AA45" s="258"/>
      <c r="AB45" s="258"/>
      <c r="AC45" s="258"/>
      <c r="AD45" s="258"/>
      <c r="AE45" s="258"/>
      <c r="AF45" s="258"/>
      <c r="AG45" s="258"/>
      <c r="AH45" s="258"/>
      <c r="AI45" s="258"/>
      <c r="AJ45" s="258"/>
      <c r="AK45" s="258"/>
      <c r="AL45" s="258"/>
      <c r="AM45" s="258"/>
    </row>
    <row r="46">
      <c r="A46" s="264">
        <v>1.00044742E8</v>
      </c>
      <c r="B46" s="258" t="str">
        <f>VLOOKUP(A46,'Master PR'!F47:N1352,9,FALSE)</f>
        <v>Maintenance</v>
      </c>
      <c r="C46" s="259" t="str">
        <f>VLOOKUP(A46,'Master PR'!F47:I1352,4,FALSE)</f>
        <v>Irvan</v>
      </c>
      <c r="D46" s="258" t="str">
        <f>VLOOKUP(A46,'Master PR'!F47:M1352,8,FALSE)</f>
        <v>#N/A</v>
      </c>
      <c r="E46" s="258"/>
      <c r="F46" s="258"/>
      <c r="G46" s="258"/>
      <c r="H46" s="258"/>
      <c r="I46" s="258"/>
      <c r="J46" s="258"/>
      <c r="K46" s="258" t="str">
        <f>VLOOKUP(A46,'Master PR'!F47:Q1352,12,FALSE)</f>
        <v/>
      </c>
      <c r="L46" s="260" t="str">
        <f>VLOOKUP(A46,'Master PR'!F47:R1352,13,FALSE)</f>
        <v>#N/A</v>
      </c>
      <c r="M46" s="258"/>
      <c r="N46" s="258"/>
      <c r="O46" s="258"/>
      <c r="P46" s="261" t="str">
        <f t="array" ref="P46">INDEX(Sheet6!$H$2:$H$190,MATCH(A46,Sheet6!$E$2:$E$190,0))</f>
        <v>#N/A</v>
      </c>
      <c r="Q46" s="258"/>
      <c r="R46" s="258"/>
      <c r="S46" s="258"/>
      <c r="T46" s="258"/>
      <c r="U46" s="258"/>
      <c r="V46" s="258"/>
      <c r="W46" s="258"/>
      <c r="X46" s="258"/>
      <c r="Y46" s="258"/>
      <c r="Z46" s="258"/>
      <c r="AA46" s="258"/>
      <c r="AB46" s="258"/>
      <c r="AC46" s="258"/>
      <c r="AD46" s="258"/>
      <c r="AE46" s="258"/>
      <c r="AF46" s="258"/>
      <c r="AG46" s="258"/>
      <c r="AH46" s="258"/>
      <c r="AI46" s="258"/>
      <c r="AJ46" s="258"/>
      <c r="AK46" s="258"/>
      <c r="AL46" s="258"/>
      <c r="AM46" s="258"/>
    </row>
    <row r="47">
      <c r="A47" s="264">
        <v>1.00044622E8</v>
      </c>
      <c r="B47" s="258" t="str">
        <f>VLOOKUP(A47,'Master PR'!F48:N1353,9,FALSE)</f>
        <v>Maintenance</v>
      </c>
      <c r="C47" s="259" t="str">
        <f>VLOOKUP(A47,'Master PR'!F48:I1353,4,FALSE)</f>
        <v>Andani</v>
      </c>
      <c r="D47" s="258" t="str">
        <f>VLOOKUP(A47,'Master PR'!F48:M1353,8,FALSE)</f>
        <v>#N/A</v>
      </c>
      <c r="E47" s="258"/>
      <c r="F47" s="258"/>
      <c r="G47" s="258"/>
      <c r="H47" s="258"/>
      <c r="I47" s="258"/>
      <c r="J47" s="258"/>
      <c r="K47" s="258" t="str">
        <f>VLOOKUP(A47,'Master PR'!F48:Q1353,12,FALSE)</f>
        <v/>
      </c>
      <c r="L47" s="260" t="str">
        <f>VLOOKUP(A47,'Master PR'!F48:R1353,13,FALSE)</f>
        <v>#N/A</v>
      </c>
      <c r="M47" s="258"/>
      <c r="N47" s="258"/>
      <c r="O47" s="258"/>
      <c r="P47" s="261" t="str">
        <f t="array" ref="P47">INDEX(Sheet6!$H$2:$H$190,MATCH(A47,Sheet6!$E$2:$E$190,0))</f>
        <v>#N/A</v>
      </c>
      <c r="Q47" s="258"/>
      <c r="R47" s="258"/>
      <c r="S47" s="258"/>
      <c r="T47" s="258"/>
      <c r="U47" s="258"/>
      <c r="V47" s="258"/>
      <c r="W47" s="258"/>
      <c r="X47" s="258"/>
      <c r="Y47" s="258"/>
      <c r="Z47" s="258"/>
      <c r="AA47" s="258"/>
      <c r="AB47" s="258"/>
      <c r="AC47" s="258"/>
      <c r="AD47" s="258"/>
      <c r="AE47" s="258"/>
      <c r="AF47" s="258"/>
      <c r="AG47" s="258"/>
      <c r="AH47" s="258"/>
      <c r="AI47" s="258"/>
      <c r="AJ47" s="258"/>
      <c r="AK47" s="258"/>
      <c r="AL47" s="258"/>
      <c r="AM47" s="258"/>
    </row>
    <row r="48">
      <c r="A48" s="264">
        <v>1.00044623E8</v>
      </c>
      <c r="B48" s="258" t="str">
        <f>VLOOKUP(A48,'Master PR'!F49:N1354,9,FALSE)</f>
        <v>Maintenance</v>
      </c>
      <c r="C48" s="259" t="str">
        <f>VLOOKUP(A48,'Master PR'!F49:I1354,4,FALSE)</f>
        <v>Andani</v>
      </c>
      <c r="D48" s="258" t="str">
        <f>VLOOKUP(A48,'Master PR'!F49:M1354,8,FALSE)</f>
        <v>#N/A</v>
      </c>
      <c r="E48" s="258"/>
      <c r="F48" s="258"/>
      <c r="G48" s="258"/>
      <c r="H48" s="258"/>
      <c r="I48" s="258"/>
      <c r="J48" s="258"/>
      <c r="K48" s="258" t="str">
        <f>VLOOKUP(A48,'Master PR'!F49:Q1354,12,FALSE)</f>
        <v/>
      </c>
      <c r="L48" s="260" t="str">
        <f>VLOOKUP(A48,'Master PR'!F49:R1354,13,FALSE)</f>
        <v>#N/A</v>
      </c>
      <c r="M48" s="258"/>
      <c r="N48" s="258"/>
      <c r="O48" s="258"/>
      <c r="P48" s="261" t="str">
        <f t="array" ref="P48">INDEX(Sheet6!$H$2:$H$190,MATCH(A48,Sheet6!$E$2:$E$190,0))</f>
        <v>#N/A</v>
      </c>
      <c r="Q48" s="258"/>
      <c r="R48" s="258"/>
      <c r="S48" s="258"/>
      <c r="T48" s="258"/>
      <c r="U48" s="258"/>
      <c r="V48" s="258"/>
      <c r="W48" s="258"/>
      <c r="X48" s="258"/>
      <c r="Y48" s="258"/>
      <c r="Z48" s="258"/>
      <c r="AA48" s="258"/>
      <c r="AB48" s="258"/>
      <c r="AC48" s="258"/>
      <c r="AD48" s="258"/>
      <c r="AE48" s="258"/>
      <c r="AF48" s="258"/>
      <c r="AG48" s="258"/>
      <c r="AH48" s="258"/>
      <c r="AI48" s="258"/>
      <c r="AJ48" s="258"/>
      <c r="AK48" s="258"/>
      <c r="AL48" s="258"/>
      <c r="AM48" s="258"/>
    </row>
    <row r="49">
      <c r="A49" s="264">
        <v>1.00044508E8</v>
      </c>
      <c r="B49" s="258" t="str">
        <f>VLOOKUP(A49,'Master PR'!F50:N1355,9,FALSE)</f>
        <v>Maintenance</v>
      </c>
      <c r="C49" s="259" t="str">
        <f>VLOOKUP(A49,'Master PR'!F50:I1355,4,FALSE)</f>
        <v>Topan</v>
      </c>
      <c r="D49" s="258" t="str">
        <f>VLOOKUP(A49,'Master PR'!F50:M1355,8,FALSE)</f>
        <v>#N/A</v>
      </c>
      <c r="E49" s="258"/>
      <c r="F49" s="258"/>
      <c r="G49" s="258"/>
      <c r="H49" s="258"/>
      <c r="I49" s="258"/>
      <c r="J49" s="258"/>
      <c r="K49" s="258" t="str">
        <f>VLOOKUP(A49,'Master PR'!F50:Q1355,12,FALSE)</f>
        <v/>
      </c>
      <c r="L49" s="260" t="str">
        <f>VLOOKUP(A49,'Master PR'!F50:R1355,13,FALSE)</f>
        <v>#N/A</v>
      </c>
      <c r="M49" s="258"/>
      <c r="N49" s="258"/>
      <c r="O49" s="258"/>
      <c r="P49" s="261" t="str">
        <f t="array" ref="P49">INDEX(Sheet6!$H$2:$H$190,MATCH(A49,Sheet6!$E$2:$E$190,0))</f>
        <v>#N/A</v>
      </c>
      <c r="Q49" s="258"/>
      <c r="R49" s="258"/>
      <c r="S49" s="258"/>
      <c r="T49" s="258"/>
      <c r="U49" s="258"/>
      <c r="V49" s="258"/>
      <c r="W49" s="258"/>
      <c r="X49" s="258"/>
      <c r="Y49" s="258"/>
      <c r="Z49" s="258"/>
      <c r="AA49" s="258"/>
      <c r="AB49" s="258"/>
      <c r="AC49" s="258"/>
      <c r="AD49" s="258"/>
      <c r="AE49" s="258"/>
      <c r="AF49" s="258"/>
      <c r="AG49" s="258"/>
      <c r="AH49" s="258"/>
      <c r="AI49" s="258"/>
      <c r="AJ49" s="258"/>
      <c r="AK49" s="258"/>
      <c r="AL49" s="258"/>
      <c r="AM49" s="258"/>
    </row>
    <row r="50">
      <c r="A50" s="264">
        <v>1.00044651E8</v>
      </c>
      <c r="B50" s="258" t="str">
        <f>VLOOKUP(A50,'Master PR'!F51:N1356,9,FALSE)</f>
        <v>Maintenance</v>
      </c>
      <c r="C50" s="259" t="str">
        <f>VLOOKUP(A50,'Master PR'!F51:I1356,4,FALSE)</f>
        <v>Irvan</v>
      </c>
      <c r="D50" s="258" t="str">
        <f>VLOOKUP(A50,'Master PR'!F51:M1356,8,FALSE)</f>
        <v>#N/A</v>
      </c>
      <c r="E50" s="258"/>
      <c r="F50" s="258"/>
      <c r="G50" s="258"/>
      <c r="H50" s="258"/>
      <c r="I50" s="258"/>
      <c r="J50" s="258"/>
      <c r="K50" s="258" t="str">
        <f>VLOOKUP(A50,'Master PR'!F51:Q1356,12,FALSE)</f>
        <v/>
      </c>
      <c r="L50" s="260" t="str">
        <f>VLOOKUP(A50,'Master PR'!F51:R1356,13,FALSE)</f>
        <v>#N/A</v>
      </c>
      <c r="M50" s="258"/>
      <c r="N50" s="258"/>
      <c r="O50" s="258"/>
      <c r="P50" s="261" t="str">
        <f t="array" ref="P50">INDEX(Sheet6!$H$2:$H$190,MATCH(A50,Sheet6!$E$2:$E$190,0))</f>
        <v>#N/A</v>
      </c>
      <c r="Q50" s="258"/>
      <c r="R50" s="258"/>
      <c r="S50" s="258"/>
      <c r="T50" s="258"/>
      <c r="U50" s="258"/>
      <c r="V50" s="258"/>
      <c r="W50" s="258"/>
      <c r="X50" s="258"/>
      <c r="Y50" s="258"/>
      <c r="Z50" s="258"/>
      <c r="AA50" s="258"/>
      <c r="AB50" s="258"/>
      <c r="AC50" s="258"/>
      <c r="AD50" s="258"/>
      <c r="AE50" s="258"/>
      <c r="AF50" s="258"/>
      <c r="AG50" s="258"/>
      <c r="AH50" s="258"/>
      <c r="AI50" s="258"/>
      <c r="AJ50" s="258"/>
      <c r="AK50" s="258"/>
      <c r="AL50" s="258"/>
      <c r="AM50" s="258"/>
    </row>
    <row r="51">
      <c r="A51" s="264">
        <v>1.00044655E8</v>
      </c>
      <c r="B51" s="258" t="str">
        <f>VLOOKUP(A51,'Master PR'!F52:N1357,9,FALSE)</f>
        <v>Maintenance</v>
      </c>
      <c r="C51" s="259" t="str">
        <f>VLOOKUP(A51,'Master PR'!F52:I1357,4,FALSE)</f>
        <v>Irvan</v>
      </c>
      <c r="D51" s="258" t="str">
        <f>VLOOKUP(A51,'Master PR'!F52:M1357,8,FALSE)</f>
        <v>M22PL3031A</v>
      </c>
      <c r="E51" s="258"/>
      <c r="F51" s="258"/>
      <c r="G51" s="258"/>
      <c r="H51" s="258"/>
      <c r="I51" s="258"/>
      <c r="J51" s="258"/>
      <c r="K51" s="258" t="str">
        <f>VLOOKUP(A51,'Master PR'!F52:Q1357,12,FALSE)</f>
        <v/>
      </c>
      <c r="L51" s="260" t="str">
        <f>VLOOKUP(A51,'Master PR'!F52:R1357,13,FALSE)</f>
        <v>Lukman</v>
      </c>
      <c r="M51" s="258"/>
      <c r="N51" s="258"/>
      <c r="O51" s="258"/>
      <c r="P51" s="261" t="str">
        <f t="array" ref="P51">INDEX(Sheet6!$H$2:$H$190,MATCH(A51,Sheet6!$E$2:$E$190,0))</f>
        <v>PR diterima tgl 16.03.2022. No Last PO.
 16.03.2022 : Inquiry sd tgl 18.03.2022 pkl 10.00 WIB. 
 20.05.2022 : Sudah ada penawaran PT.Sodole, evaluasi penawaran inquiry ke EIE.</v>
      </c>
      <c r="Q51" s="258"/>
      <c r="R51" s="258"/>
      <c r="S51" s="258"/>
      <c r="T51" s="258"/>
      <c r="U51" s="258"/>
      <c r="V51" s="258"/>
      <c r="W51" s="258"/>
      <c r="X51" s="258"/>
      <c r="Y51" s="258"/>
      <c r="Z51" s="258"/>
      <c r="AA51" s="258"/>
      <c r="AB51" s="258"/>
      <c r="AC51" s="258"/>
      <c r="AD51" s="258"/>
      <c r="AE51" s="258"/>
      <c r="AF51" s="258"/>
      <c r="AG51" s="258"/>
      <c r="AH51" s="258"/>
      <c r="AI51" s="258"/>
      <c r="AJ51" s="258"/>
      <c r="AK51" s="258"/>
      <c r="AL51" s="258"/>
      <c r="AM51" s="258"/>
    </row>
    <row r="52">
      <c r="A52" s="264">
        <v>1.00044575E8</v>
      </c>
      <c r="B52" s="258" t="str">
        <f>VLOOKUP(A52,'Master PR'!F53:N1358,9,FALSE)</f>
        <v>Maintenance</v>
      </c>
      <c r="C52" s="259" t="str">
        <f>VLOOKUP(A52,'Master PR'!F53:I1358,4,FALSE)</f>
        <v>Irvan</v>
      </c>
      <c r="D52" s="258" t="str">
        <f>VLOOKUP(A52,'Master PR'!F53:M1358,8,FALSE)</f>
        <v>#N/A</v>
      </c>
      <c r="E52" s="258"/>
      <c r="F52" s="258"/>
      <c r="G52" s="258"/>
      <c r="H52" s="258"/>
      <c r="I52" s="258"/>
      <c r="J52" s="258"/>
      <c r="K52" s="258" t="str">
        <f>VLOOKUP(A52,'Master PR'!F53:Q1358,12,FALSE)</f>
        <v/>
      </c>
      <c r="L52" s="260" t="str">
        <f>VLOOKUP(A52,'Master PR'!F53:R1358,13,FALSE)</f>
        <v>#N/A</v>
      </c>
      <c r="M52" s="258"/>
      <c r="N52" s="258"/>
      <c r="O52" s="258"/>
      <c r="P52" s="261" t="str">
        <f t="array" ref="P52">INDEX(Sheet6!$H$2:$H$190,MATCH(A52,Sheet6!$E$2:$E$190,0))</f>
        <v>#N/A</v>
      </c>
      <c r="Q52" s="258"/>
      <c r="R52" s="258"/>
      <c r="S52" s="258"/>
      <c r="T52" s="258"/>
      <c r="U52" s="258"/>
      <c r="V52" s="258"/>
      <c r="W52" s="258"/>
      <c r="X52" s="258"/>
      <c r="Y52" s="258"/>
      <c r="Z52" s="258"/>
      <c r="AA52" s="258"/>
      <c r="AB52" s="258"/>
      <c r="AC52" s="258"/>
      <c r="AD52" s="258"/>
      <c r="AE52" s="258"/>
      <c r="AF52" s="258"/>
      <c r="AG52" s="258"/>
      <c r="AH52" s="258"/>
      <c r="AI52" s="258"/>
      <c r="AJ52" s="258"/>
      <c r="AK52" s="258"/>
      <c r="AL52" s="258"/>
      <c r="AM52" s="258"/>
    </row>
    <row r="53">
      <c r="A53" s="264">
        <v>1.00044653E8</v>
      </c>
      <c r="B53" s="258" t="str">
        <f>VLOOKUP(A53,'Master PR'!F54:N1359,9,FALSE)</f>
        <v>Maintenance</v>
      </c>
      <c r="C53" s="259" t="str">
        <f>VLOOKUP(A53,'Master PR'!F54:I1359,4,FALSE)</f>
        <v>Irvan</v>
      </c>
      <c r="D53" s="258" t="str">
        <f>VLOOKUP(A53,'Master PR'!F54:M1359,8,FALSE)</f>
        <v>#N/A</v>
      </c>
      <c r="E53" s="258"/>
      <c r="F53" s="258"/>
      <c r="G53" s="258"/>
      <c r="H53" s="258"/>
      <c r="I53" s="258"/>
      <c r="J53" s="258"/>
      <c r="K53" s="258" t="str">
        <f>VLOOKUP(A53,'Master PR'!F54:Q1359,12,FALSE)</f>
        <v/>
      </c>
      <c r="L53" s="260" t="str">
        <f>VLOOKUP(A53,'Master PR'!F54:R1359,13,FALSE)</f>
        <v>#N/A</v>
      </c>
      <c r="M53" s="258"/>
      <c r="N53" s="258"/>
      <c r="O53" s="258"/>
      <c r="P53" s="261" t="str">
        <f t="array" ref="P53">INDEX(Sheet6!$H$2:$H$190,MATCH(A53,Sheet6!$E$2:$E$190,0))</f>
        <v>#N/A</v>
      </c>
      <c r="Q53" s="258"/>
      <c r="R53" s="258"/>
      <c r="S53" s="258"/>
      <c r="T53" s="258"/>
      <c r="U53" s="258"/>
      <c r="V53" s="258"/>
      <c r="W53" s="258"/>
      <c r="X53" s="258"/>
      <c r="Y53" s="258"/>
      <c r="Z53" s="258"/>
      <c r="AA53" s="258"/>
      <c r="AB53" s="258"/>
      <c r="AC53" s="258"/>
      <c r="AD53" s="258"/>
      <c r="AE53" s="258"/>
      <c r="AF53" s="258"/>
      <c r="AG53" s="258"/>
      <c r="AH53" s="258"/>
      <c r="AI53" s="258"/>
      <c r="AJ53" s="258"/>
      <c r="AK53" s="258"/>
      <c r="AL53" s="258"/>
      <c r="AM53" s="258"/>
    </row>
    <row r="54">
      <c r="A54" s="264">
        <v>1.00044641E8</v>
      </c>
      <c r="B54" s="258" t="str">
        <f>VLOOKUP(A54,'Master PR'!F55:N1360,9,FALSE)</f>
        <v>Maintenance</v>
      </c>
      <c r="C54" s="259" t="str">
        <f>VLOOKUP(A54,'Master PR'!F55:I1360,4,FALSE)</f>
        <v>Irvan</v>
      </c>
      <c r="D54" s="258" t="str">
        <f>VLOOKUP(A54,'Master PR'!F55:M1360,8,FALSE)</f>
        <v>#N/A</v>
      </c>
      <c r="E54" s="258"/>
      <c r="F54" s="258"/>
      <c r="G54" s="258"/>
      <c r="H54" s="258"/>
      <c r="I54" s="258"/>
      <c r="J54" s="258"/>
      <c r="K54" s="258" t="str">
        <f>VLOOKUP(A54,'Master PR'!F55:Q1360,12,FALSE)</f>
        <v/>
      </c>
      <c r="L54" s="260" t="str">
        <f>VLOOKUP(A54,'Master PR'!F55:R1360,13,FALSE)</f>
        <v>#N/A</v>
      </c>
      <c r="M54" s="258"/>
      <c r="N54" s="258"/>
      <c r="O54" s="258"/>
      <c r="P54" s="261" t="str">
        <f t="array" ref="P54">INDEX(Sheet6!$H$2:$H$190,MATCH(A54,Sheet6!$E$2:$E$190,0))</f>
        <v>#N/A</v>
      </c>
      <c r="Q54" s="258"/>
      <c r="R54" s="258"/>
      <c r="S54" s="258"/>
      <c r="T54" s="258"/>
      <c r="U54" s="258"/>
      <c r="V54" s="258"/>
      <c r="W54" s="258"/>
      <c r="X54" s="258"/>
      <c r="Y54" s="258"/>
      <c r="Z54" s="258"/>
      <c r="AA54" s="258"/>
      <c r="AB54" s="258"/>
      <c r="AC54" s="258"/>
      <c r="AD54" s="258"/>
      <c r="AE54" s="258"/>
      <c r="AF54" s="258"/>
      <c r="AG54" s="258"/>
      <c r="AH54" s="258"/>
      <c r="AI54" s="258"/>
      <c r="AJ54" s="258"/>
      <c r="AK54" s="258"/>
      <c r="AL54" s="258"/>
      <c r="AM54" s="258"/>
    </row>
    <row r="55">
      <c r="A55" s="264">
        <v>1.00044369E8</v>
      </c>
      <c r="B55" s="258" t="str">
        <f>VLOOKUP(A55,'Master PR'!F56:N1361,9,FALSE)</f>
        <v>Maintenance</v>
      </c>
      <c r="C55" s="259" t="str">
        <f>VLOOKUP(A55,'Master PR'!F56:I1361,4,FALSE)</f>
        <v>Topan</v>
      </c>
      <c r="D55" s="258" t="str">
        <f>VLOOKUP(A55,'Master PR'!F56:M1361,8,FALSE)</f>
        <v>#N/A</v>
      </c>
      <c r="E55" s="258"/>
      <c r="F55" s="258"/>
      <c r="G55" s="258"/>
      <c r="H55" s="258"/>
      <c r="I55" s="258"/>
      <c r="J55" s="258"/>
      <c r="K55" s="258" t="str">
        <f>VLOOKUP(A55,'Master PR'!F56:Q1361,12,FALSE)</f>
        <v/>
      </c>
      <c r="L55" s="260" t="str">
        <f>VLOOKUP(A55,'Master PR'!F56:R1361,13,FALSE)</f>
        <v>#N/A</v>
      </c>
      <c r="M55" s="258"/>
      <c r="N55" s="258"/>
      <c r="O55" s="258"/>
      <c r="P55" s="261" t="str">
        <f t="array" ref="P55">INDEX(Sheet6!$H$2:$H$190,MATCH(A55,Sheet6!$E$2:$E$190,0))</f>
        <v>#N/A</v>
      </c>
      <c r="Q55" s="258"/>
      <c r="R55" s="258"/>
      <c r="S55" s="258"/>
      <c r="T55" s="258"/>
      <c r="U55" s="258"/>
      <c r="V55" s="258"/>
      <c r="W55" s="258"/>
      <c r="X55" s="258"/>
      <c r="Y55" s="258"/>
      <c r="Z55" s="258"/>
      <c r="AA55" s="258"/>
      <c r="AB55" s="258"/>
      <c r="AC55" s="258"/>
      <c r="AD55" s="258"/>
      <c r="AE55" s="258"/>
      <c r="AF55" s="258"/>
      <c r="AG55" s="258"/>
      <c r="AH55" s="258"/>
      <c r="AI55" s="258"/>
      <c r="AJ55" s="258"/>
      <c r="AK55" s="258"/>
      <c r="AL55" s="258"/>
      <c r="AM55" s="258"/>
    </row>
    <row r="56">
      <c r="A56" s="264">
        <v>1.00044549E8</v>
      </c>
      <c r="B56" s="258" t="str">
        <f>VLOOKUP(A56,'Master PR'!F57:N1362,9,FALSE)</f>
        <v>Maintenance</v>
      </c>
      <c r="C56" s="259" t="str">
        <f>VLOOKUP(A56,'Master PR'!F57:I1362,4,FALSE)</f>
        <v>Reza</v>
      </c>
      <c r="D56" s="258" t="str">
        <f>VLOOKUP(A56,'Master PR'!F57:M1362,8,FALSE)</f>
        <v>#N/A</v>
      </c>
      <c r="E56" s="258"/>
      <c r="F56" s="258"/>
      <c r="G56" s="258"/>
      <c r="H56" s="258"/>
      <c r="I56" s="258"/>
      <c r="J56" s="258"/>
      <c r="K56" s="258" t="str">
        <f>VLOOKUP(A56,'Master PR'!F57:Q1362,12,FALSE)</f>
        <v/>
      </c>
      <c r="L56" s="260" t="str">
        <f>VLOOKUP(A56,'Master PR'!F57:R1362,13,FALSE)</f>
        <v>#N/A</v>
      </c>
      <c r="M56" s="258"/>
      <c r="N56" s="258"/>
      <c r="O56" s="258"/>
      <c r="P56" s="261" t="str">
        <f t="array" ref="P56">INDEX(Sheet6!$H$2:$H$190,MATCH(A56,Sheet6!$E$2:$E$190,0))</f>
        <v>#N/A</v>
      </c>
      <c r="Q56" s="258"/>
      <c r="R56" s="258"/>
      <c r="S56" s="258"/>
      <c r="T56" s="258"/>
      <c r="U56" s="258"/>
      <c r="V56" s="258"/>
      <c r="W56" s="258"/>
      <c r="X56" s="258"/>
      <c r="Y56" s="258"/>
      <c r="Z56" s="258"/>
      <c r="AA56" s="258"/>
      <c r="AB56" s="258"/>
      <c r="AC56" s="258"/>
      <c r="AD56" s="258"/>
      <c r="AE56" s="258"/>
      <c r="AF56" s="258"/>
      <c r="AG56" s="258"/>
      <c r="AH56" s="258"/>
      <c r="AI56" s="258"/>
      <c r="AJ56" s="258"/>
      <c r="AK56" s="258"/>
      <c r="AL56" s="258"/>
      <c r="AM56" s="258"/>
    </row>
    <row r="57">
      <c r="A57" s="264">
        <v>1.00044672E8</v>
      </c>
      <c r="B57" s="258" t="str">
        <f>VLOOKUP(A57,'Master PR'!F58:N1363,9,FALSE)</f>
        <v>Maintenance</v>
      </c>
      <c r="C57" s="259" t="str">
        <f>VLOOKUP(A57,'Master PR'!F58:I1363,4,FALSE)</f>
        <v>Reza</v>
      </c>
      <c r="D57" s="258" t="str">
        <f>VLOOKUP(A57,'Master PR'!F58:M1363,8,FALSE)</f>
        <v>#N/A</v>
      </c>
      <c r="E57" s="258"/>
      <c r="F57" s="258"/>
      <c r="G57" s="258"/>
      <c r="H57" s="258"/>
      <c r="I57" s="258"/>
      <c r="J57" s="258"/>
      <c r="K57" s="258" t="str">
        <f>VLOOKUP(A57,'Master PR'!F58:Q1363,12,FALSE)</f>
        <v/>
      </c>
      <c r="L57" s="260" t="str">
        <f>VLOOKUP(A57,'Master PR'!F58:R1363,13,FALSE)</f>
        <v>#N/A</v>
      </c>
      <c r="M57" s="258"/>
      <c r="N57" s="258"/>
      <c r="O57" s="258"/>
      <c r="P57" s="261" t="str">
        <f t="array" ref="P57">INDEX(Sheet6!$H$2:$H$190,MATCH(A57,Sheet6!$E$2:$E$190,0))</f>
        <v>#N/A</v>
      </c>
      <c r="Q57" s="258"/>
      <c r="R57" s="258"/>
      <c r="S57" s="258"/>
      <c r="T57" s="258"/>
      <c r="U57" s="258"/>
      <c r="V57" s="258"/>
      <c r="W57" s="258"/>
      <c r="X57" s="258"/>
      <c r="Y57" s="258"/>
      <c r="Z57" s="258"/>
      <c r="AA57" s="258"/>
      <c r="AB57" s="258"/>
      <c r="AC57" s="258"/>
      <c r="AD57" s="258"/>
      <c r="AE57" s="258"/>
      <c r="AF57" s="258"/>
      <c r="AG57" s="258"/>
      <c r="AH57" s="258"/>
      <c r="AI57" s="258"/>
      <c r="AJ57" s="258"/>
      <c r="AK57" s="258"/>
      <c r="AL57" s="258"/>
      <c r="AM57" s="258"/>
    </row>
    <row r="58">
      <c r="A58" s="264">
        <v>1.00044511E8</v>
      </c>
      <c r="B58" s="258" t="str">
        <f>VLOOKUP(A58,'Master PR'!F59:N1364,9,FALSE)</f>
        <v>Maintenance</v>
      </c>
      <c r="C58" s="259" t="str">
        <f>VLOOKUP(A58,'Master PR'!F59:I1364,4,FALSE)</f>
        <v>Reza</v>
      </c>
      <c r="D58" s="258" t="str">
        <f>VLOOKUP(A58,'Master PR'!F59:M1364,8,FALSE)</f>
        <v>#N/A</v>
      </c>
      <c r="E58" s="258"/>
      <c r="F58" s="258"/>
      <c r="G58" s="258"/>
      <c r="H58" s="258"/>
      <c r="I58" s="258"/>
      <c r="J58" s="258"/>
      <c r="K58" s="258" t="str">
        <f>VLOOKUP(A58,'Master PR'!F59:Q1364,12,FALSE)</f>
        <v/>
      </c>
      <c r="L58" s="260" t="str">
        <f>VLOOKUP(A58,'Master PR'!F59:R1364,13,FALSE)</f>
        <v>#N/A</v>
      </c>
      <c r="M58" s="258"/>
      <c r="N58" s="258"/>
      <c r="O58" s="258"/>
      <c r="P58" s="261" t="str">
        <f t="array" ref="P58">INDEX(Sheet6!$H$2:$H$190,MATCH(A58,Sheet6!$E$2:$E$190,0))</f>
        <v>#N/A</v>
      </c>
      <c r="Q58" s="258"/>
      <c r="R58" s="258"/>
      <c r="S58" s="258"/>
      <c r="T58" s="258"/>
      <c r="U58" s="258"/>
      <c r="V58" s="258"/>
      <c r="W58" s="258"/>
      <c r="X58" s="258"/>
      <c r="Y58" s="258"/>
      <c r="Z58" s="258"/>
      <c r="AA58" s="258"/>
      <c r="AB58" s="258"/>
      <c r="AC58" s="258"/>
      <c r="AD58" s="258"/>
      <c r="AE58" s="258"/>
      <c r="AF58" s="258"/>
      <c r="AG58" s="258"/>
      <c r="AH58" s="258"/>
      <c r="AI58" s="258"/>
      <c r="AJ58" s="258"/>
      <c r="AK58" s="258"/>
      <c r="AL58" s="258"/>
      <c r="AM58" s="258"/>
    </row>
    <row r="59">
      <c r="A59" s="264">
        <v>1.00044581E8</v>
      </c>
      <c r="B59" s="258" t="str">
        <f>VLOOKUP(A59,'Master PR'!F60:N1365,9,FALSE)</f>
        <v>Maintenance</v>
      </c>
      <c r="C59" s="259" t="str">
        <f>VLOOKUP(A59,'Master PR'!F60:I1365,4,FALSE)</f>
        <v>Reza</v>
      </c>
      <c r="D59" s="258" t="str">
        <f>VLOOKUP(A59,'Master PR'!F60:M1365,8,FALSE)</f>
        <v>#N/A</v>
      </c>
      <c r="E59" s="258"/>
      <c r="F59" s="258"/>
      <c r="G59" s="258"/>
      <c r="H59" s="258"/>
      <c r="I59" s="258"/>
      <c r="J59" s="258"/>
      <c r="K59" s="258" t="str">
        <f>VLOOKUP(A59,'Master PR'!F60:Q1365,12,FALSE)</f>
        <v/>
      </c>
      <c r="L59" s="260" t="str">
        <f>VLOOKUP(A59,'Master PR'!F60:R1365,13,FALSE)</f>
        <v>#N/A</v>
      </c>
      <c r="M59" s="258"/>
      <c r="N59" s="258"/>
      <c r="O59" s="258"/>
      <c r="P59" s="261" t="str">
        <f t="array" ref="P59">INDEX(Sheet6!$H$2:$H$190,MATCH(A59,Sheet6!$E$2:$E$190,0))</f>
        <v>#N/A</v>
      </c>
      <c r="Q59" s="258"/>
      <c r="R59" s="258"/>
      <c r="S59" s="258"/>
      <c r="T59" s="258"/>
      <c r="U59" s="258"/>
      <c r="V59" s="258"/>
      <c r="W59" s="258"/>
      <c r="X59" s="258"/>
      <c r="Y59" s="258"/>
      <c r="Z59" s="258"/>
      <c r="AA59" s="258"/>
      <c r="AB59" s="258"/>
      <c r="AC59" s="258"/>
      <c r="AD59" s="258"/>
      <c r="AE59" s="258"/>
      <c r="AF59" s="258"/>
      <c r="AG59" s="258"/>
      <c r="AH59" s="258"/>
      <c r="AI59" s="258"/>
      <c r="AJ59" s="258"/>
      <c r="AK59" s="258"/>
      <c r="AL59" s="258"/>
      <c r="AM59" s="258"/>
    </row>
    <row r="60">
      <c r="A60" s="265">
        <v>1.00039236E8</v>
      </c>
      <c r="B60" s="258" t="str">
        <f>VLOOKUP(A60,'Master PR'!F61:N1366,9,FALSE)</f>
        <v>Maintenance</v>
      </c>
      <c r="C60" s="259" t="str">
        <f>VLOOKUP(A60,'Master PR'!F61:I1366,4,FALSE)</f>
        <v>Reza</v>
      </c>
      <c r="D60" s="258" t="str">
        <f>VLOOKUP(A60,'Master PR'!F61:M1366,8,FALSE)</f>
        <v>#N/A</v>
      </c>
      <c r="E60" s="258"/>
      <c r="F60" s="258"/>
      <c r="G60" s="258"/>
      <c r="H60" s="258"/>
      <c r="I60" s="258"/>
      <c r="J60" s="258"/>
      <c r="K60" s="258" t="str">
        <f>VLOOKUP(A60,'Master PR'!F61:Q1366,12,FALSE)</f>
        <v/>
      </c>
      <c r="L60" s="260" t="str">
        <f>VLOOKUP(A60,'Master PR'!F61:R1366,13,FALSE)</f>
        <v>#N/A</v>
      </c>
      <c r="M60" s="258"/>
      <c r="N60" s="258"/>
      <c r="O60" s="258"/>
      <c r="P60" s="261" t="str">
        <f t="array" ref="P60">INDEX(Sheet6!$H$2:$H$190,MATCH(A60,Sheet6!$E$2:$E$190,0))</f>
        <v>#N/A</v>
      </c>
      <c r="Q60" s="258"/>
      <c r="R60" s="258"/>
      <c r="S60" s="258"/>
      <c r="T60" s="258"/>
      <c r="U60" s="258"/>
      <c r="V60" s="258"/>
      <c r="W60" s="258"/>
      <c r="X60" s="258"/>
      <c r="Y60" s="258"/>
      <c r="Z60" s="258"/>
      <c r="AA60" s="258"/>
      <c r="AB60" s="258"/>
      <c r="AC60" s="258"/>
      <c r="AD60" s="258"/>
      <c r="AE60" s="258"/>
      <c r="AF60" s="258"/>
      <c r="AG60" s="258"/>
      <c r="AH60" s="258"/>
      <c r="AI60" s="258"/>
      <c r="AJ60" s="258"/>
      <c r="AK60" s="258"/>
      <c r="AL60" s="258"/>
      <c r="AM60" s="258"/>
    </row>
    <row r="61">
      <c r="A61" s="265">
        <v>1.0004395E8</v>
      </c>
      <c r="B61" s="258" t="str">
        <f>VLOOKUP(A61,'Master PR'!F62:N1367,9,FALSE)</f>
        <v>Maintenance</v>
      </c>
      <c r="C61" s="259" t="str">
        <f>VLOOKUP(A61,'Master PR'!F62:I1367,4,FALSE)</f>
        <v>Irvan</v>
      </c>
      <c r="D61" s="258" t="str">
        <f>VLOOKUP(A61,'Master PR'!F62:M1367,8,FALSE)</f>
        <v>#N/A</v>
      </c>
      <c r="E61" s="258"/>
      <c r="F61" s="258"/>
      <c r="G61" s="258"/>
      <c r="H61" s="258"/>
      <c r="I61" s="258"/>
      <c r="J61" s="258"/>
      <c r="K61" s="258" t="str">
        <f>VLOOKUP(A61,'Master PR'!F62:Q1367,12,FALSE)</f>
        <v/>
      </c>
      <c r="L61" s="260" t="str">
        <f>VLOOKUP(A61,'Master PR'!F62:R1367,13,FALSE)</f>
        <v>#N/A</v>
      </c>
      <c r="M61" s="258"/>
      <c r="N61" s="258"/>
      <c r="O61" s="258"/>
      <c r="P61" s="261" t="str">
        <f t="array" ref="P61">INDEX(Sheet6!$H$2:$H$190,MATCH(A61,Sheet6!$E$2:$E$190,0))</f>
        <v>#N/A</v>
      </c>
      <c r="Q61" s="258"/>
      <c r="R61" s="258"/>
      <c r="S61" s="258"/>
      <c r="T61" s="258"/>
      <c r="U61" s="258"/>
      <c r="V61" s="258"/>
      <c r="W61" s="258"/>
      <c r="X61" s="258"/>
      <c r="Y61" s="258"/>
      <c r="Z61" s="258"/>
      <c r="AA61" s="258"/>
      <c r="AB61" s="258"/>
      <c r="AC61" s="258"/>
      <c r="AD61" s="258"/>
      <c r="AE61" s="258"/>
      <c r="AF61" s="258"/>
      <c r="AG61" s="258"/>
      <c r="AH61" s="258"/>
      <c r="AI61" s="258"/>
      <c r="AJ61" s="258"/>
      <c r="AK61" s="258"/>
      <c r="AL61" s="258"/>
      <c r="AM61" s="258"/>
    </row>
    <row r="62">
      <c r="A62" s="265">
        <v>1.0004465E8</v>
      </c>
      <c r="B62" s="258" t="str">
        <f>VLOOKUP(A62,'Master PR'!F63:N1368,9,FALSE)</f>
        <v>Maintenance</v>
      </c>
      <c r="C62" s="259" t="str">
        <f>VLOOKUP(A62,'Master PR'!F63:I1368,4,FALSE)</f>
        <v>Irvan</v>
      </c>
      <c r="D62" s="258" t="str">
        <f>VLOOKUP(A62,'Master PR'!F63:M1368,8,FALSE)</f>
        <v>#N/A</v>
      </c>
      <c r="E62" s="258"/>
      <c r="F62" s="258"/>
      <c r="G62" s="258"/>
      <c r="H62" s="258"/>
      <c r="I62" s="258"/>
      <c r="J62" s="258"/>
      <c r="K62" s="258" t="str">
        <f>VLOOKUP(A62,'Master PR'!F63:Q1368,12,FALSE)</f>
        <v/>
      </c>
      <c r="L62" s="260" t="str">
        <f>VLOOKUP(A62,'Master PR'!F63:R1368,13,FALSE)</f>
        <v>#N/A</v>
      </c>
      <c r="M62" s="258"/>
      <c r="N62" s="258"/>
      <c r="O62" s="258"/>
      <c r="P62" s="261" t="str">
        <f t="array" ref="P62">INDEX(Sheet6!$H$2:$H$190,MATCH(A62,Sheet6!$E$2:$E$190,0))</f>
        <v>#N/A</v>
      </c>
      <c r="Q62" s="258"/>
      <c r="R62" s="258"/>
      <c r="S62" s="258"/>
      <c r="T62" s="258"/>
      <c r="U62" s="258"/>
      <c r="V62" s="258"/>
      <c r="W62" s="258"/>
      <c r="X62" s="258"/>
      <c r="Y62" s="258"/>
      <c r="Z62" s="258"/>
      <c r="AA62" s="258"/>
      <c r="AB62" s="258"/>
      <c r="AC62" s="258"/>
      <c r="AD62" s="258"/>
      <c r="AE62" s="258"/>
      <c r="AF62" s="258"/>
      <c r="AG62" s="258"/>
      <c r="AH62" s="258"/>
      <c r="AI62" s="258"/>
      <c r="AJ62" s="258"/>
      <c r="AK62" s="258"/>
      <c r="AL62" s="258"/>
      <c r="AM62" s="258"/>
    </row>
    <row r="63">
      <c r="A63" s="265">
        <v>1.00044654E8</v>
      </c>
      <c r="B63" s="258" t="str">
        <f>VLOOKUP(A63,'Master PR'!F64:N1369,9,FALSE)</f>
        <v>Maintenance</v>
      </c>
      <c r="C63" s="259" t="str">
        <f>VLOOKUP(A63,'Master PR'!F64:I1369,4,FALSE)</f>
        <v>Irvan</v>
      </c>
      <c r="D63" s="258" t="str">
        <f>VLOOKUP(A63,'Master PR'!F64:M1369,8,FALSE)</f>
        <v>#N/A</v>
      </c>
      <c r="E63" s="258"/>
      <c r="F63" s="258"/>
      <c r="G63" s="258"/>
      <c r="H63" s="258"/>
      <c r="I63" s="258"/>
      <c r="J63" s="258"/>
      <c r="K63" s="258" t="str">
        <f>VLOOKUP(A63,'Master PR'!F64:Q1369,12,FALSE)</f>
        <v/>
      </c>
      <c r="L63" s="260" t="str">
        <f>VLOOKUP(A63,'Master PR'!F64:R1369,13,FALSE)</f>
        <v>#N/A</v>
      </c>
      <c r="M63" s="258"/>
      <c r="N63" s="258"/>
      <c r="O63" s="258"/>
      <c r="P63" s="261" t="str">
        <f t="array" ref="P63">INDEX(Sheet6!$H$2:$H$190,MATCH(A63,Sheet6!$E$2:$E$190,0))</f>
        <v>#N/A</v>
      </c>
      <c r="Q63" s="258"/>
      <c r="R63" s="258"/>
      <c r="S63" s="258"/>
      <c r="T63" s="258"/>
      <c r="U63" s="258"/>
      <c r="V63" s="258"/>
      <c r="W63" s="258"/>
      <c r="X63" s="258"/>
      <c r="Y63" s="258"/>
      <c r="Z63" s="258"/>
      <c r="AA63" s="258"/>
      <c r="AB63" s="258"/>
      <c r="AC63" s="258"/>
      <c r="AD63" s="258"/>
      <c r="AE63" s="258"/>
      <c r="AF63" s="258"/>
      <c r="AG63" s="258"/>
      <c r="AH63" s="258"/>
      <c r="AI63" s="258"/>
      <c r="AJ63" s="258"/>
      <c r="AK63" s="258"/>
      <c r="AL63" s="258"/>
      <c r="AM63" s="258"/>
    </row>
    <row r="64">
      <c r="A64" s="265">
        <v>1.00044652E8</v>
      </c>
      <c r="B64" s="258" t="str">
        <f>VLOOKUP(A64,'Master PR'!F65:N1370,9,FALSE)</f>
        <v>Maintenance</v>
      </c>
      <c r="C64" s="259" t="str">
        <f>VLOOKUP(A64,'Master PR'!F65:I1370,4,FALSE)</f>
        <v>Topan</v>
      </c>
      <c r="D64" s="258" t="str">
        <f>VLOOKUP(A64,'Master PR'!F65:M1370,8,FALSE)</f>
        <v>#N/A</v>
      </c>
      <c r="E64" s="258"/>
      <c r="F64" s="258"/>
      <c r="G64" s="258"/>
      <c r="H64" s="258"/>
      <c r="I64" s="258"/>
      <c r="J64" s="258"/>
      <c r="K64" s="258" t="str">
        <f>VLOOKUP(A64,'Master PR'!F65:Q1370,12,FALSE)</f>
        <v/>
      </c>
      <c r="L64" s="260" t="str">
        <f>VLOOKUP(A64,'Master PR'!F65:R1370,13,FALSE)</f>
        <v>#N/A</v>
      </c>
      <c r="M64" s="258"/>
      <c r="N64" s="258"/>
      <c r="O64" s="258"/>
      <c r="P64" s="261" t="str">
        <f t="array" ref="P64">INDEX(Sheet6!$H$2:$H$190,MATCH(A64,Sheet6!$E$2:$E$190,0))</f>
        <v>#N/A</v>
      </c>
      <c r="Q64" s="258"/>
      <c r="R64" s="258"/>
      <c r="S64" s="258"/>
      <c r="T64" s="258"/>
      <c r="U64" s="258"/>
      <c r="V64" s="258"/>
      <c r="W64" s="258"/>
      <c r="X64" s="258"/>
      <c r="Y64" s="258"/>
      <c r="Z64" s="258"/>
      <c r="AA64" s="258"/>
      <c r="AB64" s="258"/>
      <c r="AC64" s="258"/>
      <c r="AD64" s="258"/>
      <c r="AE64" s="258"/>
      <c r="AF64" s="258"/>
      <c r="AG64" s="258"/>
      <c r="AH64" s="258"/>
      <c r="AI64" s="258"/>
      <c r="AJ64" s="258"/>
      <c r="AK64" s="258"/>
      <c r="AL64" s="258"/>
      <c r="AM64" s="258"/>
    </row>
    <row r="65">
      <c r="A65" s="265">
        <v>1.00044588E8</v>
      </c>
      <c r="B65" s="258" t="str">
        <f>VLOOKUP(A65,'Master PR'!F66:N1371,9,FALSE)</f>
        <v>Maintenance</v>
      </c>
      <c r="C65" s="259" t="str">
        <f>VLOOKUP(A65,'Master PR'!F66:I1371,4,FALSE)</f>
        <v>Andani</v>
      </c>
      <c r="D65" s="258" t="str">
        <f>VLOOKUP(A65,'Master PR'!F66:M1371,8,FALSE)</f>
        <v>#N/A</v>
      </c>
      <c r="E65" s="258"/>
      <c r="F65" s="258"/>
      <c r="G65" s="258"/>
      <c r="H65" s="258"/>
      <c r="I65" s="258"/>
      <c r="J65" s="258"/>
      <c r="K65" s="258" t="str">
        <f>VLOOKUP(A65,'Master PR'!F66:Q1371,12,FALSE)</f>
        <v/>
      </c>
      <c r="L65" s="260" t="str">
        <f>VLOOKUP(A65,'Master PR'!F66:R1371,13,FALSE)</f>
        <v>#N/A</v>
      </c>
      <c r="M65" s="258"/>
      <c r="N65" s="258"/>
      <c r="O65" s="258"/>
      <c r="P65" s="261" t="str">
        <f t="array" ref="P65">INDEX(Sheet6!$H$2:$H$190,MATCH(A65,Sheet6!$E$2:$E$190,0))</f>
        <v>#N/A</v>
      </c>
      <c r="Q65" s="258"/>
      <c r="R65" s="258"/>
      <c r="S65" s="258"/>
      <c r="T65" s="258"/>
      <c r="U65" s="258"/>
      <c r="V65" s="258"/>
      <c r="W65" s="258"/>
      <c r="X65" s="258"/>
      <c r="Y65" s="258"/>
      <c r="Z65" s="258"/>
      <c r="AA65" s="258"/>
      <c r="AB65" s="258"/>
      <c r="AC65" s="258"/>
      <c r="AD65" s="258"/>
      <c r="AE65" s="258"/>
      <c r="AF65" s="258"/>
      <c r="AG65" s="258"/>
      <c r="AH65" s="258"/>
      <c r="AI65" s="258"/>
      <c r="AJ65" s="258"/>
      <c r="AK65" s="258"/>
      <c r="AL65" s="258"/>
      <c r="AM65" s="258"/>
    </row>
    <row r="66">
      <c r="A66" s="265">
        <v>1.00044524E8</v>
      </c>
      <c r="B66" s="258" t="str">
        <f>VLOOKUP(A66,'Master PR'!F67:N1372,9,FALSE)</f>
        <v>Maintenance</v>
      </c>
      <c r="C66" s="259" t="str">
        <f>VLOOKUP(A66,'Master PR'!F67:I1372,4,FALSE)</f>
        <v>Topan</v>
      </c>
      <c r="D66" s="258" t="str">
        <f>VLOOKUP(A66,'Master PR'!F67:M1372,8,FALSE)</f>
        <v>#N/A</v>
      </c>
      <c r="E66" s="258"/>
      <c r="F66" s="258"/>
      <c r="G66" s="258"/>
      <c r="H66" s="258"/>
      <c r="I66" s="258"/>
      <c r="J66" s="258"/>
      <c r="K66" s="258" t="str">
        <f>VLOOKUP(A66,'Master PR'!F67:Q1372,12,FALSE)</f>
        <v/>
      </c>
      <c r="L66" s="260" t="str">
        <f>VLOOKUP(A66,'Master PR'!F67:R1372,13,FALSE)</f>
        <v>#N/A</v>
      </c>
      <c r="M66" s="258"/>
      <c r="N66" s="258"/>
      <c r="O66" s="258"/>
      <c r="P66" s="261" t="str">
        <f t="array" ref="P66">INDEX(Sheet6!$H$2:$H$190,MATCH(A66,Sheet6!$E$2:$E$190,0))</f>
        <v>#N/A</v>
      </c>
      <c r="Q66" s="258"/>
      <c r="R66" s="258"/>
      <c r="S66" s="258"/>
      <c r="T66" s="258"/>
      <c r="U66" s="258"/>
      <c r="V66" s="258"/>
      <c r="W66" s="258"/>
      <c r="X66" s="258"/>
      <c r="Y66" s="258"/>
      <c r="Z66" s="258"/>
      <c r="AA66" s="258"/>
      <c r="AB66" s="258"/>
      <c r="AC66" s="258"/>
      <c r="AD66" s="258"/>
      <c r="AE66" s="258"/>
      <c r="AF66" s="258"/>
      <c r="AG66" s="258"/>
      <c r="AH66" s="258"/>
      <c r="AI66" s="258"/>
      <c r="AJ66" s="258"/>
      <c r="AK66" s="258"/>
      <c r="AL66" s="258"/>
      <c r="AM66" s="258"/>
    </row>
    <row r="67">
      <c r="A67" s="265">
        <v>1.00044505E8</v>
      </c>
      <c r="B67" s="258" t="str">
        <f>VLOOKUP(A67,'Master PR'!F68:N1373,9,FALSE)</f>
        <v>Maintenance</v>
      </c>
      <c r="C67" s="259" t="str">
        <f>VLOOKUP(A67,'Master PR'!F68:I1373,4,FALSE)</f>
        <v>Topan</v>
      </c>
      <c r="D67" s="258" t="str">
        <f>VLOOKUP(A67,'Master PR'!F68:M1373,8,FALSE)</f>
        <v>#N/A</v>
      </c>
      <c r="E67" s="258"/>
      <c r="F67" s="258"/>
      <c r="G67" s="258"/>
      <c r="H67" s="258"/>
      <c r="I67" s="258"/>
      <c r="J67" s="258"/>
      <c r="K67" s="258" t="str">
        <f>VLOOKUP(A67,'Master PR'!F68:Q1373,12,FALSE)</f>
        <v/>
      </c>
      <c r="L67" s="260" t="str">
        <f>VLOOKUP(A67,'Master PR'!F68:R1373,13,FALSE)</f>
        <v>#N/A</v>
      </c>
      <c r="M67" s="258"/>
      <c r="N67" s="258"/>
      <c r="O67" s="258"/>
      <c r="P67" s="261" t="str">
        <f t="array" ref="P67">INDEX(Sheet6!$H$2:$H$190,MATCH(A67,Sheet6!$E$2:$E$190,0))</f>
        <v>#N/A</v>
      </c>
      <c r="Q67" s="258"/>
      <c r="R67" s="258"/>
      <c r="S67" s="258"/>
      <c r="T67" s="258"/>
      <c r="U67" s="258"/>
      <c r="V67" s="258"/>
      <c r="W67" s="258"/>
      <c r="X67" s="258"/>
      <c r="Y67" s="258"/>
      <c r="Z67" s="258"/>
      <c r="AA67" s="258"/>
      <c r="AB67" s="258"/>
      <c r="AC67" s="258"/>
      <c r="AD67" s="258"/>
      <c r="AE67" s="258"/>
      <c r="AF67" s="258"/>
      <c r="AG67" s="258"/>
      <c r="AH67" s="258"/>
      <c r="AI67" s="258"/>
      <c r="AJ67" s="258"/>
      <c r="AK67" s="258"/>
      <c r="AL67" s="258"/>
      <c r="AM67" s="258"/>
    </row>
    <row r="68">
      <c r="A68" s="265">
        <v>1.00044714E8</v>
      </c>
      <c r="B68" s="258" t="str">
        <f>VLOOKUP(A68,'Master PR'!F69:N1374,9,FALSE)</f>
        <v>Maintenance</v>
      </c>
      <c r="C68" s="259" t="str">
        <f>VLOOKUP(A68,'Master PR'!F69:I1374,4,FALSE)</f>
        <v>Andani</v>
      </c>
      <c r="D68" s="258" t="str">
        <f>VLOOKUP(A68,'Master PR'!F69:M1374,8,FALSE)</f>
        <v>#N/A</v>
      </c>
      <c r="E68" s="258"/>
      <c r="F68" s="258"/>
      <c r="G68" s="258"/>
      <c r="H68" s="258"/>
      <c r="I68" s="258"/>
      <c r="J68" s="258"/>
      <c r="K68" s="258" t="str">
        <f>VLOOKUP(A68,'Master PR'!F69:Q1374,12,FALSE)</f>
        <v/>
      </c>
      <c r="L68" s="260" t="str">
        <f>VLOOKUP(A68,'Master PR'!F69:R1374,13,FALSE)</f>
        <v>#N/A</v>
      </c>
      <c r="M68" s="258"/>
      <c r="N68" s="258"/>
      <c r="O68" s="258"/>
      <c r="P68" s="261" t="str">
        <f t="array" ref="P68">INDEX(Sheet6!$H$2:$H$190,MATCH(A68,Sheet6!$E$2:$E$190,0))</f>
        <v>#N/A</v>
      </c>
      <c r="Q68" s="258"/>
      <c r="R68" s="258"/>
      <c r="S68" s="258"/>
      <c r="T68" s="258"/>
      <c r="U68" s="258"/>
      <c r="V68" s="258"/>
      <c r="W68" s="258"/>
      <c r="X68" s="258"/>
      <c r="Y68" s="258"/>
      <c r="Z68" s="258"/>
      <c r="AA68" s="258"/>
      <c r="AB68" s="258"/>
      <c r="AC68" s="258"/>
      <c r="AD68" s="258"/>
      <c r="AE68" s="258"/>
      <c r="AF68" s="258"/>
      <c r="AG68" s="258"/>
      <c r="AH68" s="258"/>
      <c r="AI68" s="258"/>
      <c r="AJ68" s="258"/>
      <c r="AK68" s="258"/>
      <c r="AL68" s="258"/>
      <c r="AM68" s="258"/>
    </row>
    <row r="69">
      <c r="A69" s="265">
        <v>1.00044627E8</v>
      </c>
      <c r="B69" s="258" t="str">
        <f>VLOOKUP(A69,'Master PR'!F70:N1375,9,FALSE)</f>
        <v>Maintenance</v>
      </c>
      <c r="C69" s="259" t="str">
        <f>VLOOKUP(A69,'Master PR'!F70:I1375,4,FALSE)</f>
        <v>Andani</v>
      </c>
      <c r="D69" s="258" t="str">
        <f>VLOOKUP(A69,'Master PR'!F70:M1375,8,FALSE)</f>
        <v>#N/A</v>
      </c>
      <c r="E69" s="258"/>
      <c r="F69" s="258"/>
      <c r="G69" s="258"/>
      <c r="H69" s="258"/>
      <c r="I69" s="258"/>
      <c r="J69" s="258"/>
      <c r="K69" s="258" t="str">
        <f>VLOOKUP(A69,'Master PR'!F70:Q1375,12,FALSE)</f>
        <v/>
      </c>
      <c r="L69" s="260" t="str">
        <f>VLOOKUP(A69,'Master PR'!F70:R1375,13,FALSE)</f>
        <v>#N/A</v>
      </c>
      <c r="M69" s="258"/>
      <c r="N69" s="258"/>
      <c r="O69" s="258"/>
      <c r="P69" s="261" t="str">
        <f t="array" ref="P69">INDEX(Sheet6!$H$2:$H$190,MATCH(A69,Sheet6!$E$2:$E$190,0))</f>
        <v>#N/A</v>
      </c>
      <c r="Q69" s="258"/>
      <c r="R69" s="258"/>
      <c r="S69" s="258"/>
      <c r="T69" s="258"/>
      <c r="U69" s="258"/>
      <c r="V69" s="258"/>
      <c r="W69" s="258"/>
      <c r="X69" s="258"/>
      <c r="Y69" s="258"/>
      <c r="Z69" s="258"/>
      <c r="AA69" s="258"/>
      <c r="AB69" s="258"/>
      <c r="AC69" s="258"/>
      <c r="AD69" s="258"/>
      <c r="AE69" s="258"/>
      <c r="AF69" s="258"/>
      <c r="AG69" s="258"/>
      <c r="AH69" s="258"/>
      <c r="AI69" s="258"/>
      <c r="AJ69" s="258"/>
      <c r="AK69" s="258"/>
      <c r="AL69" s="258"/>
      <c r="AM69" s="258"/>
    </row>
    <row r="70">
      <c r="A70" s="265">
        <v>1.00044716E8</v>
      </c>
      <c r="B70" s="258" t="str">
        <f>VLOOKUP(A70,'Master PR'!F71:N1376,9,FALSE)</f>
        <v>Maintenance</v>
      </c>
      <c r="C70" s="259" t="str">
        <f>VLOOKUP(A70,'Master PR'!F71:I1376,4,FALSE)</f>
        <v>Andani</v>
      </c>
      <c r="D70" s="258" t="str">
        <f>VLOOKUP(A70,'Master PR'!F71:M1376,8,FALSE)</f>
        <v>#N/A</v>
      </c>
      <c r="E70" s="258"/>
      <c r="F70" s="258"/>
      <c r="G70" s="258"/>
      <c r="H70" s="258"/>
      <c r="I70" s="258"/>
      <c r="J70" s="258"/>
      <c r="K70" s="258" t="str">
        <f>VLOOKUP(A70,'Master PR'!F71:Q1376,12,FALSE)</f>
        <v/>
      </c>
      <c r="L70" s="260" t="str">
        <f>VLOOKUP(A70,'Master PR'!F71:R1376,13,FALSE)</f>
        <v>#N/A</v>
      </c>
      <c r="M70" s="258"/>
      <c r="N70" s="258"/>
      <c r="O70" s="258"/>
      <c r="P70" s="261" t="str">
        <f t="array" ref="P70">INDEX(Sheet6!$H$2:$H$190,MATCH(A70,Sheet6!$E$2:$E$190,0))</f>
        <v>#N/A</v>
      </c>
      <c r="Q70" s="258"/>
      <c r="R70" s="258"/>
      <c r="S70" s="258"/>
      <c r="T70" s="258"/>
      <c r="U70" s="258"/>
      <c r="V70" s="258"/>
      <c r="W70" s="258"/>
      <c r="X70" s="258"/>
      <c r="Y70" s="258"/>
      <c r="Z70" s="258"/>
      <c r="AA70" s="258"/>
      <c r="AB70" s="258"/>
      <c r="AC70" s="258"/>
      <c r="AD70" s="258"/>
      <c r="AE70" s="258"/>
      <c r="AF70" s="258"/>
      <c r="AG70" s="258"/>
      <c r="AH70" s="258"/>
      <c r="AI70" s="258"/>
      <c r="AJ70" s="258"/>
      <c r="AK70" s="258"/>
      <c r="AL70" s="258"/>
      <c r="AM70" s="258"/>
    </row>
    <row r="71">
      <c r="A71" s="257">
        <v>1.00044728E8</v>
      </c>
      <c r="B71" s="258" t="str">
        <f>VLOOKUP(A71,'Master PR'!F72:N1377,9,FALSE)</f>
        <v>Maintenance</v>
      </c>
      <c r="C71" s="259" t="str">
        <f>VLOOKUP(A71,'Master PR'!F72:I1377,4,FALSE)</f>
        <v/>
      </c>
      <c r="D71" s="258" t="str">
        <f>VLOOKUP(A71,'Master PR'!F72:M1377,8,FALSE)</f>
        <v>#N/A</v>
      </c>
      <c r="E71" s="258"/>
      <c r="F71" s="258"/>
      <c r="G71" s="258"/>
      <c r="H71" s="258"/>
      <c r="I71" s="258"/>
      <c r="J71" s="258"/>
      <c r="K71" s="258" t="str">
        <f>VLOOKUP(A71,'Master PR'!F72:Q1377,12,FALSE)</f>
        <v/>
      </c>
      <c r="L71" s="260" t="str">
        <f>VLOOKUP(A71,'Master PR'!F72:R1377,13,FALSE)</f>
        <v>#N/A</v>
      </c>
      <c r="M71" s="258"/>
      <c r="N71" s="258"/>
      <c r="O71" s="258"/>
      <c r="P71" s="261" t="str">
        <f t="array" ref="P71">INDEX(Sheet6!$H$2:$H$190,MATCH(A71,Sheet6!$E$2:$E$190,0))</f>
        <v>#N/A</v>
      </c>
      <c r="Q71" s="258"/>
      <c r="R71" s="258"/>
      <c r="S71" s="258"/>
      <c r="T71" s="258"/>
      <c r="U71" s="258"/>
      <c r="V71" s="258"/>
      <c r="W71" s="258"/>
      <c r="X71" s="258"/>
      <c r="Y71" s="258"/>
      <c r="Z71" s="258"/>
      <c r="AA71" s="258"/>
      <c r="AB71" s="258"/>
      <c r="AC71" s="258"/>
      <c r="AD71" s="258"/>
      <c r="AE71" s="258"/>
      <c r="AF71" s="258"/>
      <c r="AG71" s="258"/>
      <c r="AH71" s="258"/>
      <c r="AI71" s="258"/>
      <c r="AJ71" s="258"/>
      <c r="AK71" s="258"/>
      <c r="AL71" s="258"/>
      <c r="AM71" s="258"/>
    </row>
    <row r="72">
      <c r="A72" s="257">
        <v>1.00043459E8</v>
      </c>
      <c r="B72" s="258" t="str">
        <f>VLOOKUP(A72,'Master PR'!F73:N1378,9,FALSE)</f>
        <v>Maintenance</v>
      </c>
      <c r="C72" s="259" t="str">
        <f>VLOOKUP(A72,'Master PR'!F73:I1378,4,FALSE)</f>
        <v>Andani</v>
      </c>
      <c r="D72" s="258" t="str">
        <f>VLOOKUP(A72,'Master PR'!F73:M1378,8,FALSE)</f>
        <v>#N/A</v>
      </c>
      <c r="E72" s="258"/>
      <c r="F72" s="258"/>
      <c r="G72" s="258"/>
      <c r="H72" s="258"/>
      <c r="I72" s="258"/>
      <c r="J72" s="258"/>
      <c r="K72" s="258" t="str">
        <f>VLOOKUP(A72,'Master PR'!F73:Q1378,12,FALSE)</f>
        <v/>
      </c>
      <c r="L72" s="260" t="str">
        <f>VLOOKUP(A72,'Master PR'!F73:R1378,13,FALSE)</f>
        <v>#N/A</v>
      </c>
      <c r="M72" s="258"/>
      <c r="N72" s="258"/>
      <c r="O72" s="258"/>
      <c r="P72" s="261" t="str">
        <f t="array" ref="P72">INDEX(Sheet6!$H$2:$H$190,MATCH(A72,Sheet6!$E$2:$E$190,0))</f>
        <v>#N/A</v>
      </c>
      <c r="Q72" s="258"/>
      <c r="R72" s="258"/>
      <c r="S72" s="258"/>
      <c r="T72" s="258"/>
      <c r="U72" s="258"/>
      <c r="V72" s="258"/>
      <c r="W72" s="258"/>
      <c r="X72" s="258"/>
      <c r="Y72" s="258"/>
      <c r="Z72" s="258"/>
      <c r="AA72" s="258"/>
      <c r="AB72" s="258"/>
      <c r="AC72" s="258"/>
      <c r="AD72" s="258"/>
      <c r="AE72" s="258"/>
      <c r="AF72" s="258"/>
      <c r="AG72" s="258"/>
      <c r="AH72" s="258"/>
      <c r="AI72" s="258"/>
      <c r="AJ72" s="258"/>
      <c r="AK72" s="258"/>
      <c r="AL72" s="258"/>
      <c r="AM72" s="258"/>
    </row>
    <row r="73">
      <c r="A73" s="265">
        <v>1.00044706E8</v>
      </c>
      <c r="B73" s="258" t="str">
        <f>VLOOKUP(A73,'Master PR'!F74:N1379,9,FALSE)</f>
        <v>Maintenance</v>
      </c>
      <c r="C73" s="259" t="str">
        <f>VLOOKUP(A73,'Master PR'!F74:I1379,4,FALSE)</f>
        <v>Andani</v>
      </c>
      <c r="D73" s="258" t="str">
        <f>VLOOKUP(A73,'Master PR'!F74:M1379,8,FALSE)</f>
        <v>#N/A</v>
      </c>
      <c r="E73" s="258"/>
      <c r="F73" s="258"/>
      <c r="G73" s="258"/>
      <c r="H73" s="258"/>
      <c r="I73" s="258"/>
      <c r="J73" s="258"/>
      <c r="K73" s="258" t="str">
        <f>VLOOKUP(A73,'Master PR'!F74:Q1379,12,FALSE)</f>
        <v/>
      </c>
      <c r="L73" s="260" t="str">
        <f>VLOOKUP(A73,'Master PR'!F74:R1379,13,FALSE)</f>
        <v>#N/A</v>
      </c>
      <c r="M73" s="258"/>
      <c r="N73" s="258"/>
      <c r="O73" s="258"/>
      <c r="P73" s="261" t="str">
        <f t="array" ref="P73">INDEX(Sheet6!$H$2:$H$190,MATCH(A73,Sheet6!$E$2:$E$190,0))</f>
        <v>#N/A</v>
      </c>
      <c r="Q73" s="258"/>
      <c r="R73" s="258"/>
      <c r="S73" s="258"/>
      <c r="T73" s="258"/>
      <c r="U73" s="258"/>
      <c r="V73" s="258"/>
      <c r="W73" s="258"/>
      <c r="X73" s="258"/>
      <c r="Y73" s="258"/>
      <c r="Z73" s="258"/>
      <c r="AA73" s="258"/>
      <c r="AB73" s="258"/>
      <c r="AC73" s="258"/>
      <c r="AD73" s="258"/>
      <c r="AE73" s="258"/>
      <c r="AF73" s="258"/>
      <c r="AG73" s="258"/>
      <c r="AH73" s="258"/>
      <c r="AI73" s="258"/>
      <c r="AJ73" s="258"/>
      <c r="AK73" s="258"/>
      <c r="AL73" s="258"/>
      <c r="AM73" s="258"/>
    </row>
    <row r="74">
      <c r="A74" s="265">
        <v>1.00044617E8</v>
      </c>
      <c r="B74" s="258" t="str">
        <f>VLOOKUP(A74,'Master PR'!F75:N1380,9,FALSE)</f>
        <v>Maintenance</v>
      </c>
      <c r="C74" s="259" t="str">
        <f>VLOOKUP(A74,'Master PR'!F75:I1380,4,FALSE)</f>
        <v>Andani</v>
      </c>
      <c r="D74" s="258" t="str">
        <f>VLOOKUP(A74,'Master PR'!F75:M1380,8,FALSE)</f>
        <v>#N/A</v>
      </c>
      <c r="E74" s="258"/>
      <c r="F74" s="258"/>
      <c r="G74" s="258"/>
      <c r="H74" s="258"/>
      <c r="I74" s="258"/>
      <c r="J74" s="258"/>
      <c r="K74" s="258" t="str">
        <f>VLOOKUP(A74,'Master PR'!F75:Q1380,12,FALSE)</f>
        <v/>
      </c>
      <c r="L74" s="260" t="str">
        <f>VLOOKUP(A74,'Master PR'!F75:R1380,13,FALSE)</f>
        <v>#N/A</v>
      </c>
      <c r="M74" s="258"/>
      <c r="N74" s="258"/>
      <c r="O74" s="258"/>
      <c r="P74" s="261" t="str">
        <f t="array" ref="P74">INDEX(Sheet6!$H$2:$H$190,MATCH(A74,Sheet6!$E$2:$E$190,0))</f>
        <v>#N/A</v>
      </c>
      <c r="Q74" s="258"/>
      <c r="R74" s="258"/>
      <c r="S74" s="258"/>
      <c r="T74" s="258"/>
      <c r="U74" s="258"/>
      <c r="V74" s="258"/>
      <c r="W74" s="258"/>
      <c r="X74" s="258"/>
      <c r="Y74" s="258"/>
      <c r="Z74" s="258"/>
      <c r="AA74" s="258"/>
      <c r="AB74" s="258"/>
      <c r="AC74" s="258"/>
      <c r="AD74" s="258"/>
      <c r="AE74" s="258"/>
      <c r="AF74" s="258"/>
      <c r="AG74" s="258"/>
      <c r="AH74" s="258"/>
      <c r="AI74" s="258"/>
      <c r="AJ74" s="258"/>
      <c r="AK74" s="258"/>
      <c r="AL74" s="258"/>
      <c r="AM74" s="258"/>
    </row>
    <row r="75">
      <c r="A75" s="265">
        <v>1.00044679E8</v>
      </c>
      <c r="B75" s="258" t="str">
        <f>VLOOKUP(A75,'Master PR'!F76:N1381,9,FALSE)</f>
        <v>Maintenance</v>
      </c>
      <c r="C75" s="259" t="str">
        <f>VLOOKUP(A75,'Master PR'!F76:I1381,4,FALSE)</f>
        <v>Andani</v>
      </c>
      <c r="D75" s="258" t="str">
        <f>VLOOKUP(A75,'Master PR'!F76:M1381,8,FALSE)</f>
        <v>#N/A</v>
      </c>
      <c r="E75" s="258"/>
      <c r="F75" s="258"/>
      <c r="G75" s="258"/>
      <c r="H75" s="258"/>
      <c r="I75" s="258"/>
      <c r="J75" s="258"/>
      <c r="K75" s="258" t="str">
        <f>VLOOKUP(A75,'Master PR'!F76:Q1381,12,FALSE)</f>
        <v/>
      </c>
      <c r="L75" s="260" t="str">
        <f>VLOOKUP(A75,'Master PR'!F76:R1381,13,FALSE)</f>
        <v>#N/A</v>
      </c>
      <c r="M75" s="258"/>
      <c r="N75" s="258"/>
      <c r="O75" s="258"/>
      <c r="P75" s="261" t="str">
        <f t="array" ref="P75">INDEX(Sheet6!$H$2:$H$190,MATCH(A75,Sheet6!$E$2:$E$190,0))</f>
        <v>#N/A</v>
      </c>
      <c r="Q75" s="258"/>
      <c r="R75" s="258"/>
      <c r="S75" s="258"/>
      <c r="T75" s="258"/>
      <c r="U75" s="258"/>
      <c r="V75" s="258"/>
      <c r="W75" s="258"/>
      <c r="X75" s="258"/>
      <c r="Y75" s="258"/>
      <c r="Z75" s="258"/>
      <c r="AA75" s="258"/>
      <c r="AB75" s="258"/>
      <c r="AC75" s="258"/>
      <c r="AD75" s="258"/>
      <c r="AE75" s="258"/>
      <c r="AF75" s="258"/>
      <c r="AG75" s="258"/>
      <c r="AH75" s="258"/>
      <c r="AI75" s="258"/>
      <c r="AJ75" s="258"/>
      <c r="AK75" s="258"/>
      <c r="AL75" s="258"/>
      <c r="AM75" s="258"/>
    </row>
    <row r="76">
      <c r="A76" s="265">
        <v>1.00044678E8</v>
      </c>
      <c r="B76" s="258" t="str">
        <f>VLOOKUP(A76,'Master PR'!F77:N1382,9,FALSE)</f>
        <v>Maintenance</v>
      </c>
      <c r="C76" s="259" t="str">
        <f>VLOOKUP(A76,'Master PR'!F77:I1382,4,FALSE)</f>
        <v>Irvan</v>
      </c>
      <c r="D76" s="258" t="str">
        <f>VLOOKUP(A76,'Master PR'!F77:M1382,8,FALSE)</f>
        <v>#N/A</v>
      </c>
      <c r="E76" s="258"/>
      <c r="F76" s="258"/>
      <c r="G76" s="258"/>
      <c r="H76" s="258"/>
      <c r="I76" s="258"/>
      <c r="J76" s="258"/>
      <c r="K76" s="258" t="str">
        <f>VLOOKUP(A76,'Master PR'!F77:Q1382,12,FALSE)</f>
        <v/>
      </c>
      <c r="L76" s="260" t="str">
        <f>VLOOKUP(A76,'Master PR'!F77:R1382,13,FALSE)</f>
        <v>#N/A</v>
      </c>
      <c r="M76" s="258"/>
      <c r="N76" s="258"/>
      <c r="O76" s="258"/>
      <c r="P76" s="261" t="str">
        <f t="array" ref="P76">INDEX(Sheet6!$H$2:$H$190,MATCH(A76,Sheet6!$E$2:$E$190,0))</f>
        <v>#N/A</v>
      </c>
      <c r="Q76" s="258"/>
      <c r="R76" s="258"/>
      <c r="S76" s="258"/>
      <c r="T76" s="258"/>
      <c r="U76" s="258"/>
      <c r="V76" s="258"/>
      <c r="W76" s="258"/>
      <c r="X76" s="258"/>
      <c r="Y76" s="258"/>
      <c r="Z76" s="258"/>
      <c r="AA76" s="258"/>
      <c r="AB76" s="258"/>
      <c r="AC76" s="258"/>
      <c r="AD76" s="258"/>
      <c r="AE76" s="258"/>
      <c r="AF76" s="258"/>
      <c r="AG76" s="258"/>
      <c r="AH76" s="258"/>
      <c r="AI76" s="258"/>
      <c r="AJ76" s="258"/>
      <c r="AK76" s="258"/>
      <c r="AL76" s="258"/>
      <c r="AM76" s="258"/>
    </row>
    <row r="77">
      <c r="A77" s="265">
        <v>1.00044703E8</v>
      </c>
      <c r="B77" s="258" t="str">
        <f>VLOOKUP(A77,'Master PR'!F78:N1383,9,FALSE)</f>
        <v>Maintenance</v>
      </c>
      <c r="C77" s="259" t="str">
        <f>VLOOKUP(A77,'Master PR'!F78:I1383,4,FALSE)</f>
        <v>Irvan</v>
      </c>
      <c r="D77" s="258" t="str">
        <f>VLOOKUP(A77,'Master PR'!F78:M1383,8,FALSE)</f>
        <v>M22PL3004A</v>
      </c>
      <c r="E77" s="258"/>
      <c r="F77" s="258"/>
      <c r="G77" s="258"/>
      <c r="H77" s="258"/>
      <c r="I77" s="258"/>
      <c r="J77" s="258"/>
      <c r="K77" s="258" t="str">
        <f>VLOOKUP(A77,'Master PR'!F78:Q1383,12,FALSE)</f>
        <v/>
      </c>
      <c r="L77" s="260" t="str">
        <f>VLOOKUP(A77,'Master PR'!F78:R1383,13,FALSE)</f>
        <v>Intan</v>
      </c>
      <c r="M77" s="258"/>
      <c r="N77" s="258"/>
      <c r="O77" s="258"/>
      <c r="P77" s="261" t="str">
        <f t="array" ref="P77">INDEX(Sheet6!$H$2:$H$190,MATCH(A77,Sheet6!$E$2:$E$190,0))</f>
        <v>PR diterima tgl 12.01.2022. Last PO.</v>
      </c>
      <c r="Q77" s="258"/>
      <c r="R77" s="258"/>
      <c r="S77" s="258"/>
      <c r="T77" s="258"/>
      <c r="U77" s="258"/>
      <c r="V77" s="258"/>
      <c r="W77" s="258"/>
      <c r="X77" s="258"/>
      <c r="Y77" s="258"/>
      <c r="Z77" s="258"/>
      <c r="AA77" s="258"/>
      <c r="AB77" s="258"/>
      <c r="AC77" s="258"/>
      <c r="AD77" s="258"/>
      <c r="AE77" s="258"/>
      <c r="AF77" s="258"/>
      <c r="AG77" s="258"/>
      <c r="AH77" s="258"/>
      <c r="AI77" s="258"/>
      <c r="AJ77" s="258"/>
      <c r="AK77" s="258"/>
      <c r="AL77" s="258"/>
      <c r="AM77" s="258"/>
    </row>
    <row r="78">
      <c r="A78" s="257">
        <v>1.00044116E8</v>
      </c>
      <c r="B78" s="258" t="str">
        <f>VLOOKUP(A78,'Master PR'!F79:N1384,9,FALSE)</f>
        <v>Maintenance</v>
      </c>
      <c r="C78" s="259" t="str">
        <f>VLOOKUP(A78,'Master PR'!F79:I1384,4,FALSE)</f>
        <v>Topan</v>
      </c>
      <c r="D78" s="258" t="str">
        <f>VLOOKUP(A78,'Master PR'!F79:M1384,8,FALSE)</f>
        <v>#N/A</v>
      </c>
      <c r="E78" s="258"/>
      <c r="F78" s="258"/>
      <c r="G78" s="258"/>
      <c r="H78" s="258"/>
      <c r="I78" s="258"/>
      <c r="J78" s="258"/>
      <c r="K78" s="258" t="str">
        <f>VLOOKUP(A78,'Master PR'!F79:Q1384,12,FALSE)</f>
        <v/>
      </c>
      <c r="L78" s="260" t="str">
        <f>VLOOKUP(A78,'Master PR'!F79:R1384,13,FALSE)</f>
        <v>#N/A</v>
      </c>
      <c r="M78" s="258"/>
      <c r="N78" s="258"/>
      <c r="O78" s="258"/>
      <c r="P78" s="261" t="str">
        <f t="array" ref="P78">INDEX(Sheet6!$H$2:$H$190,MATCH(A78,Sheet6!$E$2:$E$190,0))</f>
        <v>#N/A</v>
      </c>
      <c r="Q78" s="258"/>
      <c r="R78" s="258"/>
      <c r="S78" s="258"/>
      <c r="T78" s="258"/>
      <c r="U78" s="258"/>
      <c r="V78" s="258"/>
      <c r="W78" s="258"/>
      <c r="X78" s="258"/>
      <c r="Y78" s="258"/>
      <c r="Z78" s="258"/>
      <c r="AA78" s="258"/>
      <c r="AB78" s="258"/>
      <c r="AC78" s="258"/>
      <c r="AD78" s="258"/>
      <c r="AE78" s="258"/>
      <c r="AF78" s="258"/>
      <c r="AG78" s="258"/>
      <c r="AH78" s="258"/>
      <c r="AI78" s="258"/>
      <c r="AJ78" s="258"/>
      <c r="AK78" s="258"/>
      <c r="AL78" s="258"/>
      <c r="AM78" s="258"/>
    </row>
    <row r="79">
      <c r="A79" s="257">
        <v>1.00044711E8</v>
      </c>
      <c r="B79" s="258" t="str">
        <f>VLOOKUP(A79,'Master PR'!F80:N1385,9,FALSE)</f>
        <v>Maintenance</v>
      </c>
      <c r="C79" s="259" t="str">
        <f>VLOOKUP(A79,'Master PR'!F80:I1385,4,FALSE)</f>
        <v>Andani</v>
      </c>
      <c r="D79" s="258" t="str">
        <f>VLOOKUP(A79,'Master PR'!F80:M1385,8,FALSE)</f>
        <v>#N/A</v>
      </c>
      <c r="E79" s="258"/>
      <c r="F79" s="258"/>
      <c r="G79" s="258"/>
      <c r="H79" s="258"/>
      <c r="I79" s="258"/>
      <c r="J79" s="258"/>
      <c r="K79" s="258" t="str">
        <f>VLOOKUP(A79,'Master PR'!F80:Q1385,12,FALSE)</f>
        <v/>
      </c>
      <c r="L79" s="260" t="str">
        <f>VLOOKUP(A79,'Master PR'!F80:R1385,13,FALSE)</f>
        <v>#N/A</v>
      </c>
      <c r="M79" s="258"/>
      <c r="N79" s="258"/>
      <c r="O79" s="258"/>
      <c r="P79" s="261" t="str">
        <f t="array" ref="P79">INDEX(Sheet6!$H$2:$H$190,MATCH(A79,Sheet6!$E$2:$E$190,0))</f>
        <v>#N/A</v>
      </c>
      <c r="Q79" s="258"/>
      <c r="R79" s="258"/>
      <c r="S79" s="258"/>
      <c r="T79" s="258"/>
      <c r="U79" s="258"/>
      <c r="V79" s="258"/>
      <c r="W79" s="258"/>
      <c r="X79" s="258"/>
      <c r="Y79" s="258"/>
      <c r="Z79" s="258"/>
      <c r="AA79" s="258"/>
      <c r="AB79" s="258"/>
      <c r="AC79" s="258"/>
      <c r="AD79" s="258"/>
      <c r="AE79" s="258"/>
      <c r="AF79" s="258"/>
      <c r="AG79" s="258"/>
      <c r="AH79" s="258"/>
      <c r="AI79" s="258"/>
      <c r="AJ79" s="258"/>
      <c r="AK79" s="258"/>
      <c r="AL79" s="258"/>
      <c r="AM79" s="258"/>
    </row>
    <row r="80">
      <c r="A80" s="257">
        <v>1.00044704E8</v>
      </c>
      <c r="B80" s="258" t="str">
        <f>VLOOKUP(A80,'Master PR'!F81:N1386,9,FALSE)</f>
        <v>Maintenance</v>
      </c>
      <c r="C80" s="259" t="str">
        <f>VLOOKUP(A80,'Master PR'!F81:I1386,4,FALSE)</f>
        <v>Andani</v>
      </c>
      <c r="D80" s="258" t="str">
        <f>VLOOKUP(A80,'Master PR'!F81:M1386,8,FALSE)</f>
        <v>#N/A</v>
      </c>
      <c r="E80" s="258"/>
      <c r="F80" s="258"/>
      <c r="G80" s="258"/>
      <c r="H80" s="258"/>
      <c r="I80" s="258"/>
      <c r="J80" s="258"/>
      <c r="K80" s="258" t="str">
        <f>VLOOKUP(A80,'Master PR'!F81:Q1386,12,FALSE)</f>
        <v/>
      </c>
      <c r="L80" s="260" t="str">
        <f>VLOOKUP(A80,'Master PR'!F81:R1386,13,FALSE)</f>
        <v>#N/A</v>
      </c>
      <c r="M80" s="258"/>
      <c r="N80" s="258"/>
      <c r="O80" s="258"/>
      <c r="P80" s="261" t="str">
        <f t="array" ref="P80">INDEX(Sheet6!$H$2:$H$190,MATCH(A80,Sheet6!$E$2:$E$190,0))</f>
        <v>#N/A</v>
      </c>
      <c r="Q80" s="258"/>
      <c r="R80" s="258"/>
      <c r="S80" s="258"/>
      <c r="T80" s="258"/>
      <c r="U80" s="258"/>
      <c r="V80" s="258"/>
      <c r="W80" s="258"/>
      <c r="X80" s="258"/>
      <c r="Y80" s="258"/>
      <c r="Z80" s="258"/>
      <c r="AA80" s="258"/>
      <c r="AB80" s="258"/>
      <c r="AC80" s="258"/>
      <c r="AD80" s="258"/>
      <c r="AE80" s="258"/>
      <c r="AF80" s="258"/>
      <c r="AG80" s="258"/>
      <c r="AH80" s="258"/>
      <c r="AI80" s="258"/>
      <c r="AJ80" s="258"/>
      <c r="AK80" s="258"/>
      <c r="AL80" s="258"/>
      <c r="AM80" s="258"/>
    </row>
    <row r="81">
      <c r="A81" s="257">
        <v>1.00044705E8</v>
      </c>
      <c r="B81" s="258" t="str">
        <f>VLOOKUP(A81,'Master PR'!F82:N1387,9,FALSE)</f>
        <v>Maintenance</v>
      </c>
      <c r="C81" s="259" t="str">
        <f>VLOOKUP(A81,'Master PR'!F82:I1387,4,FALSE)</f>
        <v>Andani</v>
      </c>
      <c r="D81" s="258" t="str">
        <f>VLOOKUP(A81,'Master PR'!F82:M1387,8,FALSE)</f>
        <v>#N/A</v>
      </c>
      <c r="E81" s="258"/>
      <c r="F81" s="258"/>
      <c r="G81" s="258"/>
      <c r="H81" s="258"/>
      <c r="I81" s="258"/>
      <c r="J81" s="258"/>
      <c r="K81" s="258" t="str">
        <f>VLOOKUP(A81,'Master PR'!F82:Q1387,12,FALSE)</f>
        <v/>
      </c>
      <c r="L81" s="260" t="str">
        <f>VLOOKUP(A81,'Master PR'!F82:R1387,13,FALSE)</f>
        <v>#N/A</v>
      </c>
      <c r="M81" s="258"/>
      <c r="N81" s="258"/>
      <c r="O81" s="258"/>
      <c r="P81" s="261" t="str">
        <f t="array" ref="P81">INDEX(Sheet6!$H$2:$H$190,MATCH(A81,Sheet6!$E$2:$E$190,0))</f>
        <v>#N/A</v>
      </c>
      <c r="Q81" s="258"/>
      <c r="R81" s="258"/>
      <c r="S81" s="258"/>
      <c r="T81" s="258"/>
      <c r="U81" s="258"/>
      <c r="V81" s="258"/>
      <c r="W81" s="258"/>
      <c r="X81" s="258"/>
      <c r="Y81" s="258"/>
      <c r="Z81" s="258"/>
      <c r="AA81" s="258"/>
      <c r="AB81" s="258"/>
      <c r="AC81" s="258"/>
      <c r="AD81" s="258"/>
      <c r="AE81" s="258"/>
      <c r="AF81" s="258"/>
      <c r="AG81" s="258"/>
      <c r="AH81" s="258"/>
      <c r="AI81" s="258"/>
      <c r="AJ81" s="258"/>
      <c r="AK81" s="258"/>
      <c r="AL81" s="258"/>
      <c r="AM81" s="258"/>
    </row>
    <row r="82">
      <c r="A82" s="257">
        <v>1.00044733E8</v>
      </c>
      <c r="B82" s="258" t="str">
        <f>VLOOKUP(A82,'Master PR'!F83:N1388,9,FALSE)</f>
        <v>Maintenance</v>
      </c>
      <c r="C82" s="259" t="str">
        <f>VLOOKUP(A82,'Master PR'!F83:I1388,4,FALSE)</f>
        <v>Topan</v>
      </c>
      <c r="D82" s="258" t="str">
        <f>VLOOKUP(A82,'Master PR'!F83:M1388,8,FALSE)</f>
        <v>#N/A</v>
      </c>
      <c r="E82" s="258"/>
      <c r="F82" s="258"/>
      <c r="G82" s="258"/>
      <c r="H82" s="258"/>
      <c r="I82" s="258"/>
      <c r="J82" s="258"/>
      <c r="K82" s="258" t="str">
        <f>VLOOKUP(A82,'Master PR'!F83:Q1388,12,FALSE)</f>
        <v/>
      </c>
      <c r="L82" s="260" t="str">
        <f>VLOOKUP(A82,'Master PR'!F83:R1388,13,FALSE)</f>
        <v>#N/A</v>
      </c>
      <c r="M82" s="258"/>
      <c r="N82" s="258"/>
      <c r="O82" s="258"/>
      <c r="P82" s="261" t="str">
        <f t="array" ref="P82">INDEX(Sheet6!$H$2:$H$190,MATCH(A82,Sheet6!$E$2:$E$190,0))</f>
        <v>#N/A</v>
      </c>
      <c r="Q82" s="258"/>
      <c r="R82" s="258"/>
      <c r="S82" s="258"/>
      <c r="T82" s="258"/>
      <c r="U82" s="258"/>
      <c r="V82" s="258"/>
      <c r="W82" s="258"/>
      <c r="X82" s="258"/>
      <c r="Y82" s="258"/>
      <c r="Z82" s="258"/>
      <c r="AA82" s="258"/>
      <c r="AB82" s="258"/>
      <c r="AC82" s="258"/>
      <c r="AD82" s="258"/>
      <c r="AE82" s="258"/>
      <c r="AF82" s="258"/>
      <c r="AG82" s="258"/>
      <c r="AH82" s="258"/>
      <c r="AI82" s="258"/>
      <c r="AJ82" s="258"/>
      <c r="AK82" s="258"/>
      <c r="AL82" s="258"/>
      <c r="AM82" s="258"/>
    </row>
    <row r="83">
      <c r="A83" s="257">
        <v>1.00044695E8</v>
      </c>
      <c r="B83" s="258" t="str">
        <f>VLOOKUP(A83,'Master PR'!F84:N1389,9,FALSE)</f>
        <v>Maintenance</v>
      </c>
      <c r="C83" s="259" t="str">
        <f>VLOOKUP(A83,'Master PR'!F84:I1389,4,FALSE)</f>
        <v>Reza</v>
      </c>
      <c r="D83" s="258" t="str">
        <f>VLOOKUP(A83,'Master PR'!F84:M1389,8,FALSE)</f>
        <v>#N/A</v>
      </c>
      <c r="E83" s="258"/>
      <c r="F83" s="258"/>
      <c r="G83" s="258"/>
      <c r="H83" s="258"/>
      <c r="I83" s="258"/>
      <c r="J83" s="258"/>
      <c r="K83" s="258" t="str">
        <f>VLOOKUP(A83,'Master PR'!F84:Q1389,12,FALSE)</f>
        <v/>
      </c>
      <c r="L83" s="260" t="str">
        <f>VLOOKUP(A83,'Master PR'!F84:R1389,13,FALSE)</f>
        <v>#N/A</v>
      </c>
      <c r="M83" s="258"/>
      <c r="N83" s="258"/>
      <c r="O83" s="258"/>
      <c r="P83" s="261" t="str">
        <f t="array" ref="P83">INDEX(Sheet6!$H$2:$H$190,MATCH(A83,Sheet6!$E$2:$E$190,0))</f>
        <v>#N/A</v>
      </c>
      <c r="Q83" s="258"/>
      <c r="R83" s="258"/>
      <c r="S83" s="258"/>
      <c r="T83" s="258"/>
      <c r="U83" s="258"/>
      <c r="V83" s="258"/>
      <c r="W83" s="258"/>
      <c r="X83" s="258"/>
      <c r="Y83" s="258"/>
      <c r="Z83" s="258"/>
      <c r="AA83" s="258"/>
      <c r="AB83" s="258"/>
      <c r="AC83" s="258"/>
      <c r="AD83" s="258"/>
      <c r="AE83" s="258"/>
      <c r="AF83" s="258"/>
      <c r="AG83" s="258"/>
      <c r="AH83" s="258"/>
      <c r="AI83" s="258"/>
      <c r="AJ83" s="258"/>
      <c r="AK83" s="258"/>
      <c r="AL83" s="258"/>
      <c r="AM83" s="258"/>
    </row>
    <row r="84">
      <c r="A84" s="257">
        <v>1.00044616E8</v>
      </c>
      <c r="B84" s="258" t="str">
        <f>VLOOKUP(A84,'Master PR'!F85:N1390,9,FALSE)</f>
        <v>Maintenance</v>
      </c>
      <c r="C84" s="259" t="str">
        <f>VLOOKUP(A84,'Master PR'!F85:I1390,4,FALSE)</f>
        <v>Reza</v>
      </c>
      <c r="D84" s="258" t="str">
        <f>VLOOKUP(A84,'Master PR'!F85:M1390,8,FALSE)</f>
        <v>#N/A</v>
      </c>
      <c r="E84" s="258"/>
      <c r="F84" s="258"/>
      <c r="G84" s="258"/>
      <c r="H84" s="258"/>
      <c r="I84" s="258"/>
      <c r="J84" s="258"/>
      <c r="K84" s="258" t="str">
        <f>VLOOKUP(A84,'Master PR'!F85:Q1390,12,FALSE)</f>
        <v/>
      </c>
      <c r="L84" s="260" t="str">
        <f>VLOOKUP(A84,'Master PR'!F85:R1390,13,FALSE)</f>
        <v>#N/A</v>
      </c>
      <c r="M84" s="258"/>
      <c r="N84" s="258"/>
      <c r="O84" s="258"/>
      <c r="P84" s="261" t="str">
        <f t="array" ref="P84">INDEX(Sheet6!$H$2:$H$190,MATCH(A84,Sheet6!$E$2:$E$190,0))</f>
        <v>#N/A</v>
      </c>
      <c r="Q84" s="258"/>
      <c r="R84" s="258"/>
      <c r="S84" s="258"/>
      <c r="T84" s="258"/>
      <c r="U84" s="258"/>
      <c r="V84" s="258"/>
      <c r="W84" s="258"/>
      <c r="X84" s="258"/>
      <c r="Y84" s="258"/>
      <c r="Z84" s="258"/>
      <c r="AA84" s="258"/>
      <c r="AB84" s="258"/>
      <c r="AC84" s="258"/>
      <c r="AD84" s="258"/>
      <c r="AE84" s="258"/>
      <c r="AF84" s="258"/>
      <c r="AG84" s="258"/>
      <c r="AH84" s="258"/>
      <c r="AI84" s="258"/>
      <c r="AJ84" s="258"/>
      <c r="AK84" s="258"/>
      <c r="AL84" s="258"/>
      <c r="AM84" s="258"/>
    </row>
    <row r="85">
      <c r="A85" s="257">
        <v>1.00044629E8</v>
      </c>
      <c r="B85" s="258" t="str">
        <f>VLOOKUP(A85,'Master PR'!F86:N1391,9,FALSE)</f>
        <v>Maintenance</v>
      </c>
      <c r="C85" s="259" t="str">
        <f>VLOOKUP(A85,'Master PR'!F86:I1391,4,FALSE)</f>
        <v>Reza</v>
      </c>
      <c r="D85" s="258" t="str">
        <f>VLOOKUP(A85,'Master PR'!F86:M1391,8,FALSE)</f>
        <v>#N/A</v>
      </c>
      <c r="E85" s="258"/>
      <c r="F85" s="258"/>
      <c r="G85" s="258"/>
      <c r="H85" s="258"/>
      <c r="I85" s="258"/>
      <c r="J85" s="258"/>
      <c r="K85" s="258" t="str">
        <f>VLOOKUP(A85,'Master PR'!F86:Q1391,12,FALSE)</f>
        <v/>
      </c>
      <c r="L85" s="260" t="str">
        <f>VLOOKUP(A85,'Master PR'!F86:R1391,13,FALSE)</f>
        <v>#N/A</v>
      </c>
      <c r="M85" s="258"/>
      <c r="N85" s="258"/>
      <c r="O85" s="258"/>
      <c r="P85" s="261" t="str">
        <f t="array" ref="P85">INDEX(Sheet6!$H$2:$H$190,MATCH(A85,Sheet6!$E$2:$E$190,0))</f>
        <v>#N/A</v>
      </c>
      <c r="Q85" s="258"/>
      <c r="R85" s="258"/>
      <c r="S85" s="258"/>
      <c r="T85" s="258"/>
      <c r="U85" s="258"/>
      <c r="V85" s="258"/>
      <c r="W85" s="258"/>
      <c r="X85" s="258"/>
      <c r="Y85" s="258"/>
      <c r="Z85" s="258"/>
      <c r="AA85" s="258"/>
      <c r="AB85" s="258"/>
      <c r="AC85" s="258"/>
      <c r="AD85" s="258"/>
      <c r="AE85" s="258"/>
      <c r="AF85" s="258"/>
      <c r="AG85" s="258"/>
      <c r="AH85" s="258"/>
      <c r="AI85" s="258"/>
      <c r="AJ85" s="258"/>
      <c r="AK85" s="258"/>
      <c r="AL85" s="258"/>
      <c r="AM85" s="258"/>
    </row>
    <row r="86">
      <c r="A86" s="257">
        <v>1.00044673E8</v>
      </c>
      <c r="B86" s="258" t="str">
        <f>VLOOKUP(A86,'Master PR'!F87:N1392,9,FALSE)</f>
        <v>Maintenance</v>
      </c>
      <c r="C86" s="259" t="str">
        <f>VLOOKUP(A86,'Master PR'!F87:I1392,4,FALSE)</f>
        <v>Topan</v>
      </c>
      <c r="D86" s="258" t="str">
        <f>VLOOKUP(A86,'Master PR'!F87:M1392,8,FALSE)</f>
        <v>#N/A</v>
      </c>
      <c r="E86" s="258"/>
      <c r="F86" s="258"/>
      <c r="G86" s="258"/>
      <c r="H86" s="258"/>
      <c r="I86" s="258"/>
      <c r="J86" s="258"/>
      <c r="K86" s="258" t="str">
        <f>VLOOKUP(A86,'Master PR'!F87:Q1392,12,FALSE)</f>
        <v/>
      </c>
      <c r="L86" s="260" t="str">
        <f>VLOOKUP(A86,'Master PR'!F87:R1392,13,FALSE)</f>
        <v>#N/A</v>
      </c>
      <c r="M86" s="258"/>
      <c r="N86" s="258"/>
      <c r="O86" s="258"/>
      <c r="P86" s="261" t="str">
        <f t="array" ref="P86">INDEX(Sheet6!$H$2:$H$190,MATCH(A86,Sheet6!$E$2:$E$190,0))</f>
        <v>#N/A</v>
      </c>
      <c r="Q86" s="258"/>
      <c r="R86" s="258"/>
      <c r="S86" s="258"/>
      <c r="T86" s="258"/>
      <c r="U86" s="258"/>
      <c r="V86" s="258"/>
      <c r="W86" s="258"/>
      <c r="X86" s="258"/>
      <c r="Y86" s="258"/>
      <c r="Z86" s="258"/>
      <c r="AA86" s="258"/>
      <c r="AB86" s="258"/>
      <c r="AC86" s="258"/>
      <c r="AD86" s="258"/>
      <c r="AE86" s="258"/>
      <c r="AF86" s="258"/>
      <c r="AG86" s="258"/>
      <c r="AH86" s="258"/>
      <c r="AI86" s="258"/>
      <c r="AJ86" s="258"/>
      <c r="AK86" s="258"/>
      <c r="AL86" s="258"/>
      <c r="AM86" s="258"/>
    </row>
    <row r="87">
      <c r="A87" s="257">
        <v>1.00042475E8</v>
      </c>
      <c r="B87" s="258" t="str">
        <f>VLOOKUP(A87,'Master PR'!F88:N1393,9,FALSE)</f>
        <v>Maintenance</v>
      </c>
      <c r="C87" s="259" t="str">
        <f>VLOOKUP(A87,'Master PR'!F88:I1393,4,FALSE)</f>
        <v>Irvan</v>
      </c>
      <c r="D87" s="258" t="str">
        <f>VLOOKUP(A87,'Master PR'!F88:M1393,8,FALSE)</f>
        <v>M21PL3116A</v>
      </c>
      <c r="E87" s="258"/>
      <c r="F87" s="258"/>
      <c r="G87" s="258"/>
      <c r="H87" s="258"/>
      <c r="I87" s="258"/>
      <c r="J87" s="258"/>
      <c r="K87" s="258" t="str">
        <f>VLOOKUP(A87,'Master PR'!F88:Q1393,12,FALSE)</f>
        <v/>
      </c>
      <c r="L87" s="260" t="str">
        <f>VLOOKUP(A87,'Master PR'!F88:R1393,13,FALSE)</f>
        <v>Winny</v>
      </c>
      <c r="M87" s="258"/>
      <c r="N87" s="258"/>
      <c r="O87" s="258"/>
      <c r="P87" s="261" t="str">
        <f t="array" ref="P87">INDEX(Sheet6!$H$2:$H$190,MATCH(A87,Sheet6!$E$2:$E$190,0))</f>
        <v>PR diterima tgl 22.09.2021</v>
      </c>
      <c r="Q87" s="258"/>
      <c r="R87" s="258"/>
      <c r="S87" s="258"/>
      <c r="T87" s="258"/>
      <c r="U87" s="258"/>
      <c r="V87" s="258"/>
      <c r="W87" s="258"/>
      <c r="X87" s="258"/>
      <c r="Y87" s="258"/>
      <c r="Z87" s="258"/>
      <c r="AA87" s="258"/>
      <c r="AB87" s="258"/>
      <c r="AC87" s="258"/>
      <c r="AD87" s="258"/>
      <c r="AE87" s="258"/>
      <c r="AF87" s="258"/>
      <c r="AG87" s="258"/>
      <c r="AH87" s="258"/>
      <c r="AI87" s="258"/>
      <c r="AJ87" s="258"/>
      <c r="AK87" s="258"/>
      <c r="AL87" s="258"/>
      <c r="AM87" s="258"/>
    </row>
    <row r="88">
      <c r="A88" s="257">
        <v>1.00044574E8</v>
      </c>
      <c r="B88" s="258" t="str">
        <f>VLOOKUP(A88,'Master PR'!F89:N1394,9,FALSE)</f>
        <v>Maintenance</v>
      </c>
      <c r="C88" s="259" t="str">
        <f>VLOOKUP(A88,'Master PR'!F89:I1394,4,FALSE)</f>
        <v>Reza</v>
      </c>
      <c r="D88" s="258" t="str">
        <f>VLOOKUP(A88,'Master PR'!F89:M1394,8,FALSE)</f>
        <v>#N/A</v>
      </c>
      <c r="E88" s="258"/>
      <c r="F88" s="258"/>
      <c r="G88" s="258"/>
      <c r="H88" s="258"/>
      <c r="I88" s="258"/>
      <c r="J88" s="258"/>
      <c r="K88" s="258" t="str">
        <f>VLOOKUP(A88,'Master PR'!F89:Q1394,12,FALSE)</f>
        <v/>
      </c>
      <c r="L88" s="260" t="str">
        <f>VLOOKUP(A88,'Master PR'!F89:R1394,13,FALSE)</f>
        <v>#N/A</v>
      </c>
      <c r="M88" s="258"/>
      <c r="N88" s="258"/>
      <c r="O88" s="258"/>
      <c r="P88" s="261" t="str">
        <f t="array" ref="P88">INDEX(Sheet6!$H$2:$H$190,MATCH(A88,Sheet6!$E$2:$E$190,0))</f>
        <v>#N/A</v>
      </c>
      <c r="Q88" s="258"/>
      <c r="R88" s="258"/>
      <c r="S88" s="258"/>
      <c r="T88" s="258"/>
      <c r="U88" s="258"/>
      <c r="V88" s="258"/>
      <c r="W88" s="258"/>
      <c r="X88" s="258"/>
      <c r="Y88" s="258"/>
      <c r="Z88" s="258"/>
      <c r="AA88" s="258"/>
      <c r="AB88" s="258"/>
      <c r="AC88" s="258"/>
      <c r="AD88" s="258"/>
      <c r="AE88" s="258"/>
      <c r="AF88" s="258"/>
      <c r="AG88" s="258"/>
      <c r="AH88" s="258"/>
      <c r="AI88" s="258"/>
      <c r="AJ88" s="258"/>
      <c r="AK88" s="258"/>
      <c r="AL88" s="258"/>
      <c r="AM88" s="258"/>
    </row>
    <row r="89">
      <c r="A89" s="257">
        <v>1.00044743E8</v>
      </c>
      <c r="B89" s="258" t="str">
        <f>VLOOKUP(A89,'Master PR'!F90:N1395,9,FALSE)</f>
        <v>Maintenance</v>
      </c>
      <c r="C89" s="259" t="str">
        <f>VLOOKUP(A89,'Master PR'!F90:I1395,4,FALSE)</f>
        <v>Reza</v>
      </c>
      <c r="D89" s="258" t="str">
        <f>VLOOKUP(A89,'Master PR'!F90:M1395,8,FALSE)</f>
        <v>#N/A</v>
      </c>
      <c r="E89" s="258"/>
      <c r="F89" s="258"/>
      <c r="G89" s="258"/>
      <c r="H89" s="258"/>
      <c r="I89" s="258"/>
      <c r="J89" s="258"/>
      <c r="K89" s="258" t="str">
        <f>VLOOKUP(A89,'Master PR'!F90:Q1395,12,FALSE)</f>
        <v/>
      </c>
      <c r="L89" s="260" t="str">
        <f>VLOOKUP(A89,'Master PR'!F90:R1395,13,FALSE)</f>
        <v>#N/A</v>
      </c>
      <c r="M89" s="258"/>
      <c r="N89" s="258"/>
      <c r="O89" s="258"/>
      <c r="P89" s="261" t="str">
        <f t="array" ref="P89">INDEX(Sheet6!$H$2:$H$190,MATCH(A89,Sheet6!$E$2:$E$190,0))</f>
        <v>#N/A</v>
      </c>
      <c r="Q89" s="258"/>
      <c r="R89" s="258"/>
      <c r="S89" s="258"/>
      <c r="T89" s="258"/>
      <c r="U89" s="258"/>
      <c r="V89" s="258"/>
      <c r="W89" s="258"/>
      <c r="X89" s="258"/>
      <c r="Y89" s="258"/>
      <c r="Z89" s="258"/>
      <c r="AA89" s="258"/>
      <c r="AB89" s="258"/>
      <c r="AC89" s="258"/>
      <c r="AD89" s="258"/>
      <c r="AE89" s="258"/>
      <c r="AF89" s="258"/>
      <c r="AG89" s="258"/>
      <c r="AH89" s="258"/>
      <c r="AI89" s="258"/>
      <c r="AJ89" s="258"/>
      <c r="AK89" s="258"/>
      <c r="AL89" s="258"/>
      <c r="AM89" s="258"/>
    </row>
    <row r="90">
      <c r="A90" s="257">
        <v>1.00044744E8</v>
      </c>
      <c r="B90" s="258" t="str">
        <f>VLOOKUP(A90,'Master PR'!F91:N1396,9,FALSE)</f>
        <v>Maintenance</v>
      </c>
      <c r="C90" s="259" t="str">
        <f>VLOOKUP(A90,'Master PR'!F91:I1396,4,FALSE)</f>
        <v>Reza</v>
      </c>
      <c r="D90" s="258" t="str">
        <f>VLOOKUP(A90,'Master PR'!F91:M1396,8,FALSE)</f>
        <v>#N/A</v>
      </c>
      <c r="E90" s="258"/>
      <c r="F90" s="258"/>
      <c r="G90" s="258"/>
      <c r="H90" s="258"/>
      <c r="I90" s="258"/>
      <c r="J90" s="258"/>
      <c r="K90" s="258" t="str">
        <f>VLOOKUP(A90,'Master PR'!F91:Q1396,12,FALSE)</f>
        <v/>
      </c>
      <c r="L90" s="260" t="str">
        <f>VLOOKUP(A90,'Master PR'!F91:R1396,13,FALSE)</f>
        <v>#N/A</v>
      </c>
      <c r="M90" s="258"/>
      <c r="N90" s="258"/>
      <c r="O90" s="258"/>
      <c r="P90" s="261" t="str">
        <f t="array" ref="P90">INDEX(Sheet6!$H$2:$H$190,MATCH(A90,Sheet6!$E$2:$E$190,0))</f>
        <v>#N/A</v>
      </c>
      <c r="Q90" s="258"/>
      <c r="R90" s="258"/>
      <c r="S90" s="258"/>
      <c r="T90" s="258"/>
      <c r="U90" s="258"/>
      <c r="V90" s="258"/>
      <c r="W90" s="258"/>
      <c r="X90" s="258"/>
      <c r="Y90" s="258"/>
      <c r="Z90" s="258"/>
      <c r="AA90" s="258"/>
      <c r="AB90" s="258"/>
      <c r="AC90" s="258"/>
      <c r="AD90" s="258"/>
      <c r="AE90" s="258"/>
      <c r="AF90" s="258"/>
      <c r="AG90" s="258"/>
      <c r="AH90" s="258"/>
      <c r="AI90" s="258"/>
      <c r="AJ90" s="258"/>
      <c r="AK90" s="258"/>
      <c r="AL90" s="258"/>
      <c r="AM90" s="258"/>
    </row>
    <row r="91">
      <c r="A91" s="257">
        <v>1.00044778E8</v>
      </c>
      <c r="B91" s="258" t="str">
        <f>VLOOKUP(A91,'Master PR'!F92:N1397,9,FALSE)</f>
        <v>Maintenance</v>
      </c>
      <c r="C91" s="259" t="str">
        <f>VLOOKUP(A91,'Master PR'!F92:I1397,4,FALSE)</f>
        <v>Andani</v>
      </c>
      <c r="D91" s="258" t="str">
        <f>VLOOKUP(A91,'Master PR'!F92:M1397,8,FALSE)</f>
        <v>#N/A</v>
      </c>
      <c r="E91" s="258"/>
      <c r="F91" s="258"/>
      <c r="G91" s="258"/>
      <c r="H91" s="258"/>
      <c r="I91" s="258"/>
      <c r="J91" s="258"/>
      <c r="K91" s="258" t="str">
        <f>VLOOKUP(A91,'Master PR'!F92:Q1397,12,FALSE)</f>
        <v/>
      </c>
      <c r="L91" s="260" t="str">
        <f>VLOOKUP(A91,'Master PR'!F92:R1397,13,FALSE)</f>
        <v>#N/A</v>
      </c>
      <c r="M91" s="258"/>
      <c r="N91" s="258"/>
      <c r="O91" s="258"/>
      <c r="P91" s="261" t="str">
        <f t="array" ref="P91">INDEX(Sheet6!$H$2:$H$190,MATCH(A91,Sheet6!$E$2:$E$190,0))</f>
        <v>#N/A</v>
      </c>
      <c r="Q91" s="258"/>
      <c r="R91" s="258"/>
      <c r="S91" s="258"/>
      <c r="T91" s="258"/>
      <c r="U91" s="258"/>
      <c r="V91" s="258"/>
      <c r="W91" s="258"/>
      <c r="X91" s="258"/>
      <c r="Y91" s="258"/>
      <c r="Z91" s="258"/>
      <c r="AA91" s="258"/>
      <c r="AB91" s="258"/>
      <c r="AC91" s="258"/>
      <c r="AD91" s="258"/>
      <c r="AE91" s="258"/>
      <c r="AF91" s="258"/>
      <c r="AG91" s="258"/>
      <c r="AH91" s="258"/>
      <c r="AI91" s="258"/>
      <c r="AJ91" s="258"/>
      <c r="AK91" s="258"/>
      <c r="AL91" s="258"/>
      <c r="AM91" s="258"/>
    </row>
    <row r="92">
      <c r="A92" s="257">
        <v>1.00044405E8</v>
      </c>
      <c r="B92" s="258" t="str">
        <f>VLOOKUP(A92,'Master PR'!F93:N1398,9,FALSE)</f>
        <v>Maintenance</v>
      </c>
      <c r="C92" s="259" t="str">
        <f>VLOOKUP(A92,'Master PR'!F93:I1398,4,FALSE)</f>
        <v>Topan</v>
      </c>
      <c r="D92" s="258" t="str">
        <f>VLOOKUP(A92,'Master PR'!F93:M1398,8,FALSE)</f>
        <v>#N/A</v>
      </c>
      <c r="E92" s="258"/>
      <c r="F92" s="258"/>
      <c r="G92" s="258"/>
      <c r="H92" s="258"/>
      <c r="I92" s="258"/>
      <c r="J92" s="258"/>
      <c r="K92" s="258" t="str">
        <f>VLOOKUP(A92,'Master PR'!F93:Q1398,12,FALSE)</f>
        <v/>
      </c>
      <c r="L92" s="260" t="str">
        <f>VLOOKUP(A92,'Master PR'!F93:R1398,13,FALSE)</f>
        <v>#N/A</v>
      </c>
      <c r="M92" s="258"/>
      <c r="N92" s="258"/>
      <c r="O92" s="258"/>
      <c r="P92" s="261" t="str">
        <f t="array" ref="P92">INDEX(Sheet6!$H$2:$H$190,MATCH(A92,Sheet6!$E$2:$E$190,0))</f>
        <v>#N/A</v>
      </c>
      <c r="Q92" s="258"/>
      <c r="R92" s="258"/>
      <c r="S92" s="258"/>
      <c r="T92" s="258"/>
      <c r="U92" s="258"/>
      <c r="V92" s="258"/>
      <c r="W92" s="258"/>
      <c r="X92" s="258"/>
      <c r="Y92" s="258"/>
      <c r="Z92" s="258"/>
      <c r="AA92" s="258"/>
      <c r="AB92" s="258"/>
      <c r="AC92" s="258"/>
      <c r="AD92" s="258"/>
      <c r="AE92" s="258"/>
      <c r="AF92" s="258"/>
      <c r="AG92" s="258"/>
      <c r="AH92" s="258"/>
      <c r="AI92" s="258"/>
      <c r="AJ92" s="258"/>
      <c r="AK92" s="258"/>
      <c r="AL92" s="258"/>
      <c r="AM92" s="258"/>
    </row>
    <row r="93">
      <c r="A93" s="265">
        <v>1.00044736E8</v>
      </c>
      <c r="B93" s="258" t="str">
        <f>VLOOKUP(A93,'Master PR'!F94:N1399,9,FALSE)</f>
        <v>Maintenance</v>
      </c>
      <c r="C93" s="259" t="str">
        <f>VLOOKUP(A93,'Master PR'!F94:I1399,4,FALSE)</f>
        <v>Irvan</v>
      </c>
      <c r="D93" s="258" t="str">
        <f>VLOOKUP(A93,'Master PR'!F94:M1399,8,FALSE)</f>
        <v>M22PL3125A</v>
      </c>
      <c r="E93" s="258"/>
      <c r="F93" s="258"/>
      <c r="G93" s="258"/>
      <c r="H93" s="258"/>
      <c r="I93" s="258"/>
      <c r="J93" s="258"/>
      <c r="K93" s="258" t="str">
        <f>VLOOKUP(A93,'Master PR'!F94:Q1399,12,FALSE)</f>
        <v/>
      </c>
      <c r="L93" s="260" t="str">
        <f>VLOOKUP(A93,'Master PR'!F94:R1399,13,FALSE)</f>
        <v>Winny</v>
      </c>
      <c r="M93" s="258"/>
      <c r="N93" s="258"/>
      <c r="O93" s="258"/>
      <c r="P93" s="261" t="str">
        <f t="array" ref="P93">INDEX(Sheet6!$H$2:$H$190,MATCH(A93,Sheet6!$E$2:$E$190,0))</f>
        <v>PR diterima tanggal 19 Januari 2022</v>
      </c>
      <c r="Q93" s="258"/>
      <c r="R93" s="258"/>
      <c r="S93" s="258"/>
      <c r="T93" s="258"/>
      <c r="U93" s="258"/>
      <c r="V93" s="258"/>
      <c r="W93" s="258"/>
      <c r="X93" s="258"/>
      <c r="Y93" s="258"/>
      <c r="Z93" s="258"/>
      <c r="AA93" s="258"/>
      <c r="AB93" s="258"/>
      <c r="AC93" s="258"/>
      <c r="AD93" s="258"/>
      <c r="AE93" s="258"/>
      <c r="AF93" s="258"/>
      <c r="AG93" s="258"/>
      <c r="AH93" s="258"/>
      <c r="AI93" s="258"/>
      <c r="AJ93" s="258"/>
      <c r="AK93" s="258"/>
      <c r="AL93" s="258"/>
      <c r="AM93" s="258"/>
    </row>
    <row r="94">
      <c r="A94" s="265">
        <v>1.00044797E8</v>
      </c>
      <c r="B94" s="258" t="str">
        <f>VLOOKUP(A94,'Master PR'!F95:N1400,9,FALSE)</f>
        <v>Maintenance</v>
      </c>
      <c r="C94" s="259" t="str">
        <f>VLOOKUP(A94,'Master PR'!F95:I1400,4,FALSE)</f>
        <v>Reza</v>
      </c>
      <c r="D94" s="258" t="str">
        <f>VLOOKUP(A94,'Master PR'!F95:M1400,8,FALSE)</f>
        <v>#N/A</v>
      </c>
      <c r="E94" s="258"/>
      <c r="F94" s="258"/>
      <c r="G94" s="258"/>
      <c r="H94" s="258"/>
      <c r="I94" s="258"/>
      <c r="J94" s="258"/>
      <c r="K94" s="258" t="str">
        <f>VLOOKUP(A94,'Master PR'!F95:Q1400,12,FALSE)</f>
        <v/>
      </c>
      <c r="L94" s="260" t="str">
        <f>VLOOKUP(A94,'Master PR'!F95:R1400,13,FALSE)</f>
        <v>#N/A</v>
      </c>
      <c r="M94" s="258"/>
      <c r="N94" s="258"/>
      <c r="O94" s="258"/>
      <c r="P94" s="261" t="str">
        <f t="array" ref="P94">INDEX(Sheet6!$H$2:$H$190,MATCH(A94,Sheet6!$E$2:$E$190,0))</f>
        <v>#N/A</v>
      </c>
      <c r="Q94" s="258"/>
      <c r="R94" s="258"/>
      <c r="S94" s="258"/>
      <c r="T94" s="258"/>
      <c r="U94" s="258"/>
      <c r="V94" s="258"/>
      <c r="W94" s="258"/>
      <c r="X94" s="258"/>
      <c r="Y94" s="258"/>
      <c r="Z94" s="258"/>
      <c r="AA94" s="258"/>
      <c r="AB94" s="258"/>
      <c r="AC94" s="258"/>
      <c r="AD94" s="258"/>
      <c r="AE94" s="258"/>
      <c r="AF94" s="258"/>
      <c r="AG94" s="258"/>
      <c r="AH94" s="258"/>
      <c r="AI94" s="258"/>
      <c r="AJ94" s="258"/>
      <c r="AK94" s="258"/>
      <c r="AL94" s="258"/>
      <c r="AM94" s="258"/>
    </row>
    <row r="95">
      <c r="A95" s="265">
        <v>1.00044972E8</v>
      </c>
      <c r="B95" s="258" t="str">
        <f>VLOOKUP(A95,'Master PR'!F96:N1401,9,FALSE)</f>
        <v>Maintenance</v>
      </c>
      <c r="C95" s="259" t="str">
        <f>VLOOKUP(A95,'Master PR'!F96:I1401,4,FALSE)</f>
        <v/>
      </c>
      <c r="D95" s="258" t="str">
        <f>VLOOKUP(A95,'Master PR'!F96:M1401,8,FALSE)</f>
        <v>#N/A</v>
      </c>
      <c r="E95" s="258"/>
      <c r="F95" s="258"/>
      <c r="G95" s="258"/>
      <c r="H95" s="258"/>
      <c r="I95" s="258"/>
      <c r="J95" s="258"/>
      <c r="K95" s="258" t="str">
        <f>VLOOKUP(A95,'Master PR'!F96:Q1401,12,FALSE)</f>
        <v/>
      </c>
      <c r="L95" s="260" t="str">
        <f>VLOOKUP(A95,'Master PR'!F96:R1401,13,FALSE)</f>
        <v>#N/A</v>
      </c>
      <c r="M95" s="258"/>
      <c r="N95" s="258"/>
      <c r="O95" s="258"/>
      <c r="P95" s="261" t="str">
        <f t="array" ref="P95">INDEX(Sheet6!$H$2:$H$190,MATCH(A95,Sheet6!$E$2:$E$190,0))</f>
        <v>#N/A</v>
      </c>
      <c r="Q95" s="258"/>
      <c r="R95" s="258"/>
      <c r="S95" s="258"/>
      <c r="T95" s="258"/>
      <c r="U95" s="258"/>
      <c r="V95" s="258"/>
      <c r="W95" s="258"/>
      <c r="X95" s="258"/>
      <c r="Y95" s="258"/>
      <c r="Z95" s="258"/>
      <c r="AA95" s="258"/>
      <c r="AB95" s="258"/>
      <c r="AC95" s="258"/>
      <c r="AD95" s="258"/>
      <c r="AE95" s="258"/>
      <c r="AF95" s="258"/>
      <c r="AG95" s="258"/>
      <c r="AH95" s="258"/>
      <c r="AI95" s="258"/>
      <c r="AJ95" s="258"/>
      <c r="AK95" s="258"/>
      <c r="AL95" s="258"/>
      <c r="AM95" s="258"/>
    </row>
    <row r="96">
      <c r="A96" s="265">
        <v>1.00044844E8</v>
      </c>
      <c r="B96" s="258" t="str">
        <f>VLOOKUP(A96,'Master PR'!F97:N1402,9,FALSE)</f>
        <v>Maintenance</v>
      </c>
      <c r="C96" s="259" t="str">
        <f>VLOOKUP(A96,'Master PR'!F97:I1402,4,FALSE)</f>
        <v>Andani </v>
      </c>
      <c r="D96" s="258" t="str">
        <f>VLOOKUP(A96,'Master PR'!F97:M1402,8,FALSE)</f>
        <v>#N/A</v>
      </c>
      <c r="E96" s="258"/>
      <c r="F96" s="258"/>
      <c r="G96" s="258"/>
      <c r="H96" s="258"/>
      <c r="I96" s="258"/>
      <c r="J96" s="258"/>
      <c r="K96" s="258" t="str">
        <f>VLOOKUP(A96,'Master PR'!F97:Q1402,12,FALSE)</f>
        <v/>
      </c>
      <c r="L96" s="260" t="str">
        <f>VLOOKUP(A96,'Master PR'!F97:R1402,13,FALSE)</f>
        <v>#N/A</v>
      </c>
      <c r="M96" s="258"/>
      <c r="N96" s="258"/>
      <c r="O96" s="258"/>
      <c r="P96" s="261" t="str">
        <f t="array" ref="P96">INDEX(Sheet6!$H$2:$H$190,MATCH(A96,Sheet6!$E$2:$E$190,0))</f>
        <v>#N/A</v>
      </c>
      <c r="Q96" s="258"/>
      <c r="R96" s="258"/>
      <c r="S96" s="258"/>
      <c r="T96" s="258"/>
      <c r="U96" s="258"/>
      <c r="V96" s="258"/>
      <c r="W96" s="258"/>
      <c r="X96" s="258"/>
      <c r="Y96" s="258"/>
      <c r="Z96" s="258"/>
      <c r="AA96" s="258"/>
      <c r="AB96" s="258"/>
      <c r="AC96" s="258"/>
      <c r="AD96" s="258"/>
      <c r="AE96" s="258"/>
      <c r="AF96" s="258"/>
      <c r="AG96" s="258"/>
      <c r="AH96" s="258"/>
      <c r="AI96" s="258"/>
      <c r="AJ96" s="258"/>
      <c r="AK96" s="258"/>
      <c r="AL96" s="258"/>
      <c r="AM96" s="258"/>
    </row>
    <row r="97">
      <c r="A97" s="265">
        <v>1.00044862E8</v>
      </c>
      <c r="B97" s="258" t="str">
        <f>VLOOKUP(A97,'Master PR'!F98:N1403,9,FALSE)</f>
        <v>Maintenance</v>
      </c>
      <c r="C97" s="259" t="str">
        <f>VLOOKUP(A97,'Master PR'!F98:I1403,4,FALSE)</f>
        <v>Andani </v>
      </c>
      <c r="D97" s="258" t="str">
        <f>VLOOKUP(A97,'Master PR'!F98:M1403,8,FALSE)</f>
        <v>#N/A</v>
      </c>
      <c r="E97" s="258"/>
      <c r="F97" s="258"/>
      <c r="G97" s="258"/>
      <c r="H97" s="258"/>
      <c r="I97" s="258"/>
      <c r="J97" s="258"/>
      <c r="K97" s="258" t="str">
        <f>VLOOKUP(A97,'Master PR'!F98:Q1403,12,FALSE)</f>
        <v/>
      </c>
      <c r="L97" s="260" t="str">
        <f>VLOOKUP(A97,'Master PR'!F98:R1403,13,FALSE)</f>
        <v>#N/A</v>
      </c>
      <c r="M97" s="258"/>
      <c r="N97" s="258"/>
      <c r="O97" s="258"/>
      <c r="P97" s="261" t="str">
        <f t="array" ref="P97">INDEX(Sheet6!$H$2:$H$190,MATCH(A97,Sheet6!$E$2:$E$190,0))</f>
        <v>#N/A</v>
      </c>
      <c r="Q97" s="258"/>
      <c r="R97" s="258"/>
      <c r="S97" s="258"/>
      <c r="T97" s="258"/>
      <c r="U97" s="258"/>
      <c r="V97" s="258"/>
      <c r="W97" s="258"/>
      <c r="X97" s="258"/>
      <c r="Y97" s="258"/>
      <c r="Z97" s="258"/>
      <c r="AA97" s="258"/>
      <c r="AB97" s="258"/>
      <c r="AC97" s="258"/>
      <c r="AD97" s="258"/>
      <c r="AE97" s="258"/>
      <c r="AF97" s="258"/>
      <c r="AG97" s="258"/>
      <c r="AH97" s="258"/>
      <c r="AI97" s="258"/>
      <c r="AJ97" s="258"/>
      <c r="AK97" s="258"/>
      <c r="AL97" s="258"/>
      <c r="AM97" s="258"/>
    </row>
    <row r="98">
      <c r="A98" s="257">
        <v>1.00044863E8</v>
      </c>
      <c r="B98" s="258" t="str">
        <f>VLOOKUP(A98,'Master PR'!F99:N1404,9,FALSE)</f>
        <v>Maintenance</v>
      </c>
      <c r="C98" s="259" t="str">
        <f>VLOOKUP(A98,'Master PR'!F99:I1404,4,FALSE)</f>
        <v>Andani </v>
      </c>
      <c r="D98" s="258" t="str">
        <f>VLOOKUP(A98,'Master PR'!F99:M1404,8,FALSE)</f>
        <v>#N/A</v>
      </c>
      <c r="E98" s="258"/>
      <c r="F98" s="258"/>
      <c r="G98" s="258"/>
      <c r="H98" s="258"/>
      <c r="I98" s="258"/>
      <c r="J98" s="258"/>
      <c r="K98" s="258" t="str">
        <f>VLOOKUP(A98,'Master PR'!F99:Q1404,12,FALSE)</f>
        <v/>
      </c>
      <c r="L98" s="260" t="str">
        <f>VLOOKUP(A98,'Master PR'!F99:R1404,13,FALSE)</f>
        <v>#N/A</v>
      </c>
      <c r="M98" s="258"/>
      <c r="N98" s="258"/>
      <c r="O98" s="258"/>
      <c r="P98" s="261" t="str">
        <f t="array" ref="P98">INDEX(Sheet6!$H$2:$H$190,MATCH(A98,Sheet6!$E$2:$E$190,0))</f>
        <v>#N/A</v>
      </c>
      <c r="Q98" s="258"/>
      <c r="R98" s="258"/>
      <c r="S98" s="258"/>
      <c r="T98" s="258"/>
      <c r="U98" s="258"/>
      <c r="V98" s="258"/>
      <c r="W98" s="258"/>
      <c r="X98" s="258"/>
      <c r="Y98" s="258"/>
      <c r="Z98" s="258"/>
      <c r="AA98" s="258"/>
      <c r="AB98" s="258"/>
      <c r="AC98" s="258"/>
      <c r="AD98" s="258"/>
      <c r="AE98" s="258"/>
      <c r="AF98" s="258"/>
      <c r="AG98" s="258"/>
      <c r="AH98" s="258"/>
      <c r="AI98" s="258"/>
      <c r="AJ98" s="258"/>
      <c r="AK98" s="258"/>
      <c r="AL98" s="258"/>
      <c r="AM98" s="258"/>
    </row>
    <row r="99">
      <c r="A99" s="257">
        <v>1.00044864E8</v>
      </c>
      <c r="B99" s="258" t="str">
        <f>VLOOKUP(A99,'Master PR'!F100:N1405,9,FALSE)</f>
        <v>Maintenance</v>
      </c>
      <c r="C99" s="259" t="str">
        <f>VLOOKUP(A99,'Master PR'!F100:I1405,4,FALSE)</f>
        <v>Andani </v>
      </c>
      <c r="D99" s="258" t="str">
        <f>VLOOKUP(A99,'Master PR'!F100:M1405,8,FALSE)</f>
        <v>#N/A</v>
      </c>
      <c r="E99" s="258"/>
      <c r="F99" s="258"/>
      <c r="G99" s="258"/>
      <c r="H99" s="258"/>
      <c r="I99" s="258"/>
      <c r="J99" s="258"/>
      <c r="K99" s="258" t="str">
        <f>VLOOKUP(A99,'Master PR'!F100:Q1405,12,FALSE)</f>
        <v/>
      </c>
      <c r="L99" s="260" t="str">
        <f>VLOOKUP(A99,'Master PR'!F100:R1405,13,FALSE)</f>
        <v>#N/A</v>
      </c>
      <c r="M99" s="258"/>
      <c r="N99" s="258"/>
      <c r="O99" s="258"/>
      <c r="P99" s="261" t="str">
        <f t="array" ref="P99">INDEX(Sheet6!$H$2:$H$190,MATCH(A99,Sheet6!$E$2:$E$190,0))</f>
        <v>#N/A</v>
      </c>
      <c r="Q99" s="258"/>
      <c r="R99" s="258"/>
      <c r="S99" s="258"/>
      <c r="T99" s="258"/>
      <c r="U99" s="258"/>
      <c r="V99" s="258"/>
      <c r="W99" s="258"/>
      <c r="X99" s="258"/>
      <c r="Y99" s="258"/>
      <c r="Z99" s="258"/>
      <c r="AA99" s="258"/>
      <c r="AB99" s="258"/>
      <c r="AC99" s="258"/>
      <c r="AD99" s="258"/>
      <c r="AE99" s="258"/>
      <c r="AF99" s="258"/>
      <c r="AG99" s="258"/>
      <c r="AH99" s="258"/>
      <c r="AI99" s="258"/>
      <c r="AJ99" s="258"/>
      <c r="AK99" s="258"/>
      <c r="AL99" s="258"/>
      <c r="AM99" s="258"/>
    </row>
    <row r="100">
      <c r="A100" s="257">
        <v>1.00044819E8</v>
      </c>
      <c r="B100" s="258" t="str">
        <f>VLOOKUP(A100,'Master PR'!F101:N1406,9,FALSE)</f>
        <v>Maintenance</v>
      </c>
      <c r="C100" s="259" t="str">
        <f>VLOOKUP(A100,'Master PR'!F101:I1406,4,FALSE)</f>
        <v>Topan</v>
      </c>
      <c r="D100" s="258" t="str">
        <f>VLOOKUP(A100,'Master PR'!F101:M1406,8,FALSE)</f>
        <v>#N/A</v>
      </c>
      <c r="E100" s="258"/>
      <c r="F100" s="258"/>
      <c r="G100" s="258"/>
      <c r="H100" s="258"/>
      <c r="I100" s="258"/>
      <c r="J100" s="258"/>
      <c r="K100" s="258" t="str">
        <f>VLOOKUP(A100,'Master PR'!F101:Q1406,12,FALSE)</f>
        <v/>
      </c>
      <c r="L100" s="260" t="str">
        <f>VLOOKUP(A100,'Master PR'!F101:R1406,13,FALSE)</f>
        <v>#N/A</v>
      </c>
      <c r="M100" s="258"/>
      <c r="N100" s="258"/>
      <c r="O100" s="258"/>
      <c r="P100" s="261" t="str">
        <f t="array" ref="P100">INDEX(Sheet6!$H$2:$H$190,MATCH(A100,Sheet6!$E$2:$E$190,0))</f>
        <v>#N/A</v>
      </c>
      <c r="Q100" s="258"/>
      <c r="R100" s="258"/>
      <c r="S100" s="258"/>
      <c r="T100" s="258"/>
      <c r="U100" s="258"/>
      <c r="V100" s="258"/>
      <c r="W100" s="258"/>
      <c r="X100" s="258"/>
      <c r="Y100" s="258"/>
      <c r="Z100" s="258"/>
      <c r="AA100" s="258"/>
      <c r="AB100" s="258"/>
      <c r="AC100" s="258"/>
      <c r="AD100" s="258"/>
      <c r="AE100" s="258"/>
      <c r="AF100" s="258"/>
      <c r="AG100" s="258"/>
      <c r="AH100" s="258"/>
      <c r="AI100" s="258"/>
      <c r="AJ100" s="258"/>
      <c r="AK100" s="258"/>
      <c r="AL100" s="258"/>
      <c r="AM100" s="258"/>
    </row>
    <row r="101">
      <c r="A101" s="257">
        <v>1.00044902E8</v>
      </c>
      <c r="B101" s="258" t="str">
        <f>VLOOKUP(A101,'Master PR'!F102:N1407,9,FALSE)</f>
        <v>Maintenance</v>
      </c>
      <c r="C101" s="259" t="str">
        <f>VLOOKUP(A101,'Master PR'!F102:I1407,4,FALSE)</f>
        <v>Andani </v>
      </c>
      <c r="D101" s="258" t="str">
        <f>VLOOKUP(A101,'Master PR'!F102:M1407,8,FALSE)</f>
        <v>#N/A</v>
      </c>
      <c r="E101" s="258"/>
      <c r="F101" s="258"/>
      <c r="G101" s="258"/>
      <c r="H101" s="258"/>
      <c r="I101" s="258"/>
      <c r="J101" s="258"/>
      <c r="K101" s="258" t="str">
        <f>VLOOKUP(A101,'Master PR'!F102:Q1407,12,FALSE)</f>
        <v/>
      </c>
      <c r="L101" s="260" t="str">
        <f>VLOOKUP(A101,'Master PR'!F102:R1407,13,FALSE)</f>
        <v>#N/A</v>
      </c>
      <c r="M101" s="258"/>
      <c r="N101" s="258"/>
      <c r="O101" s="258"/>
      <c r="P101" s="261" t="str">
        <f t="array" ref="P101">INDEX(Sheet6!$H$2:$H$190,MATCH(A101,Sheet6!$E$2:$E$190,0))</f>
        <v>#N/A</v>
      </c>
      <c r="Q101" s="258"/>
      <c r="R101" s="258"/>
      <c r="S101" s="258"/>
      <c r="T101" s="258"/>
      <c r="U101" s="258"/>
      <c r="V101" s="258"/>
      <c r="W101" s="258"/>
      <c r="X101" s="258"/>
      <c r="Y101" s="258"/>
      <c r="Z101" s="258"/>
      <c r="AA101" s="258"/>
      <c r="AB101" s="258"/>
      <c r="AC101" s="258"/>
      <c r="AD101" s="258"/>
      <c r="AE101" s="258"/>
      <c r="AF101" s="258"/>
      <c r="AG101" s="258"/>
      <c r="AH101" s="258"/>
      <c r="AI101" s="258"/>
      <c r="AJ101" s="258"/>
      <c r="AK101" s="258"/>
      <c r="AL101" s="258"/>
      <c r="AM101" s="258"/>
    </row>
    <row r="102">
      <c r="A102" s="257">
        <v>1.0004489E8</v>
      </c>
      <c r="B102" s="258" t="str">
        <f>VLOOKUP(A102,'Master PR'!F103:N1408,9,FALSE)</f>
        <v>Maintenance</v>
      </c>
      <c r="C102" s="259" t="str">
        <f>VLOOKUP(A102,'Master PR'!F103:I1408,4,FALSE)</f>
        <v>Topan</v>
      </c>
      <c r="D102" s="258" t="str">
        <f>VLOOKUP(A102,'Master PR'!F103:M1408,8,FALSE)</f>
        <v>#N/A</v>
      </c>
      <c r="E102" s="258"/>
      <c r="F102" s="258"/>
      <c r="G102" s="258"/>
      <c r="H102" s="258"/>
      <c r="I102" s="258"/>
      <c r="J102" s="258"/>
      <c r="K102" s="258" t="str">
        <f>VLOOKUP(A102,'Master PR'!F103:Q1408,12,FALSE)</f>
        <v/>
      </c>
      <c r="L102" s="260" t="str">
        <f>VLOOKUP(A102,'Master PR'!F103:R1408,13,FALSE)</f>
        <v>#N/A</v>
      </c>
      <c r="M102" s="258"/>
      <c r="N102" s="258"/>
      <c r="O102" s="258"/>
      <c r="P102" s="261" t="str">
        <f t="array" ref="P102">INDEX(Sheet6!$H$2:$H$190,MATCH(A102,Sheet6!$E$2:$E$190,0))</f>
        <v>#N/A</v>
      </c>
      <c r="Q102" s="258"/>
      <c r="R102" s="258"/>
      <c r="S102" s="258"/>
      <c r="T102" s="258"/>
      <c r="U102" s="258"/>
      <c r="V102" s="258"/>
      <c r="W102" s="258"/>
      <c r="X102" s="258"/>
      <c r="Y102" s="258"/>
      <c r="Z102" s="258"/>
      <c r="AA102" s="258"/>
      <c r="AB102" s="258"/>
      <c r="AC102" s="258"/>
      <c r="AD102" s="258"/>
      <c r="AE102" s="258"/>
      <c r="AF102" s="258"/>
      <c r="AG102" s="258"/>
      <c r="AH102" s="258"/>
      <c r="AI102" s="258"/>
      <c r="AJ102" s="258"/>
      <c r="AK102" s="258"/>
      <c r="AL102" s="258"/>
      <c r="AM102" s="258"/>
    </row>
    <row r="103">
      <c r="A103" s="265">
        <v>1.00043215E8</v>
      </c>
      <c r="B103" s="258" t="str">
        <f>VLOOKUP(A103,'Master PR'!F104:N1409,9,FALSE)</f>
        <v>Maintenance</v>
      </c>
      <c r="C103" s="259" t="str">
        <f>VLOOKUP(A103,'Master PR'!F104:I1409,4,FALSE)</f>
        <v>Andani </v>
      </c>
      <c r="D103" s="258" t="str">
        <f>VLOOKUP(A103,'Master PR'!F104:M1409,8,FALSE)</f>
        <v>#N/A</v>
      </c>
      <c r="E103" s="258"/>
      <c r="F103" s="258"/>
      <c r="G103" s="258"/>
      <c r="H103" s="258"/>
      <c r="I103" s="258"/>
      <c r="J103" s="258"/>
      <c r="K103" s="258" t="str">
        <f>VLOOKUP(A103,'Master PR'!F104:Q1409,12,FALSE)</f>
        <v/>
      </c>
      <c r="L103" s="260" t="str">
        <f>VLOOKUP(A103,'Master PR'!F104:R1409,13,FALSE)</f>
        <v>#N/A</v>
      </c>
      <c r="M103" s="258"/>
      <c r="N103" s="258"/>
      <c r="O103" s="258"/>
      <c r="P103" s="261" t="str">
        <f t="array" ref="P103">INDEX(Sheet6!$H$2:$H$190,MATCH(A103,Sheet6!$E$2:$E$190,0))</f>
        <v>#N/A</v>
      </c>
      <c r="Q103" s="258"/>
      <c r="R103" s="258"/>
      <c r="S103" s="258"/>
      <c r="T103" s="258"/>
      <c r="U103" s="258"/>
      <c r="V103" s="258"/>
      <c r="W103" s="258"/>
      <c r="X103" s="258"/>
      <c r="Y103" s="258"/>
      <c r="Z103" s="258"/>
      <c r="AA103" s="258"/>
      <c r="AB103" s="258"/>
      <c r="AC103" s="258"/>
      <c r="AD103" s="258"/>
      <c r="AE103" s="258"/>
      <c r="AF103" s="258"/>
      <c r="AG103" s="258"/>
      <c r="AH103" s="258"/>
      <c r="AI103" s="258"/>
      <c r="AJ103" s="258"/>
      <c r="AK103" s="258"/>
      <c r="AL103" s="258"/>
      <c r="AM103" s="258"/>
    </row>
    <row r="104">
      <c r="A104" s="265">
        <v>1.00044849E8</v>
      </c>
      <c r="B104" s="258" t="str">
        <f>VLOOKUP(A104,'Master PR'!F105:N1410,9,FALSE)</f>
        <v>Maintenance</v>
      </c>
      <c r="C104" s="259" t="str">
        <f>VLOOKUP(A104,'Master PR'!F105:I1410,4,FALSE)</f>
        <v>Andani </v>
      </c>
      <c r="D104" s="258" t="str">
        <f>VLOOKUP(A104,'Master PR'!F105:M1410,8,FALSE)</f>
        <v>#N/A</v>
      </c>
      <c r="E104" s="258"/>
      <c r="F104" s="258"/>
      <c r="G104" s="258"/>
      <c r="H104" s="258"/>
      <c r="I104" s="258"/>
      <c r="J104" s="258"/>
      <c r="K104" s="258" t="str">
        <f>VLOOKUP(A104,'Master PR'!F105:Q1410,12,FALSE)</f>
        <v/>
      </c>
      <c r="L104" s="260" t="str">
        <f>VLOOKUP(A104,'Master PR'!F105:R1410,13,FALSE)</f>
        <v>#N/A</v>
      </c>
      <c r="M104" s="258"/>
      <c r="N104" s="258"/>
      <c r="O104" s="258"/>
      <c r="P104" s="261" t="str">
        <f t="array" ref="P104">INDEX(Sheet6!$H$2:$H$190,MATCH(A104,Sheet6!$E$2:$E$190,0))</f>
        <v>#N/A</v>
      </c>
      <c r="Q104" s="258"/>
      <c r="R104" s="258"/>
      <c r="S104" s="258"/>
      <c r="T104" s="258"/>
      <c r="U104" s="258"/>
      <c r="V104" s="258"/>
      <c r="W104" s="258"/>
      <c r="X104" s="258"/>
      <c r="Y104" s="258"/>
      <c r="Z104" s="258"/>
      <c r="AA104" s="258"/>
      <c r="AB104" s="258"/>
      <c r="AC104" s="258"/>
      <c r="AD104" s="258"/>
      <c r="AE104" s="258"/>
      <c r="AF104" s="258"/>
      <c r="AG104" s="258"/>
      <c r="AH104" s="258"/>
      <c r="AI104" s="258"/>
      <c r="AJ104" s="258"/>
      <c r="AK104" s="258"/>
      <c r="AL104" s="258"/>
      <c r="AM104" s="258"/>
    </row>
    <row r="105">
      <c r="A105" s="265">
        <v>1.00044812E8</v>
      </c>
      <c r="B105" s="258" t="str">
        <f>VLOOKUP(A105,'Master PR'!F106:N1411,9,FALSE)</f>
        <v>Maintenance</v>
      </c>
      <c r="C105" s="259" t="str">
        <f>VLOOKUP(A105,'Master PR'!F106:I1411,4,FALSE)</f>
        <v>Andani </v>
      </c>
      <c r="D105" s="258" t="str">
        <f>VLOOKUP(A105,'Master PR'!F106:M1411,8,FALSE)</f>
        <v>#N/A</v>
      </c>
      <c r="E105" s="258"/>
      <c r="F105" s="258"/>
      <c r="G105" s="258"/>
      <c r="H105" s="258"/>
      <c r="I105" s="258"/>
      <c r="J105" s="258"/>
      <c r="K105" s="258" t="str">
        <f>VLOOKUP(A105,'Master PR'!F106:Q1411,12,FALSE)</f>
        <v/>
      </c>
      <c r="L105" s="260" t="str">
        <f>VLOOKUP(A105,'Master PR'!F106:R1411,13,FALSE)</f>
        <v>#N/A</v>
      </c>
      <c r="M105" s="258"/>
      <c r="N105" s="258"/>
      <c r="O105" s="258"/>
      <c r="P105" s="261" t="str">
        <f t="array" ref="P105">INDEX(Sheet6!$H$2:$H$190,MATCH(A105,Sheet6!$E$2:$E$190,0))</f>
        <v>#N/A</v>
      </c>
      <c r="Q105" s="258"/>
      <c r="R105" s="258"/>
      <c r="S105" s="258"/>
      <c r="T105" s="258"/>
      <c r="U105" s="258"/>
      <c r="V105" s="258"/>
      <c r="W105" s="258"/>
      <c r="X105" s="258"/>
      <c r="Y105" s="258"/>
      <c r="Z105" s="258"/>
      <c r="AA105" s="258"/>
      <c r="AB105" s="258"/>
      <c r="AC105" s="258"/>
      <c r="AD105" s="258"/>
      <c r="AE105" s="258"/>
      <c r="AF105" s="258"/>
      <c r="AG105" s="258"/>
      <c r="AH105" s="258"/>
      <c r="AI105" s="258"/>
      <c r="AJ105" s="258"/>
      <c r="AK105" s="258"/>
      <c r="AL105" s="258"/>
      <c r="AM105" s="258"/>
    </row>
    <row r="106">
      <c r="A106" s="265">
        <v>1.00044737E8</v>
      </c>
      <c r="B106" s="258" t="str">
        <f>VLOOKUP(A106,'Master PR'!F107:N1412,9,FALSE)</f>
        <v>Maintenance</v>
      </c>
      <c r="C106" s="259" t="str">
        <f>VLOOKUP(A106,'Master PR'!F107:I1412,4,FALSE)</f>
        <v>Reza</v>
      </c>
      <c r="D106" s="258" t="str">
        <f>VLOOKUP(A106,'Master PR'!F107:M1412,8,FALSE)</f>
        <v>#N/A</v>
      </c>
      <c r="E106" s="258"/>
      <c r="F106" s="258"/>
      <c r="G106" s="258"/>
      <c r="H106" s="258"/>
      <c r="I106" s="258"/>
      <c r="J106" s="258"/>
      <c r="K106" s="258" t="str">
        <f>VLOOKUP(A106,'Master PR'!F107:Q1412,12,FALSE)</f>
        <v/>
      </c>
      <c r="L106" s="260" t="str">
        <f>VLOOKUP(A106,'Master PR'!F107:R1412,13,FALSE)</f>
        <v>#N/A</v>
      </c>
      <c r="M106" s="258"/>
      <c r="N106" s="258"/>
      <c r="O106" s="258"/>
      <c r="P106" s="261" t="str">
        <f t="array" ref="P106">INDEX(Sheet6!$H$2:$H$190,MATCH(A106,Sheet6!$E$2:$E$190,0))</f>
        <v>#N/A</v>
      </c>
      <c r="Q106" s="258"/>
      <c r="R106" s="258"/>
      <c r="S106" s="258"/>
      <c r="T106" s="258"/>
      <c r="U106" s="258"/>
      <c r="V106" s="258"/>
      <c r="W106" s="258"/>
      <c r="X106" s="258"/>
      <c r="Y106" s="258"/>
      <c r="Z106" s="258"/>
      <c r="AA106" s="258"/>
      <c r="AB106" s="258"/>
      <c r="AC106" s="258"/>
      <c r="AD106" s="258"/>
      <c r="AE106" s="258"/>
      <c r="AF106" s="258"/>
      <c r="AG106" s="258"/>
      <c r="AH106" s="258"/>
      <c r="AI106" s="258"/>
      <c r="AJ106" s="258"/>
      <c r="AK106" s="258"/>
      <c r="AL106" s="258"/>
      <c r="AM106" s="258"/>
    </row>
    <row r="107">
      <c r="A107" s="265">
        <v>1.00044365E8</v>
      </c>
      <c r="B107" s="258" t="str">
        <f>VLOOKUP(A107,'Master PR'!F108:N1413,9,FALSE)</f>
        <v>Maintenance</v>
      </c>
      <c r="C107" s="259" t="str">
        <f>VLOOKUP(A107,'Master PR'!F108:I1413,4,FALSE)</f>
        <v>Andani </v>
      </c>
      <c r="D107" s="258" t="str">
        <f>VLOOKUP(A107,'Master PR'!F108:M1413,8,FALSE)</f>
        <v>#N/A</v>
      </c>
      <c r="E107" s="258"/>
      <c r="F107" s="258"/>
      <c r="G107" s="258"/>
      <c r="H107" s="258"/>
      <c r="I107" s="258"/>
      <c r="J107" s="258"/>
      <c r="K107" s="258" t="str">
        <f>VLOOKUP(A107,'Master PR'!F108:Q1413,12,FALSE)</f>
        <v/>
      </c>
      <c r="L107" s="260" t="str">
        <f>VLOOKUP(A107,'Master PR'!F108:R1413,13,FALSE)</f>
        <v>#N/A</v>
      </c>
      <c r="M107" s="258"/>
      <c r="N107" s="258"/>
      <c r="O107" s="258"/>
      <c r="P107" s="261" t="str">
        <f t="array" ref="P107">INDEX(Sheet6!$H$2:$H$190,MATCH(A107,Sheet6!$E$2:$E$190,0))</f>
        <v>#N/A</v>
      </c>
      <c r="Q107" s="258"/>
      <c r="R107" s="258"/>
      <c r="S107" s="258"/>
      <c r="T107" s="258"/>
      <c r="U107" s="258"/>
      <c r="V107" s="258"/>
      <c r="W107" s="258"/>
      <c r="X107" s="258"/>
      <c r="Y107" s="258"/>
      <c r="Z107" s="258"/>
      <c r="AA107" s="258"/>
      <c r="AB107" s="258"/>
      <c r="AC107" s="258"/>
      <c r="AD107" s="258"/>
      <c r="AE107" s="258"/>
      <c r="AF107" s="258"/>
      <c r="AG107" s="258"/>
      <c r="AH107" s="258"/>
      <c r="AI107" s="258"/>
      <c r="AJ107" s="258"/>
      <c r="AK107" s="258"/>
      <c r="AL107" s="258"/>
      <c r="AM107" s="258"/>
    </row>
    <row r="108">
      <c r="A108" s="265">
        <v>1.00044807E8</v>
      </c>
      <c r="B108" s="258" t="str">
        <f>VLOOKUP(A108,'Master PR'!F109:N1414,9,FALSE)</f>
        <v>Maintenance</v>
      </c>
      <c r="C108" s="259" t="str">
        <f>VLOOKUP(A108,'Master PR'!F109:I1414,4,FALSE)</f>
        <v>Topan</v>
      </c>
      <c r="D108" s="258" t="str">
        <f>VLOOKUP(A108,'Master PR'!F109:M1414,8,FALSE)</f>
        <v>#N/A</v>
      </c>
      <c r="E108" s="258"/>
      <c r="F108" s="258"/>
      <c r="G108" s="258"/>
      <c r="H108" s="258"/>
      <c r="I108" s="258"/>
      <c r="J108" s="258"/>
      <c r="K108" s="258" t="str">
        <f>VLOOKUP(A108,'Master PR'!F109:Q1414,12,FALSE)</f>
        <v/>
      </c>
      <c r="L108" s="260" t="str">
        <f>VLOOKUP(A108,'Master PR'!F109:R1414,13,FALSE)</f>
        <v>#N/A</v>
      </c>
      <c r="M108" s="258"/>
      <c r="N108" s="258"/>
      <c r="O108" s="258"/>
      <c r="P108" s="261" t="str">
        <f t="array" ref="P108">INDEX(Sheet6!$H$2:$H$190,MATCH(A108,Sheet6!$E$2:$E$190,0))</f>
        <v>#N/A</v>
      </c>
      <c r="Q108" s="258"/>
      <c r="R108" s="258"/>
      <c r="S108" s="258"/>
      <c r="T108" s="258"/>
      <c r="U108" s="258"/>
      <c r="V108" s="258"/>
      <c r="W108" s="258"/>
      <c r="X108" s="258"/>
      <c r="Y108" s="258"/>
      <c r="Z108" s="258"/>
      <c r="AA108" s="258"/>
      <c r="AB108" s="258"/>
      <c r="AC108" s="258"/>
      <c r="AD108" s="258"/>
      <c r="AE108" s="258"/>
      <c r="AF108" s="258"/>
      <c r="AG108" s="258"/>
      <c r="AH108" s="258"/>
      <c r="AI108" s="258"/>
      <c r="AJ108" s="258"/>
      <c r="AK108" s="258"/>
      <c r="AL108" s="258"/>
      <c r="AM108" s="258"/>
    </row>
    <row r="109">
      <c r="A109" s="265">
        <v>1.00044715E8</v>
      </c>
      <c r="B109" s="258" t="str">
        <f>VLOOKUP(A109,'Master PR'!F110:N1415,9,FALSE)</f>
        <v>Maintenance</v>
      </c>
      <c r="C109" s="259" t="str">
        <f>VLOOKUP(A109,'Master PR'!F110:I1415,4,FALSE)</f>
        <v>Topan</v>
      </c>
      <c r="D109" s="258" t="str">
        <f>VLOOKUP(A109,'Master PR'!F110:M1415,8,FALSE)</f>
        <v>#N/A</v>
      </c>
      <c r="E109" s="258"/>
      <c r="F109" s="258"/>
      <c r="G109" s="258"/>
      <c r="H109" s="258"/>
      <c r="I109" s="258"/>
      <c r="J109" s="258"/>
      <c r="K109" s="258" t="str">
        <f>VLOOKUP(A109,'Master PR'!F110:Q1415,12,FALSE)</f>
        <v/>
      </c>
      <c r="L109" s="260" t="str">
        <f>VLOOKUP(A109,'Master PR'!F110:R1415,13,FALSE)</f>
        <v>#N/A</v>
      </c>
      <c r="M109" s="258"/>
      <c r="N109" s="258"/>
      <c r="O109" s="258"/>
      <c r="P109" s="261" t="str">
        <f t="array" ref="P109">INDEX(Sheet6!$H$2:$H$190,MATCH(A109,Sheet6!$E$2:$E$190,0))</f>
        <v>#N/A</v>
      </c>
      <c r="Q109" s="258"/>
      <c r="R109" s="258"/>
      <c r="S109" s="258"/>
      <c r="T109" s="258"/>
      <c r="U109" s="258"/>
      <c r="V109" s="258"/>
      <c r="W109" s="258"/>
      <c r="X109" s="258"/>
      <c r="Y109" s="258"/>
      <c r="Z109" s="258"/>
      <c r="AA109" s="258"/>
      <c r="AB109" s="258"/>
      <c r="AC109" s="258"/>
      <c r="AD109" s="258"/>
      <c r="AE109" s="258"/>
      <c r="AF109" s="258"/>
      <c r="AG109" s="258"/>
      <c r="AH109" s="258"/>
      <c r="AI109" s="258"/>
      <c r="AJ109" s="258"/>
      <c r="AK109" s="258"/>
      <c r="AL109" s="258"/>
      <c r="AM109" s="258"/>
    </row>
    <row r="110">
      <c r="A110" s="265">
        <v>1.00044769E8</v>
      </c>
      <c r="B110" s="258" t="str">
        <f>VLOOKUP(A110,'Master PR'!F111:N1416,9,FALSE)</f>
        <v>Maintenance</v>
      </c>
      <c r="C110" s="259" t="str">
        <f>VLOOKUP(A110,'Master PR'!F111:I1416,4,FALSE)</f>
        <v>Andani </v>
      </c>
      <c r="D110" s="258" t="str">
        <f>VLOOKUP(A110,'Master PR'!F111:M1416,8,FALSE)</f>
        <v>#N/A</v>
      </c>
      <c r="E110" s="258"/>
      <c r="F110" s="258"/>
      <c r="G110" s="258"/>
      <c r="H110" s="258"/>
      <c r="I110" s="258"/>
      <c r="J110" s="258"/>
      <c r="K110" s="258" t="str">
        <f>VLOOKUP(A110,'Master PR'!F111:Q1416,12,FALSE)</f>
        <v/>
      </c>
      <c r="L110" s="260" t="str">
        <f>VLOOKUP(A110,'Master PR'!F111:R1416,13,FALSE)</f>
        <v>#N/A</v>
      </c>
      <c r="M110" s="258"/>
      <c r="N110" s="258"/>
      <c r="O110" s="258"/>
      <c r="P110" s="261" t="str">
        <f t="array" ref="P110">INDEX(Sheet6!$H$2:$H$190,MATCH(A110,Sheet6!$E$2:$E$190,0))</f>
        <v>#N/A</v>
      </c>
      <c r="Q110" s="258"/>
      <c r="R110" s="258"/>
      <c r="S110" s="258"/>
      <c r="T110" s="258"/>
      <c r="U110" s="258"/>
      <c r="V110" s="258"/>
      <c r="W110" s="258"/>
      <c r="X110" s="258"/>
      <c r="Y110" s="258"/>
      <c r="Z110" s="258"/>
      <c r="AA110" s="258"/>
      <c r="AB110" s="258"/>
      <c r="AC110" s="258"/>
      <c r="AD110" s="258"/>
      <c r="AE110" s="258"/>
      <c r="AF110" s="258"/>
      <c r="AG110" s="258"/>
      <c r="AH110" s="258"/>
      <c r="AI110" s="258"/>
      <c r="AJ110" s="258"/>
      <c r="AK110" s="258"/>
      <c r="AL110" s="258"/>
      <c r="AM110" s="258"/>
    </row>
    <row r="111">
      <c r="A111" s="265">
        <v>1.00044804E8</v>
      </c>
      <c r="B111" s="258" t="str">
        <f>VLOOKUP(A111,'Master PR'!F112:N1417,9,FALSE)</f>
        <v>Maintenance</v>
      </c>
      <c r="C111" s="259" t="str">
        <f>VLOOKUP(A111,'Master PR'!F112:I1417,4,FALSE)</f>
        <v>Topan</v>
      </c>
      <c r="D111" s="258" t="str">
        <f>VLOOKUP(A111,'Master PR'!F112:M1417,8,FALSE)</f>
        <v>#N/A</v>
      </c>
      <c r="E111" s="258"/>
      <c r="F111" s="258"/>
      <c r="G111" s="258"/>
      <c r="H111" s="258"/>
      <c r="I111" s="258"/>
      <c r="J111" s="258"/>
      <c r="K111" s="258" t="str">
        <f>VLOOKUP(A111,'Master PR'!F112:Q1417,12,FALSE)</f>
        <v/>
      </c>
      <c r="L111" s="260" t="str">
        <f>VLOOKUP(A111,'Master PR'!F112:R1417,13,FALSE)</f>
        <v>#N/A</v>
      </c>
      <c r="M111" s="258"/>
      <c r="N111" s="258"/>
      <c r="O111" s="258"/>
      <c r="P111" s="261" t="str">
        <f t="array" ref="P111">INDEX(Sheet6!$H$2:$H$190,MATCH(A111,Sheet6!$E$2:$E$190,0))</f>
        <v>#N/A</v>
      </c>
      <c r="Q111" s="258"/>
      <c r="R111" s="258"/>
      <c r="S111" s="258"/>
      <c r="T111" s="258"/>
      <c r="U111" s="258"/>
      <c r="V111" s="258"/>
      <c r="W111" s="258"/>
      <c r="X111" s="258"/>
      <c r="Y111" s="258"/>
      <c r="Z111" s="258"/>
      <c r="AA111" s="258"/>
      <c r="AB111" s="258"/>
      <c r="AC111" s="258"/>
      <c r="AD111" s="258"/>
      <c r="AE111" s="258"/>
      <c r="AF111" s="258"/>
      <c r="AG111" s="258"/>
      <c r="AH111" s="258"/>
      <c r="AI111" s="258"/>
      <c r="AJ111" s="258"/>
      <c r="AK111" s="258"/>
      <c r="AL111" s="258"/>
      <c r="AM111" s="258"/>
    </row>
    <row r="112">
      <c r="A112" s="265">
        <v>1.00044934E8</v>
      </c>
      <c r="B112" s="258" t="str">
        <f>VLOOKUP(A112,'Master PR'!F113:N1418,9,FALSE)</f>
        <v>Maintenance</v>
      </c>
      <c r="C112" s="259" t="str">
        <f>VLOOKUP(A112,'Master PR'!F113:I1418,4,FALSE)</f>
        <v>Andani </v>
      </c>
      <c r="D112" s="258" t="str">
        <f>VLOOKUP(A112,'Master PR'!F113:M1418,8,FALSE)</f>
        <v>#N/A</v>
      </c>
      <c r="E112" s="258"/>
      <c r="F112" s="258"/>
      <c r="G112" s="258"/>
      <c r="H112" s="258"/>
      <c r="I112" s="258"/>
      <c r="J112" s="258"/>
      <c r="K112" s="258" t="str">
        <f>VLOOKUP(A112,'Master PR'!F113:Q1418,12,FALSE)</f>
        <v/>
      </c>
      <c r="L112" s="260" t="str">
        <f>VLOOKUP(A112,'Master PR'!F113:R1418,13,FALSE)</f>
        <v>#N/A</v>
      </c>
      <c r="M112" s="258"/>
      <c r="N112" s="258"/>
      <c r="O112" s="258"/>
      <c r="P112" s="261" t="str">
        <f t="array" ref="P112">INDEX(Sheet6!$H$2:$H$190,MATCH(A112,Sheet6!$E$2:$E$190,0))</f>
        <v>#N/A</v>
      </c>
      <c r="Q112" s="258"/>
      <c r="R112" s="258"/>
      <c r="S112" s="258"/>
      <c r="T112" s="258"/>
      <c r="U112" s="258"/>
      <c r="V112" s="258"/>
      <c r="W112" s="258"/>
      <c r="X112" s="258"/>
      <c r="Y112" s="258"/>
      <c r="Z112" s="258"/>
      <c r="AA112" s="258"/>
      <c r="AB112" s="258"/>
      <c r="AC112" s="258"/>
      <c r="AD112" s="258"/>
      <c r="AE112" s="258"/>
      <c r="AF112" s="258"/>
      <c r="AG112" s="258"/>
      <c r="AH112" s="258"/>
      <c r="AI112" s="258"/>
      <c r="AJ112" s="258"/>
      <c r="AK112" s="258"/>
      <c r="AL112" s="258"/>
      <c r="AM112" s="258"/>
    </row>
    <row r="113">
      <c r="A113" s="265">
        <v>1.00044808E8</v>
      </c>
      <c r="B113" s="258" t="str">
        <f>VLOOKUP(A113,'Master PR'!F114:N1419,9,FALSE)</f>
        <v>Maintenance</v>
      </c>
      <c r="C113" s="259" t="str">
        <f>VLOOKUP(A113,'Master PR'!F114:I1419,4,FALSE)</f>
        <v>Andani </v>
      </c>
      <c r="D113" s="258" t="str">
        <f>VLOOKUP(A113,'Master PR'!F114:M1419,8,FALSE)</f>
        <v>#N/A</v>
      </c>
      <c r="E113" s="258"/>
      <c r="F113" s="258"/>
      <c r="G113" s="258"/>
      <c r="H113" s="258"/>
      <c r="I113" s="258"/>
      <c r="J113" s="258"/>
      <c r="K113" s="258" t="str">
        <f>VLOOKUP(A113,'Master PR'!F114:Q1419,12,FALSE)</f>
        <v/>
      </c>
      <c r="L113" s="260" t="str">
        <f>VLOOKUP(A113,'Master PR'!F114:R1419,13,FALSE)</f>
        <v>#N/A</v>
      </c>
      <c r="M113" s="258"/>
      <c r="N113" s="258"/>
      <c r="O113" s="258"/>
      <c r="P113" s="261" t="str">
        <f t="array" ref="P113">INDEX(Sheet6!$H$2:$H$190,MATCH(A113,Sheet6!$E$2:$E$190,0))</f>
        <v>#N/A</v>
      </c>
      <c r="Q113" s="258"/>
      <c r="R113" s="258"/>
      <c r="S113" s="258"/>
      <c r="T113" s="258"/>
      <c r="U113" s="258"/>
      <c r="V113" s="258"/>
      <c r="W113" s="258"/>
      <c r="X113" s="258"/>
      <c r="Y113" s="258"/>
      <c r="Z113" s="258"/>
      <c r="AA113" s="258"/>
      <c r="AB113" s="258"/>
      <c r="AC113" s="258"/>
      <c r="AD113" s="258"/>
      <c r="AE113" s="258"/>
      <c r="AF113" s="258"/>
      <c r="AG113" s="258"/>
      <c r="AH113" s="258"/>
      <c r="AI113" s="258"/>
      <c r="AJ113" s="258"/>
      <c r="AK113" s="258"/>
      <c r="AL113" s="258"/>
      <c r="AM113" s="258"/>
    </row>
    <row r="114">
      <c r="A114" s="265">
        <v>1.0004488E8</v>
      </c>
      <c r="B114" s="258" t="str">
        <f>VLOOKUP(A114,'Master PR'!F115:N1420,9,FALSE)</f>
        <v>Maintenance</v>
      </c>
      <c r="C114" s="259" t="str">
        <f>VLOOKUP(A114,'Master PR'!F115:I1420,4,FALSE)</f>
        <v>Andani </v>
      </c>
      <c r="D114" s="258" t="str">
        <f>VLOOKUP(A114,'Master PR'!F115:M1420,8,FALSE)</f>
        <v>#N/A</v>
      </c>
      <c r="E114" s="258"/>
      <c r="F114" s="258"/>
      <c r="G114" s="258"/>
      <c r="H114" s="258"/>
      <c r="I114" s="258"/>
      <c r="J114" s="258"/>
      <c r="K114" s="258" t="str">
        <f>VLOOKUP(A114,'Master PR'!F115:Q1420,12,FALSE)</f>
        <v/>
      </c>
      <c r="L114" s="260" t="str">
        <f>VLOOKUP(A114,'Master PR'!F115:R1420,13,FALSE)</f>
        <v>#N/A</v>
      </c>
      <c r="M114" s="258"/>
      <c r="N114" s="258"/>
      <c r="O114" s="258"/>
      <c r="P114" s="261" t="str">
        <f t="array" ref="P114">INDEX(Sheet6!$H$2:$H$190,MATCH(A114,Sheet6!$E$2:$E$190,0))</f>
        <v>#N/A</v>
      </c>
      <c r="Q114" s="258"/>
      <c r="R114" s="258"/>
      <c r="S114" s="258"/>
      <c r="T114" s="258"/>
      <c r="U114" s="258"/>
      <c r="V114" s="258"/>
      <c r="W114" s="258"/>
      <c r="X114" s="258"/>
      <c r="Y114" s="258"/>
      <c r="Z114" s="258"/>
      <c r="AA114" s="258"/>
      <c r="AB114" s="258"/>
      <c r="AC114" s="258"/>
      <c r="AD114" s="258"/>
      <c r="AE114" s="258"/>
      <c r="AF114" s="258"/>
      <c r="AG114" s="258"/>
      <c r="AH114" s="258"/>
      <c r="AI114" s="258"/>
      <c r="AJ114" s="258"/>
      <c r="AK114" s="258"/>
      <c r="AL114" s="258"/>
      <c r="AM114" s="258"/>
    </row>
    <row r="115">
      <c r="A115" s="265">
        <v>1.0004481E8</v>
      </c>
      <c r="B115" s="258" t="str">
        <f>VLOOKUP(A115,'Master PR'!F116:N1421,9,FALSE)</f>
        <v>Maintenance</v>
      </c>
      <c r="C115" s="259" t="str">
        <f>VLOOKUP(A115,'Master PR'!F116:I1421,4,FALSE)</f>
        <v>Andani </v>
      </c>
      <c r="D115" s="258" t="str">
        <f>VLOOKUP(A115,'Master PR'!F116:M1421,8,FALSE)</f>
        <v>#N/A</v>
      </c>
      <c r="E115" s="258"/>
      <c r="F115" s="258"/>
      <c r="G115" s="258"/>
      <c r="H115" s="258"/>
      <c r="I115" s="258"/>
      <c r="J115" s="258"/>
      <c r="K115" s="258" t="str">
        <f>VLOOKUP(A115,'Master PR'!F116:Q1421,12,FALSE)</f>
        <v/>
      </c>
      <c r="L115" s="260" t="str">
        <f>VLOOKUP(A115,'Master PR'!F116:R1421,13,FALSE)</f>
        <v>#N/A</v>
      </c>
      <c r="M115" s="258"/>
      <c r="N115" s="258"/>
      <c r="O115" s="258"/>
      <c r="P115" s="261" t="str">
        <f t="array" ref="P115">INDEX(Sheet6!$H$2:$H$190,MATCH(A115,Sheet6!$E$2:$E$190,0))</f>
        <v>#N/A</v>
      </c>
      <c r="Q115" s="258"/>
      <c r="R115" s="258"/>
      <c r="S115" s="258"/>
      <c r="T115" s="258"/>
      <c r="U115" s="258"/>
      <c r="V115" s="258"/>
      <c r="W115" s="258"/>
      <c r="X115" s="258"/>
      <c r="Y115" s="258"/>
      <c r="Z115" s="258"/>
      <c r="AA115" s="258"/>
      <c r="AB115" s="258"/>
      <c r="AC115" s="258"/>
      <c r="AD115" s="258"/>
      <c r="AE115" s="258"/>
      <c r="AF115" s="258"/>
      <c r="AG115" s="258"/>
      <c r="AH115" s="258"/>
      <c r="AI115" s="258"/>
      <c r="AJ115" s="258"/>
      <c r="AK115" s="258"/>
      <c r="AL115" s="258"/>
      <c r="AM115" s="258"/>
    </row>
    <row r="116">
      <c r="A116" s="265">
        <v>1.00043221E8</v>
      </c>
      <c r="B116" s="258" t="str">
        <f>VLOOKUP(A116,'Master PR'!F117:N1422,9,FALSE)</f>
        <v>Maintenance</v>
      </c>
      <c r="C116" s="259" t="str">
        <f>VLOOKUP(A116,'Master PR'!F117:I1422,4,FALSE)</f>
        <v/>
      </c>
      <c r="D116" s="258" t="str">
        <f>VLOOKUP(A116,'Master PR'!F117:M1422,8,FALSE)</f>
        <v>#N/A</v>
      </c>
      <c r="E116" s="258"/>
      <c r="F116" s="258"/>
      <c r="G116" s="258"/>
      <c r="H116" s="258"/>
      <c r="I116" s="258"/>
      <c r="J116" s="258"/>
      <c r="K116" s="258" t="str">
        <f>VLOOKUP(A116,'Master PR'!F117:Q1422,12,FALSE)</f>
        <v/>
      </c>
      <c r="L116" s="260" t="str">
        <f>VLOOKUP(A116,'Master PR'!F117:R1422,13,FALSE)</f>
        <v>#N/A</v>
      </c>
      <c r="M116" s="258"/>
      <c r="N116" s="258"/>
      <c r="O116" s="258"/>
      <c r="P116" s="261" t="str">
        <f t="array" ref="P116">INDEX(Sheet6!$H$2:$H$190,MATCH(A116,Sheet6!$E$2:$E$190,0))</f>
        <v>#N/A</v>
      </c>
      <c r="Q116" s="258"/>
      <c r="R116" s="258"/>
      <c r="S116" s="258"/>
      <c r="T116" s="258"/>
      <c r="U116" s="258"/>
      <c r="V116" s="258"/>
      <c r="W116" s="258"/>
      <c r="X116" s="258"/>
      <c r="Y116" s="258"/>
      <c r="Z116" s="258"/>
      <c r="AA116" s="258"/>
      <c r="AB116" s="258"/>
      <c r="AC116" s="258"/>
      <c r="AD116" s="258"/>
      <c r="AE116" s="258"/>
      <c r="AF116" s="258"/>
      <c r="AG116" s="258"/>
      <c r="AH116" s="258"/>
      <c r="AI116" s="258"/>
      <c r="AJ116" s="258"/>
      <c r="AK116" s="258"/>
      <c r="AL116" s="258"/>
      <c r="AM116" s="258"/>
    </row>
    <row r="117">
      <c r="A117" s="265">
        <v>1.00044004E8</v>
      </c>
      <c r="B117" s="258" t="str">
        <f>VLOOKUP(A117,'Master PR'!F118:N1423,9,FALSE)</f>
        <v>Maintenance</v>
      </c>
      <c r="C117" s="259" t="str">
        <f>VLOOKUP(A117,'Master PR'!F118:I1423,4,FALSE)</f>
        <v/>
      </c>
      <c r="D117" s="258" t="str">
        <f>VLOOKUP(A117,'Master PR'!F118:M1423,8,FALSE)</f>
        <v>#N/A</v>
      </c>
      <c r="E117" s="258"/>
      <c r="F117" s="258"/>
      <c r="G117" s="258"/>
      <c r="H117" s="258"/>
      <c r="I117" s="258"/>
      <c r="J117" s="258"/>
      <c r="K117" s="258" t="str">
        <f>VLOOKUP(A117,'Master PR'!F118:Q1423,12,FALSE)</f>
        <v/>
      </c>
      <c r="L117" s="260" t="str">
        <f>VLOOKUP(A117,'Master PR'!F118:R1423,13,FALSE)</f>
        <v>#N/A</v>
      </c>
      <c r="M117" s="258"/>
      <c r="N117" s="258"/>
      <c r="O117" s="258"/>
      <c r="P117" s="261" t="str">
        <f t="array" ref="P117">INDEX(Sheet6!$H$2:$H$190,MATCH(A117,Sheet6!$E$2:$E$190,0))</f>
        <v>#N/A</v>
      </c>
      <c r="Q117" s="258"/>
      <c r="R117" s="258"/>
      <c r="S117" s="258"/>
      <c r="T117" s="258"/>
      <c r="U117" s="258"/>
      <c r="V117" s="258"/>
      <c r="W117" s="258"/>
      <c r="X117" s="258"/>
      <c r="Y117" s="258"/>
      <c r="Z117" s="258"/>
      <c r="AA117" s="258"/>
      <c r="AB117" s="258"/>
      <c r="AC117" s="258"/>
      <c r="AD117" s="258"/>
      <c r="AE117" s="258"/>
      <c r="AF117" s="258"/>
      <c r="AG117" s="258"/>
      <c r="AH117" s="258"/>
      <c r="AI117" s="258"/>
      <c r="AJ117" s="258"/>
      <c r="AK117" s="258"/>
      <c r="AL117" s="258"/>
      <c r="AM117" s="258"/>
    </row>
    <row r="118">
      <c r="A118" s="265">
        <v>1.00044801E8</v>
      </c>
      <c r="B118" s="258" t="str">
        <f>VLOOKUP(A118,'Master PR'!F119:N1424,9,FALSE)</f>
        <v>Maintenance</v>
      </c>
      <c r="C118" s="259" t="str">
        <f>VLOOKUP(A118,'Master PR'!F119:I1424,4,FALSE)</f>
        <v/>
      </c>
      <c r="D118" s="258" t="str">
        <f>VLOOKUP(A118,'Master PR'!F119:M1424,8,FALSE)</f>
        <v>#N/A</v>
      </c>
      <c r="E118" s="258"/>
      <c r="F118" s="258"/>
      <c r="G118" s="258"/>
      <c r="H118" s="258"/>
      <c r="I118" s="258"/>
      <c r="J118" s="258"/>
      <c r="K118" s="258" t="str">
        <f>VLOOKUP(A118,'Master PR'!F119:Q1424,12,FALSE)</f>
        <v/>
      </c>
      <c r="L118" s="260" t="str">
        <f>VLOOKUP(A118,'Master PR'!F119:R1424,13,FALSE)</f>
        <v>#N/A</v>
      </c>
      <c r="M118" s="258"/>
      <c r="N118" s="258"/>
      <c r="O118" s="258"/>
      <c r="P118" s="261" t="str">
        <f t="array" ref="P118">INDEX(Sheet6!$H$2:$H$190,MATCH(A118,Sheet6!$E$2:$E$190,0))</f>
        <v>#N/A</v>
      </c>
      <c r="Q118" s="258"/>
      <c r="R118" s="258"/>
      <c r="S118" s="258"/>
      <c r="T118" s="258"/>
      <c r="U118" s="258"/>
      <c r="V118" s="258"/>
      <c r="W118" s="258"/>
      <c r="X118" s="258"/>
      <c r="Y118" s="258"/>
      <c r="Z118" s="258"/>
      <c r="AA118" s="258"/>
      <c r="AB118" s="258"/>
      <c r="AC118" s="258"/>
      <c r="AD118" s="258"/>
      <c r="AE118" s="258"/>
      <c r="AF118" s="258"/>
      <c r="AG118" s="258"/>
      <c r="AH118" s="258"/>
      <c r="AI118" s="258"/>
      <c r="AJ118" s="258"/>
      <c r="AK118" s="258"/>
      <c r="AL118" s="258"/>
      <c r="AM118" s="258"/>
    </row>
    <row r="119">
      <c r="A119" s="265">
        <v>1.00045023E8</v>
      </c>
      <c r="B119" s="258" t="str">
        <f>VLOOKUP(A119,'Master PR'!F120:N1425,9,FALSE)</f>
        <v>Maintenance</v>
      </c>
      <c r="C119" s="259" t="str">
        <f>VLOOKUP(A119,'Master PR'!F120:I1425,4,FALSE)</f>
        <v>Andani </v>
      </c>
      <c r="D119" s="258" t="str">
        <f>VLOOKUP(A119,'Master PR'!F120:M1425,8,FALSE)</f>
        <v>#N/A</v>
      </c>
      <c r="E119" s="258"/>
      <c r="F119" s="258"/>
      <c r="G119" s="258"/>
      <c r="H119" s="258"/>
      <c r="I119" s="258"/>
      <c r="J119" s="258"/>
      <c r="K119" s="258" t="str">
        <f>VLOOKUP(A119,'Master PR'!F120:Q1425,12,FALSE)</f>
        <v/>
      </c>
      <c r="L119" s="260" t="str">
        <f>VLOOKUP(A119,'Master PR'!F120:R1425,13,FALSE)</f>
        <v>#N/A</v>
      </c>
      <c r="M119" s="258"/>
      <c r="N119" s="258"/>
      <c r="O119" s="258"/>
      <c r="P119" s="261" t="str">
        <f t="array" ref="P119">INDEX(Sheet6!$H$2:$H$190,MATCH(A119,Sheet6!$E$2:$E$190,0))</f>
        <v>#N/A</v>
      </c>
      <c r="Q119" s="258"/>
      <c r="R119" s="258"/>
      <c r="S119" s="258"/>
      <c r="T119" s="258"/>
      <c r="U119" s="258"/>
      <c r="V119" s="258"/>
      <c r="W119" s="258"/>
      <c r="X119" s="258"/>
      <c r="Y119" s="258"/>
      <c r="Z119" s="258"/>
      <c r="AA119" s="258"/>
      <c r="AB119" s="258"/>
      <c r="AC119" s="258"/>
      <c r="AD119" s="258"/>
      <c r="AE119" s="258"/>
      <c r="AF119" s="258"/>
      <c r="AG119" s="258"/>
      <c r="AH119" s="258"/>
      <c r="AI119" s="258"/>
      <c r="AJ119" s="258"/>
      <c r="AK119" s="258"/>
      <c r="AL119" s="258"/>
      <c r="AM119" s="258"/>
    </row>
    <row r="120">
      <c r="A120" s="265">
        <v>1.00044756E8</v>
      </c>
      <c r="B120" s="258" t="str">
        <f>VLOOKUP(A120,'Master PR'!F121:N1426,9,FALSE)</f>
        <v>Maintenance</v>
      </c>
      <c r="C120" s="259" t="str">
        <f>VLOOKUP(A120,'Master PR'!F121:I1426,4,FALSE)</f>
        <v>Reza</v>
      </c>
      <c r="D120" s="258" t="str">
        <f>VLOOKUP(A120,'Master PR'!F121:M1426,8,FALSE)</f>
        <v>#N/A</v>
      </c>
      <c r="E120" s="258"/>
      <c r="F120" s="258"/>
      <c r="G120" s="258"/>
      <c r="H120" s="258"/>
      <c r="I120" s="258"/>
      <c r="J120" s="258"/>
      <c r="K120" s="258" t="str">
        <f>VLOOKUP(A120,'Master PR'!F121:Q1426,12,FALSE)</f>
        <v/>
      </c>
      <c r="L120" s="260" t="str">
        <f>VLOOKUP(A120,'Master PR'!F121:R1426,13,FALSE)</f>
        <v>#N/A</v>
      </c>
      <c r="M120" s="258"/>
      <c r="N120" s="258"/>
      <c r="O120" s="258"/>
      <c r="P120" s="261" t="str">
        <f t="array" ref="P120">INDEX(Sheet6!$H$2:$H$190,MATCH(A120,Sheet6!$E$2:$E$190,0))</f>
        <v>#N/A</v>
      </c>
      <c r="Q120" s="258"/>
      <c r="R120" s="258"/>
      <c r="S120" s="258"/>
      <c r="T120" s="258"/>
      <c r="U120" s="258"/>
      <c r="V120" s="258"/>
      <c r="W120" s="258"/>
      <c r="X120" s="258"/>
      <c r="Y120" s="258"/>
      <c r="Z120" s="258"/>
      <c r="AA120" s="258"/>
      <c r="AB120" s="258"/>
      <c r="AC120" s="258"/>
      <c r="AD120" s="258"/>
      <c r="AE120" s="258"/>
      <c r="AF120" s="258"/>
      <c r="AG120" s="258"/>
      <c r="AH120" s="258"/>
      <c r="AI120" s="258"/>
      <c r="AJ120" s="258"/>
      <c r="AK120" s="258"/>
      <c r="AL120" s="258"/>
      <c r="AM120" s="258"/>
    </row>
    <row r="121">
      <c r="A121" s="265">
        <v>1.00044903E8</v>
      </c>
      <c r="B121" s="258" t="str">
        <f>VLOOKUP(A121,'Master PR'!F122:N1427,9,FALSE)</f>
        <v>Maintenance</v>
      </c>
      <c r="C121" s="259" t="str">
        <f>VLOOKUP(A121,'Master PR'!F122:I1427,4,FALSE)</f>
        <v>Reza</v>
      </c>
      <c r="D121" s="258" t="str">
        <f>VLOOKUP(A121,'Master PR'!F122:M1427,8,FALSE)</f>
        <v>#N/A</v>
      </c>
      <c r="E121" s="258"/>
      <c r="F121" s="258"/>
      <c r="G121" s="258"/>
      <c r="H121" s="258"/>
      <c r="I121" s="258"/>
      <c r="J121" s="258"/>
      <c r="K121" s="258" t="str">
        <f>VLOOKUP(A121,'Master PR'!F122:Q1427,12,FALSE)</f>
        <v/>
      </c>
      <c r="L121" s="260" t="str">
        <f>VLOOKUP(A121,'Master PR'!F122:R1427,13,FALSE)</f>
        <v>#N/A</v>
      </c>
      <c r="M121" s="258"/>
      <c r="N121" s="258"/>
      <c r="O121" s="258"/>
      <c r="P121" s="261" t="str">
        <f t="array" ref="P121">INDEX(Sheet6!$H$2:$H$190,MATCH(A121,Sheet6!$E$2:$E$190,0))</f>
        <v>#N/A</v>
      </c>
      <c r="Q121" s="258"/>
      <c r="R121" s="258"/>
      <c r="S121" s="258"/>
      <c r="T121" s="258"/>
      <c r="U121" s="258"/>
      <c r="V121" s="258"/>
      <c r="W121" s="258"/>
      <c r="X121" s="258"/>
      <c r="Y121" s="258"/>
      <c r="Z121" s="258"/>
      <c r="AA121" s="258"/>
      <c r="AB121" s="258"/>
      <c r="AC121" s="258"/>
      <c r="AD121" s="258"/>
      <c r="AE121" s="258"/>
      <c r="AF121" s="258"/>
      <c r="AG121" s="258"/>
      <c r="AH121" s="258"/>
      <c r="AI121" s="258"/>
      <c r="AJ121" s="258"/>
      <c r="AK121" s="258"/>
      <c r="AL121" s="258"/>
      <c r="AM121" s="258"/>
    </row>
    <row r="122">
      <c r="A122" s="265">
        <v>1.00044786E8</v>
      </c>
      <c r="B122" s="258" t="str">
        <f>VLOOKUP(A122,'Master PR'!F123:N1428,9,FALSE)</f>
        <v>Maintenance</v>
      </c>
      <c r="C122" s="259" t="str">
        <f>VLOOKUP(A122,'Master PR'!F123:I1428,4,FALSE)</f>
        <v>Reza</v>
      </c>
      <c r="D122" s="258" t="str">
        <f>VLOOKUP(A122,'Master PR'!F123:M1428,8,FALSE)</f>
        <v>#N/A</v>
      </c>
      <c r="E122" s="258"/>
      <c r="F122" s="258"/>
      <c r="G122" s="258"/>
      <c r="H122" s="258"/>
      <c r="I122" s="258"/>
      <c r="J122" s="258"/>
      <c r="K122" s="258" t="str">
        <f>VLOOKUP(A122,'Master PR'!F123:Q1428,12,FALSE)</f>
        <v/>
      </c>
      <c r="L122" s="260" t="str">
        <f>VLOOKUP(A122,'Master PR'!F123:R1428,13,FALSE)</f>
        <v>#N/A</v>
      </c>
      <c r="M122" s="258"/>
      <c r="N122" s="258"/>
      <c r="O122" s="258"/>
      <c r="P122" s="261" t="str">
        <f t="array" ref="P122">INDEX(Sheet6!$H$2:$H$190,MATCH(A122,Sheet6!$E$2:$E$190,0))</f>
        <v>#N/A</v>
      </c>
      <c r="Q122" s="258"/>
      <c r="R122" s="258"/>
      <c r="S122" s="258"/>
      <c r="T122" s="258"/>
      <c r="U122" s="258"/>
      <c r="V122" s="258"/>
      <c r="W122" s="258"/>
      <c r="X122" s="258"/>
      <c r="Y122" s="258"/>
      <c r="Z122" s="258"/>
      <c r="AA122" s="258"/>
      <c r="AB122" s="258"/>
      <c r="AC122" s="258"/>
      <c r="AD122" s="258"/>
      <c r="AE122" s="258"/>
      <c r="AF122" s="258"/>
      <c r="AG122" s="258"/>
      <c r="AH122" s="258"/>
      <c r="AI122" s="258"/>
      <c r="AJ122" s="258"/>
      <c r="AK122" s="258"/>
      <c r="AL122" s="258"/>
      <c r="AM122" s="258"/>
    </row>
    <row r="123">
      <c r="A123" s="265">
        <v>1.00044848E8</v>
      </c>
      <c r="B123" s="258" t="str">
        <f>VLOOKUP(A123,'Master PR'!F124:N1429,9,FALSE)</f>
        <v>Maintenance</v>
      </c>
      <c r="C123" s="259" t="str">
        <f>VLOOKUP(A123,'Master PR'!F124:I1429,4,FALSE)</f>
        <v>Reza</v>
      </c>
      <c r="D123" s="258" t="str">
        <f>VLOOKUP(A123,'Master PR'!F124:M1429,8,FALSE)</f>
        <v>#N/A</v>
      </c>
      <c r="E123" s="258"/>
      <c r="F123" s="258"/>
      <c r="G123" s="258"/>
      <c r="H123" s="258"/>
      <c r="I123" s="258"/>
      <c r="J123" s="258"/>
      <c r="K123" s="258" t="str">
        <f>VLOOKUP(A123,'Master PR'!F124:Q1429,12,FALSE)</f>
        <v/>
      </c>
      <c r="L123" s="260" t="str">
        <f>VLOOKUP(A123,'Master PR'!F124:R1429,13,FALSE)</f>
        <v>#N/A</v>
      </c>
      <c r="M123" s="258"/>
      <c r="N123" s="258"/>
      <c r="O123" s="258"/>
      <c r="P123" s="261" t="str">
        <f t="array" ref="P123">INDEX(Sheet6!$H$2:$H$190,MATCH(A123,Sheet6!$E$2:$E$190,0))</f>
        <v>#N/A</v>
      </c>
      <c r="Q123" s="258"/>
      <c r="R123" s="258"/>
      <c r="S123" s="258"/>
      <c r="T123" s="258"/>
      <c r="U123" s="258"/>
      <c r="V123" s="258"/>
      <c r="W123" s="258"/>
      <c r="X123" s="258"/>
      <c r="Y123" s="258"/>
      <c r="Z123" s="258"/>
      <c r="AA123" s="258"/>
      <c r="AB123" s="258"/>
      <c r="AC123" s="258"/>
      <c r="AD123" s="258"/>
      <c r="AE123" s="258"/>
      <c r="AF123" s="258"/>
      <c r="AG123" s="258"/>
      <c r="AH123" s="258"/>
      <c r="AI123" s="258"/>
      <c r="AJ123" s="258"/>
      <c r="AK123" s="258"/>
      <c r="AL123" s="258"/>
      <c r="AM123" s="258"/>
    </row>
    <row r="124">
      <c r="A124" s="265">
        <v>1.00044853E8</v>
      </c>
      <c r="B124" s="258" t="str">
        <f>VLOOKUP(A124,'Master PR'!F125:N1430,9,FALSE)</f>
        <v>Maintenance</v>
      </c>
      <c r="C124" s="259" t="str">
        <f>VLOOKUP(A124,'Master PR'!F125:I1430,4,FALSE)</f>
        <v>Reza</v>
      </c>
      <c r="D124" s="258" t="str">
        <f>VLOOKUP(A124,'Master PR'!F125:M1430,8,FALSE)</f>
        <v>#N/A</v>
      </c>
      <c r="E124" s="258"/>
      <c r="F124" s="258"/>
      <c r="G124" s="258"/>
      <c r="H124" s="258"/>
      <c r="I124" s="258"/>
      <c r="J124" s="258"/>
      <c r="K124" s="258" t="str">
        <f>VLOOKUP(A124,'Master PR'!F125:Q1430,12,FALSE)</f>
        <v/>
      </c>
      <c r="L124" s="260" t="str">
        <f>VLOOKUP(A124,'Master PR'!F125:R1430,13,FALSE)</f>
        <v>#N/A</v>
      </c>
      <c r="M124" s="258"/>
      <c r="N124" s="258"/>
      <c r="O124" s="258"/>
      <c r="P124" s="261" t="str">
        <f t="array" ref="P124">INDEX(Sheet6!$H$2:$H$190,MATCH(A124,Sheet6!$E$2:$E$190,0))</f>
        <v>#N/A</v>
      </c>
      <c r="Q124" s="258"/>
      <c r="R124" s="258"/>
      <c r="S124" s="258"/>
      <c r="T124" s="258"/>
      <c r="U124" s="258"/>
      <c r="V124" s="258"/>
      <c r="W124" s="258"/>
      <c r="X124" s="258"/>
      <c r="Y124" s="258"/>
      <c r="Z124" s="258"/>
      <c r="AA124" s="258"/>
      <c r="AB124" s="258"/>
      <c r="AC124" s="258"/>
      <c r="AD124" s="258"/>
      <c r="AE124" s="258"/>
      <c r="AF124" s="258"/>
      <c r="AG124" s="258"/>
      <c r="AH124" s="258"/>
      <c r="AI124" s="258"/>
      <c r="AJ124" s="258"/>
      <c r="AK124" s="258"/>
      <c r="AL124" s="258"/>
      <c r="AM124" s="258"/>
    </row>
    <row r="125">
      <c r="A125" s="265">
        <v>1.00044923E8</v>
      </c>
      <c r="B125" s="258" t="str">
        <f>VLOOKUP(A125,'Master PR'!F126:N1431,9,FALSE)</f>
        <v>Maintenance</v>
      </c>
      <c r="C125" s="259" t="str">
        <f>VLOOKUP(A125,'Master PR'!F126:I1431,4,FALSE)</f>
        <v>Topan</v>
      </c>
      <c r="D125" s="258" t="str">
        <f>VLOOKUP(A125,'Master PR'!F126:M1431,8,FALSE)</f>
        <v>#N/A</v>
      </c>
      <c r="E125" s="258"/>
      <c r="F125" s="258"/>
      <c r="G125" s="258"/>
      <c r="H125" s="258"/>
      <c r="I125" s="258"/>
      <c r="J125" s="258"/>
      <c r="K125" s="258" t="str">
        <f>VLOOKUP(A125,'Master PR'!F126:Q1431,12,FALSE)</f>
        <v/>
      </c>
      <c r="L125" s="260" t="str">
        <f>VLOOKUP(A125,'Master PR'!F126:R1431,13,FALSE)</f>
        <v>#N/A</v>
      </c>
      <c r="M125" s="258"/>
      <c r="N125" s="258"/>
      <c r="O125" s="258"/>
      <c r="P125" s="261" t="str">
        <f t="array" ref="P125">INDEX(Sheet6!$H$2:$H$190,MATCH(A125,Sheet6!$E$2:$E$190,0))</f>
        <v>#N/A</v>
      </c>
      <c r="Q125" s="258"/>
      <c r="R125" s="258"/>
      <c r="S125" s="258"/>
      <c r="T125" s="258"/>
      <c r="U125" s="258"/>
      <c r="V125" s="258"/>
      <c r="W125" s="258"/>
      <c r="X125" s="258"/>
      <c r="Y125" s="258"/>
      <c r="Z125" s="258"/>
      <c r="AA125" s="258"/>
      <c r="AB125" s="258"/>
      <c r="AC125" s="258"/>
      <c r="AD125" s="258"/>
      <c r="AE125" s="258"/>
      <c r="AF125" s="258"/>
      <c r="AG125" s="258"/>
      <c r="AH125" s="258"/>
      <c r="AI125" s="258"/>
      <c r="AJ125" s="258"/>
      <c r="AK125" s="258"/>
      <c r="AL125" s="258"/>
      <c r="AM125" s="258"/>
    </row>
    <row r="126">
      <c r="A126" s="265">
        <v>1.00044932E8</v>
      </c>
      <c r="B126" s="258" t="str">
        <f>VLOOKUP(A126,'Master PR'!F127:N1432,9,FALSE)</f>
        <v>Maintenance</v>
      </c>
      <c r="C126" s="259" t="str">
        <f>VLOOKUP(A126,'Master PR'!F127:I1432,4,FALSE)</f>
        <v>Andani </v>
      </c>
      <c r="D126" s="258" t="str">
        <f>VLOOKUP(A126,'Master PR'!F127:M1432,8,FALSE)</f>
        <v>#N/A</v>
      </c>
      <c r="E126" s="258"/>
      <c r="F126" s="258"/>
      <c r="G126" s="258"/>
      <c r="H126" s="258"/>
      <c r="I126" s="258"/>
      <c r="J126" s="258"/>
      <c r="K126" s="258" t="str">
        <f>VLOOKUP(A126,'Master PR'!F127:Q1432,12,FALSE)</f>
        <v/>
      </c>
      <c r="L126" s="260" t="str">
        <f>VLOOKUP(A126,'Master PR'!F127:R1432,13,FALSE)</f>
        <v>#N/A</v>
      </c>
      <c r="M126" s="258"/>
      <c r="N126" s="258"/>
      <c r="O126" s="258"/>
      <c r="P126" s="261" t="str">
        <f t="array" ref="P126">INDEX(Sheet6!$H$2:$H$190,MATCH(A126,Sheet6!$E$2:$E$190,0))</f>
        <v>#N/A</v>
      </c>
      <c r="Q126" s="258"/>
      <c r="R126" s="258"/>
      <c r="S126" s="258"/>
      <c r="T126" s="258"/>
      <c r="U126" s="258"/>
      <c r="V126" s="258"/>
      <c r="W126" s="258"/>
      <c r="X126" s="258"/>
      <c r="Y126" s="258"/>
      <c r="Z126" s="258"/>
      <c r="AA126" s="258"/>
      <c r="AB126" s="258"/>
      <c r="AC126" s="258"/>
      <c r="AD126" s="258"/>
      <c r="AE126" s="258"/>
      <c r="AF126" s="258"/>
      <c r="AG126" s="258"/>
      <c r="AH126" s="258"/>
      <c r="AI126" s="258"/>
      <c r="AJ126" s="258"/>
      <c r="AK126" s="258"/>
      <c r="AL126" s="258"/>
      <c r="AM126" s="258"/>
    </row>
    <row r="127">
      <c r="A127" s="265">
        <v>1.00044941E8</v>
      </c>
      <c r="B127" s="258" t="str">
        <f>VLOOKUP(A127,'Master PR'!F128:N1433,9,FALSE)</f>
        <v>Maintenance</v>
      </c>
      <c r="C127" s="259" t="str">
        <f>VLOOKUP(A127,'Master PR'!F128:I1433,4,FALSE)</f>
        <v>Reza</v>
      </c>
      <c r="D127" s="258" t="str">
        <f>VLOOKUP(A127,'Master PR'!F128:M1433,8,FALSE)</f>
        <v>#N/A</v>
      </c>
      <c r="E127" s="258"/>
      <c r="F127" s="258"/>
      <c r="G127" s="258"/>
      <c r="H127" s="258"/>
      <c r="I127" s="258"/>
      <c r="J127" s="258"/>
      <c r="K127" s="258" t="str">
        <f>VLOOKUP(A127,'Master PR'!F128:Q1433,12,FALSE)</f>
        <v/>
      </c>
      <c r="L127" s="260" t="str">
        <f>VLOOKUP(A127,'Master PR'!F128:R1433,13,FALSE)</f>
        <v>#N/A</v>
      </c>
      <c r="M127" s="258"/>
      <c r="N127" s="258"/>
      <c r="O127" s="258"/>
      <c r="P127" s="261" t="str">
        <f t="array" ref="P127">INDEX(Sheet6!$H$2:$H$190,MATCH(A127,Sheet6!$E$2:$E$190,0))</f>
        <v>#N/A</v>
      </c>
      <c r="Q127" s="258"/>
      <c r="R127" s="258"/>
      <c r="S127" s="258"/>
      <c r="T127" s="258"/>
      <c r="U127" s="258"/>
      <c r="V127" s="258"/>
      <c r="W127" s="258"/>
      <c r="X127" s="258"/>
      <c r="Y127" s="258"/>
      <c r="Z127" s="258"/>
      <c r="AA127" s="258"/>
      <c r="AB127" s="258"/>
      <c r="AC127" s="258"/>
      <c r="AD127" s="258"/>
      <c r="AE127" s="258"/>
      <c r="AF127" s="258"/>
      <c r="AG127" s="258"/>
      <c r="AH127" s="258"/>
      <c r="AI127" s="258"/>
      <c r="AJ127" s="258"/>
      <c r="AK127" s="258"/>
      <c r="AL127" s="258"/>
      <c r="AM127" s="258"/>
    </row>
    <row r="128">
      <c r="A128" s="265">
        <v>1.00044922E8</v>
      </c>
      <c r="B128" s="258" t="str">
        <f>VLOOKUP(A128,'Master PR'!F129:N1434,9,FALSE)</f>
        <v>Maintenance</v>
      </c>
      <c r="C128" s="259" t="str">
        <f>VLOOKUP(A128,'Master PR'!F129:I1434,4,FALSE)</f>
        <v>Topan</v>
      </c>
      <c r="D128" s="258" t="str">
        <f>VLOOKUP(A128,'Master PR'!F129:M1434,8,FALSE)</f>
        <v>#N/A</v>
      </c>
      <c r="E128" s="258"/>
      <c r="F128" s="258"/>
      <c r="G128" s="258"/>
      <c r="H128" s="258"/>
      <c r="I128" s="258"/>
      <c r="J128" s="258"/>
      <c r="K128" s="258" t="str">
        <f>VLOOKUP(A128,'Master PR'!F129:Q1434,12,FALSE)</f>
        <v/>
      </c>
      <c r="L128" s="260" t="str">
        <f>VLOOKUP(A128,'Master PR'!F129:R1434,13,FALSE)</f>
        <v>#N/A</v>
      </c>
      <c r="M128" s="258"/>
      <c r="N128" s="258"/>
      <c r="O128" s="258"/>
      <c r="P128" s="261" t="str">
        <f t="array" ref="P128">INDEX(Sheet6!$H$2:$H$190,MATCH(A128,Sheet6!$E$2:$E$190,0))</f>
        <v>#N/A</v>
      </c>
      <c r="Q128" s="258"/>
      <c r="R128" s="258"/>
      <c r="S128" s="258"/>
      <c r="T128" s="258"/>
      <c r="U128" s="258"/>
      <c r="V128" s="258"/>
      <c r="W128" s="258"/>
      <c r="X128" s="258"/>
      <c r="Y128" s="258"/>
      <c r="Z128" s="258"/>
      <c r="AA128" s="258"/>
      <c r="AB128" s="258"/>
      <c r="AC128" s="258"/>
      <c r="AD128" s="258"/>
      <c r="AE128" s="258"/>
      <c r="AF128" s="258"/>
      <c r="AG128" s="258"/>
      <c r="AH128" s="258"/>
      <c r="AI128" s="258"/>
      <c r="AJ128" s="258"/>
      <c r="AK128" s="258"/>
      <c r="AL128" s="258"/>
      <c r="AM128" s="258"/>
    </row>
    <row r="129">
      <c r="A129" s="265">
        <v>1.00044945E8</v>
      </c>
      <c r="B129" s="258" t="str">
        <f>VLOOKUP(A129,'Master PR'!F130:N1435,9,FALSE)</f>
        <v>Maintenance</v>
      </c>
      <c r="C129" s="259" t="str">
        <f>VLOOKUP(A129,'Master PR'!F130:I1435,4,FALSE)</f>
        <v>Topan</v>
      </c>
      <c r="D129" s="258" t="str">
        <f>VLOOKUP(A129,'Master PR'!F130:M1435,8,FALSE)</f>
        <v>#N/A</v>
      </c>
      <c r="E129" s="258"/>
      <c r="F129" s="258"/>
      <c r="G129" s="258"/>
      <c r="H129" s="258"/>
      <c r="I129" s="258"/>
      <c r="J129" s="258"/>
      <c r="K129" s="258" t="str">
        <f>VLOOKUP(A129,'Master PR'!F130:Q1435,12,FALSE)</f>
        <v/>
      </c>
      <c r="L129" s="260" t="str">
        <f>VLOOKUP(A129,'Master PR'!F130:R1435,13,FALSE)</f>
        <v>#N/A</v>
      </c>
      <c r="M129" s="258"/>
      <c r="N129" s="258"/>
      <c r="O129" s="258"/>
      <c r="P129" s="261" t="str">
        <f t="array" ref="P129">INDEX(Sheet6!$H$2:$H$190,MATCH(A129,Sheet6!$E$2:$E$190,0))</f>
        <v>#N/A</v>
      </c>
      <c r="Q129" s="258"/>
      <c r="R129" s="258"/>
      <c r="S129" s="258"/>
      <c r="T129" s="258"/>
      <c r="U129" s="258"/>
      <c r="V129" s="258"/>
      <c r="W129" s="258"/>
      <c r="X129" s="258"/>
      <c r="Y129" s="258"/>
      <c r="Z129" s="258"/>
      <c r="AA129" s="258"/>
      <c r="AB129" s="258"/>
      <c r="AC129" s="258"/>
      <c r="AD129" s="258"/>
      <c r="AE129" s="258"/>
      <c r="AF129" s="258"/>
      <c r="AG129" s="258"/>
      <c r="AH129" s="258"/>
      <c r="AI129" s="258"/>
      <c r="AJ129" s="258"/>
      <c r="AK129" s="258"/>
      <c r="AL129" s="258"/>
      <c r="AM129" s="258"/>
    </row>
    <row r="130">
      <c r="A130" s="265">
        <v>1.00044947E8</v>
      </c>
      <c r="B130" s="258" t="str">
        <f>VLOOKUP(A130,'Master PR'!F131:N1436,9,FALSE)</f>
        <v>Maintenance</v>
      </c>
      <c r="C130" s="259" t="str">
        <f>VLOOKUP(A130,'Master PR'!F131:I1436,4,FALSE)</f>
        <v>Topan</v>
      </c>
      <c r="D130" s="258" t="str">
        <f>VLOOKUP(A130,'Master PR'!F131:M1436,8,FALSE)</f>
        <v>#N/A</v>
      </c>
      <c r="E130" s="258"/>
      <c r="F130" s="258"/>
      <c r="G130" s="258"/>
      <c r="H130" s="258"/>
      <c r="I130" s="258"/>
      <c r="J130" s="258"/>
      <c r="K130" s="258" t="str">
        <f>VLOOKUP(A130,'Master PR'!F131:Q1436,12,FALSE)</f>
        <v/>
      </c>
      <c r="L130" s="260" t="str">
        <f>VLOOKUP(A130,'Master PR'!F131:R1436,13,FALSE)</f>
        <v>#N/A</v>
      </c>
      <c r="M130" s="258"/>
      <c r="N130" s="258"/>
      <c r="O130" s="258"/>
      <c r="P130" s="261" t="str">
        <f t="array" ref="P130">INDEX(Sheet6!$H$2:$H$190,MATCH(A130,Sheet6!$E$2:$E$190,0))</f>
        <v>#N/A</v>
      </c>
      <c r="Q130" s="258"/>
      <c r="R130" s="258"/>
      <c r="S130" s="258"/>
      <c r="T130" s="258"/>
      <c r="U130" s="258"/>
      <c r="V130" s="258"/>
      <c r="W130" s="258"/>
      <c r="X130" s="258"/>
      <c r="Y130" s="258"/>
      <c r="Z130" s="258"/>
      <c r="AA130" s="258"/>
      <c r="AB130" s="258"/>
      <c r="AC130" s="258"/>
      <c r="AD130" s="258"/>
      <c r="AE130" s="258"/>
      <c r="AF130" s="258"/>
      <c r="AG130" s="258"/>
      <c r="AH130" s="258"/>
      <c r="AI130" s="258"/>
      <c r="AJ130" s="258"/>
      <c r="AK130" s="258"/>
      <c r="AL130" s="258"/>
      <c r="AM130" s="258"/>
    </row>
    <row r="131">
      <c r="A131" s="265">
        <v>1.00044946E8</v>
      </c>
      <c r="B131" s="258" t="str">
        <f>VLOOKUP(A131,'Master PR'!F132:N1437,9,FALSE)</f>
        <v>Maintenance</v>
      </c>
      <c r="C131" s="259" t="str">
        <f>VLOOKUP(A131,'Master PR'!F132:I1437,4,FALSE)</f>
        <v>Topan</v>
      </c>
      <c r="D131" s="258" t="str">
        <f>VLOOKUP(A131,'Master PR'!F132:M1437,8,FALSE)</f>
        <v>#N/A</v>
      </c>
      <c r="E131" s="258"/>
      <c r="F131" s="258"/>
      <c r="G131" s="258"/>
      <c r="H131" s="258"/>
      <c r="I131" s="258"/>
      <c r="J131" s="258"/>
      <c r="K131" s="258" t="str">
        <f>VLOOKUP(A131,'Master PR'!F132:Q1437,12,FALSE)</f>
        <v/>
      </c>
      <c r="L131" s="260" t="str">
        <f>VLOOKUP(A131,'Master PR'!F132:R1437,13,FALSE)</f>
        <v>#N/A</v>
      </c>
      <c r="M131" s="258"/>
      <c r="N131" s="258"/>
      <c r="O131" s="258"/>
      <c r="P131" s="261" t="str">
        <f t="array" ref="P131">INDEX(Sheet6!$H$2:$H$190,MATCH(A131,Sheet6!$E$2:$E$190,0))</f>
        <v>#N/A</v>
      </c>
      <c r="Q131" s="258"/>
      <c r="R131" s="258"/>
      <c r="S131" s="258"/>
      <c r="T131" s="258"/>
      <c r="U131" s="258"/>
      <c r="V131" s="258"/>
      <c r="W131" s="258"/>
      <c r="X131" s="258"/>
      <c r="Y131" s="258"/>
      <c r="Z131" s="258"/>
      <c r="AA131" s="258"/>
      <c r="AB131" s="258"/>
      <c r="AC131" s="258"/>
      <c r="AD131" s="258"/>
      <c r="AE131" s="258"/>
      <c r="AF131" s="258"/>
      <c r="AG131" s="258"/>
      <c r="AH131" s="258"/>
      <c r="AI131" s="258"/>
      <c r="AJ131" s="258"/>
      <c r="AK131" s="258"/>
      <c r="AL131" s="258"/>
      <c r="AM131" s="258"/>
    </row>
    <row r="132">
      <c r="A132" s="265">
        <v>1.00044781E8</v>
      </c>
      <c r="B132" s="258" t="str">
        <f>VLOOKUP(A132,'Master PR'!F133:N1438,9,FALSE)</f>
        <v>Maintenance</v>
      </c>
      <c r="C132" s="259" t="str">
        <f>VLOOKUP(A132,'Master PR'!F133:I1438,4,FALSE)</f>
        <v>Reza</v>
      </c>
      <c r="D132" s="258" t="str">
        <f>VLOOKUP(A132,'Master PR'!F133:M1438,8,FALSE)</f>
        <v>#N/A</v>
      </c>
      <c r="E132" s="258"/>
      <c r="F132" s="258"/>
      <c r="G132" s="258"/>
      <c r="H132" s="258"/>
      <c r="I132" s="258"/>
      <c r="J132" s="258"/>
      <c r="K132" s="258" t="str">
        <f>VLOOKUP(A132,'Master PR'!F133:Q1438,12,FALSE)</f>
        <v/>
      </c>
      <c r="L132" s="260" t="str">
        <f>VLOOKUP(A132,'Master PR'!F133:R1438,13,FALSE)</f>
        <v>#N/A</v>
      </c>
      <c r="M132" s="258"/>
      <c r="N132" s="258"/>
      <c r="O132" s="258"/>
      <c r="P132" s="261" t="str">
        <f t="array" ref="P132">INDEX(Sheet6!$H$2:$H$190,MATCH(A132,Sheet6!$E$2:$E$190,0))</f>
        <v>#N/A</v>
      </c>
      <c r="Q132" s="258"/>
      <c r="R132" s="258"/>
      <c r="S132" s="258"/>
      <c r="T132" s="258"/>
      <c r="U132" s="258"/>
      <c r="V132" s="258"/>
      <c r="W132" s="258"/>
      <c r="X132" s="258"/>
      <c r="Y132" s="258"/>
      <c r="Z132" s="258"/>
      <c r="AA132" s="258"/>
      <c r="AB132" s="258"/>
      <c r="AC132" s="258"/>
      <c r="AD132" s="258"/>
      <c r="AE132" s="258"/>
      <c r="AF132" s="258"/>
      <c r="AG132" s="258"/>
      <c r="AH132" s="258"/>
      <c r="AI132" s="258"/>
      <c r="AJ132" s="258"/>
      <c r="AK132" s="258"/>
      <c r="AL132" s="258"/>
      <c r="AM132" s="258"/>
    </row>
    <row r="133">
      <c r="A133" s="265">
        <v>1.00044924E8</v>
      </c>
      <c r="B133" s="258" t="str">
        <f>VLOOKUP(A133,'Master PR'!F134:N1439,9,FALSE)</f>
        <v>Maintenance</v>
      </c>
      <c r="C133" s="259" t="str">
        <f>VLOOKUP(A133,'Master PR'!F134:I1439,4,FALSE)</f>
        <v>Topan</v>
      </c>
      <c r="D133" s="258" t="str">
        <f>VLOOKUP(A133,'Master PR'!F134:M1439,8,FALSE)</f>
        <v>#N/A</v>
      </c>
      <c r="E133" s="258"/>
      <c r="F133" s="258"/>
      <c r="G133" s="258"/>
      <c r="H133" s="258"/>
      <c r="I133" s="258"/>
      <c r="J133" s="258"/>
      <c r="K133" s="258" t="str">
        <f>VLOOKUP(A133,'Master PR'!F134:Q1439,12,FALSE)</f>
        <v/>
      </c>
      <c r="L133" s="260" t="str">
        <f>VLOOKUP(A133,'Master PR'!F134:R1439,13,FALSE)</f>
        <v>#N/A</v>
      </c>
      <c r="M133" s="258"/>
      <c r="N133" s="258"/>
      <c r="O133" s="258"/>
      <c r="P133" s="261" t="str">
        <f t="array" ref="P133">INDEX(Sheet6!$H$2:$H$190,MATCH(A133,Sheet6!$E$2:$E$190,0))</f>
        <v>#N/A</v>
      </c>
      <c r="Q133" s="258"/>
      <c r="R133" s="258"/>
      <c r="S133" s="258"/>
      <c r="T133" s="258"/>
      <c r="U133" s="258"/>
      <c r="V133" s="258"/>
      <c r="W133" s="258"/>
      <c r="X133" s="258"/>
      <c r="Y133" s="258"/>
      <c r="Z133" s="258"/>
      <c r="AA133" s="258"/>
      <c r="AB133" s="258"/>
      <c r="AC133" s="258"/>
      <c r="AD133" s="258"/>
      <c r="AE133" s="258"/>
      <c r="AF133" s="258"/>
      <c r="AG133" s="258"/>
      <c r="AH133" s="258"/>
      <c r="AI133" s="258"/>
      <c r="AJ133" s="258"/>
      <c r="AK133" s="258"/>
      <c r="AL133" s="258"/>
      <c r="AM133" s="258"/>
    </row>
    <row r="134">
      <c r="A134" s="265">
        <v>1.00044907E8</v>
      </c>
      <c r="B134" s="258" t="str">
        <f>VLOOKUP(A134,'Master PR'!F135:N1440,9,FALSE)</f>
        <v>Maintenance</v>
      </c>
      <c r="C134" s="259" t="str">
        <f>VLOOKUP(A134,'Master PR'!F135:I1440,4,FALSE)</f>
        <v>Andani </v>
      </c>
      <c r="D134" s="258" t="str">
        <f>VLOOKUP(A134,'Master PR'!F135:M1440,8,FALSE)</f>
        <v>#N/A</v>
      </c>
      <c r="E134" s="258"/>
      <c r="F134" s="258"/>
      <c r="G134" s="258"/>
      <c r="H134" s="258"/>
      <c r="I134" s="258"/>
      <c r="J134" s="258"/>
      <c r="K134" s="258" t="str">
        <f>VLOOKUP(A134,'Master PR'!F135:Q1440,12,FALSE)</f>
        <v/>
      </c>
      <c r="L134" s="260" t="str">
        <f>VLOOKUP(A134,'Master PR'!F135:R1440,13,FALSE)</f>
        <v>#N/A</v>
      </c>
      <c r="M134" s="258"/>
      <c r="N134" s="258"/>
      <c r="O134" s="258"/>
      <c r="P134" s="261" t="str">
        <f t="array" ref="P134">INDEX(Sheet6!$H$2:$H$190,MATCH(A134,Sheet6!$E$2:$E$190,0))</f>
        <v>#N/A</v>
      </c>
      <c r="Q134" s="258"/>
      <c r="R134" s="258"/>
      <c r="S134" s="258"/>
      <c r="T134" s="258"/>
      <c r="U134" s="258"/>
      <c r="V134" s="258"/>
      <c r="W134" s="258"/>
      <c r="X134" s="258"/>
      <c r="Y134" s="258"/>
      <c r="Z134" s="258"/>
      <c r="AA134" s="258"/>
      <c r="AB134" s="258"/>
      <c r="AC134" s="258"/>
      <c r="AD134" s="258"/>
      <c r="AE134" s="258"/>
      <c r="AF134" s="258"/>
      <c r="AG134" s="258"/>
      <c r="AH134" s="258"/>
      <c r="AI134" s="258"/>
      <c r="AJ134" s="258"/>
      <c r="AK134" s="258"/>
      <c r="AL134" s="258"/>
      <c r="AM134" s="258"/>
    </row>
    <row r="135">
      <c r="A135" s="265">
        <v>1.00044912E8</v>
      </c>
      <c r="B135" s="258" t="str">
        <f>VLOOKUP(A135,'Master PR'!F136:N1441,9,FALSE)</f>
        <v>Maintenance</v>
      </c>
      <c r="C135" s="259" t="str">
        <f>VLOOKUP(A135,'Master PR'!F136:I1441,4,FALSE)</f>
        <v>Irvan</v>
      </c>
      <c r="D135" s="258" t="str">
        <f>VLOOKUP(A135,'Master PR'!F136:M1441,8,FALSE)</f>
        <v>M22PL3018A</v>
      </c>
      <c r="E135" s="258"/>
      <c r="F135" s="258"/>
      <c r="G135" s="258"/>
      <c r="H135" s="258"/>
      <c r="I135" s="258"/>
      <c r="J135" s="258"/>
      <c r="K135" s="258" t="str">
        <f>VLOOKUP(A135,'Master PR'!F136:Q1441,12,FALSE)</f>
        <v/>
      </c>
      <c r="L135" s="260" t="str">
        <f>VLOOKUP(A135,'Master PR'!F136:R1441,13,FALSE)</f>
        <v>Intan/Winny</v>
      </c>
      <c r="M135" s="258"/>
      <c r="N135" s="258"/>
      <c r="O135" s="258"/>
      <c r="P135" s="261" t="str">
        <f t="array" ref="P135">INDEX(Sheet6!$H$2:$H$190,MATCH(A135,Sheet6!$E$2:$E$190,0))</f>
        <v>PR diterima tgl 04.02.2022.
 23.02.2022 : Inquiry sd tgl 01.03.2022 pkl 10.00 WIB.</v>
      </c>
      <c r="Q135" s="258"/>
      <c r="R135" s="258"/>
      <c r="S135" s="258"/>
      <c r="T135" s="258"/>
      <c r="U135" s="258"/>
      <c r="V135" s="258"/>
      <c r="W135" s="258"/>
      <c r="X135" s="258"/>
      <c r="Y135" s="258"/>
      <c r="Z135" s="258"/>
      <c r="AA135" s="258"/>
      <c r="AB135" s="258"/>
      <c r="AC135" s="258"/>
      <c r="AD135" s="258"/>
      <c r="AE135" s="258"/>
      <c r="AF135" s="258"/>
      <c r="AG135" s="258"/>
      <c r="AH135" s="258"/>
      <c r="AI135" s="258"/>
      <c r="AJ135" s="258"/>
      <c r="AK135" s="258"/>
      <c r="AL135" s="258"/>
      <c r="AM135" s="258"/>
    </row>
    <row r="136">
      <c r="A136" s="265">
        <v>1.0004492E8</v>
      </c>
      <c r="B136" s="258" t="str">
        <f>VLOOKUP(A136,'Master PR'!F137:N1442,9,FALSE)</f>
        <v>Maintenance</v>
      </c>
      <c r="C136" s="259" t="str">
        <f>VLOOKUP(A136,'Master PR'!F137:I1442,4,FALSE)</f>
        <v>Irvan</v>
      </c>
      <c r="D136" s="258" t="str">
        <f>VLOOKUP(A136,'Master PR'!F137:M1442,8,FALSE)</f>
        <v>#N/A</v>
      </c>
      <c r="E136" s="258"/>
      <c r="F136" s="258"/>
      <c r="G136" s="258"/>
      <c r="H136" s="258"/>
      <c r="I136" s="258"/>
      <c r="J136" s="258"/>
      <c r="K136" s="258" t="str">
        <f>VLOOKUP(A136,'Master PR'!F137:Q1442,12,FALSE)</f>
        <v/>
      </c>
      <c r="L136" s="260" t="str">
        <f>VLOOKUP(A136,'Master PR'!F137:R1442,13,FALSE)</f>
        <v>#N/A</v>
      </c>
      <c r="M136" s="258"/>
      <c r="N136" s="258"/>
      <c r="O136" s="258"/>
      <c r="P136" s="261" t="str">
        <f t="array" ref="P136">INDEX(Sheet6!$H$2:$H$190,MATCH(A136,Sheet6!$E$2:$E$190,0))</f>
        <v>#N/A</v>
      </c>
      <c r="Q136" s="258"/>
      <c r="R136" s="258"/>
      <c r="S136" s="258"/>
      <c r="T136" s="258"/>
      <c r="U136" s="258"/>
      <c r="V136" s="258"/>
      <c r="W136" s="258"/>
      <c r="X136" s="258"/>
      <c r="Y136" s="258"/>
      <c r="Z136" s="258"/>
      <c r="AA136" s="258"/>
      <c r="AB136" s="258"/>
      <c r="AC136" s="258"/>
      <c r="AD136" s="258"/>
      <c r="AE136" s="258"/>
      <c r="AF136" s="258"/>
      <c r="AG136" s="258"/>
      <c r="AH136" s="258"/>
      <c r="AI136" s="258"/>
      <c r="AJ136" s="258"/>
      <c r="AK136" s="258"/>
      <c r="AL136" s="258"/>
      <c r="AM136" s="258"/>
    </row>
    <row r="137">
      <c r="A137" s="265">
        <v>1.00044893E8</v>
      </c>
      <c r="B137" s="258" t="str">
        <f>VLOOKUP(A137,'Master PR'!F138:N1443,9,FALSE)</f>
        <v>Maintenance</v>
      </c>
      <c r="C137" s="259" t="str">
        <f>VLOOKUP(A137,'Master PR'!F138:I1443,4,FALSE)</f>
        <v>Irvan</v>
      </c>
      <c r="D137" s="258" t="str">
        <f>VLOOKUP(A137,'Master PR'!F138:M1443,8,FALSE)</f>
        <v>#N/A</v>
      </c>
      <c r="E137" s="258"/>
      <c r="F137" s="258"/>
      <c r="G137" s="258"/>
      <c r="H137" s="258"/>
      <c r="I137" s="258"/>
      <c r="J137" s="258"/>
      <c r="K137" s="258" t="str">
        <f>VLOOKUP(A137,'Master PR'!F138:Q1443,12,FALSE)</f>
        <v/>
      </c>
      <c r="L137" s="260" t="str">
        <f>VLOOKUP(A137,'Master PR'!F138:R1443,13,FALSE)</f>
        <v>#N/A</v>
      </c>
      <c r="M137" s="258"/>
      <c r="N137" s="258"/>
      <c r="O137" s="258"/>
      <c r="P137" s="261" t="str">
        <f t="array" ref="P137">INDEX(Sheet6!$H$2:$H$190,MATCH(A137,Sheet6!$E$2:$E$190,0))</f>
        <v>#N/A</v>
      </c>
      <c r="Q137" s="258"/>
      <c r="R137" s="258"/>
      <c r="S137" s="258"/>
      <c r="T137" s="258"/>
      <c r="U137" s="258"/>
      <c r="V137" s="258"/>
      <c r="W137" s="258"/>
      <c r="X137" s="258"/>
      <c r="Y137" s="258"/>
      <c r="Z137" s="258"/>
      <c r="AA137" s="258"/>
      <c r="AB137" s="258"/>
      <c r="AC137" s="258"/>
      <c r="AD137" s="258"/>
      <c r="AE137" s="258"/>
      <c r="AF137" s="258"/>
      <c r="AG137" s="258"/>
      <c r="AH137" s="258"/>
      <c r="AI137" s="258"/>
      <c r="AJ137" s="258"/>
      <c r="AK137" s="258"/>
      <c r="AL137" s="258"/>
      <c r="AM137" s="258"/>
    </row>
    <row r="138">
      <c r="A138" s="265">
        <v>1.00044879E8</v>
      </c>
      <c r="B138" s="258" t="str">
        <f>VLOOKUP(A138,'Master PR'!F139:N1444,9,FALSE)</f>
        <v>Maintenance</v>
      </c>
      <c r="C138" s="259" t="str">
        <f>VLOOKUP(A138,'Master PR'!F139:I1444,4,FALSE)</f>
        <v>Andani </v>
      </c>
      <c r="D138" s="258" t="str">
        <f>VLOOKUP(A138,'Master PR'!F139:M1444,8,FALSE)</f>
        <v>#N/A</v>
      </c>
      <c r="E138" s="258"/>
      <c r="F138" s="258"/>
      <c r="G138" s="258"/>
      <c r="H138" s="258"/>
      <c r="I138" s="258"/>
      <c r="J138" s="258"/>
      <c r="K138" s="258" t="str">
        <f>VLOOKUP(A138,'Master PR'!F139:Q1444,12,FALSE)</f>
        <v/>
      </c>
      <c r="L138" s="260" t="str">
        <f>VLOOKUP(A138,'Master PR'!F139:R1444,13,FALSE)</f>
        <v>#N/A</v>
      </c>
      <c r="M138" s="258"/>
      <c r="N138" s="258"/>
      <c r="O138" s="258"/>
      <c r="P138" s="261" t="str">
        <f t="array" ref="P138">INDEX(Sheet6!$H$2:$H$190,MATCH(A138,Sheet6!$E$2:$E$190,0))</f>
        <v>#N/A</v>
      </c>
      <c r="Q138" s="258"/>
      <c r="R138" s="258"/>
      <c r="S138" s="258"/>
      <c r="T138" s="258"/>
      <c r="U138" s="258"/>
      <c r="V138" s="258"/>
      <c r="W138" s="258"/>
      <c r="X138" s="258"/>
      <c r="Y138" s="258"/>
      <c r="Z138" s="258"/>
      <c r="AA138" s="258"/>
      <c r="AB138" s="258"/>
      <c r="AC138" s="258"/>
      <c r="AD138" s="258"/>
      <c r="AE138" s="258"/>
      <c r="AF138" s="258"/>
      <c r="AG138" s="258"/>
      <c r="AH138" s="258"/>
      <c r="AI138" s="258"/>
      <c r="AJ138" s="258"/>
      <c r="AK138" s="258"/>
      <c r="AL138" s="258"/>
      <c r="AM138" s="258"/>
    </row>
    <row r="139">
      <c r="A139" s="265">
        <v>1.00044943E8</v>
      </c>
      <c r="B139" s="258" t="str">
        <f>VLOOKUP(A139,'Master PR'!F140:N1445,9,FALSE)</f>
        <v>Maintenance</v>
      </c>
      <c r="C139" s="259" t="str">
        <f>VLOOKUP(A139,'Master PR'!F140:I1445,4,FALSE)</f>
        <v>Andani </v>
      </c>
      <c r="D139" s="258" t="str">
        <f>VLOOKUP(A139,'Master PR'!F140:M1445,8,FALSE)</f>
        <v>#N/A</v>
      </c>
      <c r="E139" s="258"/>
      <c r="F139" s="258"/>
      <c r="G139" s="258"/>
      <c r="H139" s="258"/>
      <c r="I139" s="258"/>
      <c r="J139" s="258"/>
      <c r="K139" s="258" t="str">
        <f>VLOOKUP(A139,'Master PR'!F140:Q1445,12,FALSE)</f>
        <v/>
      </c>
      <c r="L139" s="260" t="str">
        <f>VLOOKUP(A139,'Master PR'!F140:R1445,13,FALSE)</f>
        <v>#N/A</v>
      </c>
      <c r="M139" s="258"/>
      <c r="N139" s="258"/>
      <c r="O139" s="258"/>
      <c r="P139" s="261" t="str">
        <f t="array" ref="P139">INDEX(Sheet6!$H$2:$H$190,MATCH(A139,Sheet6!$E$2:$E$190,0))</f>
        <v>#N/A</v>
      </c>
      <c r="Q139" s="258"/>
      <c r="R139" s="258"/>
      <c r="S139" s="258"/>
      <c r="T139" s="258"/>
      <c r="U139" s="258"/>
      <c r="V139" s="258"/>
      <c r="W139" s="258"/>
      <c r="X139" s="258"/>
      <c r="Y139" s="258"/>
      <c r="Z139" s="258"/>
      <c r="AA139" s="258"/>
      <c r="AB139" s="258"/>
      <c r="AC139" s="258"/>
      <c r="AD139" s="258"/>
      <c r="AE139" s="258"/>
      <c r="AF139" s="258"/>
      <c r="AG139" s="258"/>
      <c r="AH139" s="258"/>
      <c r="AI139" s="258"/>
      <c r="AJ139" s="258"/>
      <c r="AK139" s="258"/>
      <c r="AL139" s="258"/>
      <c r="AM139" s="258"/>
    </row>
    <row r="140">
      <c r="A140" s="265">
        <v>1.00044944E8</v>
      </c>
      <c r="B140" s="258" t="str">
        <f>VLOOKUP(A140,'Master PR'!F141:N1446,9,FALSE)</f>
        <v>Maintenance</v>
      </c>
      <c r="C140" s="259" t="str">
        <f>VLOOKUP(A140,'Master PR'!F141:I1446,4,FALSE)</f>
        <v>Topan</v>
      </c>
      <c r="D140" s="258" t="str">
        <f>VLOOKUP(A140,'Master PR'!F141:M1446,8,FALSE)</f>
        <v>#N/A</v>
      </c>
      <c r="E140" s="258"/>
      <c r="F140" s="258"/>
      <c r="G140" s="258"/>
      <c r="H140" s="258"/>
      <c r="I140" s="258"/>
      <c r="J140" s="258"/>
      <c r="K140" s="258" t="str">
        <f>VLOOKUP(A140,'Master PR'!F141:Q1446,12,FALSE)</f>
        <v/>
      </c>
      <c r="L140" s="260" t="str">
        <f>VLOOKUP(A140,'Master PR'!F141:R1446,13,FALSE)</f>
        <v>#N/A</v>
      </c>
      <c r="M140" s="258"/>
      <c r="N140" s="258"/>
      <c r="O140" s="258"/>
      <c r="P140" s="261" t="str">
        <f t="array" ref="P140">INDEX(Sheet6!$H$2:$H$190,MATCH(A140,Sheet6!$E$2:$E$190,0))</f>
        <v>#N/A</v>
      </c>
      <c r="Q140" s="258"/>
      <c r="R140" s="258"/>
      <c r="S140" s="258"/>
      <c r="T140" s="258"/>
      <c r="U140" s="258"/>
      <c r="V140" s="258"/>
      <c r="W140" s="258"/>
      <c r="X140" s="258"/>
      <c r="Y140" s="258"/>
      <c r="Z140" s="258"/>
      <c r="AA140" s="258"/>
      <c r="AB140" s="258"/>
      <c r="AC140" s="258"/>
      <c r="AD140" s="258"/>
      <c r="AE140" s="258"/>
      <c r="AF140" s="258"/>
      <c r="AG140" s="258"/>
      <c r="AH140" s="258"/>
      <c r="AI140" s="258"/>
      <c r="AJ140" s="258"/>
      <c r="AK140" s="258"/>
      <c r="AL140" s="258"/>
      <c r="AM140" s="258"/>
    </row>
    <row r="141">
      <c r="A141" s="265">
        <v>1.00044829E8</v>
      </c>
      <c r="B141" s="258" t="str">
        <f>VLOOKUP(A141,'Master PR'!F142:N1447,9,FALSE)</f>
        <v>Maintenance</v>
      </c>
      <c r="C141" s="259" t="str">
        <f>VLOOKUP(A141,'Master PR'!F142:I1447,4,FALSE)</f>
        <v>Irvan</v>
      </c>
      <c r="D141" s="258" t="str">
        <f>VLOOKUP(A141,'Master PR'!F142:M1447,8,FALSE)</f>
        <v>#N/A</v>
      </c>
      <c r="E141" s="258"/>
      <c r="F141" s="258"/>
      <c r="G141" s="258"/>
      <c r="H141" s="258"/>
      <c r="I141" s="258"/>
      <c r="J141" s="258"/>
      <c r="K141" s="258" t="str">
        <f>VLOOKUP(A141,'Master PR'!F142:Q1447,12,FALSE)</f>
        <v/>
      </c>
      <c r="L141" s="260" t="str">
        <f>VLOOKUP(A141,'Master PR'!F142:R1447,13,FALSE)</f>
        <v>#N/A</v>
      </c>
      <c r="M141" s="258"/>
      <c r="N141" s="258"/>
      <c r="O141" s="258"/>
      <c r="P141" s="261" t="str">
        <f t="array" ref="P141">INDEX(Sheet6!$H$2:$H$190,MATCH(A141,Sheet6!$E$2:$E$190,0))</f>
        <v>#N/A</v>
      </c>
      <c r="Q141" s="258"/>
      <c r="R141" s="258"/>
      <c r="S141" s="258"/>
      <c r="T141" s="258"/>
      <c r="U141" s="258"/>
      <c r="V141" s="258"/>
      <c r="W141" s="258"/>
      <c r="X141" s="258"/>
      <c r="Y141" s="258"/>
      <c r="Z141" s="258"/>
      <c r="AA141" s="258"/>
      <c r="AB141" s="258"/>
      <c r="AC141" s="258"/>
      <c r="AD141" s="258"/>
      <c r="AE141" s="258"/>
      <c r="AF141" s="258"/>
      <c r="AG141" s="258"/>
      <c r="AH141" s="258"/>
      <c r="AI141" s="258"/>
      <c r="AJ141" s="258"/>
      <c r="AK141" s="258"/>
      <c r="AL141" s="258"/>
      <c r="AM141" s="258"/>
    </row>
    <row r="142">
      <c r="A142" s="265">
        <v>1.00044889E8</v>
      </c>
      <c r="B142" s="258" t="str">
        <f>VLOOKUP(A142,'Master PR'!F143:N1448,9,FALSE)</f>
        <v>Maintenance</v>
      </c>
      <c r="C142" s="259" t="str">
        <f>VLOOKUP(A142,'Master PR'!F143:I1448,4,FALSE)</f>
        <v>Irvan</v>
      </c>
      <c r="D142" s="258" t="str">
        <f>VLOOKUP(A142,'Master PR'!F143:M1448,8,FALSE)</f>
        <v>M22PL3008A</v>
      </c>
      <c r="E142" s="258"/>
      <c r="F142" s="258"/>
      <c r="G142" s="258"/>
      <c r="H142" s="258"/>
      <c r="I142" s="258"/>
      <c r="J142" s="258"/>
      <c r="K142" s="258" t="str">
        <f>VLOOKUP(A142,'Master PR'!F143:Q1448,12,FALSE)</f>
        <v/>
      </c>
      <c r="L142" s="260" t="str">
        <f>VLOOKUP(A142,'Master PR'!F143:R1448,13,FALSE)</f>
        <v>Winny</v>
      </c>
      <c r="M142" s="258"/>
      <c r="N142" s="258"/>
      <c r="O142" s="258"/>
      <c r="P142" s="261" t="str">
        <f t="array" ref="P142">INDEX(Sheet6!$H$2:$H$190,MATCH(A142,Sheet6!$E$2:$E$190,0))</f>
        <v>PR diterima tgl 28.01.2022.
 02.02.2022 : Inquiry sd tgl 09.02.2022 pkl 10.00 WIB. Sudah di reminder.
 16.03.2022 : Sudah ada penawaran, juksung agen menunggu FQ.
 24.03.2022 : Approval usulan juksung agen.
 25.03.2022 : RFQ sd tgl 29.03.2022 pkl 10.00 WIB.</v>
      </c>
      <c r="Q142" s="258"/>
      <c r="R142" s="258"/>
      <c r="S142" s="258"/>
      <c r="T142" s="258"/>
      <c r="U142" s="258"/>
      <c r="V142" s="258"/>
      <c r="W142" s="258"/>
      <c r="X142" s="258"/>
      <c r="Y142" s="258"/>
      <c r="Z142" s="258"/>
      <c r="AA142" s="258"/>
      <c r="AB142" s="258"/>
      <c r="AC142" s="258"/>
      <c r="AD142" s="258"/>
      <c r="AE142" s="258"/>
      <c r="AF142" s="258"/>
      <c r="AG142" s="258"/>
      <c r="AH142" s="258"/>
      <c r="AI142" s="258"/>
      <c r="AJ142" s="258"/>
      <c r="AK142" s="258"/>
      <c r="AL142" s="258"/>
      <c r="AM142" s="258"/>
    </row>
    <row r="143">
      <c r="A143" s="265">
        <v>1.00044894E8</v>
      </c>
      <c r="B143" s="258" t="str">
        <f>VLOOKUP(A143,'Master PR'!F144:N1449,9,FALSE)</f>
        <v>Maintenance</v>
      </c>
      <c r="C143" s="259" t="str">
        <f>VLOOKUP(A143,'Master PR'!F144:I1449,4,FALSE)</f>
        <v>Irvan</v>
      </c>
      <c r="D143" s="258" t="str">
        <f>VLOOKUP(A143,'Master PR'!F144:M1449,8,FALSE)</f>
        <v>#N/A</v>
      </c>
      <c r="E143" s="258"/>
      <c r="F143" s="258"/>
      <c r="G143" s="258"/>
      <c r="H143" s="258"/>
      <c r="I143" s="258"/>
      <c r="J143" s="258"/>
      <c r="K143" s="258" t="str">
        <f>VLOOKUP(A143,'Master PR'!F144:Q1449,12,FALSE)</f>
        <v/>
      </c>
      <c r="L143" s="260" t="str">
        <f>VLOOKUP(A143,'Master PR'!F144:R1449,13,FALSE)</f>
        <v>#N/A</v>
      </c>
      <c r="M143" s="258"/>
      <c r="N143" s="258"/>
      <c r="O143" s="258"/>
      <c r="P143" s="261" t="str">
        <f t="array" ref="P143">INDEX(Sheet6!$H$2:$H$190,MATCH(A143,Sheet6!$E$2:$E$190,0))</f>
        <v>#N/A</v>
      </c>
      <c r="Q143" s="258"/>
      <c r="R143" s="258"/>
      <c r="S143" s="258"/>
      <c r="T143" s="258"/>
      <c r="U143" s="258"/>
      <c r="V143" s="258"/>
      <c r="W143" s="258"/>
      <c r="X143" s="258"/>
      <c r="Y143" s="258"/>
      <c r="Z143" s="258"/>
      <c r="AA143" s="258"/>
      <c r="AB143" s="258"/>
      <c r="AC143" s="258"/>
      <c r="AD143" s="258"/>
      <c r="AE143" s="258"/>
      <c r="AF143" s="258"/>
      <c r="AG143" s="258"/>
      <c r="AH143" s="258"/>
      <c r="AI143" s="258"/>
      <c r="AJ143" s="258"/>
      <c r="AK143" s="258"/>
      <c r="AL143" s="258"/>
      <c r="AM143" s="258"/>
    </row>
    <row r="144">
      <c r="A144" s="265">
        <v>1.00044837E8</v>
      </c>
      <c r="B144" s="258" t="str">
        <f>VLOOKUP(A144,'Master PR'!F145:N1450,9,FALSE)</f>
        <v>Maintenance</v>
      </c>
      <c r="C144" s="259" t="str">
        <f>VLOOKUP(A144,'Master PR'!F145:I1450,4,FALSE)</f>
        <v>Irvan</v>
      </c>
      <c r="D144" s="258" t="str">
        <f>VLOOKUP(A144,'Master PR'!F145:M1450,8,FALSE)</f>
        <v>#N/A</v>
      </c>
      <c r="E144" s="258"/>
      <c r="F144" s="258"/>
      <c r="G144" s="258"/>
      <c r="H144" s="258"/>
      <c r="I144" s="258"/>
      <c r="J144" s="258"/>
      <c r="K144" s="258" t="str">
        <f>VLOOKUP(A144,'Master PR'!F145:Q1450,12,FALSE)</f>
        <v/>
      </c>
      <c r="L144" s="260" t="str">
        <f>VLOOKUP(A144,'Master PR'!F145:R1450,13,FALSE)</f>
        <v>#N/A</v>
      </c>
      <c r="M144" s="258"/>
      <c r="N144" s="258"/>
      <c r="O144" s="258"/>
      <c r="P144" s="261" t="str">
        <f t="array" ref="P144">INDEX(Sheet6!$H$2:$H$190,MATCH(A144,Sheet6!$E$2:$E$190,0))</f>
        <v>#N/A</v>
      </c>
      <c r="Q144" s="258"/>
      <c r="R144" s="258"/>
      <c r="S144" s="258"/>
      <c r="T144" s="258"/>
      <c r="U144" s="258"/>
      <c r="V144" s="258"/>
      <c r="W144" s="258"/>
      <c r="X144" s="258"/>
      <c r="Y144" s="258"/>
      <c r="Z144" s="258"/>
      <c r="AA144" s="258"/>
      <c r="AB144" s="258"/>
      <c r="AC144" s="258"/>
      <c r="AD144" s="258"/>
      <c r="AE144" s="258"/>
      <c r="AF144" s="258"/>
      <c r="AG144" s="258"/>
      <c r="AH144" s="258"/>
      <c r="AI144" s="258"/>
      <c r="AJ144" s="258"/>
      <c r="AK144" s="258"/>
      <c r="AL144" s="258"/>
      <c r="AM144" s="258"/>
    </row>
    <row r="145">
      <c r="A145" s="265">
        <v>1.00044738E8</v>
      </c>
      <c r="B145" s="258" t="str">
        <f>VLOOKUP(A145,'Master PR'!F146:N1451,9,FALSE)</f>
        <v>Maintenance</v>
      </c>
      <c r="C145" s="259" t="str">
        <f>VLOOKUP(A145,'Master PR'!F146:I1451,4,FALSE)</f>
        <v>Reza</v>
      </c>
      <c r="D145" s="258" t="str">
        <f>VLOOKUP(A145,'Master PR'!F146:M1451,8,FALSE)</f>
        <v>#N/A</v>
      </c>
      <c r="E145" s="258"/>
      <c r="F145" s="258"/>
      <c r="G145" s="258"/>
      <c r="H145" s="258"/>
      <c r="I145" s="258"/>
      <c r="J145" s="258"/>
      <c r="K145" s="258" t="str">
        <f>VLOOKUP(A145,'Master PR'!F146:Q1451,12,FALSE)</f>
        <v/>
      </c>
      <c r="L145" s="260" t="str">
        <f>VLOOKUP(A145,'Master PR'!F146:R1451,13,FALSE)</f>
        <v>#N/A</v>
      </c>
      <c r="M145" s="258"/>
      <c r="N145" s="258"/>
      <c r="O145" s="258"/>
      <c r="P145" s="261" t="str">
        <f t="array" ref="P145">INDEX(Sheet6!$H$2:$H$190,MATCH(A145,Sheet6!$E$2:$E$190,0))</f>
        <v>#N/A</v>
      </c>
      <c r="Q145" s="258"/>
      <c r="R145" s="258"/>
      <c r="S145" s="258"/>
      <c r="T145" s="258"/>
      <c r="U145" s="258"/>
      <c r="V145" s="258"/>
      <c r="W145" s="258"/>
      <c r="X145" s="258"/>
      <c r="Y145" s="258"/>
      <c r="Z145" s="258"/>
      <c r="AA145" s="258"/>
      <c r="AB145" s="258"/>
      <c r="AC145" s="258"/>
      <c r="AD145" s="258"/>
      <c r="AE145" s="258"/>
      <c r="AF145" s="258"/>
      <c r="AG145" s="258"/>
      <c r="AH145" s="258"/>
      <c r="AI145" s="258"/>
      <c r="AJ145" s="258"/>
      <c r="AK145" s="258"/>
      <c r="AL145" s="258"/>
      <c r="AM145" s="258"/>
    </row>
    <row r="146">
      <c r="A146" s="265">
        <v>1.0004479E8</v>
      </c>
      <c r="B146" s="258" t="str">
        <f>VLOOKUP(A146,'Master PR'!F147:N1452,9,FALSE)</f>
        <v>Maintenance</v>
      </c>
      <c r="C146" s="259" t="str">
        <f>VLOOKUP(A146,'Master PR'!F147:I1452,4,FALSE)</f>
        <v>Reza</v>
      </c>
      <c r="D146" s="258" t="str">
        <f>VLOOKUP(A146,'Master PR'!F147:M1452,8,FALSE)</f>
        <v>#N/A</v>
      </c>
      <c r="E146" s="258"/>
      <c r="F146" s="258"/>
      <c r="G146" s="258"/>
      <c r="H146" s="258"/>
      <c r="I146" s="258"/>
      <c r="J146" s="258"/>
      <c r="K146" s="258" t="str">
        <f>VLOOKUP(A146,'Master PR'!F147:Q1452,12,FALSE)</f>
        <v/>
      </c>
      <c r="L146" s="260" t="str">
        <f>VLOOKUP(A146,'Master PR'!F147:R1452,13,FALSE)</f>
        <v>#N/A</v>
      </c>
      <c r="M146" s="258"/>
      <c r="N146" s="258"/>
      <c r="O146" s="258"/>
      <c r="P146" s="261" t="str">
        <f t="array" ref="P146">INDEX(Sheet6!$H$2:$H$190,MATCH(A146,Sheet6!$E$2:$E$190,0))</f>
        <v>#N/A</v>
      </c>
      <c r="Q146" s="258"/>
      <c r="R146" s="258"/>
      <c r="S146" s="258"/>
      <c r="T146" s="258"/>
      <c r="U146" s="258"/>
      <c r="V146" s="258"/>
      <c r="W146" s="258"/>
      <c r="X146" s="258"/>
      <c r="Y146" s="258"/>
      <c r="Z146" s="258"/>
      <c r="AA146" s="258"/>
      <c r="AB146" s="258"/>
      <c r="AC146" s="258"/>
      <c r="AD146" s="258"/>
      <c r="AE146" s="258"/>
      <c r="AF146" s="258"/>
      <c r="AG146" s="258"/>
      <c r="AH146" s="258"/>
      <c r="AI146" s="258"/>
      <c r="AJ146" s="258"/>
      <c r="AK146" s="258"/>
      <c r="AL146" s="258"/>
      <c r="AM146" s="258"/>
    </row>
    <row r="147">
      <c r="A147" s="265">
        <v>1.00044745E8</v>
      </c>
      <c r="B147" s="258" t="str">
        <f>VLOOKUP(A147,'Master PR'!F148:N1453,9,FALSE)</f>
        <v>Maintenance</v>
      </c>
      <c r="C147" s="259" t="str">
        <f>VLOOKUP(A147,'Master PR'!F148:I1453,4,FALSE)</f>
        <v>Reza</v>
      </c>
      <c r="D147" s="258" t="str">
        <f>VLOOKUP(A147,'Master PR'!F148:M1453,8,FALSE)</f>
        <v>#N/A</v>
      </c>
      <c r="E147" s="258"/>
      <c r="F147" s="258"/>
      <c r="G147" s="258"/>
      <c r="H147" s="258"/>
      <c r="I147" s="258"/>
      <c r="J147" s="258"/>
      <c r="K147" s="258" t="str">
        <f>VLOOKUP(A147,'Master PR'!F148:Q1453,12,FALSE)</f>
        <v/>
      </c>
      <c r="L147" s="260" t="str">
        <f>VLOOKUP(A147,'Master PR'!F148:R1453,13,FALSE)</f>
        <v>#N/A</v>
      </c>
      <c r="M147" s="258"/>
      <c r="N147" s="258"/>
      <c r="O147" s="258"/>
      <c r="P147" s="261" t="str">
        <f t="array" ref="P147">INDEX(Sheet6!$H$2:$H$190,MATCH(A147,Sheet6!$E$2:$E$190,0))</f>
        <v>#N/A</v>
      </c>
      <c r="Q147" s="258"/>
      <c r="R147" s="258"/>
      <c r="S147" s="258"/>
      <c r="T147" s="258"/>
      <c r="U147" s="258"/>
      <c r="V147" s="258"/>
      <c r="W147" s="258"/>
      <c r="X147" s="258"/>
      <c r="Y147" s="258"/>
      <c r="Z147" s="258"/>
      <c r="AA147" s="258"/>
      <c r="AB147" s="258"/>
      <c r="AC147" s="258"/>
      <c r="AD147" s="258"/>
      <c r="AE147" s="258"/>
      <c r="AF147" s="258"/>
      <c r="AG147" s="258"/>
      <c r="AH147" s="258"/>
      <c r="AI147" s="258"/>
      <c r="AJ147" s="258"/>
      <c r="AK147" s="258"/>
      <c r="AL147" s="258"/>
      <c r="AM147" s="258"/>
    </row>
    <row r="148">
      <c r="A148" s="265">
        <v>1.00044625E8</v>
      </c>
      <c r="B148" s="258" t="str">
        <f>VLOOKUP(A148,'Master PR'!F149:N1454,9,FALSE)</f>
        <v>Maintenance</v>
      </c>
      <c r="C148" s="259" t="str">
        <f>VLOOKUP(A148,'Master PR'!F149:I1454,4,FALSE)</f>
        <v>Reza</v>
      </c>
      <c r="D148" s="258" t="str">
        <f>VLOOKUP(A148,'Master PR'!F149:M1454,8,FALSE)</f>
        <v>#N/A</v>
      </c>
      <c r="E148" s="258"/>
      <c r="F148" s="258"/>
      <c r="G148" s="258"/>
      <c r="H148" s="258"/>
      <c r="I148" s="258"/>
      <c r="J148" s="258"/>
      <c r="K148" s="258" t="str">
        <f>VLOOKUP(A148,'Master PR'!F149:Q1454,12,FALSE)</f>
        <v/>
      </c>
      <c r="L148" s="260" t="str">
        <f>VLOOKUP(A148,'Master PR'!F149:R1454,13,FALSE)</f>
        <v>#N/A</v>
      </c>
      <c r="M148" s="258"/>
      <c r="N148" s="258"/>
      <c r="O148" s="258"/>
      <c r="P148" s="261" t="str">
        <f t="array" ref="P148">INDEX(Sheet6!$H$2:$H$190,MATCH(A148,Sheet6!$E$2:$E$190,0))</f>
        <v>#N/A</v>
      </c>
      <c r="Q148" s="258"/>
      <c r="R148" s="258"/>
      <c r="S148" s="258"/>
      <c r="T148" s="258"/>
      <c r="U148" s="258"/>
      <c r="V148" s="258"/>
      <c r="W148" s="258"/>
      <c r="X148" s="258"/>
      <c r="Y148" s="258"/>
      <c r="Z148" s="258"/>
      <c r="AA148" s="258"/>
      <c r="AB148" s="258"/>
      <c r="AC148" s="258"/>
      <c r="AD148" s="258"/>
      <c r="AE148" s="258"/>
      <c r="AF148" s="258"/>
      <c r="AG148" s="258"/>
      <c r="AH148" s="258"/>
      <c r="AI148" s="258"/>
      <c r="AJ148" s="258"/>
      <c r="AK148" s="258"/>
      <c r="AL148" s="258"/>
      <c r="AM148" s="258"/>
    </row>
    <row r="149">
      <c r="A149" s="265">
        <v>1.00044772E8</v>
      </c>
      <c r="B149" s="258" t="str">
        <f>VLOOKUP(A149,'Master PR'!F150:N1455,9,FALSE)</f>
        <v>Maintenance</v>
      </c>
      <c r="C149" s="259" t="str">
        <f>VLOOKUP(A149,'Master PR'!F150:I1455,4,FALSE)</f>
        <v>Reza</v>
      </c>
      <c r="D149" s="258" t="str">
        <f>VLOOKUP(A149,'Master PR'!F150:M1455,8,FALSE)</f>
        <v>#N/A</v>
      </c>
      <c r="E149" s="258"/>
      <c r="F149" s="258"/>
      <c r="G149" s="258"/>
      <c r="H149" s="258"/>
      <c r="I149" s="258"/>
      <c r="J149" s="258"/>
      <c r="K149" s="258" t="str">
        <f>VLOOKUP(A149,'Master PR'!F150:Q1455,12,FALSE)</f>
        <v/>
      </c>
      <c r="L149" s="260" t="str">
        <f>VLOOKUP(A149,'Master PR'!F150:R1455,13,FALSE)</f>
        <v>#N/A</v>
      </c>
      <c r="M149" s="258"/>
      <c r="N149" s="258"/>
      <c r="O149" s="258"/>
      <c r="P149" s="261" t="str">
        <f t="array" ref="P149">INDEX(Sheet6!$H$2:$H$190,MATCH(A149,Sheet6!$E$2:$E$190,0))</f>
        <v>#N/A</v>
      </c>
      <c r="Q149" s="258"/>
      <c r="R149" s="258"/>
      <c r="S149" s="258"/>
      <c r="T149" s="258"/>
      <c r="U149" s="258"/>
      <c r="V149" s="258"/>
      <c r="W149" s="258"/>
      <c r="X149" s="258"/>
      <c r="Y149" s="258"/>
      <c r="Z149" s="258"/>
      <c r="AA149" s="258"/>
      <c r="AB149" s="258"/>
      <c r="AC149" s="258"/>
      <c r="AD149" s="258"/>
      <c r="AE149" s="258"/>
      <c r="AF149" s="258"/>
      <c r="AG149" s="258"/>
      <c r="AH149" s="258"/>
      <c r="AI149" s="258"/>
      <c r="AJ149" s="258"/>
      <c r="AK149" s="258"/>
      <c r="AL149" s="258"/>
      <c r="AM149" s="258"/>
    </row>
    <row r="150">
      <c r="A150" s="265">
        <v>1.00044727E8</v>
      </c>
      <c r="B150" s="258" t="str">
        <f>VLOOKUP(A150,'Master PR'!F151:N1456,9,FALSE)</f>
        <v>Maintenance</v>
      </c>
      <c r="C150" s="259" t="str">
        <f>VLOOKUP(A150,'Master PR'!F151:I1456,4,FALSE)</f>
        <v>Reza</v>
      </c>
      <c r="D150" s="258" t="str">
        <f>VLOOKUP(A150,'Master PR'!F151:M1456,8,FALSE)</f>
        <v>#N/A</v>
      </c>
      <c r="E150" s="258"/>
      <c r="F150" s="258"/>
      <c r="G150" s="258"/>
      <c r="H150" s="258"/>
      <c r="I150" s="258"/>
      <c r="J150" s="258"/>
      <c r="K150" s="258" t="str">
        <f>VLOOKUP(A150,'Master PR'!F151:Q1456,12,FALSE)</f>
        <v/>
      </c>
      <c r="L150" s="260" t="str">
        <f>VLOOKUP(A150,'Master PR'!F151:R1456,13,FALSE)</f>
        <v>#N/A</v>
      </c>
      <c r="M150" s="258"/>
      <c r="N150" s="258"/>
      <c r="O150" s="258"/>
      <c r="P150" s="261" t="str">
        <f t="array" ref="P150">INDEX(Sheet6!$H$2:$H$190,MATCH(A150,Sheet6!$E$2:$E$190,0))</f>
        <v>#N/A</v>
      </c>
      <c r="Q150" s="258"/>
      <c r="R150" s="258"/>
      <c r="S150" s="258"/>
      <c r="T150" s="258"/>
      <c r="U150" s="258"/>
      <c r="V150" s="258"/>
      <c r="W150" s="258"/>
      <c r="X150" s="258"/>
      <c r="Y150" s="258"/>
      <c r="Z150" s="258"/>
      <c r="AA150" s="258"/>
      <c r="AB150" s="258"/>
      <c r="AC150" s="258"/>
      <c r="AD150" s="258"/>
      <c r="AE150" s="258"/>
      <c r="AF150" s="258"/>
      <c r="AG150" s="258"/>
      <c r="AH150" s="258"/>
      <c r="AI150" s="258"/>
      <c r="AJ150" s="258"/>
      <c r="AK150" s="258"/>
      <c r="AL150" s="258"/>
      <c r="AM150" s="258"/>
    </row>
    <row r="151">
      <c r="A151" s="265">
        <v>1.00044916E8</v>
      </c>
      <c r="B151" s="258" t="str">
        <f>VLOOKUP(A151,'Master PR'!F152:N1457,9,FALSE)</f>
        <v>Maintenance</v>
      </c>
      <c r="C151" s="259" t="str">
        <f>VLOOKUP(A151,'Master PR'!F152:I1457,4,FALSE)</f>
        <v>Topan</v>
      </c>
      <c r="D151" s="258" t="str">
        <f>VLOOKUP(A151,'Master PR'!F152:M1457,8,FALSE)</f>
        <v>#N/A</v>
      </c>
      <c r="E151" s="258"/>
      <c r="F151" s="258"/>
      <c r="G151" s="258"/>
      <c r="H151" s="258"/>
      <c r="I151" s="258"/>
      <c r="J151" s="258"/>
      <c r="K151" s="258" t="str">
        <f>VLOOKUP(A151,'Master PR'!F152:Q1457,12,FALSE)</f>
        <v/>
      </c>
      <c r="L151" s="260" t="str">
        <f>VLOOKUP(A151,'Master PR'!F152:R1457,13,FALSE)</f>
        <v>#N/A</v>
      </c>
      <c r="M151" s="258"/>
      <c r="N151" s="258"/>
      <c r="O151" s="258"/>
      <c r="P151" s="261" t="str">
        <f t="array" ref="P151">INDEX(Sheet6!$H$2:$H$190,MATCH(A151,Sheet6!$E$2:$E$190,0))</f>
        <v>#N/A</v>
      </c>
      <c r="Q151" s="258"/>
      <c r="R151" s="258"/>
      <c r="S151" s="258"/>
      <c r="T151" s="258"/>
      <c r="U151" s="258"/>
      <c r="V151" s="258"/>
      <c r="W151" s="258"/>
      <c r="X151" s="258"/>
      <c r="Y151" s="258"/>
      <c r="Z151" s="258"/>
      <c r="AA151" s="258"/>
      <c r="AB151" s="258"/>
      <c r="AC151" s="258"/>
      <c r="AD151" s="258"/>
      <c r="AE151" s="258"/>
      <c r="AF151" s="258"/>
      <c r="AG151" s="258"/>
      <c r="AH151" s="258"/>
      <c r="AI151" s="258"/>
      <c r="AJ151" s="258"/>
      <c r="AK151" s="258"/>
      <c r="AL151" s="258"/>
      <c r="AM151" s="258"/>
    </row>
    <row r="152">
      <c r="A152" s="265">
        <v>1.0004478E8</v>
      </c>
      <c r="B152" s="258" t="str">
        <f>VLOOKUP(A152,'Master PR'!F153:N1458,9,FALSE)</f>
        <v>Maintenance</v>
      </c>
      <c r="C152" s="259" t="str">
        <f>VLOOKUP(A152,'Master PR'!F153:I1458,4,FALSE)</f>
        <v>Reza</v>
      </c>
      <c r="D152" s="258" t="str">
        <f>VLOOKUP(A152,'Master PR'!F153:M1458,8,FALSE)</f>
        <v>#N/A</v>
      </c>
      <c r="E152" s="258"/>
      <c r="F152" s="258"/>
      <c r="G152" s="258"/>
      <c r="H152" s="258"/>
      <c r="I152" s="258"/>
      <c r="J152" s="258"/>
      <c r="K152" s="258" t="str">
        <f>VLOOKUP(A152,'Master PR'!F153:Q1458,12,FALSE)</f>
        <v/>
      </c>
      <c r="L152" s="260" t="str">
        <f>VLOOKUP(A152,'Master PR'!F153:R1458,13,FALSE)</f>
        <v>#N/A</v>
      </c>
      <c r="M152" s="258"/>
      <c r="N152" s="258"/>
      <c r="O152" s="258"/>
      <c r="P152" s="261" t="str">
        <f t="array" ref="P152">INDEX(Sheet6!$H$2:$H$190,MATCH(A152,Sheet6!$E$2:$E$190,0))</f>
        <v>#N/A</v>
      </c>
      <c r="Q152" s="258"/>
      <c r="R152" s="258"/>
      <c r="S152" s="258"/>
      <c r="T152" s="258"/>
      <c r="U152" s="258"/>
      <c r="V152" s="258"/>
      <c r="W152" s="258"/>
      <c r="X152" s="258"/>
      <c r="Y152" s="258"/>
      <c r="Z152" s="258"/>
      <c r="AA152" s="258"/>
      <c r="AB152" s="258"/>
      <c r="AC152" s="258"/>
      <c r="AD152" s="258"/>
      <c r="AE152" s="258"/>
      <c r="AF152" s="258"/>
      <c r="AG152" s="258"/>
      <c r="AH152" s="258"/>
      <c r="AI152" s="258"/>
      <c r="AJ152" s="258"/>
      <c r="AK152" s="258"/>
      <c r="AL152" s="258"/>
      <c r="AM152" s="258"/>
    </row>
    <row r="153">
      <c r="A153" s="265">
        <v>1.00044729E8</v>
      </c>
      <c r="B153" s="258" t="str">
        <f>VLOOKUP(A153,'Master PR'!F154:N1459,9,FALSE)</f>
        <v>Maintenance</v>
      </c>
      <c r="C153" s="259" t="str">
        <f>VLOOKUP(A153,'Master PR'!F154:I1459,4,FALSE)</f>
        <v>Reza</v>
      </c>
      <c r="D153" s="258" t="str">
        <f>VLOOKUP(A153,'Master PR'!F154:M1459,8,FALSE)</f>
        <v>#N/A</v>
      </c>
      <c r="E153" s="258"/>
      <c r="F153" s="258"/>
      <c r="G153" s="258"/>
      <c r="H153" s="258"/>
      <c r="I153" s="258"/>
      <c r="J153" s="258"/>
      <c r="K153" s="258" t="str">
        <f>VLOOKUP(A153,'Master PR'!F154:Q1459,12,FALSE)</f>
        <v/>
      </c>
      <c r="L153" s="260" t="str">
        <f>VLOOKUP(A153,'Master PR'!F154:R1459,13,FALSE)</f>
        <v>#N/A</v>
      </c>
      <c r="M153" s="258"/>
      <c r="N153" s="258"/>
      <c r="O153" s="258"/>
      <c r="P153" s="261" t="str">
        <f t="array" ref="P153">INDEX(Sheet6!$H$2:$H$190,MATCH(A153,Sheet6!$E$2:$E$190,0))</f>
        <v>#N/A</v>
      </c>
      <c r="Q153" s="258"/>
      <c r="R153" s="258"/>
      <c r="S153" s="258"/>
      <c r="T153" s="258"/>
      <c r="U153" s="258"/>
      <c r="V153" s="258"/>
      <c r="W153" s="258"/>
      <c r="X153" s="258"/>
      <c r="Y153" s="258"/>
      <c r="Z153" s="258"/>
      <c r="AA153" s="258"/>
      <c r="AB153" s="258"/>
      <c r="AC153" s="258"/>
      <c r="AD153" s="258"/>
      <c r="AE153" s="258"/>
      <c r="AF153" s="258"/>
      <c r="AG153" s="258"/>
      <c r="AH153" s="258"/>
      <c r="AI153" s="258"/>
      <c r="AJ153" s="258"/>
      <c r="AK153" s="258"/>
      <c r="AL153" s="258"/>
      <c r="AM153" s="258"/>
    </row>
    <row r="154">
      <c r="A154" s="265">
        <v>1.00044774E8</v>
      </c>
      <c r="B154" s="258" t="str">
        <f>VLOOKUP(A154,'Master PR'!F155:N1460,9,FALSE)</f>
        <v>Maintenance</v>
      </c>
      <c r="C154" s="259" t="str">
        <f>VLOOKUP(A154,'Master PR'!F155:I1460,4,FALSE)</f>
        <v>Reza</v>
      </c>
      <c r="D154" s="258" t="str">
        <f>VLOOKUP(A154,'Master PR'!F155:M1460,8,FALSE)</f>
        <v>#N/A</v>
      </c>
      <c r="E154" s="258"/>
      <c r="F154" s="258"/>
      <c r="G154" s="258"/>
      <c r="H154" s="258"/>
      <c r="I154" s="258"/>
      <c r="J154" s="258"/>
      <c r="K154" s="258" t="str">
        <f>VLOOKUP(A154,'Master PR'!F155:Q1460,12,FALSE)</f>
        <v/>
      </c>
      <c r="L154" s="260" t="str">
        <f>VLOOKUP(A154,'Master PR'!F155:R1460,13,FALSE)</f>
        <v>#N/A</v>
      </c>
      <c r="M154" s="258"/>
      <c r="N154" s="258"/>
      <c r="O154" s="258"/>
      <c r="P154" s="261" t="str">
        <f t="array" ref="P154">INDEX(Sheet6!$H$2:$H$190,MATCH(A154,Sheet6!$E$2:$E$190,0))</f>
        <v>#N/A</v>
      </c>
      <c r="Q154" s="258"/>
      <c r="R154" s="258"/>
      <c r="S154" s="258"/>
      <c r="T154" s="258"/>
      <c r="U154" s="258"/>
      <c r="V154" s="258"/>
      <c r="W154" s="258"/>
      <c r="X154" s="258"/>
      <c r="Y154" s="258"/>
      <c r="Z154" s="258"/>
      <c r="AA154" s="258"/>
      <c r="AB154" s="258"/>
      <c r="AC154" s="258"/>
      <c r="AD154" s="258"/>
      <c r="AE154" s="258"/>
      <c r="AF154" s="258"/>
      <c r="AG154" s="258"/>
      <c r="AH154" s="258"/>
      <c r="AI154" s="258"/>
      <c r="AJ154" s="258"/>
      <c r="AK154" s="258"/>
      <c r="AL154" s="258"/>
      <c r="AM154" s="258"/>
    </row>
    <row r="155">
      <c r="A155" s="265">
        <v>1.00044935E8</v>
      </c>
      <c r="B155" s="258" t="str">
        <f>VLOOKUP(A155,'Master PR'!F156:N1461,9,FALSE)</f>
        <v>Maintenance</v>
      </c>
      <c r="C155" s="259" t="str">
        <f>VLOOKUP(A155,'Master PR'!F156:I1461,4,FALSE)</f>
        <v>Andani </v>
      </c>
      <c r="D155" s="258" t="str">
        <f>VLOOKUP(A155,'Master PR'!F156:M1461,8,FALSE)</f>
        <v>#N/A</v>
      </c>
      <c r="E155" s="258"/>
      <c r="F155" s="258"/>
      <c r="G155" s="258"/>
      <c r="H155" s="258"/>
      <c r="I155" s="258"/>
      <c r="J155" s="258"/>
      <c r="K155" s="258" t="str">
        <f>VLOOKUP(A155,'Master PR'!F156:Q1461,12,FALSE)</f>
        <v/>
      </c>
      <c r="L155" s="260" t="str">
        <f>VLOOKUP(A155,'Master PR'!F156:R1461,13,FALSE)</f>
        <v>#N/A</v>
      </c>
      <c r="M155" s="258"/>
      <c r="N155" s="258"/>
      <c r="O155" s="258"/>
      <c r="P155" s="261" t="str">
        <f t="array" ref="P155">INDEX(Sheet6!$H$2:$H$190,MATCH(A155,Sheet6!$E$2:$E$190,0))</f>
        <v>#N/A</v>
      </c>
      <c r="Q155" s="258"/>
      <c r="R155" s="258"/>
      <c r="S155" s="258"/>
      <c r="T155" s="258"/>
      <c r="U155" s="258"/>
      <c r="V155" s="258"/>
      <c r="W155" s="258"/>
      <c r="X155" s="258"/>
      <c r="Y155" s="258"/>
      <c r="Z155" s="258"/>
      <c r="AA155" s="258"/>
      <c r="AB155" s="258"/>
      <c r="AC155" s="258"/>
      <c r="AD155" s="258"/>
      <c r="AE155" s="258"/>
      <c r="AF155" s="258"/>
      <c r="AG155" s="258"/>
      <c r="AH155" s="258"/>
      <c r="AI155" s="258"/>
      <c r="AJ155" s="258"/>
      <c r="AK155" s="258"/>
      <c r="AL155" s="258"/>
      <c r="AM155" s="258"/>
    </row>
    <row r="156">
      <c r="A156" s="265">
        <v>1.00044726E8</v>
      </c>
      <c r="B156" s="258" t="str">
        <f>VLOOKUP(A156,'Master PR'!F157:N1462,9,FALSE)</f>
        <v>Maintenance</v>
      </c>
      <c r="C156" s="259" t="str">
        <f>VLOOKUP(A156,'Master PR'!F157:I1462,4,FALSE)</f>
        <v>Reza</v>
      </c>
      <c r="D156" s="258" t="str">
        <f>VLOOKUP(A156,'Master PR'!F157:M1462,8,FALSE)</f>
        <v>#N/A</v>
      </c>
      <c r="E156" s="258"/>
      <c r="F156" s="258"/>
      <c r="G156" s="258"/>
      <c r="H156" s="258"/>
      <c r="I156" s="258"/>
      <c r="J156" s="258"/>
      <c r="K156" s="258" t="str">
        <f>VLOOKUP(A156,'Master PR'!F157:Q1462,12,FALSE)</f>
        <v/>
      </c>
      <c r="L156" s="260" t="str">
        <f>VLOOKUP(A156,'Master PR'!F157:R1462,13,FALSE)</f>
        <v>#N/A</v>
      </c>
      <c r="M156" s="258"/>
      <c r="N156" s="258"/>
      <c r="O156" s="258"/>
      <c r="P156" s="261" t="str">
        <f t="array" ref="P156">INDEX(Sheet6!$H$2:$H$190,MATCH(A156,Sheet6!$E$2:$E$190,0))</f>
        <v>#N/A</v>
      </c>
      <c r="Q156" s="258"/>
      <c r="R156" s="258"/>
      <c r="S156" s="258"/>
      <c r="T156" s="258"/>
      <c r="U156" s="258"/>
      <c r="V156" s="258"/>
      <c r="W156" s="258"/>
      <c r="X156" s="258"/>
      <c r="Y156" s="258"/>
      <c r="Z156" s="258"/>
      <c r="AA156" s="258"/>
      <c r="AB156" s="258"/>
      <c r="AC156" s="258"/>
      <c r="AD156" s="258"/>
      <c r="AE156" s="258"/>
      <c r="AF156" s="258"/>
      <c r="AG156" s="258"/>
      <c r="AH156" s="258"/>
      <c r="AI156" s="258"/>
      <c r="AJ156" s="258"/>
      <c r="AK156" s="258"/>
      <c r="AL156" s="258"/>
      <c r="AM156" s="258"/>
    </row>
    <row r="157">
      <c r="A157" s="265">
        <v>1.00044773E8</v>
      </c>
      <c r="B157" s="258" t="str">
        <f>VLOOKUP(A157,'Master PR'!F158:N1463,9,FALSE)</f>
        <v>Maintenance</v>
      </c>
      <c r="C157" s="259" t="str">
        <f>VLOOKUP(A157,'Master PR'!F158:I1463,4,FALSE)</f>
        <v>Reza</v>
      </c>
      <c r="D157" s="258" t="str">
        <f>VLOOKUP(A157,'Master PR'!F158:M1463,8,FALSE)</f>
        <v>#N/A</v>
      </c>
      <c r="E157" s="258"/>
      <c r="F157" s="258"/>
      <c r="G157" s="258"/>
      <c r="H157" s="258"/>
      <c r="I157" s="258"/>
      <c r="J157" s="258"/>
      <c r="K157" s="258" t="str">
        <f>VLOOKUP(A157,'Master PR'!F158:Q1463,12,FALSE)</f>
        <v/>
      </c>
      <c r="L157" s="260" t="str">
        <f>VLOOKUP(A157,'Master PR'!F158:R1463,13,FALSE)</f>
        <v>#N/A</v>
      </c>
      <c r="M157" s="258"/>
      <c r="N157" s="258"/>
      <c r="O157" s="258"/>
      <c r="P157" s="261" t="str">
        <f t="array" ref="P157">INDEX(Sheet6!$H$2:$H$190,MATCH(A157,Sheet6!$E$2:$E$190,0))</f>
        <v>#N/A</v>
      </c>
      <c r="Q157" s="258"/>
      <c r="R157" s="258"/>
      <c r="S157" s="258"/>
      <c r="T157" s="258"/>
      <c r="U157" s="258"/>
      <c r="V157" s="258"/>
      <c r="W157" s="258"/>
      <c r="X157" s="258"/>
      <c r="Y157" s="258"/>
      <c r="Z157" s="258"/>
      <c r="AA157" s="258"/>
      <c r="AB157" s="258"/>
      <c r="AC157" s="258"/>
      <c r="AD157" s="258"/>
      <c r="AE157" s="258"/>
      <c r="AF157" s="258"/>
      <c r="AG157" s="258"/>
      <c r="AH157" s="258"/>
      <c r="AI157" s="258"/>
      <c r="AJ157" s="258"/>
      <c r="AK157" s="258"/>
      <c r="AL157" s="258"/>
      <c r="AM157" s="258"/>
    </row>
    <row r="158">
      <c r="A158" s="265">
        <v>1.00044754E8</v>
      </c>
      <c r="B158" s="258" t="str">
        <f>VLOOKUP(A158,'Master PR'!F159:N1464,9,FALSE)</f>
        <v>Maintenance</v>
      </c>
      <c r="C158" s="259" t="str">
        <f>VLOOKUP(A158,'Master PR'!F159:I1464,4,FALSE)</f>
        <v>Reza</v>
      </c>
      <c r="D158" s="258" t="str">
        <f>VLOOKUP(A158,'Master PR'!F159:M1464,8,FALSE)</f>
        <v>#N/A</v>
      </c>
      <c r="E158" s="258"/>
      <c r="F158" s="258"/>
      <c r="G158" s="258"/>
      <c r="H158" s="258"/>
      <c r="I158" s="258"/>
      <c r="J158" s="258"/>
      <c r="K158" s="258" t="str">
        <f>VLOOKUP(A158,'Master PR'!F159:Q1464,12,FALSE)</f>
        <v/>
      </c>
      <c r="L158" s="260" t="str">
        <f>VLOOKUP(A158,'Master PR'!F159:R1464,13,FALSE)</f>
        <v>#N/A</v>
      </c>
      <c r="M158" s="258"/>
      <c r="N158" s="258"/>
      <c r="O158" s="258"/>
      <c r="P158" s="261" t="str">
        <f t="array" ref="P158">INDEX(Sheet6!$H$2:$H$190,MATCH(A158,Sheet6!$E$2:$E$190,0))</f>
        <v>#N/A</v>
      </c>
      <c r="Q158" s="258"/>
      <c r="R158" s="258"/>
      <c r="S158" s="258"/>
      <c r="T158" s="258"/>
      <c r="U158" s="258"/>
      <c r="V158" s="258"/>
      <c r="W158" s="258"/>
      <c r="X158" s="258"/>
      <c r="Y158" s="258"/>
      <c r="Z158" s="258"/>
      <c r="AA158" s="258"/>
      <c r="AB158" s="258"/>
      <c r="AC158" s="258"/>
      <c r="AD158" s="258"/>
      <c r="AE158" s="258"/>
      <c r="AF158" s="258"/>
      <c r="AG158" s="258"/>
      <c r="AH158" s="258"/>
      <c r="AI158" s="258"/>
      <c r="AJ158" s="258"/>
      <c r="AK158" s="258"/>
      <c r="AL158" s="258"/>
      <c r="AM158" s="258"/>
    </row>
    <row r="159">
      <c r="A159" s="265">
        <v>1.0004505E8</v>
      </c>
      <c r="B159" s="258" t="str">
        <f>VLOOKUP(A159,'Master PR'!F160:N1465,9,FALSE)</f>
        <v>Maintenance</v>
      </c>
      <c r="C159" s="259" t="str">
        <f>VLOOKUP(A159,'Master PR'!F160:I1465,4,FALSE)</f>
        <v>Topan</v>
      </c>
      <c r="D159" s="258" t="str">
        <f>VLOOKUP(A159,'Master PR'!F160:M1465,8,FALSE)</f>
        <v>#N/A</v>
      </c>
      <c r="E159" s="258"/>
      <c r="F159" s="258"/>
      <c r="G159" s="258"/>
      <c r="H159" s="258"/>
      <c r="I159" s="258"/>
      <c r="J159" s="258"/>
      <c r="K159" s="258" t="str">
        <f>VLOOKUP(A159,'Master PR'!F160:Q1465,12,FALSE)</f>
        <v/>
      </c>
      <c r="L159" s="260" t="str">
        <f>VLOOKUP(A159,'Master PR'!F160:R1465,13,FALSE)</f>
        <v>#N/A</v>
      </c>
      <c r="M159" s="258"/>
      <c r="N159" s="258"/>
      <c r="O159" s="258"/>
      <c r="P159" s="261" t="str">
        <f t="array" ref="P159">INDEX(Sheet6!$H$2:$H$190,MATCH(A159,Sheet6!$E$2:$E$190,0))</f>
        <v>#N/A</v>
      </c>
      <c r="Q159" s="258"/>
      <c r="R159" s="258"/>
      <c r="S159" s="258"/>
      <c r="T159" s="258"/>
      <c r="U159" s="258"/>
      <c r="V159" s="258"/>
      <c r="W159" s="258"/>
      <c r="X159" s="258"/>
      <c r="Y159" s="258"/>
      <c r="Z159" s="258"/>
      <c r="AA159" s="258"/>
      <c r="AB159" s="258"/>
      <c r="AC159" s="258"/>
      <c r="AD159" s="258"/>
      <c r="AE159" s="258"/>
      <c r="AF159" s="258"/>
      <c r="AG159" s="258"/>
      <c r="AH159" s="258"/>
      <c r="AI159" s="258"/>
      <c r="AJ159" s="258"/>
      <c r="AK159" s="258"/>
      <c r="AL159" s="258"/>
      <c r="AM159" s="258"/>
    </row>
    <row r="160">
      <c r="A160" s="265">
        <v>1.00045051E8</v>
      </c>
      <c r="B160" s="258" t="str">
        <f>VLOOKUP(A160,'Master PR'!F161:N1466,9,FALSE)</f>
        <v>Maintenance</v>
      </c>
      <c r="C160" s="259" t="str">
        <f>VLOOKUP(A160,'Master PR'!F161:I1466,4,FALSE)</f>
        <v>Andani </v>
      </c>
      <c r="D160" s="258" t="str">
        <f>VLOOKUP(A160,'Master PR'!F161:M1466,8,FALSE)</f>
        <v>#N/A</v>
      </c>
      <c r="E160" s="258"/>
      <c r="F160" s="258"/>
      <c r="G160" s="258"/>
      <c r="H160" s="258"/>
      <c r="I160" s="258"/>
      <c r="J160" s="258"/>
      <c r="K160" s="258" t="str">
        <f>VLOOKUP(A160,'Master PR'!F161:Q1466,12,FALSE)</f>
        <v/>
      </c>
      <c r="L160" s="260" t="str">
        <f>VLOOKUP(A160,'Master PR'!F161:R1466,13,FALSE)</f>
        <v>#N/A</v>
      </c>
      <c r="M160" s="258"/>
      <c r="N160" s="258"/>
      <c r="O160" s="258"/>
      <c r="P160" s="261" t="str">
        <f t="array" ref="P160">INDEX(Sheet6!$H$2:$H$190,MATCH(A160,Sheet6!$E$2:$E$190,0))</f>
        <v>#N/A</v>
      </c>
      <c r="Q160" s="258"/>
      <c r="R160" s="258"/>
      <c r="S160" s="258"/>
      <c r="T160" s="258"/>
      <c r="U160" s="258"/>
      <c r="V160" s="258"/>
      <c r="W160" s="258"/>
      <c r="X160" s="258"/>
      <c r="Y160" s="258"/>
      <c r="Z160" s="258"/>
      <c r="AA160" s="258"/>
      <c r="AB160" s="258"/>
      <c r="AC160" s="258"/>
      <c r="AD160" s="258"/>
      <c r="AE160" s="258"/>
      <c r="AF160" s="258"/>
      <c r="AG160" s="258"/>
      <c r="AH160" s="258"/>
      <c r="AI160" s="258"/>
      <c r="AJ160" s="258"/>
      <c r="AK160" s="258"/>
      <c r="AL160" s="258"/>
      <c r="AM160" s="258"/>
    </row>
    <row r="161">
      <c r="A161" s="265">
        <v>1.0004496E8</v>
      </c>
      <c r="B161" s="258" t="str">
        <f>VLOOKUP(A161,'Master PR'!F162:N1467,9,FALSE)</f>
        <v>Maintenance</v>
      </c>
      <c r="C161" s="259" t="str">
        <f>VLOOKUP(A161,'Master PR'!F162:I1467,4,FALSE)</f>
        <v>Andani </v>
      </c>
      <c r="D161" s="258" t="str">
        <f>VLOOKUP(A161,'Master PR'!F162:M1467,8,FALSE)</f>
        <v>#N/A</v>
      </c>
      <c r="E161" s="258"/>
      <c r="F161" s="258"/>
      <c r="G161" s="258"/>
      <c r="H161" s="258"/>
      <c r="I161" s="258"/>
      <c r="J161" s="258"/>
      <c r="K161" s="258" t="str">
        <f>VLOOKUP(A161,'Master PR'!F162:Q1467,12,FALSE)</f>
        <v/>
      </c>
      <c r="L161" s="260" t="str">
        <f>VLOOKUP(A161,'Master PR'!F162:R1467,13,FALSE)</f>
        <v>#N/A</v>
      </c>
      <c r="M161" s="258"/>
      <c r="N161" s="258"/>
      <c r="O161" s="258"/>
      <c r="P161" s="261" t="str">
        <f t="array" ref="P161">INDEX(Sheet6!$H$2:$H$190,MATCH(A161,Sheet6!$E$2:$E$190,0))</f>
        <v>#N/A</v>
      </c>
      <c r="Q161" s="258"/>
      <c r="R161" s="258"/>
      <c r="S161" s="258"/>
      <c r="T161" s="258"/>
      <c r="U161" s="258"/>
      <c r="V161" s="258"/>
      <c r="W161" s="258"/>
      <c r="X161" s="258"/>
      <c r="Y161" s="258"/>
      <c r="Z161" s="258"/>
      <c r="AA161" s="258"/>
      <c r="AB161" s="258"/>
      <c r="AC161" s="258"/>
      <c r="AD161" s="258"/>
      <c r="AE161" s="258"/>
      <c r="AF161" s="258"/>
      <c r="AG161" s="258"/>
      <c r="AH161" s="258"/>
      <c r="AI161" s="258"/>
      <c r="AJ161" s="258"/>
      <c r="AK161" s="258"/>
      <c r="AL161" s="258"/>
      <c r="AM161" s="258"/>
    </row>
    <row r="162">
      <c r="A162" s="265">
        <v>1.00045005E8</v>
      </c>
      <c r="B162" s="258" t="str">
        <f>VLOOKUP(A162,'Master PR'!F163:N1468,9,FALSE)</f>
        <v>Maintenance</v>
      </c>
      <c r="C162" s="259" t="str">
        <f>VLOOKUP(A162,'Master PR'!F163:I1468,4,FALSE)</f>
        <v>Reza</v>
      </c>
      <c r="D162" s="258" t="str">
        <f>VLOOKUP(A162,'Master PR'!F163:M1468,8,FALSE)</f>
        <v>#N/A</v>
      </c>
      <c r="E162" s="258"/>
      <c r="F162" s="258"/>
      <c r="G162" s="258"/>
      <c r="H162" s="258"/>
      <c r="I162" s="258"/>
      <c r="J162" s="258"/>
      <c r="K162" s="258" t="str">
        <f>VLOOKUP(A162,'Master PR'!F163:Q1468,12,FALSE)</f>
        <v/>
      </c>
      <c r="L162" s="260" t="str">
        <f>VLOOKUP(A162,'Master PR'!F163:R1468,13,FALSE)</f>
        <v>#N/A</v>
      </c>
      <c r="M162" s="258"/>
      <c r="N162" s="258"/>
      <c r="O162" s="258"/>
      <c r="P162" s="261" t="str">
        <f t="array" ref="P162">INDEX(Sheet6!$H$2:$H$190,MATCH(A162,Sheet6!$E$2:$E$190,0))</f>
        <v>#N/A</v>
      </c>
      <c r="Q162" s="258"/>
      <c r="R162" s="258"/>
      <c r="S162" s="258"/>
      <c r="T162" s="258"/>
      <c r="U162" s="258"/>
      <c r="V162" s="258"/>
      <c r="W162" s="258"/>
      <c r="X162" s="258"/>
      <c r="Y162" s="258"/>
      <c r="Z162" s="258"/>
      <c r="AA162" s="258"/>
      <c r="AB162" s="258"/>
      <c r="AC162" s="258"/>
      <c r="AD162" s="258"/>
      <c r="AE162" s="258"/>
      <c r="AF162" s="258"/>
      <c r="AG162" s="258"/>
      <c r="AH162" s="258"/>
      <c r="AI162" s="258"/>
      <c r="AJ162" s="258"/>
      <c r="AK162" s="258"/>
      <c r="AL162" s="258"/>
      <c r="AM162" s="258"/>
    </row>
    <row r="163">
      <c r="A163" s="265">
        <v>1.00045063E8</v>
      </c>
      <c r="B163" s="258" t="str">
        <f>VLOOKUP(A163,'Master PR'!F164:N1469,9,FALSE)</f>
        <v>Maintenance</v>
      </c>
      <c r="C163" s="259" t="str">
        <f>VLOOKUP(A163,'Master PR'!F164:I1469,4,FALSE)</f>
        <v>Topan</v>
      </c>
      <c r="D163" s="258" t="str">
        <f>VLOOKUP(A163,'Master PR'!F164:M1469,8,FALSE)</f>
        <v>#N/A</v>
      </c>
      <c r="E163" s="258"/>
      <c r="F163" s="258"/>
      <c r="G163" s="258"/>
      <c r="H163" s="258"/>
      <c r="I163" s="258"/>
      <c r="J163" s="258"/>
      <c r="K163" s="258" t="str">
        <f>VLOOKUP(A163,'Master PR'!F164:Q1469,12,FALSE)</f>
        <v/>
      </c>
      <c r="L163" s="260" t="str">
        <f>VLOOKUP(A163,'Master PR'!F164:R1469,13,FALSE)</f>
        <v>#N/A</v>
      </c>
      <c r="M163" s="258"/>
      <c r="N163" s="258"/>
      <c r="O163" s="258"/>
      <c r="P163" s="261" t="str">
        <f t="array" ref="P163">INDEX(Sheet6!$H$2:$H$190,MATCH(A163,Sheet6!$E$2:$E$190,0))</f>
        <v>#N/A</v>
      </c>
      <c r="Q163" s="258"/>
      <c r="R163" s="258"/>
      <c r="S163" s="258"/>
      <c r="T163" s="258"/>
      <c r="U163" s="258"/>
      <c r="V163" s="258"/>
      <c r="W163" s="258"/>
      <c r="X163" s="258"/>
      <c r="Y163" s="258"/>
      <c r="Z163" s="258"/>
      <c r="AA163" s="258"/>
      <c r="AB163" s="258"/>
      <c r="AC163" s="258"/>
      <c r="AD163" s="258"/>
      <c r="AE163" s="258"/>
      <c r="AF163" s="258"/>
      <c r="AG163" s="258"/>
      <c r="AH163" s="258"/>
      <c r="AI163" s="258"/>
      <c r="AJ163" s="258"/>
      <c r="AK163" s="258"/>
      <c r="AL163" s="258"/>
      <c r="AM163" s="258"/>
    </row>
    <row r="164">
      <c r="A164" s="265">
        <v>1.00044997E8</v>
      </c>
      <c r="B164" s="258" t="str">
        <f>VLOOKUP(A164,'Master PR'!F165:N1470,9,FALSE)</f>
        <v>Maintenance</v>
      </c>
      <c r="C164" s="259" t="str">
        <f>VLOOKUP(A164,'Master PR'!F165:I1470,4,FALSE)</f>
        <v>Andani </v>
      </c>
      <c r="D164" s="258" t="str">
        <f>VLOOKUP(A164,'Master PR'!F165:M1470,8,FALSE)</f>
        <v>#N/A</v>
      </c>
      <c r="E164" s="258"/>
      <c r="F164" s="258"/>
      <c r="G164" s="258"/>
      <c r="H164" s="258"/>
      <c r="I164" s="258"/>
      <c r="J164" s="258"/>
      <c r="K164" s="258" t="str">
        <f>VLOOKUP(A164,'Master PR'!F165:Q1470,12,FALSE)</f>
        <v/>
      </c>
      <c r="L164" s="260" t="str">
        <f>VLOOKUP(A164,'Master PR'!F165:R1470,13,FALSE)</f>
        <v>#N/A</v>
      </c>
      <c r="M164" s="258"/>
      <c r="N164" s="258"/>
      <c r="O164" s="258"/>
      <c r="P164" s="261" t="str">
        <f t="array" ref="P164">INDEX(Sheet6!$H$2:$H$190,MATCH(A164,Sheet6!$E$2:$E$190,0))</f>
        <v>#N/A</v>
      </c>
      <c r="Q164" s="258"/>
      <c r="R164" s="258"/>
      <c r="S164" s="258"/>
      <c r="T164" s="258"/>
      <c r="U164" s="258"/>
      <c r="V164" s="258"/>
      <c r="W164" s="258"/>
      <c r="X164" s="258"/>
      <c r="Y164" s="258"/>
      <c r="Z164" s="258"/>
      <c r="AA164" s="258"/>
      <c r="AB164" s="258"/>
      <c r="AC164" s="258"/>
      <c r="AD164" s="258"/>
      <c r="AE164" s="258"/>
      <c r="AF164" s="258"/>
      <c r="AG164" s="258"/>
      <c r="AH164" s="258"/>
      <c r="AI164" s="258"/>
      <c r="AJ164" s="258"/>
      <c r="AK164" s="258"/>
      <c r="AL164" s="258"/>
      <c r="AM164" s="258"/>
    </row>
    <row r="165">
      <c r="A165" s="257">
        <v>1.00044783E8</v>
      </c>
      <c r="B165" s="258" t="str">
        <f>VLOOKUP(A165,'Master PR'!F166:N1471,9,FALSE)</f>
        <v>Maintenance</v>
      </c>
      <c r="C165" s="259" t="str">
        <f>VLOOKUP(A165,'Master PR'!F166:I1471,4,FALSE)</f>
        <v>Andani </v>
      </c>
      <c r="D165" s="258" t="str">
        <f>VLOOKUP(A165,'Master PR'!F166:M1471,8,FALSE)</f>
        <v>#N/A</v>
      </c>
      <c r="E165" s="258"/>
      <c r="F165" s="258"/>
      <c r="G165" s="258"/>
      <c r="H165" s="258"/>
      <c r="I165" s="258"/>
      <c r="J165" s="258"/>
      <c r="K165" s="258" t="str">
        <f>VLOOKUP(A165,'Master PR'!F166:Q1471,12,FALSE)</f>
        <v/>
      </c>
      <c r="L165" s="260" t="str">
        <f>VLOOKUP(A165,'Master PR'!F166:R1471,13,FALSE)</f>
        <v>#N/A</v>
      </c>
      <c r="M165" s="258"/>
      <c r="N165" s="258"/>
      <c r="O165" s="258"/>
      <c r="P165" s="261" t="str">
        <f t="array" ref="P165">INDEX(Sheet6!$H$2:$H$190,MATCH(A165,Sheet6!$E$2:$E$190,0))</f>
        <v>#N/A</v>
      </c>
      <c r="Q165" s="258"/>
      <c r="R165" s="258"/>
      <c r="S165" s="258"/>
      <c r="T165" s="258"/>
      <c r="U165" s="258"/>
      <c r="V165" s="258"/>
      <c r="W165" s="258"/>
      <c r="X165" s="258"/>
      <c r="Y165" s="258"/>
      <c r="Z165" s="258"/>
      <c r="AA165" s="258"/>
      <c r="AB165" s="258"/>
      <c r="AC165" s="258"/>
      <c r="AD165" s="258"/>
      <c r="AE165" s="258"/>
      <c r="AF165" s="258"/>
      <c r="AG165" s="258"/>
      <c r="AH165" s="258"/>
      <c r="AI165" s="258"/>
      <c r="AJ165" s="258"/>
      <c r="AK165" s="258"/>
      <c r="AL165" s="258"/>
      <c r="AM165" s="258"/>
    </row>
    <row r="166">
      <c r="A166" s="257">
        <v>1.00045007E8</v>
      </c>
      <c r="B166" s="258" t="str">
        <f>VLOOKUP(A166,'Master PR'!F167:N1472,9,FALSE)</f>
        <v>Maintenance</v>
      </c>
      <c r="C166" s="259" t="str">
        <f>VLOOKUP(A166,'Master PR'!F167:I1472,4,FALSE)</f>
        <v>Andani </v>
      </c>
      <c r="D166" s="258" t="str">
        <f>VLOOKUP(A166,'Master PR'!F167:M1472,8,FALSE)</f>
        <v>#N/A</v>
      </c>
      <c r="E166" s="258"/>
      <c r="F166" s="258"/>
      <c r="G166" s="258"/>
      <c r="H166" s="258"/>
      <c r="I166" s="258"/>
      <c r="J166" s="258"/>
      <c r="K166" s="258" t="str">
        <f>VLOOKUP(A166,'Master PR'!F167:Q1472,12,FALSE)</f>
        <v/>
      </c>
      <c r="L166" s="260" t="str">
        <f>VLOOKUP(A166,'Master PR'!F167:R1472,13,FALSE)</f>
        <v>#N/A</v>
      </c>
      <c r="M166" s="258"/>
      <c r="N166" s="258"/>
      <c r="O166" s="258"/>
      <c r="P166" s="261" t="str">
        <f t="array" ref="P166">INDEX(Sheet6!$H$2:$H$190,MATCH(A166,Sheet6!$E$2:$E$190,0))</f>
        <v>#N/A</v>
      </c>
      <c r="Q166" s="258"/>
      <c r="R166" s="258"/>
      <c r="S166" s="258"/>
      <c r="T166" s="258"/>
      <c r="U166" s="258"/>
      <c r="V166" s="258"/>
      <c r="W166" s="258"/>
      <c r="X166" s="258"/>
      <c r="Y166" s="258"/>
      <c r="Z166" s="258"/>
      <c r="AA166" s="258"/>
      <c r="AB166" s="258"/>
      <c r="AC166" s="258"/>
      <c r="AD166" s="258"/>
      <c r="AE166" s="258"/>
      <c r="AF166" s="258"/>
      <c r="AG166" s="258"/>
      <c r="AH166" s="258"/>
      <c r="AI166" s="258"/>
      <c r="AJ166" s="258"/>
      <c r="AK166" s="258"/>
      <c r="AL166" s="258"/>
      <c r="AM166" s="258"/>
    </row>
    <row r="167">
      <c r="A167" s="257">
        <v>1.00045053E8</v>
      </c>
      <c r="B167" s="258" t="str">
        <f>VLOOKUP(A167,'Master PR'!F168:N1473,9,FALSE)</f>
        <v>Maintenance</v>
      </c>
      <c r="C167" s="259" t="str">
        <f>VLOOKUP(A167,'Master PR'!F168:I1473,4,FALSE)</f>
        <v>Andani </v>
      </c>
      <c r="D167" s="258" t="str">
        <f>VLOOKUP(A167,'Master PR'!F168:M1473,8,FALSE)</f>
        <v>#N/A</v>
      </c>
      <c r="E167" s="258"/>
      <c r="F167" s="258"/>
      <c r="G167" s="258"/>
      <c r="H167" s="258"/>
      <c r="I167" s="258"/>
      <c r="J167" s="258"/>
      <c r="K167" s="258" t="str">
        <f>VLOOKUP(A167,'Master PR'!F168:Q1473,12,FALSE)</f>
        <v/>
      </c>
      <c r="L167" s="260" t="str">
        <f>VLOOKUP(A167,'Master PR'!F168:R1473,13,FALSE)</f>
        <v>#N/A</v>
      </c>
      <c r="M167" s="258"/>
      <c r="N167" s="258"/>
      <c r="O167" s="258"/>
      <c r="P167" s="261" t="str">
        <f t="array" ref="P167">INDEX(Sheet6!$H$2:$H$190,MATCH(A167,Sheet6!$E$2:$E$190,0))</f>
        <v>#N/A</v>
      </c>
      <c r="Q167" s="258"/>
      <c r="R167" s="258"/>
      <c r="S167" s="258"/>
      <c r="T167" s="258"/>
      <c r="U167" s="258"/>
      <c r="V167" s="258"/>
      <c r="W167" s="258"/>
      <c r="X167" s="258"/>
      <c r="Y167" s="258"/>
      <c r="Z167" s="258"/>
      <c r="AA167" s="258"/>
      <c r="AB167" s="258"/>
      <c r="AC167" s="258"/>
      <c r="AD167" s="258"/>
      <c r="AE167" s="258"/>
      <c r="AF167" s="258"/>
      <c r="AG167" s="258"/>
      <c r="AH167" s="258"/>
      <c r="AI167" s="258"/>
      <c r="AJ167" s="258"/>
      <c r="AK167" s="258"/>
      <c r="AL167" s="258"/>
      <c r="AM167" s="258"/>
    </row>
    <row r="168">
      <c r="A168" s="257">
        <v>1.00044953E8</v>
      </c>
      <c r="B168" s="258" t="str">
        <f>VLOOKUP(A168,'Master PR'!F169:N1474,9,FALSE)</f>
        <v>Maintenance</v>
      </c>
      <c r="C168" s="259" t="str">
        <f>VLOOKUP(A168,'Master PR'!F169:I1474,4,FALSE)</f>
        <v>Topan</v>
      </c>
      <c r="D168" s="258" t="str">
        <f>VLOOKUP(A168,'Master PR'!F169:M1474,8,FALSE)</f>
        <v>#N/A</v>
      </c>
      <c r="E168" s="258"/>
      <c r="F168" s="258"/>
      <c r="G168" s="258"/>
      <c r="H168" s="258"/>
      <c r="I168" s="258"/>
      <c r="J168" s="258"/>
      <c r="K168" s="258" t="str">
        <f>VLOOKUP(A168,'Master PR'!F169:Q1474,12,FALSE)</f>
        <v/>
      </c>
      <c r="L168" s="260" t="str">
        <f>VLOOKUP(A168,'Master PR'!F169:R1474,13,FALSE)</f>
        <v>#N/A</v>
      </c>
      <c r="M168" s="258"/>
      <c r="N168" s="258"/>
      <c r="O168" s="258"/>
      <c r="P168" s="261" t="str">
        <f t="array" ref="P168">INDEX(Sheet6!$H$2:$H$190,MATCH(A168,Sheet6!$E$2:$E$190,0))</f>
        <v>#N/A</v>
      </c>
      <c r="Q168" s="258"/>
      <c r="R168" s="258"/>
      <c r="S168" s="258"/>
      <c r="T168" s="258"/>
      <c r="U168" s="258"/>
      <c r="V168" s="258"/>
      <c r="W168" s="258"/>
      <c r="X168" s="258"/>
      <c r="Y168" s="258"/>
      <c r="Z168" s="258"/>
      <c r="AA168" s="258"/>
      <c r="AB168" s="258"/>
      <c r="AC168" s="258"/>
      <c r="AD168" s="258"/>
      <c r="AE168" s="258"/>
      <c r="AF168" s="258"/>
      <c r="AG168" s="258"/>
      <c r="AH168" s="258"/>
      <c r="AI168" s="258"/>
      <c r="AJ168" s="258"/>
      <c r="AK168" s="258"/>
      <c r="AL168" s="258"/>
      <c r="AM168" s="258"/>
    </row>
    <row r="169">
      <c r="A169" s="257">
        <v>1.00044755E8</v>
      </c>
      <c r="B169" s="258" t="str">
        <f>VLOOKUP(A169,'Master PR'!F170:N1475,9,FALSE)</f>
        <v>Maintenance</v>
      </c>
      <c r="C169" s="259" t="str">
        <f>VLOOKUP(A169,'Master PR'!F170:I1475,4,FALSE)</f>
        <v>Reza</v>
      </c>
      <c r="D169" s="258" t="str">
        <f>VLOOKUP(A169,'Master PR'!F170:M1475,8,FALSE)</f>
        <v>#N/A</v>
      </c>
      <c r="E169" s="258"/>
      <c r="F169" s="258"/>
      <c r="G169" s="258"/>
      <c r="H169" s="258"/>
      <c r="I169" s="258"/>
      <c r="J169" s="258"/>
      <c r="K169" s="258" t="str">
        <f>VLOOKUP(A169,'Master PR'!F170:Q1475,12,FALSE)</f>
        <v/>
      </c>
      <c r="L169" s="260" t="str">
        <f>VLOOKUP(A169,'Master PR'!F170:R1475,13,FALSE)</f>
        <v>#N/A</v>
      </c>
      <c r="M169" s="258"/>
      <c r="N169" s="258"/>
      <c r="O169" s="258"/>
      <c r="P169" s="261" t="str">
        <f t="array" ref="P169">INDEX(Sheet6!$H$2:$H$190,MATCH(A169,Sheet6!$E$2:$E$190,0))</f>
        <v>#N/A</v>
      </c>
      <c r="Q169" s="258"/>
      <c r="R169" s="258"/>
      <c r="S169" s="258"/>
      <c r="T169" s="258"/>
      <c r="U169" s="258"/>
      <c r="V169" s="258"/>
      <c r="W169" s="258"/>
      <c r="X169" s="258"/>
      <c r="Y169" s="258"/>
      <c r="Z169" s="258"/>
      <c r="AA169" s="258"/>
      <c r="AB169" s="258"/>
      <c r="AC169" s="258"/>
      <c r="AD169" s="258"/>
      <c r="AE169" s="258"/>
      <c r="AF169" s="258"/>
      <c r="AG169" s="258"/>
      <c r="AH169" s="258"/>
      <c r="AI169" s="258"/>
      <c r="AJ169" s="258"/>
      <c r="AK169" s="258"/>
      <c r="AL169" s="258"/>
      <c r="AM169" s="258"/>
    </row>
    <row r="170">
      <c r="A170" s="257">
        <v>1.00045052E8</v>
      </c>
      <c r="B170" s="258" t="str">
        <f>VLOOKUP(A170,'Master PR'!F171:N1476,9,FALSE)</f>
        <v>Maintenance</v>
      </c>
      <c r="C170" s="259" t="str">
        <f>VLOOKUP(A170,'Master PR'!F171:I1476,4,FALSE)</f>
        <v>Andani </v>
      </c>
      <c r="D170" s="258" t="str">
        <f>VLOOKUP(A170,'Master PR'!F171:M1476,8,FALSE)</f>
        <v>#N/A</v>
      </c>
      <c r="E170" s="258"/>
      <c r="F170" s="258"/>
      <c r="G170" s="258"/>
      <c r="H170" s="258"/>
      <c r="I170" s="258"/>
      <c r="J170" s="258"/>
      <c r="K170" s="258" t="str">
        <f>VLOOKUP(A170,'Master PR'!F171:Q1476,12,FALSE)</f>
        <v/>
      </c>
      <c r="L170" s="260" t="str">
        <f>VLOOKUP(A170,'Master PR'!F171:R1476,13,FALSE)</f>
        <v>#N/A</v>
      </c>
      <c r="M170" s="258"/>
      <c r="N170" s="258"/>
      <c r="O170" s="258"/>
      <c r="P170" s="261" t="str">
        <f t="array" ref="P170">INDEX(Sheet6!$H$2:$H$190,MATCH(A170,Sheet6!$E$2:$E$190,0))</f>
        <v>#N/A</v>
      </c>
      <c r="Q170" s="258"/>
      <c r="R170" s="258"/>
      <c r="S170" s="258"/>
      <c r="T170" s="258"/>
      <c r="U170" s="258"/>
      <c r="V170" s="258"/>
      <c r="W170" s="258"/>
      <c r="X170" s="258"/>
      <c r="Y170" s="258"/>
      <c r="Z170" s="258"/>
      <c r="AA170" s="258"/>
      <c r="AB170" s="258"/>
      <c r="AC170" s="258"/>
      <c r="AD170" s="258"/>
      <c r="AE170" s="258"/>
      <c r="AF170" s="258"/>
      <c r="AG170" s="258"/>
      <c r="AH170" s="258"/>
      <c r="AI170" s="258"/>
      <c r="AJ170" s="258"/>
      <c r="AK170" s="258"/>
      <c r="AL170" s="258"/>
      <c r="AM170" s="258"/>
    </row>
    <row r="171">
      <c r="A171" s="257">
        <v>1.00044802E8</v>
      </c>
      <c r="B171" s="258" t="str">
        <f>VLOOKUP(A171,'Master PR'!F172:N1477,9,FALSE)</f>
        <v>Maintenance</v>
      </c>
      <c r="C171" s="259" t="str">
        <f>VLOOKUP(A171,'Master PR'!F172:I1477,4,FALSE)</f>
        <v>Irvan</v>
      </c>
      <c r="D171" s="258" t="str">
        <f>VLOOKUP(A171,'Master PR'!F172:M1477,8,FALSE)</f>
        <v>#N/A</v>
      </c>
      <c r="E171" s="258"/>
      <c r="F171" s="258"/>
      <c r="G171" s="258"/>
      <c r="H171" s="258"/>
      <c r="I171" s="258"/>
      <c r="J171" s="258"/>
      <c r="K171" s="258" t="str">
        <f>VLOOKUP(A171,'Master PR'!F172:Q1477,12,FALSE)</f>
        <v/>
      </c>
      <c r="L171" s="260" t="str">
        <f>VLOOKUP(A171,'Master PR'!F172:R1477,13,FALSE)</f>
        <v>#N/A</v>
      </c>
      <c r="M171" s="258"/>
      <c r="N171" s="258"/>
      <c r="O171" s="258"/>
      <c r="P171" s="261" t="str">
        <f t="array" ref="P171">INDEX(Sheet6!$H$2:$H$190,MATCH(A171,Sheet6!$E$2:$E$190,0))</f>
        <v>#N/A</v>
      </c>
      <c r="Q171" s="258"/>
      <c r="R171" s="258"/>
      <c r="S171" s="258"/>
      <c r="T171" s="258"/>
      <c r="U171" s="258"/>
      <c r="V171" s="258"/>
      <c r="W171" s="258"/>
      <c r="X171" s="258"/>
      <c r="Y171" s="258"/>
      <c r="Z171" s="258"/>
      <c r="AA171" s="258"/>
      <c r="AB171" s="258"/>
      <c r="AC171" s="258"/>
      <c r="AD171" s="258"/>
      <c r="AE171" s="258"/>
      <c r="AF171" s="258"/>
      <c r="AG171" s="258"/>
      <c r="AH171" s="258"/>
      <c r="AI171" s="258"/>
      <c r="AJ171" s="258"/>
      <c r="AK171" s="258"/>
      <c r="AL171" s="258"/>
      <c r="AM171" s="258"/>
    </row>
    <row r="172">
      <c r="A172" s="257">
        <v>1.00044734E8</v>
      </c>
      <c r="B172" s="258" t="str">
        <f>VLOOKUP(A172,'Master PR'!F173:N1478,9,FALSE)</f>
        <v>Maintenance</v>
      </c>
      <c r="C172" s="259" t="str">
        <f>VLOOKUP(A172,'Master PR'!F173:I1478,4,FALSE)</f>
        <v>Irvan</v>
      </c>
      <c r="D172" s="258" t="str">
        <f>VLOOKUP(A172,'Master PR'!F173:M1478,8,FALSE)</f>
        <v>#N/A</v>
      </c>
      <c r="E172" s="258"/>
      <c r="F172" s="258"/>
      <c r="G172" s="258"/>
      <c r="H172" s="258"/>
      <c r="I172" s="258"/>
      <c r="J172" s="258"/>
      <c r="K172" s="258" t="str">
        <f>VLOOKUP(A172,'Master PR'!F173:Q1478,12,FALSE)</f>
        <v/>
      </c>
      <c r="L172" s="260" t="str">
        <f>VLOOKUP(A172,'Master PR'!F173:R1478,13,FALSE)</f>
        <v>#N/A</v>
      </c>
      <c r="M172" s="258"/>
      <c r="N172" s="258"/>
      <c r="O172" s="258"/>
      <c r="P172" s="261" t="str">
        <f t="array" ref="P172">INDEX(Sheet6!$H$2:$H$190,MATCH(A172,Sheet6!$E$2:$E$190,0))</f>
        <v>#N/A</v>
      </c>
      <c r="Q172" s="258"/>
      <c r="R172" s="258"/>
      <c r="S172" s="258"/>
      <c r="T172" s="258"/>
      <c r="U172" s="258"/>
      <c r="V172" s="258"/>
      <c r="W172" s="258"/>
      <c r="X172" s="258"/>
      <c r="Y172" s="258"/>
      <c r="Z172" s="258"/>
      <c r="AA172" s="258"/>
      <c r="AB172" s="258"/>
      <c r="AC172" s="258"/>
      <c r="AD172" s="258"/>
      <c r="AE172" s="258"/>
      <c r="AF172" s="258"/>
      <c r="AG172" s="258"/>
      <c r="AH172" s="258"/>
      <c r="AI172" s="258"/>
      <c r="AJ172" s="258"/>
      <c r="AK172" s="258"/>
      <c r="AL172" s="258"/>
      <c r="AM172" s="258"/>
    </row>
    <row r="173">
      <c r="A173" s="257">
        <v>1.00044757E8</v>
      </c>
      <c r="B173" s="258" t="str">
        <f>VLOOKUP(A173,'Master PR'!F174:N1479,9,FALSE)</f>
        <v>Maintenance</v>
      </c>
      <c r="C173" s="259" t="str">
        <f>VLOOKUP(A173,'Master PR'!F174:I1479,4,FALSE)</f>
        <v>Irvan</v>
      </c>
      <c r="D173" s="258" t="str">
        <f>VLOOKUP(A173,'Master PR'!F174:M1479,8,FALSE)</f>
        <v>#N/A</v>
      </c>
      <c r="E173" s="258"/>
      <c r="F173" s="258"/>
      <c r="G173" s="258"/>
      <c r="H173" s="258"/>
      <c r="I173" s="258"/>
      <c r="J173" s="258"/>
      <c r="K173" s="258" t="str">
        <f>VLOOKUP(A173,'Master PR'!F174:Q1479,12,FALSE)</f>
        <v/>
      </c>
      <c r="L173" s="260" t="str">
        <f>VLOOKUP(A173,'Master PR'!F174:R1479,13,FALSE)</f>
        <v>#N/A</v>
      </c>
      <c r="M173" s="258"/>
      <c r="N173" s="258"/>
      <c r="O173" s="258"/>
      <c r="P173" s="261" t="str">
        <f t="array" ref="P173">INDEX(Sheet6!$H$2:$H$190,MATCH(A173,Sheet6!$E$2:$E$190,0))</f>
        <v>#N/A</v>
      </c>
      <c r="Q173" s="258"/>
      <c r="R173" s="258"/>
      <c r="S173" s="258"/>
      <c r="T173" s="258"/>
      <c r="U173" s="258"/>
      <c r="V173" s="258"/>
      <c r="W173" s="258"/>
      <c r="X173" s="258"/>
      <c r="Y173" s="258"/>
      <c r="Z173" s="258"/>
      <c r="AA173" s="258"/>
      <c r="AB173" s="258"/>
      <c r="AC173" s="258"/>
      <c r="AD173" s="258"/>
      <c r="AE173" s="258"/>
      <c r="AF173" s="258"/>
      <c r="AG173" s="258"/>
      <c r="AH173" s="258"/>
      <c r="AI173" s="258"/>
      <c r="AJ173" s="258"/>
      <c r="AK173" s="258"/>
      <c r="AL173" s="258"/>
      <c r="AM173" s="258"/>
    </row>
    <row r="174">
      <c r="A174" s="257">
        <v>1.00044735E8</v>
      </c>
      <c r="B174" s="258" t="str">
        <f>VLOOKUP(A174,'Master PR'!F175:N1480,9,FALSE)</f>
        <v>Maintenance</v>
      </c>
      <c r="C174" s="259" t="str">
        <f>VLOOKUP(A174,'Master PR'!F175:I1480,4,FALSE)</f>
        <v>Irvan</v>
      </c>
      <c r="D174" s="258" t="str">
        <f>VLOOKUP(A174,'Master PR'!F175:M1480,8,FALSE)</f>
        <v>#N/A</v>
      </c>
      <c r="E174" s="258"/>
      <c r="F174" s="258"/>
      <c r="G174" s="258"/>
      <c r="H174" s="258"/>
      <c r="I174" s="258"/>
      <c r="J174" s="258"/>
      <c r="K174" s="258" t="str">
        <f>VLOOKUP(A174,'Master PR'!F175:Q1480,12,FALSE)</f>
        <v/>
      </c>
      <c r="L174" s="260" t="str">
        <f>VLOOKUP(A174,'Master PR'!F175:R1480,13,FALSE)</f>
        <v>#N/A</v>
      </c>
      <c r="M174" s="258"/>
      <c r="N174" s="258"/>
      <c r="O174" s="258"/>
      <c r="P174" s="261" t="str">
        <f t="array" ref="P174">INDEX(Sheet6!$H$2:$H$190,MATCH(A174,Sheet6!$E$2:$E$190,0))</f>
        <v>#N/A</v>
      </c>
      <c r="Q174" s="258"/>
      <c r="R174" s="258"/>
      <c r="S174" s="258"/>
      <c r="T174" s="258"/>
      <c r="U174" s="258"/>
      <c r="V174" s="258"/>
      <c r="W174" s="258"/>
      <c r="X174" s="258"/>
      <c r="Y174" s="258"/>
      <c r="Z174" s="258"/>
      <c r="AA174" s="258"/>
      <c r="AB174" s="258"/>
      <c r="AC174" s="258"/>
      <c r="AD174" s="258"/>
      <c r="AE174" s="258"/>
      <c r="AF174" s="258"/>
      <c r="AG174" s="258"/>
      <c r="AH174" s="258"/>
      <c r="AI174" s="258"/>
      <c r="AJ174" s="258"/>
      <c r="AK174" s="258"/>
      <c r="AL174" s="258"/>
      <c r="AM174" s="258"/>
    </row>
    <row r="175">
      <c r="A175" s="257">
        <v>1.00044901E8</v>
      </c>
      <c r="B175" s="258" t="str">
        <f>VLOOKUP(A175,'Master PR'!F176:N1481,9,FALSE)</f>
        <v>Maintenance</v>
      </c>
      <c r="C175" s="259" t="str">
        <f>VLOOKUP(A175,'Master PR'!F176:I1481,4,FALSE)</f>
        <v>Irvan</v>
      </c>
      <c r="D175" s="258" t="str">
        <f>VLOOKUP(A175,'Master PR'!F176:M1481,8,FALSE)</f>
        <v>#N/A</v>
      </c>
      <c r="E175" s="258"/>
      <c r="F175" s="258"/>
      <c r="G175" s="258"/>
      <c r="H175" s="258"/>
      <c r="I175" s="258"/>
      <c r="J175" s="258"/>
      <c r="K175" s="258" t="str">
        <f>VLOOKUP(A175,'Master PR'!F176:Q1481,12,FALSE)</f>
        <v/>
      </c>
      <c r="L175" s="260" t="str">
        <f>VLOOKUP(A175,'Master PR'!F176:R1481,13,FALSE)</f>
        <v>#N/A</v>
      </c>
      <c r="M175" s="258"/>
      <c r="N175" s="258"/>
      <c r="O175" s="258"/>
      <c r="P175" s="261" t="str">
        <f t="array" ref="P175">INDEX(Sheet6!$H$2:$H$190,MATCH(A175,Sheet6!$E$2:$E$190,0))</f>
        <v>#N/A</v>
      </c>
      <c r="Q175" s="258"/>
      <c r="R175" s="258"/>
      <c r="S175" s="258"/>
      <c r="T175" s="258"/>
      <c r="U175" s="258"/>
      <c r="V175" s="258"/>
      <c r="W175" s="258"/>
      <c r="X175" s="258"/>
      <c r="Y175" s="258"/>
      <c r="Z175" s="258"/>
      <c r="AA175" s="258"/>
      <c r="AB175" s="258"/>
      <c r="AC175" s="258"/>
      <c r="AD175" s="258"/>
      <c r="AE175" s="258"/>
      <c r="AF175" s="258"/>
      <c r="AG175" s="258"/>
      <c r="AH175" s="258"/>
      <c r="AI175" s="258"/>
      <c r="AJ175" s="258"/>
      <c r="AK175" s="258"/>
      <c r="AL175" s="258"/>
      <c r="AM175" s="258"/>
    </row>
    <row r="176">
      <c r="A176" s="257">
        <v>1.00044871E8</v>
      </c>
      <c r="B176" s="258" t="str">
        <f>VLOOKUP(A176,'Master PR'!F177:N1482,9,FALSE)</f>
        <v>Maintenance</v>
      </c>
      <c r="C176" s="259" t="str">
        <f>VLOOKUP(A176,'Master PR'!F177:I1482,4,FALSE)</f>
        <v>Irvan</v>
      </c>
      <c r="D176" s="258" t="str">
        <f>VLOOKUP(A176,'Master PR'!F177:M1482,8,FALSE)</f>
        <v>#N/A</v>
      </c>
      <c r="E176" s="258"/>
      <c r="F176" s="258"/>
      <c r="G176" s="258"/>
      <c r="H176" s="258"/>
      <c r="I176" s="258"/>
      <c r="J176" s="258"/>
      <c r="K176" s="258" t="str">
        <f>VLOOKUP(A176,'Master PR'!F177:Q1482,12,FALSE)</f>
        <v/>
      </c>
      <c r="L176" s="260" t="str">
        <f>VLOOKUP(A176,'Master PR'!F177:R1482,13,FALSE)</f>
        <v>#N/A</v>
      </c>
      <c r="M176" s="258"/>
      <c r="N176" s="258"/>
      <c r="O176" s="258"/>
      <c r="P176" s="261" t="str">
        <f t="array" ref="P176">INDEX(Sheet6!$H$2:$H$190,MATCH(A176,Sheet6!$E$2:$E$190,0))</f>
        <v>#N/A</v>
      </c>
      <c r="Q176" s="258"/>
      <c r="R176" s="258"/>
      <c r="S176" s="258"/>
      <c r="T176" s="258"/>
      <c r="U176" s="258"/>
      <c r="V176" s="258"/>
      <c r="W176" s="258"/>
      <c r="X176" s="258"/>
      <c r="Y176" s="258"/>
      <c r="Z176" s="258"/>
      <c r="AA176" s="258"/>
      <c r="AB176" s="258"/>
      <c r="AC176" s="258"/>
      <c r="AD176" s="258"/>
      <c r="AE176" s="258"/>
      <c r="AF176" s="258"/>
      <c r="AG176" s="258"/>
      <c r="AH176" s="258"/>
      <c r="AI176" s="258"/>
      <c r="AJ176" s="258"/>
      <c r="AK176" s="258"/>
      <c r="AL176" s="258"/>
      <c r="AM176" s="258"/>
    </row>
    <row r="177">
      <c r="A177" s="257">
        <v>1.00044835E8</v>
      </c>
      <c r="B177" s="258" t="str">
        <f>VLOOKUP(A177,'Master PR'!F178:N1483,9,FALSE)</f>
        <v>Maintenance</v>
      </c>
      <c r="C177" s="259" t="str">
        <f>VLOOKUP(A177,'Master PR'!F178:I1483,4,FALSE)</f>
        <v>Irvan</v>
      </c>
      <c r="D177" s="258" t="str">
        <f>VLOOKUP(A177,'Master PR'!F178:M1483,8,FALSE)</f>
        <v>#N/A</v>
      </c>
      <c r="E177" s="258"/>
      <c r="F177" s="258"/>
      <c r="G177" s="258"/>
      <c r="H177" s="258"/>
      <c r="I177" s="258"/>
      <c r="J177" s="258"/>
      <c r="K177" s="258" t="str">
        <f>VLOOKUP(A177,'Master PR'!F178:Q1483,12,FALSE)</f>
        <v/>
      </c>
      <c r="L177" s="260" t="str">
        <f>VLOOKUP(A177,'Master PR'!F178:R1483,13,FALSE)</f>
        <v>#N/A</v>
      </c>
      <c r="M177" s="258"/>
      <c r="N177" s="258"/>
      <c r="O177" s="258"/>
      <c r="P177" s="261" t="str">
        <f t="array" ref="P177">INDEX(Sheet6!$H$2:$H$190,MATCH(A177,Sheet6!$E$2:$E$190,0))</f>
        <v>#N/A</v>
      </c>
      <c r="Q177" s="258"/>
      <c r="R177" s="258"/>
      <c r="S177" s="258"/>
      <c r="T177" s="258"/>
      <c r="U177" s="258"/>
      <c r="V177" s="258"/>
      <c r="W177" s="258"/>
      <c r="X177" s="258"/>
      <c r="Y177" s="258"/>
      <c r="Z177" s="258"/>
      <c r="AA177" s="258"/>
      <c r="AB177" s="258"/>
      <c r="AC177" s="258"/>
      <c r="AD177" s="258"/>
      <c r="AE177" s="258"/>
      <c r="AF177" s="258"/>
      <c r="AG177" s="258"/>
      <c r="AH177" s="258"/>
      <c r="AI177" s="258"/>
      <c r="AJ177" s="258"/>
      <c r="AK177" s="258"/>
      <c r="AL177" s="258"/>
      <c r="AM177" s="258"/>
    </row>
    <row r="178">
      <c r="A178" s="257">
        <v>1.00044836E8</v>
      </c>
      <c r="B178" s="258" t="str">
        <f>VLOOKUP(A178,'Master PR'!F179:N1484,9,FALSE)</f>
        <v>Maintenance</v>
      </c>
      <c r="C178" s="259" t="str">
        <f>VLOOKUP(A178,'Master PR'!F179:I1484,4,FALSE)</f>
        <v>Irvan</v>
      </c>
      <c r="D178" s="258" t="str">
        <f>VLOOKUP(A178,'Master PR'!F179:M1484,8,FALSE)</f>
        <v>M22PL3065A</v>
      </c>
      <c r="E178" s="258"/>
      <c r="F178" s="258"/>
      <c r="G178" s="258"/>
      <c r="H178" s="258"/>
      <c r="I178" s="258"/>
      <c r="J178" s="258"/>
      <c r="K178" s="258" t="str">
        <f>VLOOKUP(A178,'Master PR'!F179:Q1484,12,FALSE)</f>
        <v/>
      </c>
      <c r="L178" s="260" t="str">
        <f>VLOOKUP(A178,'Master PR'!F179:R1484,13,FALSE)</f>
        <v>Lukman</v>
      </c>
      <c r="M178" s="258"/>
      <c r="N178" s="258"/>
      <c r="O178" s="258"/>
      <c r="P178" s="261" t="str">
        <f t="array" ref="P178">INDEX(Sheet6!$H$2:$H$190,MATCH(A178,Sheet6!$E$2:$E$190,0))</f>
        <v>PR diterima tgl 26.04.2022. Last PO.
 29.06.2022 : Inquiry sd tgl 06.07.2022 pkl 10.00 WIB.
 12.07.2022 : Evaluasi penawaran inquiry ke EIE</v>
      </c>
      <c r="Q178" s="258"/>
      <c r="R178" s="258"/>
      <c r="S178" s="258"/>
      <c r="T178" s="258"/>
      <c r="U178" s="258"/>
      <c r="V178" s="258"/>
      <c r="W178" s="258"/>
      <c r="X178" s="258"/>
      <c r="Y178" s="258"/>
      <c r="Z178" s="258"/>
      <c r="AA178" s="258"/>
      <c r="AB178" s="258"/>
      <c r="AC178" s="258"/>
      <c r="AD178" s="258"/>
      <c r="AE178" s="258"/>
      <c r="AF178" s="258"/>
      <c r="AG178" s="258"/>
      <c r="AH178" s="258"/>
      <c r="AI178" s="258"/>
      <c r="AJ178" s="258"/>
      <c r="AK178" s="258"/>
      <c r="AL178" s="258"/>
      <c r="AM178" s="258"/>
    </row>
    <row r="179">
      <c r="A179" s="257">
        <v>1.00044838E8</v>
      </c>
      <c r="B179" s="258" t="str">
        <f>VLOOKUP(A179,'Master PR'!F180:N1485,9,FALSE)</f>
        <v>Maintenance</v>
      </c>
      <c r="C179" s="259" t="str">
        <f>VLOOKUP(A179,'Master PR'!F180:I1485,4,FALSE)</f>
        <v>Irvan</v>
      </c>
      <c r="D179" s="258" t="str">
        <f>VLOOKUP(A179,'Master PR'!F180:M1485,8,FALSE)</f>
        <v>#N/A</v>
      </c>
      <c r="E179" s="258"/>
      <c r="F179" s="258"/>
      <c r="G179" s="258"/>
      <c r="H179" s="258"/>
      <c r="I179" s="258"/>
      <c r="J179" s="258"/>
      <c r="K179" s="258" t="str">
        <f>VLOOKUP(A179,'Master PR'!F180:Q1485,12,FALSE)</f>
        <v/>
      </c>
      <c r="L179" s="260" t="str">
        <f>VLOOKUP(A179,'Master PR'!F180:R1485,13,FALSE)</f>
        <v>#N/A</v>
      </c>
      <c r="M179" s="258"/>
      <c r="N179" s="258"/>
      <c r="O179" s="258"/>
      <c r="P179" s="261" t="str">
        <f t="array" ref="P179">INDEX(Sheet6!$H$2:$H$190,MATCH(A179,Sheet6!$E$2:$E$190,0))</f>
        <v>#N/A</v>
      </c>
      <c r="Q179" s="258"/>
      <c r="R179" s="258"/>
      <c r="S179" s="258"/>
      <c r="T179" s="258"/>
      <c r="U179" s="258"/>
      <c r="V179" s="258"/>
      <c r="W179" s="258"/>
      <c r="X179" s="258"/>
      <c r="Y179" s="258"/>
      <c r="Z179" s="258"/>
      <c r="AA179" s="258"/>
      <c r="AB179" s="258"/>
      <c r="AC179" s="258"/>
      <c r="AD179" s="258"/>
      <c r="AE179" s="258"/>
      <c r="AF179" s="258"/>
      <c r="AG179" s="258"/>
      <c r="AH179" s="258"/>
      <c r="AI179" s="258"/>
      <c r="AJ179" s="258"/>
      <c r="AK179" s="258"/>
      <c r="AL179" s="258"/>
      <c r="AM179" s="258"/>
    </row>
    <row r="180">
      <c r="A180" s="257">
        <v>1.00044873E8</v>
      </c>
      <c r="B180" s="258" t="str">
        <f>VLOOKUP(A180,'Master PR'!F181:N1486,9,FALSE)</f>
        <v>Maintenance</v>
      </c>
      <c r="C180" s="259" t="str">
        <f>VLOOKUP(A180,'Master PR'!F181:I1486,4,FALSE)</f>
        <v>Irvan</v>
      </c>
      <c r="D180" s="258" t="str">
        <f>VLOOKUP(A180,'Master PR'!F181:M1486,8,FALSE)</f>
        <v>M22PL3013A</v>
      </c>
      <c r="E180" s="258"/>
      <c r="F180" s="258"/>
      <c r="G180" s="258"/>
      <c r="H180" s="258"/>
      <c r="I180" s="258"/>
      <c r="J180" s="258"/>
      <c r="K180" s="258" t="str">
        <f>VLOOKUP(A180,'Master PR'!F181:Q1486,12,FALSE)</f>
        <v/>
      </c>
      <c r="L180" s="260" t="str">
        <f>VLOOKUP(A180,'Master PR'!F181:R1486,13,FALSE)</f>
        <v>Winny</v>
      </c>
      <c r="M180" s="258"/>
      <c r="N180" s="258"/>
      <c r="O180" s="258"/>
      <c r="P180" s="261" t="str">
        <f t="array" ref="P180">INDEX(Sheet6!$H$2:$H$190,MATCH(A180,Sheet6!$E$2:$E$190,0))</f>
        <v>PR diterima tgl 07.02.2022. Last PO.
 09.02.2022 : Inquiry sd tgl 16.02.2022 pkl 10.00 WIB.
 16.03.2022 : Create juksung agen menunggu FQ.
 18.03.2022 : Sudah ada FQ, approval usulan juksung agen.
 21.03.2022 : RFQ sd tgl 22.03.2022 pkl 10.00 WIB.</v>
      </c>
      <c r="Q180" s="258"/>
      <c r="R180" s="258"/>
      <c r="S180" s="258"/>
      <c r="T180" s="258"/>
      <c r="U180" s="258"/>
      <c r="V180" s="258"/>
      <c r="W180" s="258"/>
      <c r="X180" s="258"/>
      <c r="Y180" s="258"/>
      <c r="Z180" s="258"/>
      <c r="AA180" s="258"/>
      <c r="AB180" s="258"/>
      <c r="AC180" s="258"/>
      <c r="AD180" s="258"/>
      <c r="AE180" s="258"/>
      <c r="AF180" s="258"/>
      <c r="AG180" s="258"/>
      <c r="AH180" s="258"/>
      <c r="AI180" s="258"/>
      <c r="AJ180" s="258"/>
      <c r="AK180" s="258"/>
      <c r="AL180" s="258"/>
      <c r="AM180" s="258"/>
    </row>
    <row r="181">
      <c r="A181" s="257">
        <v>1.00044891E8</v>
      </c>
      <c r="B181" s="258" t="str">
        <f>VLOOKUP(A181,'Master PR'!F182:N1487,9,FALSE)</f>
        <v>Maintenance</v>
      </c>
      <c r="C181" s="259" t="str">
        <f>VLOOKUP(A181,'Master PR'!F182:I1487,4,FALSE)</f>
        <v>Irvan</v>
      </c>
      <c r="D181" s="258" t="str">
        <f>VLOOKUP(A181,'Master PR'!F182:M1487,8,FALSE)</f>
        <v>#N/A</v>
      </c>
      <c r="E181" s="258"/>
      <c r="F181" s="258"/>
      <c r="G181" s="258"/>
      <c r="H181" s="258"/>
      <c r="I181" s="258"/>
      <c r="J181" s="258"/>
      <c r="K181" s="258" t="str">
        <f>VLOOKUP(A181,'Master PR'!F182:Q1487,12,FALSE)</f>
        <v/>
      </c>
      <c r="L181" s="260" t="str">
        <f>VLOOKUP(A181,'Master PR'!F182:R1487,13,FALSE)</f>
        <v>#N/A</v>
      </c>
      <c r="M181" s="258"/>
      <c r="N181" s="258"/>
      <c r="O181" s="258"/>
      <c r="P181" s="261" t="str">
        <f t="array" ref="P181">INDEX(Sheet6!$H$2:$H$190,MATCH(A181,Sheet6!$E$2:$E$190,0))</f>
        <v>#N/A</v>
      </c>
      <c r="Q181" s="258"/>
      <c r="R181" s="258"/>
      <c r="S181" s="258"/>
      <c r="T181" s="258"/>
      <c r="U181" s="258"/>
      <c r="V181" s="258"/>
      <c r="W181" s="258"/>
      <c r="X181" s="258"/>
      <c r="Y181" s="258"/>
      <c r="Z181" s="258"/>
      <c r="AA181" s="258"/>
      <c r="AB181" s="258"/>
      <c r="AC181" s="258"/>
      <c r="AD181" s="258"/>
      <c r="AE181" s="258"/>
      <c r="AF181" s="258"/>
      <c r="AG181" s="258"/>
      <c r="AH181" s="258"/>
      <c r="AI181" s="258"/>
      <c r="AJ181" s="258"/>
      <c r="AK181" s="258"/>
      <c r="AL181" s="258"/>
      <c r="AM181" s="258"/>
    </row>
    <row r="182">
      <c r="A182" s="257">
        <v>1.00044911E8</v>
      </c>
      <c r="B182" s="258" t="str">
        <f>VLOOKUP(A182,'Master PR'!F183:N1488,9,FALSE)</f>
        <v>Maintenance</v>
      </c>
      <c r="C182" s="259" t="str">
        <f>VLOOKUP(A182,'Master PR'!F183:I1488,4,FALSE)</f>
        <v>Irvan</v>
      </c>
      <c r="D182" s="258" t="str">
        <f>VLOOKUP(A182,'Master PR'!F183:M1488,8,FALSE)</f>
        <v>M22PL3033A</v>
      </c>
      <c r="E182" s="258"/>
      <c r="F182" s="258"/>
      <c r="G182" s="258"/>
      <c r="H182" s="258"/>
      <c r="I182" s="258"/>
      <c r="J182" s="258"/>
      <c r="K182" s="258" t="str">
        <f>VLOOKUP(A182,'Master PR'!F183:Q1488,12,FALSE)</f>
        <v/>
      </c>
      <c r="L182" s="260" t="str">
        <f>VLOOKUP(A182,'Master PR'!F183:R1488,13,FALSE)</f>
        <v>Elgri/Winny</v>
      </c>
      <c r="M182" s="258"/>
      <c r="N182" s="258"/>
      <c r="O182" s="258"/>
      <c r="P182" s="261" t="str">
        <f t="array" ref="P182">INDEX(Sheet6!$H$2:$H$190,MATCH(A182,Sheet6!$E$2:$E$190,0))</f>
        <v>PR diterima tgl 18.03.2022.
 16.03.2022 : Inquiry sd tgl 18.03.2022 pkl 10.00 WIB.</v>
      </c>
      <c r="Q182" s="258"/>
      <c r="R182" s="258"/>
      <c r="S182" s="258"/>
      <c r="T182" s="258"/>
      <c r="U182" s="258"/>
      <c r="V182" s="258"/>
      <c r="W182" s="258"/>
      <c r="X182" s="258"/>
      <c r="Y182" s="258"/>
      <c r="Z182" s="258"/>
      <c r="AA182" s="258"/>
      <c r="AB182" s="258"/>
      <c r="AC182" s="258"/>
      <c r="AD182" s="258"/>
      <c r="AE182" s="258"/>
      <c r="AF182" s="258"/>
      <c r="AG182" s="258"/>
      <c r="AH182" s="258"/>
      <c r="AI182" s="258"/>
      <c r="AJ182" s="258"/>
      <c r="AK182" s="258"/>
      <c r="AL182" s="258"/>
      <c r="AM182" s="258"/>
    </row>
    <row r="183">
      <c r="A183" s="257">
        <v>1.00044872E8</v>
      </c>
      <c r="B183" s="258" t="str">
        <f>VLOOKUP(A183,'Master PR'!F184:N1489,9,FALSE)</f>
        <v>Maintenance</v>
      </c>
      <c r="C183" s="259" t="str">
        <f>VLOOKUP(A183,'Master PR'!F184:I1489,4,FALSE)</f>
        <v>Irvan</v>
      </c>
      <c r="D183" s="258" t="str">
        <f>VLOOKUP(A183,'Master PR'!F184:M1489,8,FALSE)</f>
        <v>M22PL3017A</v>
      </c>
      <c r="E183" s="258"/>
      <c r="F183" s="258"/>
      <c r="G183" s="258"/>
      <c r="H183" s="258"/>
      <c r="I183" s="258"/>
      <c r="J183" s="258"/>
      <c r="K183" s="258" t="str">
        <f>VLOOKUP(A183,'Master PR'!F184:Q1489,12,FALSE)</f>
        <v/>
      </c>
      <c r="L183" s="260" t="str">
        <f>VLOOKUP(A183,'Master PR'!F184:R1489,13,FALSE)</f>
        <v>Intan/Lukman</v>
      </c>
      <c r="M183" s="258"/>
      <c r="N183" s="258"/>
      <c r="O183" s="258"/>
      <c r="P183" s="261" t="str">
        <f t="array" ref="P183">INDEX(Sheet6!$H$2:$H$190,MATCH(A183,Sheet6!$E$2:$E$190,0))</f>
        <v>PR diterima tgl 04.02.2022.</v>
      </c>
      <c r="Q183" s="258"/>
      <c r="R183" s="258"/>
      <c r="S183" s="258"/>
      <c r="T183" s="258"/>
      <c r="U183" s="258"/>
      <c r="V183" s="258"/>
      <c r="W183" s="258"/>
      <c r="X183" s="258"/>
      <c r="Y183" s="258"/>
      <c r="Z183" s="258"/>
      <c r="AA183" s="258"/>
      <c r="AB183" s="258"/>
      <c r="AC183" s="258"/>
      <c r="AD183" s="258"/>
      <c r="AE183" s="258"/>
      <c r="AF183" s="258"/>
      <c r="AG183" s="258"/>
      <c r="AH183" s="258"/>
      <c r="AI183" s="258"/>
      <c r="AJ183" s="258"/>
      <c r="AK183" s="258"/>
      <c r="AL183" s="258"/>
      <c r="AM183" s="258"/>
    </row>
    <row r="184">
      <c r="A184" s="257">
        <v>1.00044847E8</v>
      </c>
      <c r="B184" s="258" t="str">
        <f>VLOOKUP(A184,'Master PR'!F185:N1490,9,FALSE)</f>
        <v>Maintenance</v>
      </c>
      <c r="C184" s="259" t="str">
        <f>VLOOKUP(A184,'Master PR'!F185:I1490,4,FALSE)</f>
        <v>Irvan</v>
      </c>
      <c r="D184" s="258" t="str">
        <f>VLOOKUP(A184,'Master PR'!F185:M1490,8,FALSE)</f>
        <v>M22PL3015A</v>
      </c>
      <c r="E184" s="258"/>
      <c r="F184" s="258"/>
      <c r="G184" s="258"/>
      <c r="H184" s="258"/>
      <c r="I184" s="258"/>
      <c r="J184" s="258"/>
      <c r="K184" s="258" t="str">
        <f>VLOOKUP(A184,'Master PR'!F185:Q1490,12,FALSE)</f>
        <v/>
      </c>
      <c r="L184" s="260" t="str">
        <f>VLOOKUP(A184,'Master PR'!F185:R1490,13,FALSE)</f>
        <v>Intan</v>
      </c>
      <c r="M184" s="258"/>
      <c r="N184" s="258"/>
      <c r="O184" s="258"/>
      <c r="P184" s="261" t="str">
        <f t="array" ref="P184">INDEX(Sheet6!$H$2:$H$190,MATCH(A184,Sheet6!$E$2:$E$190,0))</f>
        <v>PR diterima tgl 04.02.2022.
 23.02.2022 : Inquiry sd tgl 01.03.2022 pkl 10.00 WIB. Sudah ada penawaran.
 24.02.2022 : Approval usulan juksung agen.
 25.02.2022 : RFQ sd tgl 03.03.2022 pkl 10.00 WIB. Sudah di reminder.</v>
      </c>
      <c r="Q184" s="258"/>
      <c r="R184" s="258"/>
      <c r="S184" s="258"/>
      <c r="T184" s="258"/>
      <c r="U184" s="258"/>
      <c r="V184" s="258"/>
      <c r="W184" s="258"/>
      <c r="X184" s="258"/>
      <c r="Y184" s="258"/>
      <c r="Z184" s="258"/>
      <c r="AA184" s="258"/>
      <c r="AB184" s="258"/>
      <c r="AC184" s="258"/>
      <c r="AD184" s="258"/>
      <c r="AE184" s="258"/>
      <c r="AF184" s="258"/>
      <c r="AG184" s="258"/>
      <c r="AH184" s="258"/>
      <c r="AI184" s="258"/>
      <c r="AJ184" s="258"/>
      <c r="AK184" s="258"/>
      <c r="AL184" s="258"/>
      <c r="AM184" s="258"/>
    </row>
    <row r="185">
      <c r="A185" s="257">
        <v>1.00044955E8</v>
      </c>
      <c r="B185" s="258" t="str">
        <f>VLOOKUP(A185,'Master PR'!F186:N1491,9,FALSE)</f>
        <v>Maintenance</v>
      </c>
      <c r="C185" s="259" t="str">
        <f>VLOOKUP(A185,'Master PR'!F186:I1491,4,FALSE)</f>
        <v>Reza</v>
      </c>
      <c r="D185" s="258" t="str">
        <f>VLOOKUP(A185,'Master PR'!F186:M1491,8,FALSE)</f>
        <v>#N/A</v>
      </c>
      <c r="E185" s="258"/>
      <c r="F185" s="258"/>
      <c r="G185" s="258"/>
      <c r="H185" s="258"/>
      <c r="I185" s="258"/>
      <c r="J185" s="258"/>
      <c r="K185" s="258" t="str">
        <f>VLOOKUP(A185,'Master PR'!F186:Q1491,12,FALSE)</f>
        <v/>
      </c>
      <c r="L185" s="260" t="str">
        <f>VLOOKUP(A185,'Master PR'!F186:R1491,13,FALSE)</f>
        <v>#N/A</v>
      </c>
      <c r="M185" s="258"/>
      <c r="N185" s="258"/>
      <c r="O185" s="258"/>
      <c r="P185" s="261" t="str">
        <f t="array" ref="P185">INDEX(Sheet6!$H$2:$H$190,MATCH(A185,Sheet6!$E$2:$E$190,0))</f>
        <v>#N/A</v>
      </c>
      <c r="Q185" s="258"/>
      <c r="R185" s="258"/>
      <c r="S185" s="258"/>
      <c r="T185" s="258"/>
      <c r="U185" s="258"/>
      <c r="V185" s="258"/>
      <c r="W185" s="258"/>
      <c r="X185" s="258"/>
      <c r="Y185" s="258"/>
      <c r="Z185" s="258"/>
      <c r="AA185" s="258"/>
      <c r="AB185" s="258"/>
      <c r="AC185" s="258"/>
      <c r="AD185" s="258"/>
      <c r="AE185" s="258"/>
      <c r="AF185" s="258"/>
      <c r="AG185" s="258"/>
      <c r="AH185" s="258"/>
      <c r="AI185" s="258"/>
      <c r="AJ185" s="258"/>
      <c r="AK185" s="258"/>
      <c r="AL185" s="258"/>
      <c r="AM185" s="258"/>
    </row>
    <row r="186">
      <c r="A186" s="257">
        <v>1.00044954E8</v>
      </c>
      <c r="B186" s="258" t="str">
        <f>VLOOKUP(A186,'Master PR'!F187:N1492,9,FALSE)</f>
        <v>Maintenance</v>
      </c>
      <c r="C186" s="259" t="str">
        <f>VLOOKUP(A186,'Master PR'!F187:I1492,4,FALSE)</f>
        <v>Topan</v>
      </c>
      <c r="D186" s="258" t="str">
        <f>VLOOKUP(A186,'Master PR'!F187:M1492,8,FALSE)</f>
        <v>#N/A</v>
      </c>
      <c r="E186" s="258"/>
      <c r="F186" s="258"/>
      <c r="G186" s="258"/>
      <c r="H186" s="258"/>
      <c r="I186" s="258"/>
      <c r="J186" s="258"/>
      <c r="K186" s="258" t="str">
        <f>VLOOKUP(A186,'Master PR'!F187:Q1492,12,FALSE)</f>
        <v/>
      </c>
      <c r="L186" s="260" t="str">
        <f>VLOOKUP(A186,'Master PR'!F187:R1492,13,FALSE)</f>
        <v>#N/A</v>
      </c>
      <c r="M186" s="258"/>
      <c r="N186" s="258"/>
      <c r="O186" s="258"/>
      <c r="P186" s="261" t="str">
        <f t="array" ref="P186">INDEX(Sheet6!$H$2:$H$190,MATCH(A186,Sheet6!$E$2:$E$190,0))</f>
        <v>#N/A</v>
      </c>
      <c r="Q186" s="258"/>
      <c r="R186" s="258"/>
      <c r="S186" s="258"/>
      <c r="T186" s="258"/>
      <c r="U186" s="258"/>
      <c r="V186" s="258"/>
      <c r="W186" s="258"/>
      <c r="X186" s="258"/>
      <c r="Y186" s="258"/>
      <c r="Z186" s="258"/>
      <c r="AA186" s="258"/>
      <c r="AB186" s="258"/>
      <c r="AC186" s="258"/>
      <c r="AD186" s="258"/>
      <c r="AE186" s="258"/>
      <c r="AF186" s="258"/>
      <c r="AG186" s="258"/>
      <c r="AH186" s="258"/>
      <c r="AI186" s="258"/>
      <c r="AJ186" s="258"/>
      <c r="AK186" s="258"/>
      <c r="AL186" s="258"/>
      <c r="AM186" s="258"/>
    </row>
    <row r="187">
      <c r="A187" s="257">
        <v>1.00044986E8</v>
      </c>
      <c r="B187" s="258" t="str">
        <f>VLOOKUP(A187,'Master PR'!F188:N1493,9,FALSE)</f>
        <v>Maintenance</v>
      </c>
      <c r="C187" s="259" t="str">
        <f>VLOOKUP(A187,'Master PR'!F188:I1493,4,FALSE)</f>
        <v>Topan</v>
      </c>
      <c r="D187" s="258" t="str">
        <f>VLOOKUP(A187,'Master PR'!F188:M1493,8,FALSE)</f>
        <v>#N/A</v>
      </c>
      <c r="E187" s="258"/>
      <c r="F187" s="258"/>
      <c r="G187" s="258"/>
      <c r="H187" s="258"/>
      <c r="I187" s="258"/>
      <c r="J187" s="258"/>
      <c r="K187" s="258" t="str">
        <f>VLOOKUP(A187,'Master PR'!F188:Q1493,12,FALSE)</f>
        <v/>
      </c>
      <c r="L187" s="260" t="str">
        <f>VLOOKUP(A187,'Master PR'!F188:R1493,13,FALSE)</f>
        <v>#N/A</v>
      </c>
      <c r="M187" s="258"/>
      <c r="N187" s="258"/>
      <c r="O187" s="258"/>
      <c r="P187" s="261" t="str">
        <f t="array" ref="P187">INDEX(Sheet6!$H$2:$H$190,MATCH(A187,Sheet6!$E$2:$E$190,0))</f>
        <v>#N/A</v>
      </c>
      <c r="Q187" s="258"/>
      <c r="R187" s="258"/>
      <c r="S187" s="258"/>
      <c r="T187" s="258"/>
      <c r="U187" s="258"/>
      <c r="V187" s="258"/>
      <c r="W187" s="258"/>
      <c r="X187" s="258"/>
      <c r="Y187" s="258"/>
      <c r="Z187" s="258"/>
      <c r="AA187" s="258"/>
      <c r="AB187" s="258"/>
      <c r="AC187" s="258"/>
      <c r="AD187" s="258"/>
      <c r="AE187" s="258"/>
      <c r="AF187" s="258"/>
      <c r="AG187" s="258"/>
      <c r="AH187" s="258"/>
      <c r="AI187" s="258"/>
      <c r="AJ187" s="258"/>
      <c r="AK187" s="258"/>
      <c r="AL187" s="258"/>
      <c r="AM187" s="258"/>
    </row>
    <row r="188">
      <c r="A188" s="257">
        <v>1.00044909E8</v>
      </c>
      <c r="B188" s="258" t="str">
        <f>VLOOKUP(A188,'Master PR'!F189:N1494,9,FALSE)</f>
        <v>Maintenance</v>
      </c>
      <c r="C188" s="259" t="str">
        <f>VLOOKUP(A188,'Master PR'!F189:I1494,4,FALSE)</f>
        <v>Reza</v>
      </c>
      <c r="D188" s="258" t="str">
        <f>VLOOKUP(A188,'Master PR'!F189:M1494,8,FALSE)</f>
        <v>#N/A</v>
      </c>
      <c r="E188" s="258"/>
      <c r="F188" s="258"/>
      <c r="G188" s="258"/>
      <c r="H188" s="258"/>
      <c r="I188" s="258"/>
      <c r="J188" s="258"/>
      <c r="K188" s="258" t="str">
        <f>VLOOKUP(A188,'Master PR'!F189:Q1494,12,FALSE)</f>
        <v/>
      </c>
      <c r="L188" s="260" t="str">
        <f>VLOOKUP(A188,'Master PR'!F189:R1494,13,FALSE)</f>
        <v>#N/A</v>
      </c>
      <c r="M188" s="258"/>
      <c r="N188" s="258"/>
      <c r="O188" s="258"/>
      <c r="P188" s="261" t="str">
        <f t="array" ref="P188">INDEX(Sheet6!$H$2:$H$190,MATCH(A188,Sheet6!$E$2:$E$190,0))</f>
        <v>#N/A</v>
      </c>
      <c r="Q188" s="258"/>
      <c r="R188" s="258"/>
      <c r="S188" s="258"/>
      <c r="T188" s="258"/>
      <c r="U188" s="258"/>
      <c r="V188" s="258"/>
      <c r="W188" s="258"/>
      <c r="X188" s="258"/>
      <c r="Y188" s="258"/>
      <c r="Z188" s="258"/>
      <c r="AA188" s="258"/>
      <c r="AB188" s="258"/>
      <c r="AC188" s="258"/>
      <c r="AD188" s="258"/>
      <c r="AE188" s="258"/>
      <c r="AF188" s="258"/>
      <c r="AG188" s="258"/>
      <c r="AH188" s="258"/>
      <c r="AI188" s="258"/>
      <c r="AJ188" s="258"/>
      <c r="AK188" s="258"/>
      <c r="AL188" s="258"/>
      <c r="AM188" s="258"/>
    </row>
    <row r="189">
      <c r="A189" s="263">
        <v>1.00045081E8</v>
      </c>
      <c r="B189" s="258" t="str">
        <f>VLOOKUP(A189,'Master PR'!F190:N1495,9,FALSE)</f>
        <v>Maintenance</v>
      </c>
      <c r="C189" s="259" t="str">
        <f>VLOOKUP(A189,'Master PR'!F190:I1495,4,FALSE)</f>
        <v>Topan</v>
      </c>
      <c r="D189" s="258" t="str">
        <f>VLOOKUP(A189,'Master PR'!F190:M1495,8,FALSE)</f>
        <v>#N/A</v>
      </c>
      <c r="E189" s="258"/>
      <c r="F189" s="258"/>
      <c r="G189" s="258"/>
      <c r="H189" s="258"/>
      <c r="I189" s="258"/>
      <c r="J189" s="258"/>
      <c r="K189" s="258" t="str">
        <f>VLOOKUP(A189,'Master PR'!F190:Q1495,12,FALSE)</f>
        <v/>
      </c>
      <c r="L189" s="260" t="str">
        <f>VLOOKUP(A189,'Master PR'!F190:R1495,13,FALSE)</f>
        <v>#N/A</v>
      </c>
      <c r="M189" s="258"/>
      <c r="N189" s="258"/>
      <c r="O189" s="258"/>
      <c r="P189" s="261" t="str">
        <f t="array" ref="P189">INDEX(Sheet6!$H$2:$H$190,MATCH(A189,Sheet6!$E$2:$E$190,0))</f>
        <v>#N/A</v>
      </c>
      <c r="Q189" s="258"/>
      <c r="R189" s="258"/>
      <c r="S189" s="258"/>
      <c r="T189" s="258"/>
      <c r="U189" s="258"/>
      <c r="V189" s="258"/>
      <c r="W189" s="258"/>
      <c r="X189" s="258"/>
      <c r="Y189" s="258"/>
      <c r="Z189" s="258"/>
      <c r="AA189" s="258"/>
      <c r="AB189" s="258"/>
      <c r="AC189" s="258"/>
      <c r="AD189" s="258"/>
      <c r="AE189" s="258"/>
      <c r="AF189" s="258"/>
      <c r="AG189" s="258"/>
      <c r="AH189" s="258"/>
      <c r="AI189" s="258"/>
      <c r="AJ189" s="258"/>
      <c r="AK189" s="258"/>
      <c r="AL189" s="258"/>
      <c r="AM189" s="258"/>
    </row>
    <row r="190">
      <c r="A190" s="264">
        <v>1.00045004E8</v>
      </c>
      <c r="B190" s="258" t="str">
        <f>VLOOKUP(A190,'Master PR'!F191:N1496,9,FALSE)</f>
        <v>Maintenance</v>
      </c>
      <c r="C190" s="259" t="str">
        <f>VLOOKUP(A190,'Master PR'!F191:I1496,4,FALSE)</f>
        <v>Topan</v>
      </c>
      <c r="D190" s="258" t="str">
        <f>VLOOKUP(A190,'Master PR'!F191:M1496,8,FALSE)</f>
        <v>#N/A</v>
      </c>
      <c r="E190" s="258"/>
      <c r="F190" s="258"/>
      <c r="G190" s="258"/>
      <c r="H190" s="258"/>
      <c r="I190" s="258"/>
      <c r="J190" s="258"/>
      <c r="K190" s="258" t="str">
        <f>VLOOKUP(A190,'Master PR'!F191:Q1496,12,FALSE)</f>
        <v/>
      </c>
      <c r="L190" s="260" t="str">
        <f>VLOOKUP(A190,'Master PR'!F191:R1496,13,FALSE)</f>
        <v>#N/A</v>
      </c>
      <c r="M190" s="258"/>
      <c r="N190" s="258"/>
      <c r="O190" s="258"/>
      <c r="P190" s="261" t="str">
        <f t="array" ref="P190">INDEX(Sheet6!$H$2:$H$190,MATCH(A190,Sheet6!$E$2:$E$190,0))</f>
        <v>#N/A</v>
      </c>
      <c r="Q190" s="258"/>
      <c r="R190" s="258"/>
      <c r="S190" s="258"/>
      <c r="T190" s="258"/>
      <c r="U190" s="258"/>
      <c r="V190" s="258"/>
      <c r="W190" s="258"/>
      <c r="X190" s="258"/>
      <c r="Y190" s="258"/>
      <c r="Z190" s="258"/>
      <c r="AA190" s="258"/>
      <c r="AB190" s="258"/>
      <c r="AC190" s="258"/>
      <c r="AD190" s="258"/>
      <c r="AE190" s="258"/>
      <c r="AF190" s="258"/>
      <c r="AG190" s="258"/>
      <c r="AH190" s="258"/>
      <c r="AI190" s="258"/>
      <c r="AJ190" s="258"/>
      <c r="AK190" s="258"/>
      <c r="AL190" s="258"/>
      <c r="AM190" s="258"/>
    </row>
    <row r="191">
      <c r="A191" s="263">
        <v>1.00045105E8</v>
      </c>
      <c r="B191" s="258" t="str">
        <f>VLOOKUP(A191,'Master PR'!F192:N1497,9,FALSE)</f>
        <v>Maintenance</v>
      </c>
      <c r="C191" s="259" t="str">
        <f>VLOOKUP(A191,'Master PR'!F192:I1497,4,FALSE)</f>
        <v>Andani </v>
      </c>
      <c r="D191" s="258" t="str">
        <f>VLOOKUP(A191,'Master PR'!F192:M1497,8,FALSE)</f>
        <v>#N/A</v>
      </c>
      <c r="E191" s="258"/>
      <c r="F191" s="258"/>
      <c r="G191" s="258"/>
      <c r="H191" s="258"/>
      <c r="I191" s="258"/>
      <c r="J191" s="258"/>
      <c r="K191" s="258" t="str">
        <f>VLOOKUP(A191,'Master PR'!F192:Q1497,12,FALSE)</f>
        <v/>
      </c>
      <c r="L191" s="260" t="str">
        <f>VLOOKUP(A191,'Master PR'!F192:R1497,13,FALSE)</f>
        <v>#N/A</v>
      </c>
      <c r="M191" s="258"/>
      <c r="N191" s="258"/>
      <c r="O191" s="258"/>
      <c r="P191" s="261" t="str">
        <f t="array" ref="P191">INDEX(Sheet6!$H$2:$H$190,MATCH(A191,Sheet6!$E$2:$E$190,0))</f>
        <v>#N/A</v>
      </c>
      <c r="Q191" s="258"/>
      <c r="R191" s="258"/>
      <c r="S191" s="258"/>
      <c r="T191" s="258"/>
      <c r="U191" s="258"/>
      <c r="V191" s="258"/>
      <c r="W191" s="258"/>
      <c r="X191" s="258"/>
      <c r="Y191" s="258"/>
      <c r="Z191" s="258"/>
      <c r="AA191" s="258"/>
      <c r="AB191" s="258"/>
      <c r="AC191" s="258"/>
      <c r="AD191" s="258"/>
      <c r="AE191" s="258"/>
      <c r="AF191" s="258"/>
      <c r="AG191" s="258"/>
      <c r="AH191" s="258"/>
      <c r="AI191" s="258"/>
      <c r="AJ191" s="258"/>
      <c r="AK191" s="258"/>
      <c r="AL191" s="258"/>
      <c r="AM191" s="258"/>
    </row>
    <row r="192">
      <c r="A192" s="263">
        <v>1.00045017E8</v>
      </c>
      <c r="B192" s="258" t="str">
        <f>VLOOKUP(A192,'Master PR'!F193:N1498,9,FALSE)</f>
        <v>Maintenance</v>
      </c>
      <c r="C192" s="259" t="str">
        <f>VLOOKUP(A192,'Master PR'!F193:I1498,4,FALSE)</f>
        <v>Topan</v>
      </c>
      <c r="D192" s="258" t="str">
        <f>VLOOKUP(A192,'Master PR'!F193:M1498,8,FALSE)</f>
        <v>#N/A</v>
      </c>
      <c r="E192" s="258"/>
      <c r="F192" s="258"/>
      <c r="G192" s="258"/>
      <c r="H192" s="258"/>
      <c r="I192" s="258"/>
      <c r="J192" s="258"/>
      <c r="K192" s="258" t="str">
        <f>VLOOKUP(A192,'Master PR'!F193:Q1498,12,FALSE)</f>
        <v/>
      </c>
      <c r="L192" s="260" t="str">
        <f>VLOOKUP(A192,'Master PR'!F193:R1498,13,FALSE)</f>
        <v>#N/A</v>
      </c>
      <c r="M192" s="258"/>
      <c r="N192" s="258"/>
      <c r="O192" s="258"/>
      <c r="P192" s="261" t="str">
        <f t="array" ref="P192">INDEX(Sheet6!$H$2:$H$190,MATCH(A192,Sheet6!$E$2:$E$190,0))</f>
        <v>#N/A</v>
      </c>
      <c r="Q192" s="258"/>
      <c r="R192" s="258"/>
      <c r="S192" s="258"/>
      <c r="T192" s="258"/>
      <c r="U192" s="258"/>
      <c r="V192" s="258"/>
      <c r="W192" s="258"/>
      <c r="X192" s="258"/>
      <c r="Y192" s="258"/>
      <c r="Z192" s="258"/>
      <c r="AA192" s="258"/>
      <c r="AB192" s="258"/>
      <c r="AC192" s="258"/>
      <c r="AD192" s="258"/>
      <c r="AE192" s="258"/>
      <c r="AF192" s="258"/>
      <c r="AG192" s="258"/>
      <c r="AH192" s="258"/>
      <c r="AI192" s="258"/>
      <c r="AJ192" s="258"/>
      <c r="AK192" s="258"/>
      <c r="AL192" s="258"/>
      <c r="AM192" s="258"/>
    </row>
    <row r="193">
      <c r="A193" s="264">
        <v>1.00044787E8</v>
      </c>
      <c r="B193" s="258" t="str">
        <f>VLOOKUP(A193,'Master PR'!F194:N1499,9,FALSE)</f>
        <v>Maintenance</v>
      </c>
      <c r="C193" s="259" t="str">
        <f>VLOOKUP(A193,'Master PR'!F194:I1499,4,FALSE)</f>
        <v>Reza</v>
      </c>
      <c r="D193" s="258" t="str">
        <f>VLOOKUP(A193,'Master PR'!F194:M1499,8,FALSE)</f>
        <v>#N/A</v>
      </c>
      <c r="E193" s="258"/>
      <c r="F193" s="258"/>
      <c r="G193" s="258"/>
      <c r="H193" s="258"/>
      <c r="I193" s="258"/>
      <c r="J193" s="258"/>
      <c r="K193" s="258" t="str">
        <f>VLOOKUP(A193,'Master PR'!F194:Q1499,12,FALSE)</f>
        <v/>
      </c>
      <c r="L193" s="260" t="str">
        <f>VLOOKUP(A193,'Master PR'!F194:R1499,13,FALSE)</f>
        <v>#N/A</v>
      </c>
      <c r="M193" s="258"/>
      <c r="N193" s="258"/>
      <c r="O193" s="258"/>
      <c r="P193" s="261" t="str">
        <f t="array" ref="P193">INDEX(Sheet6!$H$2:$H$190,MATCH(A193,Sheet6!$E$2:$E$190,0))</f>
        <v>#N/A</v>
      </c>
      <c r="Q193" s="258"/>
      <c r="R193" s="258"/>
      <c r="S193" s="258"/>
      <c r="T193" s="258"/>
      <c r="U193" s="258"/>
      <c r="V193" s="258"/>
      <c r="W193" s="258"/>
      <c r="X193" s="258"/>
      <c r="Y193" s="258"/>
      <c r="Z193" s="258"/>
      <c r="AA193" s="258"/>
      <c r="AB193" s="258"/>
      <c r="AC193" s="258"/>
      <c r="AD193" s="258"/>
      <c r="AE193" s="258"/>
      <c r="AF193" s="258"/>
      <c r="AG193" s="258"/>
      <c r="AH193" s="258"/>
      <c r="AI193" s="258"/>
      <c r="AJ193" s="258"/>
      <c r="AK193" s="258"/>
      <c r="AL193" s="258"/>
      <c r="AM193" s="258"/>
    </row>
    <row r="194">
      <c r="A194" s="264">
        <v>1.00045082E8</v>
      </c>
      <c r="B194" s="258" t="str">
        <f>VLOOKUP(A194,'Master PR'!F195:N1500,9,FALSE)</f>
        <v>Maintenance</v>
      </c>
      <c r="C194" s="259" t="str">
        <f>VLOOKUP(A194,'Master PR'!F195:I1500,4,FALSE)</f>
        <v>Topan</v>
      </c>
      <c r="D194" s="258" t="str">
        <f>VLOOKUP(A194,'Master PR'!F195:M1500,8,FALSE)</f>
        <v>#N/A</v>
      </c>
      <c r="E194" s="258"/>
      <c r="F194" s="258"/>
      <c r="G194" s="258"/>
      <c r="H194" s="258"/>
      <c r="I194" s="258"/>
      <c r="J194" s="258"/>
      <c r="K194" s="258" t="str">
        <f>VLOOKUP(A194,'Master PR'!F195:Q1500,12,FALSE)</f>
        <v/>
      </c>
      <c r="L194" s="260" t="str">
        <f>VLOOKUP(A194,'Master PR'!F195:R1500,13,FALSE)</f>
        <v>#N/A</v>
      </c>
      <c r="M194" s="258"/>
      <c r="N194" s="258"/>
      <c r="O194" s="258"/>
      <c r="P194" s="261" t="str">
        <f t="array" ref="P194">INDEX(Sheet6!$H$2:$H$190,MATCH(A194,Sheet6!$E$2:$E$190,0))</f>
        <v>#N/A</v>
      </c>
      <c r="Q194" s="258"/>
      <c r="R194" s="258"/>
      <c r="S194" s="258"/>
      <c r="T194" s="258"/>
      <c r="U194" s="258"/>
      <c r="V194" s="258"/>
      <c r="W194" s="258"/>
      <c r="X194" s="258"/>
      <c r="Y194" s="258"/>
      <c r="Z194" s="258"/>
      <c r="AA194" s="258"/>
      <c r="AB194" s="258"/>
      <c r="AC194" s="258"/>
      <c r="AD194" s="258"/>
      <c r="AE194" s="258"/>
      <c r="AF194" s="258"/>
      <c r="AG194" s="258"/>
      <c r="AH194" s="258"/>
      <c r="AI194" s="258"/>
      <c r="AJ194" s="258"/>
      <c r="AK194" s="258"/>
      <c r="AL194" s="258"/>
      <c r="AM194" s="258"/>
    </row>
    <row r="195">
      <c r="A195" s="264">
        <v>1.00045046E8</v>
      </c>
      <c r="B195" s="258" t="str">
        <f>VLOOKUP(A195,'Master PR'!F196:N1501,9,FALSE)</f>
        <v>Maintenance</v>
      </c>
      <c r="C195" s="259" t="str">
        <f>VLOOKUP(A195,'Master PR'!F196:I1501,4,FALSE)</f>
        <v>Topan</v>
      </c>
      <c r="D195" s="258" t="str">
        <f>VLOOKUP(A195,'Master PR'!F196:M1501,8,FALSE)</f>
        <v>#N/A</v>
      </c>
      <c r="E195" s="258"/>
      <c r="F195" s="258"/>
      <c r="G195" s="258"/>
      <c r="H195" s="258"/>
      <c r="I195" s="258"/>
      <c r="J195" s="258"/>
      <c r="K195" s="258" t="str">
        <f>VLOOKUP(A195,'Master PR'!F196:Q1501,12,FALSE)</f>
        <v/>
      </c>
      <c r="L195" s="260" t="str">
        <f>VLOOKUP(A195,'Master PR'!F196:R1501,13,FALSE)</f>
        <v>#N/A</v>
      </c>
      <c r="M195" s="258"/>
      <c r="N195" s="258"/>
      <c r="O195" s="258"/>
      <c r="P195" s="261" t="str">
        <f t="array" ref="P195">INDEX(Sheet6!$H$2:$H$190,MATCH(A195,Sheet6!$E$2:$E$190,0))</f>
        <v>#N/A</v>
      </c>
      <c r="Q195" s="258"/>
      <c r="R195" s="258"/>
      <c r="S195" s="258"/>
      <c r="T195" s="258"/>
      <c r="U195" s="258"/>
      <c r="V195" s="258"/>
      <c r="W195" s="258"/>
      <c r="X195" s="258"/>
      <c r="Y195" s="258"/>
      <c r="Z195" s="258"/>
      <c r="AA195" s="258"/>
      <c r="AB195" s="258"/>
      <c r="AC195" s="258"/>
      <c r="AD195" s="258"/>
      <c r="AE195" s="258"/>
      <c r="AF195" s="258"/>
      <c r="AG195" s="258"/>
      <c r="AH195" s="258"/>
      <c r="AI195" s="258"/>
      <c r="AJ195" s="258"/>
      <c r="AK195" s="258"/>
      <c r="AL195" s="258"/>
      <c r="AM195" s="258"/>
    </row>
    <row r="196">
      <c r="A196" s="264">
        <v>1.00045068E8</v>
      </c>
      <c r="B196" s="258" t="str">
        <f>VLOOKUP(A196,'Master PR'!F197:N1502,9,FALSE)</f>
        <v>Maintenance</v>
      </c>
      <c r="C196" s="259" t="str">
        <f>VLOOKUP(A196,'Master PR'!F197:I1502,4,FALSE)</f>
        <v>Andani </v>
      </c>
      <c r="D196" s="258" t="str">
        <f>VLOOKUP(A196,'Master PR'!F197:M1502,8,FALSE)</f>
        <v>#N/A</v>
      </c>
      <c r="E196" s="258"/>
      <c r="F196" s="258"/>
      <c r="G196" s="258"/>
      <c r="H196" s="258"/>
      <c r="I196" s="258"/>
      <c r="J196" s="258"/>
      <c r="K196" s="258" t="str">
        <f>VLOOKUP(A196,'Master PR'!F197:Q1502,12,FALSE)</f>
        <v/>
      </c>
      <c r="L196" s="260" t="str">
        <f>VLOOKUP(A196,'Master PR'!F197:R1502,13,FALSE)</f>
        <v>#N/A</v>
      </c>
      <c r="M196" s="258"/>
      <c r="N196" s="258"/>
      <c r="O196" s="258"/>
      <c r="P196" s="261" t="str">
        <f t="array" ref="P196">INDEX(Sheet6!$H$2:$H$190,MATCH(A196,Sheet6!$E$2:$E$190,0))</f>
        <v>#N/A</v>
      </c>
      <c r="Q196" s="258"/>
      <c r="R196" s="258"/>
      <c r="S196" s="258"/>
      <c r="T196" s="258"/>
      <c r="U196" s="258"/>
      <c r="V196" s="258"/>
      <c r="W196" s="258"/>
      <c r="X196" s="258"/>
      <c r="Y196" s="258"/>
      <c r="Z196" s="258"/>
      <c r="AA196" s="258"/>
      <c r="AB196" s="258"/>
      <c r="AC196" s="258"/>
      <c r="AD196" s="258"/>
      <c r="AE196" s="258"/>
      <c r="AF196" s="258"/>
      <c r="AG196" s="258"/>
      <c r="AH196" s="258"/>
      <c r="AI196" s="258"/>
      <c r="AJ196" s="258"/>
      <c r="AK196" s="258"/>
      <c r="AL196" s="258"/>
      <c r="AM196" s="258"/>
    </row>
    <row r="197">
      <c r="A197" s="264">
        <v>1.00044962E8</v>
      </c>
      <c r="B197" s="258" t="str">
        <f>VLOOKUP(A197,'Master PR'!F198:N1503,9,FALSE)</f>
        <v>Maintenance</v>
      </c>
      <c r="C197" s="259" t="str">
        <f>VLOOKUP(A197,'Master PR'!F198:I1503,4,FALSE)</f>
        <v>Andani </v>
      </c>
      <c r="D197" s="258" t="str">
        <f>VLOOKUP(A197,'Master PR'!F198:M1503,8,FALSE)</f>
        <v>#N/A</v>
      </c>
      <c r="E197" s="258"/>
      <c r="F197" s="258"/>
      <c r="G197" s="258"/>
      <c r="H197" s="258"/>
      <c r="I197" s="258"/>
      <c r="J197" s="258"/>
      <c r="K197" s="258" t="str">
        <f>VLOOKUP(A197,'Master PR'!F198:Q1503,12,FALSE)</f>
        <v/>
      </c>
      <c r="L197" s="260" t="str">
        <f>VLOOKUP(A197,'Master PR'!F198:R1503,13,FALSE)</f>
        <v>#N/A</v>
      </c>
      <c r="M197" s="258"/>
      <c r="N197" s="258"/>
      <c r="O197" s="258"/>
      <c r="P197" s="261" t="str">
        <f t="array" ref="P197">INDEX(Sheet6!$H$2:$H$190,MATCH(A197,Sheet6!$E$2:$E$190,0))</f>
        <v>#N/A</v>
      </c>
      <c r="Q197" s="258"/>
      <c r="R197" s="258"/>
      <c r="S197" s="258"/>
      <c r="T197" s="258"/>
      <c r="U197" s="258"/>
      <c r="V197" s="258"/>
      <c r="W197" s="258"/>
      <c r="X197" s="258"/>
      <c r="Y197" s="258"/>
      <c r="Z197" s="258"/>
      <c r="AA197" s="258"/>
      <c r="AB197" s="258"/>
      <c r="AC197" s="258"/>
      <c r="AD197" s="258"/>
      <c r="AE197" s="258"/>
      <c r="AF197" s="258"/>
      <c r="AG197" s="258"/>
      <c r="AH197" s="258"/>
      <c r="AI197" s="258"/>
      <c r="AJ197" s="258"/>
      <c r="AK197" s="258"/>
      <c r="AL197" s="258"/>
      <c r="AM197" s="258"/>
    </row>
    <row r="198">
      <c r="A198" s="264">
        <v>1.00045104E8</v>
      </c>
      <c r="B198" s="258" t="str">
        <f>VLOOKUP(A198,'Master PR'!F199:N1504,9,FALSE)</f>
        <v>Maintenance</v>
      </c>
      <c r="C198" s="259" t="str">
        <f>VLOOKUP(A198,'Master PR'!F199:I1504,4,FALSE)</f>
        <v>Topan</v>
      </c>
      <c r="D198" s="258" t="str">
        <f>VLOOKUP(A198,'Master PR'!F199:M1504,8,FALSE)</f>
        <v>#N/A</v>
      </c>
      <c r="E198" s="258"/>
      <c r="F198" s="258"/>
      <c r="G198" s="258"/>
      <c r="H198" s="258"/>
      <c r="I198" s="258"/>
      <c r="J198" s="258"/>
      <c r="K198" s="258" t="str">
        <f>VLOOKUP(A198,'Master PR'!F199:Q1504,12,FALSE)</f>
        <v/>
      </c>
      <c r="L198" s="260" t="str">
        <f>VLOOKUP(A198,'Master PR'!F199:R1504,13,FALSE)</f>
        <v>#N/A</v>
      </c>
      <c r="M198" s="258"/>
      <c r="N198" s="258"/>
      <c r="O198" s="258"/>
      <c r="P198" s="261" t="str">
        <f t="array" ref="P198">INDEX(Sheet6!$H$2:$H$190,MATCH(A198,Sheet6!$E$2:$E$190,0))</f>
        <v>#N/A</v>
      </c>
      <c r="Q198" s="258"/>
      <c r="R198" s="258"/>
      <c r="S198" s="258"/>
      <c r="T198" s="258"/>
      <c r="U198" s="258"/>
      <c r="V198" s="258"/>
      <c r="W198" s="258"/>
      <c r="X198" s="258"/>
      <c r="Y198" s="258"/>
      <c r="Z198" s="258"/>
      <c r="AA198" s="258"/>
      <c r="AB198" s="258"/>
      <c r="AC198" s="258"/>
      <c r="AD198" s="258"/>
      <c r="AE198" s="258"/>
      <c r="AF198" s="258"/>
      <c r="AG198" s="258"/>
      <c r="AH198" s="258"/>
      <c r="AI198" s="258"/>
      <c r="AJ198" s="258"/>
      <c r="AK198" s="258"/>
      <c r="AL198" s="258"/>
      <c r="AM198" s="258"/>
    </row>
    <row r="199">
      <c r="A199" s="264">
        <v>1.0004514E8</v>
      </c>
      <c r="B199" s="258" t="str">
        <f>VLOOKUP(A199,'Master PR'!F200:N1505,9,FALSE)</f>
        <v>Maintenance</v>
      </c>
      <c r="C199" s="259" t="str">
        <f>VLOOKUP(A199,'Master PR'!F200:I1505,4,FALSE)</f>
        <v>Andani </v>
      </c>
      <c r="D199" s="258" t="str">
        <f>VLOOKUP(A199,'Master PR'!F200:M1505,8,FALSE)</f>
        <v>#N/A</v>
      </c>
      <c r="E199" s="258"/>
      <c r="F199" s="258"/>
      <c r="G199" s="258"/>
      <c r="H199" s="258"/>
      <c r="I199" s="258"/>
      <c r="J199" s="258"/>
      <c r="K199" s="258" t="str">
        <f>VLOOKUP(A199,'Master PR'!F200:Q1505,12,FALSE)</f>
        <v/>
      </c>
      <c r="L199" s="260" t="str">
        <f>VLOOKUP(A199,'Master PR'!F200:R1505,13,FALSE)</f>
        <v>#N/A</v>
      </c>
      <c r="M199" s="258"/>
      <c r="N199" s="258"/>
      <c r="O199" s="258"/>
      <c r="P199" s="261" t="str">
        <f t="array" ref="P199">INDEX(Sheet6!$H$2:$H$190,MATCH(A199,Sheet6!$E$2:$E$190,0))</f>
        <v>#N/A</v>
      </c>
      <c r="Q199" s="258"/>
      <c r="R199" s="258"/>
      <c r="S199" s="258"/>
      <c r="T199" s="258"/>
      <c r="U199" s="258"/>
      <c r="V199" s="258"/>
      <c r="W199" s="258"/>
      <c r="X199" s="258"/>
      <c r="Y199" s="258"/>
      <c r="Z199" s="258"/>
      <c r="AA199" s="258"/>
      <c r="AB199" s="258"/>
      <c r="AC199" s="258"/>
      <c r="AD199" s="258"/>
      <c r="AE199" s="258"/>
      <c r="AF199" s="258"/>
      <c r="AG199" s="258"/>
      <c r="AH199" s="258"/>
      <c r="AI199" s="258"/>
      <c r="AJ199" s="258"/>
      <c r="AK199" s="258"/>
      <c r="AL199" s="258"/>
      <c r="AM199" s="258"/>
    </row>
    <row r="200">
      <c r="A200" s="264">
        <v>1.00045044E8</v>
      </c>
      <c r="B200" s="258" t="str">
        <f>VLOOKUP(A200,'Master PR'!F201:N1506,9,FALSE)</f>
        <v>Maintenance</v>
      </c>
      <c r="C200" s="259" t="str">
        <f>VLOOKUP(A200,'Master PR'!F201:I1506,4,FALSE)</f>
        <v>Bunyamin</v>
      </c>
      <c r="D200" s="258" t="str">
        <f>VLOOKUP(A200,'Master PR'!F201:M1506,8,FALSE)</f>
        <v>#N/A</v>
      </c>
      <c r="E200" s="258"/>
      <c r="F200" s="258"/>
      <c r="G200" s="258"/>
      <c r="H200" s="258"/>
      <c r="I200" s="258"/>
      <c r="J200" s="258"/>
      <c r="K200" s="258" t="str">
        <f>VLOOKUP(A200,'Master PR'!F201:Q1506,12,FALSE)</f>
        <v/>
      </c>
      <c r="L200" s="260" t="str">
        <f>VLOOKUP(A200,'Master PR'!F201:R1506,13,FALSE)</f>
        <v>#N/A</v>
      </c>
      <c r="M200" s="258"/>
      <c r="N200" s="258"/>
      <c r="O200" s="258"/>
      <c r="P200" s="261" t="str">
        <f t="array" ref="P200">INDEX(Sheet6!$H$2:$H$190,MATCH(A200,Sheet6!$E$2:$E$190,0))</f>
        <v>#N/A</v>
      </c>
      <c r="Q200" s="258"/>
      <c r="R200" s="258"/>
      <c r="S200" s="258"/>
      <c r="T200" s="258"/>
      <c r="U200" s="258"/>
      <c r="V200" s="258"/>
      <c r="W200" s="258"/>
      <c r="X200" s="258"/>
      <c r="Y200" s="258"/>
      <c r="Z200" s="258"/>
      <c r="AA200" s="258"/>
      <c r="AB200" s="258"/>
      <c r="AC200" s="258"/>
      <c r="AD200" s="258"/>
      <c r="AE200" s="258"/>
      <c r="AF200" s="258"/>
      <c r="AG200" s="258"/>
      <c r="AH200" s="258"/>
      <c r="AI200" s="258"/>
      <c r="AJ200" s="258"/>
      <c r="AK200" s="258"/>
      <c r="AL200" s="258"/>
      <c r="AM200" s="258"/>
    </row>
    <row r="201">
      <c r="A201" s="264">
        <v>1.00045142E8</v>
      </c>
      <c r="B201" s="258" t="str">
        <f>VLOOKUP(A201,'Master PR'!F202:N1507,9,FALSE)</f>
        <v>Maintenance</v>
      </c>
      <c r="C201" s="259" t="str">
        <f>VLOOKUP(A201,'Master PR'!F202:I1507,4,FALSE)</f>
        <v>Andani </v>
      </c>
      <c r="D201" s="258" t="str">
        <f>VLOOKUP(A201,'Master PR'!F202:M1507,8,FALSE)</f>
        <v>#N/A</v>
      </c>
      <c r="E201" s="258"/>
      <c r="F201" s="258"/>
      <c r="G201" s="258"/>
      <c r="H201" s="258"/>
      <c r="I201" s="258"/>
      <c r="J201" s="258"/>
      <c r="K201" s="258" t="str">
        <f>VLOOKUP(A201,'Master PR'!F202:Q1507,12,FALSE)</f>
        <v/>
      </c>
      <c r="L201" s="260" t="str">
        <f>VLOOKUP(A201,'Master PR'!F202:R1507,13,FALSE)</f>
        <v>#N/A</v>
      </c>
      <c r="M201" s="258"/>
      <c r="N201" s="258"/>
      <c r="O201" s="258"/>
      <c r="P201" s="261" t="str">
        <f t="array" ref="P201">INDEX(Sheet6!$H$2:$H$190,MATCH(A201,Sheet6!$E$2:$E$190,0))</f>
        <v>#N/A</v>
      </c>
      <c r="Q201" s="258"/>
      <c r="R201" s="258"/>
      <c r="S201" s="258"/>
      <c r="T201" s="258"/>
      <c r="U201" s="258"/>
      <c r="V201" s="258"/>
      <c r="W201" s="258"/>
      <c r="X201" s="258"/>
      <c r="Y201" s="258"/>
      <c r="Z201" s="258"/>
      <c r="AA201" s="258"/>
      <c r="AB201" s="258"/>
      <c r="AC201" s="258"/>
      <c r="AD201" s="258"/>
      <c r="AE201" s="258"/>
      <c r="AF201" s="258"/>
      <c r="AG201" s="258"/>
      <c r="AH201" s="258"/>
      <c r="AI201" s="258"/>
      <c r="AJ201" s="258"/>
      <c r="AK201" s="258"/>
      <c r="AL201" s="258"/>
      <c r="AM201" s="258"/>
    </row>
    <row r="202">
      <c r="A202" s="264">
        <v>1.00045103E8</v>
      </c>
      <c r="B202" s="258" t="str">
        <f>VLOOKUP(A202,'Master PR'!F203:N1508,9,FALSE)</f>
        <v>Maintenance</v>
      </c>
      <c r="C202" s="259" t="str">
        <f>VLOOKUP(A202,'Master PR'!F203:I1508,4,FALSE)</f>
        <v>Topan</v>
      </c>
      <c r="D202" s="258" t="str">
        <f>VLOOKUP(A202,'Master PR'!F203:M1508,8,FALSE)</f>
        <v>#N/A</v>
      </c>
      <c r="E202" s="258"/>
      <c r="F202" s="258"/>
      <c r="G202" s="258"/>
      <c r="H202" s="258"/>
      <c r="I202" s="258"/>
      <c r="J202" s="258"/>
      <c r="K202" s="258" t="str">
        <f>VLOOKUP(A202,'Master PR'!F203:Q1508,12,FALSE)</f>
        <v/>
      </c>
      <c r="L202" s="260" t="str">
        <f>VLOOKUP(A202,'Master PR'!F203:R1508,13,FALSE)</f>
        <v>#N/A</v>
      </c>
      <c r="M202" s="258"/>
      <c r="N202" s="258"/>
      <c r="O202" s="258"/>
      <c r="P202" s="261" t="str">
        <f t="array" ref="P202">INDEX(Sheet6!$H$2:$H$190,MATCH(A202,Sheet6!$E$2:$E$190,0))</f>
        <v>#N/A</v>
      </c>
      <c r="Q202" s="258"/>
      <c r="R202" s="258"/>
      <c r="S202" s="258"/>
      <c r="T202" s="258"/>
      <c r="U202" s="258"/>
      <c r="V202" s="258"/>
      <c r="W202" s="258"/>
      <c r="X202" s="258"/>
      <c r="Y202" s="258"/>
      <c r="Z202" s="258"/>
      <c r="AA202" s="258"/>
      <c r="AB202" s="258"/>
      <c r="AC202" s="258"/>
      <c r="AD202" s="258"/>
      <c r="AE202" s="258"/>
      <c r="AF202" s="258"/>
      <c r="AG202" s="258"/>
      <c r="AH202" s="258"/>
      <c r="AI202" s="258"/>
      <c r="AJ202" s="258"/>
      <c r="AK202" s="258"/>
      <c r="AL202" s="258"/>
      <c r="AM202" s="258"/>
    </row>
    <row r="203">
      <c r="A203" s="264">
        <v>1.00045047E8</v>
      </c>
      <c r="B203" s="258" t="str">
        <f>VLOOKUP(A203,'Master PR'!F204:N1509,9,FALSE)</f>
        <v>Maintenance</v>
      </c>
      <c r="C203" s="259" t="str">
        <f>VLOOKUP(A203,'Master PR'!F204:I1509,4,FALSE)</f>
        <v>Reza</v>
      </c>
      <c r="D203" s="258" t="str">
        <f>VLOOKUP(A203,'Master PR'!F204:M1509,8,FALSE)</f>
        <v>#N/A</v>
      </c>
      <c r="E203" s="258"/>
      <c r="F203" s="258"/>
      <c r="G203" s="258"/>
      <c r="H203" s="258"/>
      <c r="I203" s="258"/>
      <c r="J203" s="258"/>
      <c r="K203" s="258" t="str">
        <f>VLOOKUP(A203,'Master PR'!F204:Q1509,12,FALSE)</f>
        <v/>
      </c>
      <c r="L203" s="260" t="str">
        <f>VLOOKUP(A203,'Master PR'!F204:R1509,13,FALSE)</f>
        <v>#N/A</v>
      </c>
      <c r="M203" s="258"/>
      <c r="N203" s="258"/>
      <c r="O203" s="258"/>
      <c r="P203" s="261" t="str">
        <f t="array" ref="P203">INDEX(Sheet6!$H$2:$H$190,MATCH(A203,Sheet6!$E$2:$E$190,0))</f>
        <v>#N/A</v>
      </c>
      <c r="Q203" s="258"/>
      <c r="R203" s="258"/>
      <c r="S203" s="258"/>
      <c r="T203" s="258"/>
      <c r="U203" s="258"/>
      <c r="V203" s="258"/>
      <c r="W203" s="258"/>
      <c r="X203" s="258"/>
      <c r="Y203" s="258"/>
      <c r="Z203" s="258"/>
      <c r="AA203" s="258"/>
      <c r="AB203" s="258"/>
      <c r="AC203" s="258"/>
      <c r="AD203" s="258"/>
      <c r="AE203" s="258"/>
      <c r="AF203" s="258"/>
      <c r="AG203" s="258"/>
      <c r="AH203" s="258"/>
      <c r="AI203" s="258"/>
      <c r="AJ203" s="258"/>
      <c r="AK203" s="258"/>
      <c r="AL203" s="258"/>
      <c r="AM203" s="258"/>
    </row>
    <row r="204">
      <c r="A204" s="264">
        <v>1.00045055E8</v>
      </c>
      <c r="B204" s="258" t="str">
        <f>VLOOKUP(A204,'Master PR'!F205:N1510,9,FALSE)</f>
        <v>Maintenance</v>
      </c>
      <c r="C204" s="259" t="str">
        <f>VLOOKUP(A204,'Master PR'!F205:I1510,4,FALSE)</f>
        <v>Topan</v>
      </c>
      <c r="D204" s="258" t="str">
        <f>VLOOKUP(A204,'Master PR'!F205:M1510,8,FALSE)</f>
        <v>#N/A</v>
      </c>
      <c r="E204" s="258"/>
      <c r="F204" s="258"/>
      <c r="G204" s="258"/>
      <c r="H204" s="258"/>
      <c r="I204" s="258"/>
      <c r="J204" s="258"/>
      <c r="K204" s="258" t="str">
        <f>VLOOKUP(A204,'Master PR'!F205:Q1510,12,FALSE)</f>
        <v/>
      </c>
      <c r="L204" s="260" t="str">
        <f>VLOOKUP(A204,'Master PR'!F205:R1510,13,FALSE)</f>
        <v>#N/A</v>
      </c>
      <c r="M204" s="258"/>
      <c r="N204" s="258"/>
      <c r="O204" s="258"/>
      <c r="P204" s="261" t="str">
        <f t="array" ref="P204">INDEX(Sheet6!$H$2:$H$190,MATCH(A204,Sheet6!$E$2:$E$190,0))</f>
        <v>#N/A</v>
      </c>
      <c r="Q204" s="258"/>
      <c r="R204" s="258"/>
      <c r="S204" s="258"/>
      <c r="T204" s="258"/>
      <c r="U204" s="258"/>
      <c r="V204" s="258"/>
      <c r="W204" s="258"/>
      <c r="X204" s="258"/>
      <c r="Y204" s="258"/>
      <c r="Z204" s="258"/>
      <c r="AA204" s="258"/>
      <c r="AB204" s="258"/>
      <c r="AC204" s="258"/>
      <c r="AD204" s="258"/>
      <c r="AE204" s="258"/>
      <c r="AF204" s="258"/>
      <c r="AG204" s="258"/>
      <c r="AH204" s="258"/>
      <c r="AI204" s="258"/>
      <c r="AJ204" s="258"/>
      <c r="AK204" s="258"/>
      <c r="AL204" s="258"/>
      <c r="AM204" s="258"/>
    </row>
    <row r="205">
      <c r="A205" s="265">
        <v>1.00044995E8</v>
      </c>
      <c r="B205" s="258" t="str">
        <f>VLOOKUP(A205,'Master PR'!F206:N1511,9,FALSE)</f>
        <v>Maintenance</v>
      </c>
      <c r="C205" s="259" t="str">
        <f>VLOOKUP(A205,'Master PR'!F206:I1511,4,FALSE)</f>
        <v>Irvan</v>
      </c>
      <c r="D205" s="258" t="str">
        <f>VLOOKUP(A205,'Master PR'!F206:M1511,8,FALSE)</f>
        <v>#N/A</v>
      </c>
      <c r="E205" s="258"/>
      <c r="F205" s="258"/>
      <c r="G205" s="258"/>
      <c r="H205" s="258"/>
      <c r="I205" s="258"/>
      <c r="J205" s="258"/>
      <c r="K205" s="258" t="str">
        <f>VLOOKUP(A205,'Master PR'!F206:Q1511,12,FALSE)</f>
        <v/>
      </c>
      <c r="L205" s="260" t="str">
        <f>VLOOKUP(A205,'Master PR'!F206:R1511,13,FALSE)</f>
        <v>#N/A</v>
      </c>
      <c r="M205" s="258"/>
      <c r="N205" s="258"/>
      <c r="O205" s="258"/>
      <c r="P205" s="261" t="str">
        <f t="array" ref="P205">INDEX(Sheet6!$H$2:$H$190,MATCH(A205,Sheet6!$E$2:$E$190,0))</f>
        <v>#N/A</v>
      </c>
      <c r="Q205" s="258"/>
      <c r="R205" s="258"/>
      <c r="S205" s="258"/>
      <c r="T205" s="258"/>
      <c r="U205" s="258"/>
      <c r="V205" s="258"/>
      <c r="W205" s="258"/>
      <c r="X205" s="258"/>
      <c r="Y205" s="258"/>
      <c r="Z205" s="258"/>
      <c r="AA205" s="258"/>
      <c r="AB205" s="258"/>
      <c r="AC205" s="258"/>
      <c r="AD205" s="258"/>
      <c r="AE205" s="258"/>
      <c r="AF205" s="258"/>
      <c r="AG205" s="258"/>
      <c r="AH205" s="258"/>
      <c r="AI205" s="258"/>
      <c r="AJ205" s="258"/>
      <c r="AK205" s="258"/>
      <c r="AL205" s="258"/>
      <c r="AM205" s="258"/>
    </row>
    <row r="206">
      <c r="A206" s="265">
        <v>1.0004503E8</v>
      </c>
      <c r="B206" s="258" t="str">
        <f>VLOOKUP(A206,'Master PR'!F207:N1512,9,FALSE)</f>
        <v>Maintenance</v>
      </c>
      <c r="C206" s="259" t="str">
        <f>VLOOKUP(A206,'Master PR'!F207:I1512,4,FALSE)</f>
        <v>Irvan</v>
      </c>
      <c r="D206" s="258" t="str">
        <f>VLOOKUP(A206,'Master PR'!F207:M1512,8,FALSE)</f>
        <v>#N/A</v>
      </c>
      <c r="E206" s="258"/>
      <c r="F206" s="258"/>
      <c r="G206" s="258"/>
      <c r="H206" s="258"/>
      <c r="I206" s="258"/>
      <c r="J206" s="258"/>
      <c r="K206" s="258" t="str">
        <f>VLOOKUP(A206,'Master PR'!F207:Q1512,12,FALSE)</f>
        <v/>
      </c>
      <c r="L206" s="260" t="str">
        <f>VLOOKUP(A206,'Master PR'!F207:R1512,13,FALSE)</f>
        <v>#N/A</v>
      </c>
      <c r="M206" s="258"/>
      <c r="N206" s="258"/>
      <c r="O206" s="258"/>
      <c r="P206" s="261" t="str">
        <f t="array" ref="P206">INDEX(Sheet6!$H$2:$H$190,MATCH(A206,Sheet6!$E$2:$E$190,0))</f>
        <v>#N/A</v>
      </c>
      <c r="Q206" s="258"/>
      <c r="R206" s="258"/>
      <c r="S206" s="258"/>
      <c r="T206" s="258"/>
      <c r="U206" s="258"/>
      <c r="V206" s="258"/>
      <c r="W206" s="258"/>
      <c r="X206" s="258"/>
      <c r="Y206" s="258"/>
      <c r="Z206" s="258"/>
      <c r="AA206" s="258"/>
      <c r="AB206" s="258"/>
      <c r="AC206" s="258"/>
      <c r="AD206" s="258"/>
      <c r="AE206" s="258"/>
      <c r="AF206" s="258"/>
      <c r="AG206" s="258"/>
      <c r="AH206" s="258"/>
      <c r="AI206" s="258"/>
      <c r="AJ206" s="258"/>
      <c r="AK206" s="258"/>
      <c r="AL206" s="258"/>
      <c r="AM206" s="258"/>
    </row>
    <row r="207">
      <c r="A207" s="265">
        <v>1.00044994E8</v>
      </c>
      <c r="B207" s="258" t="str">
        <f>VLOOKUP(A207,'Master PR'!F208:N1513,9,FALSE)</f>
        <v>Maintenance</v>
      </c>
      <c r="C207" s="259" t="str">
        <f>VLOOKUP(A207,'Master PR'!F208:I1513,4,FALSE)</f>
        <v>Irvan</v>
      </c>
      <c r="D207" s="258" t="str">
        <f>VLOOKUP(A207,'Master PR'!F208:M1513,8,FALSE)</f>
        <v>#N/A</v>
      </c>
      <c r="E207" s="258"/>
      <c r="F207" s="258"/>
      <c r="G207" s="258"/>
      <c r="H207" s="258"/>
      <c r="I207" s="258"/>
      <c r="J207" s="258"/>
      <c r="K207" s="258" t="str">
        <f>VLOOKUP(A207,'Master PR'!F208:Q1513,12,FALSE)</f>
        <v/>
      </c>
      <c r="L207" s="260" t="str">
        <f>VLOOKUP(A207,'Master PR'!F208:R1513,13,FALSE)</f>
        <v>#N/A</v>
      </c>
      <c r="M207" s="258"/>
      <c r="N207" s="258"/>
      <c r="O207" s="258"/>
      <c r="P207" s="261" t="str">
        <f t="array" ref="P207">INDEX(Sheet6!$H$2:$H$190,MATCH(A207,Sheet6!$E$2:$E$190,0))</f>
        <v>#N/A</v>
      </c>
      <c r="Q207" s="258"/>
      <c r="R207" s="258"/>
      <c r="S207" s="258"/>
      <c r="T207" s="258"/>
      <c r="U207" s="258"/>
      <c r="V207" s="258"/>
      <c r="W207" s="258"/>
      <c r="X207" s="258"/>
      <c r="Y207" s="258"/>
      <c r="Z207" s="258"/>
      <c r="AA207" s="258"/>
      <c r="AB207" s="258"/>
      <c r="AC207" s="258"/>
      <c r="AD207" s="258"/>
      <c r="AE207" s="258"/>
      <c r="AF207" s="258"/>
      <c r="AG207" s="258"/>
      <c r="AH207" s="258"/>
      <c r="AI207" s="258"/>
      <c r="AJ207" s="258"/>
      <c r="AK207" s="258"/>
      <c r="AL207" s="258"/>
      <c r="AM207" s="258"/>
    </row>
    <row r="208">
      <c r="A208" s="265">
        <v>1.00045015E8</v>
      </c>
      <c r="B208" s="258" t="str">
        <f>VLOOKUP(A208,'Master PR'!F209:N1514,9,FALSE)</f>
        <v>Maintenance</v>
      </c>
      <c r="C208" s="259" t="str">
        <f>VLOOKUP(A208,'Master PR'!F209:I1514,4,FALSE)</f>
        <v>Irvan</v>
      </c>
      <c r="D208" s="258" t="str">
        <f>VLOOKUP(A208,'Master PR'!F209:M1514,8,FALSE)</f>
        <v>#N/A</v>
      </c>
      <c r="E208" s="258"/>
      <c r="F208" s="258"/>
      <c r="G208" s="258"/>
      <c r="H208" s="258"/>
      <c r="I208" s="258"/>
      <c r="J208" s="258"/>
      <c r="K208" s="258" t="str">
        <f>VLOOKUP(A208,'Master PR'!F209:Q1514,12,FALSE)</f>
        <v/>
      </c>
      <c r="L208" s="260" t="str">
        <f>VLOOKUP(A208,'Master PR'!F209:R1514,13,FALSE)</f>
        <v>#N/A</v>
      </c>
      <c r="M208" s="258"/>
      <c r="N208" s="258"/>
      <c r="O208" s="258"/>
      <c r="P208" s="261" t="str">
        <f t="array" ref="P208">INDEX(Sheet6!$H$2:$H$190,MATCH(A208,Sheet6!$E$2:$E$190,0))</f>
        <v>#N/A</v>
      </c>
      <c r="Q208" s="258"/>
      <c r="R208" s="258"/>
      <c r="S208" s="258"/>
      <c r="T208" s="258"/>
      <c r="U208" s="258"/>
      <c r="V208" s="258"/>
      <c r="W208" s="258"/>
      <c r="X208" s="258"/>
      <c r="Y208" s="258"/>
      <c r="Z208" s="258"/>
      <c r="AA208" s="258"/>
      <c r="AB208" s="258"/>
      <c r="AC208" s="258"/>
      <c r="AD208" s="258"/>
      <c r="AE208" s="258"/>
      <c r="AF208" s="258"/>
      <c r="AG208" s="258"/>
      <c r="AH208" s="258"/>
      <c r="AI208" s="258"/>
      <c r="AJ208" s="258"/>
      <c r="AK208" s="258"/>
      <c r="AL208" s="258"/>
      <c r="AM208" s="258"/>
    </row>
    <row r="209">
      <c r="A209" s="265">
        <v>1.00045008E8</v>
      </c>
      <c r="B209" s="258" t="str">
        <f>VLOOKUP(A209,'Master PR'!F210:N1515,9,FALSE)</f>
        <v>Maintenance</v>
      </c>
      <c r="C209" s="259" t="str">
        <f>VLOOKUP(A209,'Master PR'!F210:I1515,4,FALSE)</f>
        <v>Irvan</v>
      </c>
      <c r="D209" s="258" t="str">
        <f>VLOOKUP(A209,'Master PR'!F210:M1515,8,FALSE)</f>
        <v>#N/A</v>
      </c>
      <c r="E209" s="258"/>
      <c r="F209" s="258"/>
      <c r="G209" s="258"/>
      <c r="H209" s="258"/>
      <c r="I209" s="258"/>
      <c r="J209" s="258"/>
      <c r="K209" s="258" t="str">
        <f>VLOOKUP(A209,'Master PR'!F210:Q1515,12,FALSE)</f>
        <v/>
      </c>
      <c r="L209" s="260" t="str">
        <f>VLOOKUP(A209,'Master PR'!F210:R1515,13,FALSE)</f>
        <v>#N/A</v>
      </c>
      <c r="M209" s="258"/>
      <c r="N209" s="258"/>
      <c r="O209" s="258"/>
      <c r="P209" s="261" t="str">
        <f t="array" ref="P209">INDEX(Sheet6!$H$2:$H$190,MATCH(A209,Sheet6!$E$2:$E$190,0))</f>
        <v>#N/A</v>
      </c>
      <c r="Q209" s="258"/>
      <c r="R209" s="258"/>
      <c r="S209" s="258"/>
      <c r="T209" s="258"/>
      <c r="U209" s="258"/>
      <c r="V209" s="258"/>
      <c r="W209" s="258"/>
      <c r="X209" s="258"/>
      <c r="Y209" s="258"/>
      <c r="Z209" s="258"/>
      <c r="AA209" s="258"/>
      <c r="AB209" s="258"/>
      <c r="AC209" s="258"/>
      <c r="AD209" s="258"/>
      <c r="AE209" s="258"/>
      <c r="AF209" s="258"/>
      <c r="AG209" s="258"/>
      <c r="AH209" s="258"/>
      <c r="AI209" s="258"/>
      <c r="AJ209" s="258"/>
      <c r="AK209" s="258"/>
      <c r="AL209" s="258"/>
      <c r="AM209" s="258"/>
    </row>
    <row r="210">
      <c r="A210" s="265">
        <v>1.00045026E8</v>
      </c>
      <c r="B210" s="258" t="str">
        <f>VLOOKUP(A210,'Master PR'!F211:N1516,9,FALSE)</f>
        <v>Maintenance</v>
      </c>
      <c r="C210" s="259" t="str">
        <f>VLOOKUP(A210,'Master PR'!F211:I1516,4,FALSE)</f>
        <v>Irvan</v>
      </c>
      <c r="D210" s="258" t="str">
        <f>VLOOKUP(A210,'Master PR'!F211:M1516,8,FALSE)</f>
        <v>#N/A</v>
      </c>
      <c r="E210" s="258"/>
      <c r="F210" s="258"/>
      <c r="G210" s="258"/>
      <c r="H210" s="258"/>
      <c r="I210" s="258"/>
      <c r="J210" s="258"/>
      <c r="K210" s="258" t="str">
        <f>VLOOKUP(A210,'Master PR'!F211:Q1516,12,FALSE)</f>
        <v/>
      </c>
      <c r="L210" s="260" t="str">
        <f>VLOOKUP(A210,'Master PR'!F211:R1516,13,FALSE)</f>
        <v>#N/A</v>
      </c>
      <c r="M210" s="258"/>
      <c r="N210" s="258"/>
      <c r="O210" s="258"/>
      <c r="P210" s="261" t="str">
        <f t="array" ref="P210">INDEX(Sheet6!$H$2:$H$190,MATCH(A210,Sheet6!$E$2:$E$190,0))</f>
        <v>#N/A</v>
      </c>
      <c r="Q210" s="258"/>
      <c r="R210" s="258"/>
      <c r="S210" s="258"/>
      <c r="T210" s="258"/>
      <c r="U210" s="258"/>
      <c r="V210" s="258"/>
      <c r="W210" s="258"/>
      <c r="X210" s="258"/>
      <c r="Y210" s="258"/>
      <c r="Z210" s="258"/>
      <c r="AA210" s="258"/>
      <c r="AB210" s="258"/>
      <c r="AC210" s="258"/>
      <c r="AD210" s="258"/>
      <c r="AE210" s="258"/>
      <c r="AF210" s="258"/>
      <c r="AG210" s="258"/>
      <c r="AH210" s="258"/>
      <c r="AI210" s="258"/>
      <c r="AJ210" s="258"/>
      <c r="AK210" s="258"/>
      <c r="AL210" s="258"/>
      <c r="AM210" s="258"/>
    </row>
    <row r="211">
      <c r="A211" s="265">
        <v>1.00040616E8</v>
      </c>
      <c r="B211" s="258" t="str">
        <f>VLOOKUP(A211,'Master PR'!F212:N1517,9,FALSE)</f>
        <v>Maintenance</v>
      </c>
      <c r="C211" s="259" t="str">
        <f>VLOOKUP(A211,'Master PR'!F212:I1517,4,FALSE)</f>
        <v>Irvan</v>
      </c>
      <c r="D211" s="258" t="str">
        <f>VLOOKUP(A211,'Master PR'!F212:M1517,8,FALSE)</f>
        <v>#N/A</v>
      </c>
      <c r="E211" s="258"/>
      <c r="F211" s="258"/>
      <c r="G211" s="258"/>
      <c r="H211" s="258"/>
      <c r="I211" s="258"/>
      <c r="J211" s="258"/>
      <c r="K211" s="258" t="str">
        <f>VLOOKUP(A211,'Master PR'!F212:Q1517,12,FALSE)</f>
        <v/>
      </c>
      <c r="L211" s="260" t="str">
        <f>VLOOKUP(A211,'Master PR'!F212:R1517,13,FALSE)</f>
        <v>#N/A</v>
      </c>
      <c r="M211" s="258"/>
      <c r="N211" s="258"/>
      <c r="O211" s="258"/>
      <c r="P211" s="261" t="str">
        <f t="array" ref="P211">INDEX(Sheet6!$H$2:$H$190,MATCH(A211,Sheet6!$E$2:$E$190,0))</f>
        <v>#N/A</v>
      </c>
      <c r="Q211" s="258"/>
      <c r="R211" s="258"/>
      <c r="S211" s="258"/>
      <c r="T211" s="258"/>
      <c r="U211" s="258"/>
      <c r="V211" s="258"/>
      <c r="W211" s="258"/>
      <c r="X211" s="258"/>
      <c r="Y211" s="258"/>
      <c r="Z211" s="258"/>
      <c r="AA211" s="258"/>
      <c r="AB211" s="258"/>
      <c r="AC211" s="258"/>
      <c r="AD211" s="258"/>
      <c r="AE211" s="258"/>
      <c r="AF211" s="258"/>
      <c r="AG211" s="258"/>
      <c r="AH211" s="258"/>
      <c r="AI211" s="258"/>
      <c r="AJ211" s="258"/>
      <c r="AK211" s="258"/>
      <c r="AL211" s="258"/>
      <c r="AM211" s="258"/>
    </row>
    <row r="212">
      <c r="A212" s="265">
        <v>1.00039967E8</v>
      </c>
      <c r="B212" s="258" t="str">
        <f>VLOOKUP(A212,'Master PR'!F213:N1518,9,FALSE)</f>
        <v>Maintenance</v>
      </c>
      <c r="C212" s="259" t="str">
        <f>VLOOKUP(A212,'Master PR'!F213:I1518,4,FALSE)</f>
        <v>Reza</v>
      </c>
      <c r="D212" s="258" t="str">
        <f>VLOOKUP(A212,'Master PR'!F213:M1518,8,FALSE)</f>
        <v>#N/A</v>
      </c>
      <c r="E212" s="258"/>
      <c r="F212" s="258"/>
      <c r="G212" s="258"/>
      <c r="H212" s="258"/>
      <c r="I212" s="258"/>
      <c r="J212" s="258"/>
      <c r="K212" s="258" t="str">
        <f>VLOOKUP(A212,'Master PR'!F213:Q1518,12,FALSE)</f>
        <v/>
      </c>
      <c r="L212" s="260" t="str">
        <f>VLOOKUP(A212,'Master PR'!F213:R1518,13,FALSE)</f>
        <v>#N/A</v>
      </c>
      <c r="M212" s="258"/>
      <c r="N212" s="258"/>
      <c r="O212" s="258"/>
      <c r="P212" s="261" t="str">
        <f t="array" ref="P212">INDEX(Sheet6!$H$2:$H$190,MATCH(A212,Sheet6!$E$2:$E$190,0))</f>
        <v>#N/A</v>
      </c>
      <c r="Q212" s="258"/>
      <c r="R212" s="258"/>
      <c r="S212" s="258"/>
      <c r="T212" s="258"/>
      <c r="U212" s="258"/>
      <c r="V212" s="258"/>
      <c r="W212" s="258"/>
      <c r="X212" s="258"/>
      <c r="Y212" s="258"/>
      <c r="Z212" s="258"/>
      <c r="AA212" s="258"/>
      <c r="AB212" s="258"/>
      <c r="AC212" s="258"/>
      <c r="AD212" s="258"/>
      <c r="AE212" s="258"/>
      <c r="AF212" s="258"/>
      <c r="AG212" s="258"/>
      <c r="AH212" s="258"/>
      <c r="AI212" s="258"/>
      <c r="AJ212" s="258"/>
      <c r="AK212" s="258"/>
      <c r="AL212" s="258"/>
      <c r="AM212" s="258"/>
    </row>
    <row r="213">
      <c r="A213" s="265">
        <v>1.00044709E8</v>
      </c>
      <c r="B213" s="258" t="str">
        <f>VLOOKUP(A213,'Master PR'!F214:N1519,9,FALSE)</f>
        <v>Maintenance</v>
      </c>
      <c r="C213" s="259" t="str">
        <f>VLOOKUP(A213,'Master PR'!F214:I1519,4,FALSE)</f>
        <v>Topan</v>
      </c>
      <c r="D213" s="258" t="str">
        <f>VLOOKUP(A213,'Master PR'!F214:M1519,8,FALSE)</f>
        <v>#N/A</v>
      </c>
      <c r="E213" s="258"/>
      <c r="F213" s="258"/>
      <c r="G213" s="258"/>
      <c r="H213" s="258"/>
      <c r="I213" s="258"/>
      <c r="J213" s="258"/>
      <c r="K213" s="258" t="str">
        <f>VLOOKUP(A213,'Master PR'!F214:Q1519,12,FALSE)</f>
        <v/>
      </c>
      <c r="L213" s="260" t="str">
        <f>VLOOKUP(A213,'Master PR'!F214:R1519,13,FALSE)</f>
        <v>#N/A</v>
      </c>
      <c r="M213" s="258"/>
      <c r="N213" s="258"/>
      <c r="O213" s="258"/>
      <c r="P213" s="261" t="str">
        <f t="array" ref="P213">INDEX(Sheet6!$H$2:$H$190,MATCH(A213,Sheet6!$E$2:$E$190,0))</f>
        <v>#N/A</v>
      </c>
      <c r="Q213" s="258"/>
      <c r="R213" s="258"/>
      <c r="S213" s="258"/>
      <c r="T213" s="258"/>
      <c r="U213" s="258"/>
      <c r="V213" s="258"/>
      <c r="W213" s="258"/>
      <c r="X213" s="258"/>
      <c r="Y213" s="258"/>
      <c r="Z213" s="258"/>
      <c r="AA213" s="258"/>
      <c r="AB213" s="258"/>
      <c r="AC213" s="258"/>
      <c r="AD213" s="258"/>
      <c r="AE213" s="258"/>
      <c r="AF213" s="258"/>
      <c r="AG213" s="258"/>
      <c r="AH213" s="258"/>
      <c r="AI213" s="258"/>
      <c r="AJ213" s="258"/>
      <c r="AK213" s="258"/>
      <c r="AL213" s="258"/>
      <c r="AM213" s="258"/>
    </row>
    <row r="214">
      <c r="A214" s="265">
        <v>1.00044972E8</v>
      </c>
      <c r="B214" s="258" t="str">
        <f>VLOOKUP(A214,'Master PR'!F215:N1520,9,FALSE)</f>
        <v>Maintenance</v>
      </c>
      <c r="C214" s="259" t="str">
        <f>VLOOKUP(A214,'Master PR'!F215:I1520,4,FALSE)</f>
        <v>Bunyamin</v>
      </c>
      <c r="D214" s="258" t="str">
        <f>VLOOKUP(A214,'Master PR'!F215:M1520,8,FALSE)</f>
        <v>#N/A</v>
      </c>
      <c r="E214" s="258"/>
      <c r="F214" s="258"/>
      <c r="G214" s="258"/>
      <c r="H214" s="258"/>
      <c r="I214" s="258"/>
      <c r="J214" s="258"/>
      <c r="K214" s="258" t="str">
        <f>VLOOKUP(A214,'Master PR'!F215:Q1520,12,FALSE)</f>
        <v/>
      </c>
      <c r="L214" s="260" t="str">
        <f>VLOOKUP(A214,'Master PR'!F215:R1520,13,FALSE)</f>
        <v>#N/A</v>
      </c>
      <c r="M214" s="258"/>
      <c r="N214" s="258"/>
      <c r="O214" s="258"/>
      <c r="P214" s="261" t="str">
        <f t="array" ref="P214">INDEX(Sheet6!$H$2:$H$190,MATCH(A214,Sheet6!$E$2:$E$190,0))</f>
        <v>#N/A</v>
      </c>
      <c r="Q214" s="258"/>
      <c r="R214" s="258"/>
      <c r="S214" s="258"/>
      <c r="T214" s="258"/>
      <c r="U214" s="258"/>
      <c r="V214" s="258"/>
      <c r="W214" s="258"/>
      <c r="X214" s="258"/>
      <c r="Y214" s="258"/>
      <c r="Z214" s="258"/>
      <c r="AA214" s="258"/>
      <c r="AB214" s="258"/>
      <c r="AC214" s="258"/>
      <c r="AD214" s="258"/>
      <c r="AE214" s="258"/>
      <c r="AF214" s="258"/>
      <c r="AG214" s="258"/>
      <c r="AH214" s="258"/>
      <c r="AI214" s="258"/>
      <c r="AJ214" s="258"/>
      <c r="AK214" s="258"/>
      <c r="AL214" s="258"/>
      <c r="AM214" s="258"/>
    </row>
    <row r="215">
      <c r="A215" s="265">
        <v>1.00045141E8</v>
      </c>
      <c r="B215" s="258" t="str">
        <f>VLOOKUP(A215,'Master PR'!F216:N1521,9,FALSE)</f>
        <v>Maintenance</v>
      </c>
      <c r="C215" s="259" t="str">
        <f>VLOOKUP(A215,'Master PR'!F216:I1521,4,FALSE)</f>
        <v>Reza</v>
      </c>
      <c r="D215" s="258" t="str">
        <f>VLOOKUP(A215,'Master PR'!F216:M1521,8,FALSE)</f>
        <v>#N/A</v>
      </c>
      <c r="E215" s="258"/>
      <c r="F215" s="258"/>
      <c r="G215" s="258"/>
      <c r="H215" s="258"/>
      <c r="I215" s="258"/>
      <c r="J215" s="258"/>
      <c r="K215" s="258" t="str">
        <f>VLOOKUP(A215,'Master PR'!F216:Q1521,12,FALSE)</f>
        <v/>
      </c>
      <c r="L215" s="260" t="str">
        <f>VLOOKUP(A215,'Master PR'!F216:R1521,13,FALSE)</f>
        <v>#N/A</v>
      </c>
      <c r="M215" s="258"/>
      <c r="N215" s="258"/>
      <c r="O215" s="258"/>
      <c r="P215" s="261" t="str">
        <f t="array" ref="P215">INDEX(Sheet6!$H$2:$H$190,MATCH(A215,Sheet6!$E$2:$E$190,0))</f>
        <v>#N/A</v>
      </c>
      <c r="Q215" s="258"/>
      <c r="R215" s="258"/>
      <c r="S215" s="258"/>
      <c r="T215" s="258"/>
      <c r="U215" s="258"/>
      <c r="V215" s="258"/>
      <c r="W215" s="258"/>
      <c r="X215" s="258"/>
      <c r="Y215" s="258"/>
      <c r="Z215" s="258"/>
      <c r="AA215" s="258"/>
      <c r="AB215" s="258"/>
      <c r="AC215" s="258"/>
      <c r="AD215" s="258"/>
      <c r="AE215" s="258"/>
      <c r="AF215" s="258"/>
      <c r="AG215" s="258"/>
      <c r="AH215" s="258"/>
      <c r="AI215" s="258"/>
      <c r="AJ215" s="258"/>
      <c r="AK215" s="258"/>
      <c r="AL215" s="258"/>
      <c r="AM215" s="258"/>
    </row>
    <row r="216">
      <c r="A216" s="257">
        <v>1.00045138E8</v>
      </c>
      <c r="B216" s="258" t="str">
        <f>VLOOKUP(A216,'Master PR'!F217:N1522,9,FALSE)</f>
        <v>Maintenance</v>
      </c>
      <c r="C216" s="259" t="str">
        <f>VLOOKUP(A216,'Master PR'!F217:I1522,4,FALSE)</f>
        <v>Irvan</v>
      </c>
      <c r="D216" s="258" t="str">
        <f>VLOOKUP(A216,'Master PR'!F217:M1522,8,FALSE)</f>
        <v>#N/A</v>
      </c>
      <c r="E216" s="258"/>
      <c r="F216" s="258"/>
      <c r="G216" s="258"/>
      <c r="H216" s="258"/>
      <c r="I216" s="258"/>
      <c r="J216" s="258"/>
      <c r="K216" s="258" t="str">
        <f>VLOOKUP(A216,'Master PR'!F217:Q1522,12,FALSE)</f>
        <v/>
      </c>
      <c r="L216" s="260" t="str">
        <f>VLOOKUP(A216,'Master PR'!F217:R1522,13,FALSE)</f>
        <v>#N/A</v>
      </c>
      <c r="M216" s="258"/>
      <c r="N216" s="258"/>
      <c r="O216" s="258"/>
      <c r="P216" s="261" t="str">
        <f t="array" ref="P216">INDEX(Sheet6!$H$2:$H$190,MATCH(A216,Sheet6!$E$2:$E$190,0))</f>
        <v>#N/A</v>
      </c>
      <c r="Q216" s="258"/>
      <c r="R216" s="258"/>
      <c r="S216" s="258"/>
      <c r="T216" s="258"/>
      <c r="U216" s="258"/>
      <c r="V216" s="258"/>
      <c r="W216" s="258"/>
      <c r="X216" s="258"/>
      <c r="Y216" s="258"/>
      <c r="Z216" s="258"/>
      <c r="AA216" s="258"/>
      <c r="AB216" s="258"/>
      <c r="AC216" s="258"/>
      <c r="AD216" s="258"/>
      <c r="AE216" s="258"/>
      <c r="AF216" s="258"/>
      <c r="AG216" s="258"/>
      <c r="AH216" s="258"/>
      <c r="AI216" s="258"/>
      <c r="AJ216" s="258"/>
      <c r="AK216" s="258"/>
      <c r="AL216" s="258"/>
      <c r="AM216" s="258"/>
    </row>
    <row r="217">
      <c r="A217" s="257">
        <v>1.00045212E8</v>
      </c>
      <c r="B217" s="258" t="str">
        <f>VLOOKUP(A217,'Master PR'!F218:N1523,9,FALSE)</f>
        <v>Maintenance</v>
      </c>
      <c r="C217" s="259" t="str">
        <f>VLOOKUP(A217,'Master PR'!F218:I1523,4,FALSE)</f>
        <v>Irvan</v>
      </c>
      <c r="D217" s="258" t="str">
        <f>VLOOKUP(A217,'Master PR'!F218:M1523,8,FALSE)</f>
        <v>M22PL3050A</v>
      </c>
      <c r="E217" s="258"/>
      <c r="F217" s="258"/>
      <c r="G217" s="258"/>
      <c r="H217" s="258"/>
      <c r="I217" s="258"/>
      <c r="J217" s="258"/>
      <c r="K217" s="258" t="str">
        <f>VLOOKUP(A217,'Master PR'!F218:Q1523,12,FALSE)</f>
        <v/>
      </c>
      <c r="L217" s="260" t="str">
        <f>VLOOKUP(A217,'Master PR'!F218:R1523,13,FALSE)</f>
        <v>Winny</v>
      </c>
      <c r="M217" s="258"/>
      <c r="N217" s="258"/>
      <c r="O217" s="258"/>
      <c r="P217" s="261" t="str">
        <f t="array" ref="P217">INDEX(Sheet6!$H$2:$H$190,MATCH(A217,Sheet6!$E$2:$E$190,0))</f>
        <v>PR diterima tgl 07.04.2022. Last PO.</v>
      </c>
      <c r="Q217" s="258"/>
      <c r="R217" s="258"/>
      <c r="S217" s="258"/>
      <c r="T217" s="258"/>
      <c r="U217" s="258"/>
      <c r="V217" s="258"/>
      <c r="W217" s="258"/>
      <c r="X217" s="258"/>
      <c r="Y217" s="258"/>
      <c r="Z217" s="258"/>
      <c r="AA217" s="258"/>
      <c r="AB217" s="258"/>
      <c r="AC217" s="258"/>
      <c r="AD217" s="258"/>
      <c r="AE217" s="258"/>
      <c r="AF217" s="258"/>
      <c r="AG217" s="258"/>
      <c r="AH217" s="258"/>
      <c r="AI217" s="258"/>
      <c r="AJ217" s="258"/>
      <c r="AK217" s="258"/>
      <c r="AL217" s="258"/>
      <c r="AM217" s="258"/>
    </row>
    <row r="218">
      <c r="A218" s="257">
        <v>1.00045129E8</v>
      </c>
      <c r="B218" s="258" t="str">
        <f>VLOOKUP(A218,'Master PR'!F219:N1524,9,FALSE)</f>
        <v>Maintenance</v>
      </c>
      <c r="C218" s="259" t="str">
        <f>VLOOKUP(A218,'Master PR'!F219:I1524,4,FALSE)</f>
        <v>Topan</v>
      </c>
      <c r="D218" s="258" t="str">
        <f>VLOOKUP(A218,'Master PR'!F219:M1524,8,FALSE)</f>
        <v>#N/A</v>
      </c>
      <c r="E218" s="258"/>
      <c r="F218" s="258"/>
      <c r="G218" s="258"/>
      <c r="H218" s="258"/>
      <c r="I218" s="258"/>
      <c r="J218" s="258"/>
      <c r="K218" s="258" t="str">
        <f>VLOOKUP(A218,'Master PR'!F219:Q1524,12,FALSE)</f>
        <v/>
      </c>
      <c r="L218" s="260" t="str">
        <f>VLOOKUP(A218,'Master PR'!F219:R1524,13,FALSE)</f>
        <v>#N/A</v>
      </c>
      <c r="M218" s="258"/>
      <c r="N218" s="258"/>
      <c r="O218" s="258"/>
      <c r="P218" s="261" t="str">
        <f t="array" ref="P218">INDEX(Sheet6!$H$2:$H$190,MATCH(A218,Sheet6!$E$2:$E$190,0))</f>
        <v>#N/A</v>
      </c>
      <c r="Q218" s="258"/>
      <c r="R218" s="258"/>
      <c r="S218" s="258"/>
      <c r="T218" s="258"/>
      <c r="U218" s="258"/>
      <c r="V218" s="258"/>
      <c r="W218" s="258"/>
      <c r="X218" s="258"/>
      <c r="Y218" s="258"/>
      <c r="Z218" s="258"/>
      <c r="AA218" s="258"/>
      <c r="AB218" s="258"/>
      <c r="AC218" s="258"/>
      <c r="AD218" s="258"/>
      <c r="AE218" s="258"/>
      <c r="AF218" s="258"/>
      <c r="AG218" s="258"/>
      <c r="AH218" s="258"/>
      <c r="AI218" s="258"/>
      <c r="AJ218" s="258"/>
      <c r="AK218" s="258"/>
      <c r="AL218" s="258"/>
      <c r="AM218" s="258"/>
    </row>
    <row r="219">
      <c r="A219" s="257">
        <v>1.00045128E8</v>
      </c>
      <c r="B219" s="258" t="str">
        <f>VLOOKUP(A219,'Master PR'!F220:N1525,9,FALSE)</f>
        <v>Maintenance</v>
      </c>
      <c r="C219" s="259" t="str">
        <f>VLOOKUP(A219,'Master PR'!F220:I1525,4,FALSE)</f>
        <v>Andani</v>
      </c>
      <c r="D219" s="258" t="str">
        <f>VLOOKUP(A219,'Master PR'!F220:M1525,8,FALSE)</f>
        <v>#N/A</v>
      </c>
      <c r="E219" s="258"/>
      <c r="F219" s="258"/>
      <c r="G219" s="258"/>
      <c r="H219" s="258"/>
      <c r="I219" s="258"/>
      <c r="J219" s="258"/>
      <c r="K219" s="258" t="str">
        <f>VLOOKUP(A219,'Master PR'!F220:Q1525,12,FALSE)</f>
        <v/>
      </c>
      <c r="L219" s="260" t="str">
        <f>VLOOKUP(A219,'Master PR'!F220:R1525,13,FALSE)</f>
        <v>#N/A</v>
      </c>
      <c r="M219" s="258"/>
      <c r="N219" s="258"/>
      <c r="O219" s="258"/>
      <c r="P219" s="261" t="str">
        <f t="array" ref="P219">INDEX(Sheet6!$H$2:$H$190,MATCH(A219,Sheet6!$E$2:$E$190,0))</f>
        <v>#N/A</v>
      </c>
      <c r="Q219" s="258"/>
      <c r="R219" s="258"/>
      <c r="S219" s="258"/>
      <c r="T219" s="258"/>
      <c r="U219" s="258"/>
      <c r="V219" s="258"/>
      <c r="W219" s="258"/>
      <c r="X219" s="258"/>
      <c r="Y219" s="258"/>
      <c r="Z219" s="258"/>
      <c r="AA219" s="258"/>
      <c r="AB219" s="258"/>
      <c r="AC219" s="258"/>
      <c r="AD219" s="258"/>
      <c r="AE219" s="258"/>
      <c r="AF219" s="258"/>
      <c r="AG219" s="258"/>
      <c r="AH219" s="258"/>
      <c r="AI219" s="258"/>
      <c r="AJ219" s="258"/>
      <c r="AK219" s="258"/>
      <c r="AL219" s="258"/>
      <c r="AM219" s="258"/>
    </row>
    <row r="220">
      <c r="A220" s="257">
        <v>1.00045206E8</v>
      </c>
      <c r="B220" s="258" t="str">
        <f>VLOOKUP(A220,'Master PR'!F221:N1526,9,FALSE)</f>
        <v>Maintenance</v>
      </c>
      <c r="C220" s="259" t="str">
        <f>VLOOKUP(A220,'Master PR'!F221:I1526,4,FALSE)</f>
        <v>Andani</v>
      </c>
      <c r="D220" s="258" t="str">
        <f>VLOOKUP(A220,'Master PR'!F221:M1526,8,FALSE)</f>
        <v>#N/A</v>
      </c>
      <c r="E220" s="258"/>
      <c r="F220" s="258"/>
      <c r="G220" s="258"/>
      <c r="H220" s="258"/>
      <c r="I220" s="258"/>
      <c r="J220" s="258"/>
      <c r="K220" s="258" t="str">
        <f>VLOOKUP(A220,'Master PR'!F221:Q1526,12,FALSE)</f>
        <v/>
      </c>
      <c r="L220" s="260" t="str">
        <f>VLOOKUP(A220,'Master PR'!F221:R1526,13,FALSE)</f>
        <v>#N/A</v>
      </c>
      <c r="M220" s="258"/>
      <c r="N220" s="258"/>
      <c r="O220" s="258"/>
      <c r="P220" s="261" t="str">
        <f t="array" ref="P220">INDEX(Sheet6!$H$2:$H$190,MATCH(A220,Sheet6!$E$2:$E$190,0))</f>
        <v>#N/A</v>
      </c>
      <c r="Q220" s="258"/>
      <c r="R220" s="258"/>
      <c r="S220" s="258"/>
      <c r="T220" s="258"/>
      <c r="U220" s="258"/>
      <c r="V220" s="258"/>
      <c r="W220" s="258"/>
      <c r="X220" s="258"/>
      <c r="Y220" s="258"/>
      <c r="Z220" s="258"/>
      <c r="AA220" s="258"/>
      <c r="AB220" s="258"/>
      <c r="AC220" s="258"/>
      <c r="AD220" s="258"/>
      <c r="AE220" s="258"/>
      <c r="AF220" s="258"/>
      <c r="AG220" s="258"/>
      <c r="AH220" s="258"/>
      <c r="AI220" s="258"/>
      <c r="AJ220" s="258"/>
      <c r="AK220" s="258"/>
      <c r="AL220" s="258"/>
      <c r="AM220" s="258"/>
    </row>
    <row r="221">
      <c r="A221" s="257">
        <v>1.0004523E8</v>
      </c>
      <c r="B221" s="258" t="str">
        <f>VLOOKUP(A221,'Master PR'!F222:N1527,9,FALSE)</f>
        <v>Maintenance</v>
      </c>
      <c r="C221" s="259" t="str">
        <f>VLOOKUP(A221,'Master PR'!F222:I1527,4,FALSE)</f>
        <v>Andani</v>
      </c>
      <c r="D221" s="258" t="str">
        <f>VLOOKUP(A221,'Master PR'!F222:M1527,8,FALSE)</f>
        <v>#N/A</v>
      </c>
      <c r="E221" s="258"/>
      <c r="F221" s="258"/>
      <c r="G221" s="258"/>
      <c r="H221" s="258"/>
      <c r="I221" s="258"/>
      <c r="J221" s="258"/>
      <c r="K221" s="258" t="str">
        <f>VLOOKUP(A221,'Master PR'!F222:Q1527,12,FALSE)</f>
        <v/>
      </c>
      <c r="L221" s="260" t="str">
        <f>VLOOKUP(A221,'Master PR'!F222:R1527,13,FALSE)</f>
        <v>#N/A</v>
      </c>
      <c r="M221" s="258"/>
      <c r="N221" s="258"/>
      <c r="O221" s="258"/>
      <c r="P221" s="261" t="str">
        <f t="array" ref="P221">INDEX(Sheet6!$H$2:$H$190,MATCH(A221,Sheet6!$E$2:$E$190,0))</f>
        <v>#N/A</v>
      </c>
      <c r="Q221" s="258"/>
      <c r="R221" s="258"/>
      <c r="S221" s="258"/>
      <c r="T221" s="258"/>
      <c r="U221" s="258"/>
      <c r="V221" s="258"/>
      <c r="W221" s="258"/>
      <c r="X221" s="258"/>
      <c r="Y221" s="258"/>
      <c r="Z221" s="258"/>
      <c r="AA221" s="258"/>
      <c r="AB221" s="258"/>
      <c r="AC221" s="258"/>
      <c r="AD221" s="258"/>
      <c r="AE221" s="258"/>
      <c r="AF221" s="258"/>
      <c r="AG221" s="258"/>
      <c r="AH221" s="258"/>
      <c r="AI221" s="258"/>
      <c r="AJ221" s="258"/>
      <c r="AK221" s="258"/>
      <c r="AL221" s="258"/>
      <c r="AM221" s="258"/>
    </row>
    <row r="222">
      <c r="A222" s="257">
        <v>1.00045164E8</v>
      </c>
      <c r="B222" s="258" t="str">
        <f>VLOOKUP(A222,'Master PR'!F223:N1528,9,FALSE)</f>
        <v>Maintenance</v>
      </c>
      <c r="C222" s="259" t="str">
        <f>VLOOKUP(A222,'Master PR'!F223:I1528,4,FALSE)</f>
        <v>Andani</v>
      </c>
      <c r="D222" s="258" t="str">
        <f>VLOOKUP(A222,'Master PR'!F223:M1528,8,FALSE)</f>
        <v>#N/A</v>
      </c>
      <c r="E222" s="258"/>
      <c r="F222" s="258"/>
      <c r="G222" s="258"/>
      <c r="H222" s="258"/>
      <c r="I222" s="258"/>
      <c r="J222" s="258"/>
      <c r="K222" s="258" t="str">
        <f>VLOOKUP(A222,'Master PR'!F223:Q1528,12,FALSE)</f>
        <v/>
      </c>
      <c r="L222" s="260" t="str">
        <f>VLOOKUP(A222,'Master PR'!F223:R1528,13,FALSE)</f>
        <v>#N/A</v>
      </c>
      <c r="M222" s="258"/>
      <c r="N222" s="258"/>
      <c r="O222" s="258"/>
      <c r="P222" s="261" t="str">
        <f t="array" ref="P222">INDEX(Sheet6!$H$2:$H$190,MATCH(A222,Sheet6!$E$2:$E$190,0))</f>
        <v>#N/A</v>
      </c>
      <c r="Q222" s="258"/>
      <c r="R222" s="258"/>
      <c r="S222" s="258"/>
      <c r="T222" s="258"/>
      <c r="U222" s="258"/>
      <c r="V222" s="258"/>
      <c r="W222" s="258"/>
      <c r="X222" s="258"/>
      <c r="Y222" s="258"/>
      <c r="Z222" s="258"/>
      <c r="AA222" s="258"/>
      <c r="AB222" s="258"/>
      <c r="AC222" s="258"/>
      <c r="AD222" s="258"/>
      <c r="AE222" s="258"/>
      <c r="AF222" s="258"/>
      <c r="AG222" s="258"/>
      <c r="AH222" s="258"/>
      <c r="AI222" s="258"/>
      <c r="AJ222" s="258"/>
      <c r="AK222" s="258"/>
      <c r="AL222" s="258"/>
      <c r="AM222" s="258"/>
    </row>
    <row r="223">
      <c r="A223" s="257">
        <v>1.0004516E8</v>
      </c>
      <c r="B223" s="258" t="str">
        <f>VLOOKUP(A223,'Master PR'!F224:N1529,9,FALSE)</f>
        <v>Maintenance</v>
      </c>
      <c r="C223" s="259" t="str">
        <f>VLOOKUP(A223,'Master PR'!F224:I1529,4,FALSE)</f>
        <v>Gari</v>
      </c>
      <c r="D223" s="258" t="str">
        <f>VLOOKUP(A223,'Master PR'!F224:M1529,8,FALSE)</f>
        <v>#N/A</v>
      </c>
      <c r="E223" s="258"/>
      <c r="F223" s="258"/>
      <c r="G223" s="258"/>
      <c r="H223" s="258"/>
      <c r="I223" s="258"/>
      <c r="J223" s="258"/>
      <c r="K223" s="258" t="str">
        <f>VLOOKUP(A223,'Master PR'!F224:Q1529,12,FALSE)</f>
        <v/>
      </c>
      <c r="L223" s="260" t="str">
        <f>VLOOKUP(A223,'Master PR'!F224:R1529,13,FALSE)</f>
        <v>#N/A</v>
      </c>
      <c r="M223" s="258"/>
      <c r="N223" s="258"/>
      <c r="O223" s="258"/>
      <c r="P223" s="261" t="str">
        <f t="array" ref="P223">INDEX(Sheet6!$H$2:$H$190,MATCH(A223,Sheet6!$E$2:$E$190,0))</f>
        <v>#N/A</v>
      </c>
      <c r="Q223" s="258"/>
      <c r="R223" s="258"/>
      <c r="S223" s="258"/>
      <c r="T223" s="258"/>
      <c r="U223" s="258"/>
      <c r="V223" s="258"/>
      <c r="W223" s="258"/>
      <c r="X223" s="258"/>
      <c r="Y223" s="258"/>
      <c r="Z223" s="258"/>
      <c r="AA223" s="258"/>
      <c r="AB223" s="258"/>
      <c r="AC223" s="258"/>
      <c r="AD223" s="258"/>
      <c r="AE223" s="258"/>
      <c r="AF223" s="258"/>
      <c r="AG223" s="258"/>
      <c r="AH223" s="258"/>
      <c r="AI223" s="258"/>
      <c r="AJ223" s="258"/>
      <c r="AK223" s="258"/>
      <c r="AL223" s="258"/>
      <c r="AM223" s="258"/>
    </row>
    <row r="224">
      <c r="A224" s="257">
        <v>1.0004515E8</v>
      </c>
      <c r="B224" s="258" t="str">
        <f>VLOOKUP(A224,'Master PR'!F225:N1530,9,FALSE)</f>
        <v>Maintenance</v>
      </c>
      <c r="C224" s="259" t="str">
        <f>VLOOKUP(A224,'Master PR'!F225:I1530,4,FALSE)</f>
        <v>Reza</v>
      </c>
      <c r="D224" s="258" t="str">
        <f>VLOOKUP(A224,'Master PR'!F225:M1530,8,FALSE)</f>
        <v>#N/A</v>
      </c>
      <c r="E224" s="258"/>
      <c r="F224" s="258"/>
      <c r="G224" s="258"/>
      <c r="H224" s="258"/>
      <c r="I224" s="258"/>
      <c r="J224" s="258"/>
      <c r="K224" s="258" t="str">
        <f>VLOOKUP(A224,'Master PR'!F225:Q1530,12,FALSE)</f>
        <v/>
      </c>
      <c r="L224" s="260" t="str">
        <f>VLOOKUP(A224,'Master PR'!F225:R1530,13,FALSE)</f>
        <v>#N/A</v>
      </c>
      <c r="M224" s="258"/>
      <c r="N224" s="258"/>
      <c r="O224" s="258"/>
      <c r="P224" s="261" t="str">
        <f t="array" ref="P224">INDEX(Sheet6!$H$2:$H$190,MATCH(A224,Sheet6!$E$2:$E$190,0))</f>
        <v>#N/A</v>
      </c>
      <c r="Q224" s="258"/>
      <c r="R224" s="258"/>
      <c r="S224" s="258"/>
      <c r="T224" s="258"/>
      <c r="U224" s="258"/>
      <c r="V224" s="258"/>
      <c r="W224" s="258"/>
      <c r="X224" s="258"/>
      <c r="Y224" s="258"/>
      <c r="Z224" s="258"/>
      <c r="AA224" s="258"/>
      <c r="AB224" s="258"/>
      <c r="AC224" s="258"/>
      <c r="AD224" s="258"/>
      <c r="AE224" s="258"/>
      <c r="AF224" s="258"/>
      <c r="AG224" s="258"/>
      <c r="AH224" s="258"/>
      <c r="AI224" s="258"/>
      <c r="AJ224" s="258"/>
      <c r="AK224" s="258"/>
      <c r="AL224" s="258"/>
      <c r="AM224" s="258"/>
    </row>
    <row r="225">
      <c r="A225" s="257">
        <v>1.00040397E8</v>
      </c>
      <c r="B225" s="258" t="str">
        <f>VLOOKUP(A225,'Master PR'!F226:N1531,9,FALSE)</f>
        <v>Maintenance</v>
      </c>
      <c r="C225" s="259" t="str">
        <f>VLOOKUP(A225,'Master PR'!F226:I1531,4,FALSE)</f>
        <v>Andani</v>
      </c>
      <c r="D225" s="258" t="str">
        <f>VLOOKUP(A225,'Master PR'!F226:M1531,8,FALSE)</f>
        <v>#N/A</v>
      </c>
      <c r="E225" s="258"/>
      <c r="F225" s="258"/>
      <c r="G225" s="258"/>
      <c r="H225" s="258"/>
      <c r="I225" s="258"/>
      <c r="J225" s="258"/>
      <c r="K225" s="258" t="str">
        <f>VLOOKUP(A225,'Master PR'!F226:Q1531,12,FALSE)</f>
        <v/>
      </c>
      <c r="L225" s="260" t="str">
        <f>VLOOKUP(A225,'Master PR'!F226:R1531,13,FALSE)</f>
        <v>#N/A</v>
      </c>
      <c r="M225" s="258"/>
      <c r="N225" s="258"/>
      <c r="O225" s="258"/>
      <c r="P225" s="261" t="str">
        <f t="array" ref="P225">INDEX(Sheet6!$H$2:$H$190,MATCH(A225,Sheet6!$E$2:$E$190,0))</f>
        <v>#N/A</v>
      </c>
      <c r="Q225" s="258"/>
      <c r="R225" s="258"/>
      <c r="S225" s="258"/>
      <c r="T225" s="258"/>
      <c r="U225" s="258"/>
      <c r="V225" s="258"/>
      <c r="W225" s="258"/>
      <c r="X225" s="258"/>
      <c r="Y225" s="258"/>
      <c r="Z225" s="258"/>
      <c r="AA225" s="258"/>
      <c r="AB225" s="258"/>
      <c r="AC225" s="258"/>
      <c r="AD225" s="258"/>
      <c r="AE225" s="258"/>
      <c r="AF225" s="258"/>
      <c r="AG225" s="258"/>
      <c r="AH225" s="258"/>
      <c r="AI225" s="258"/>
      <c r="AJ225" s="258"/>
      <c r="AK225" s="258"/>
      <c r="AL225" s="258"/>
      <c r="AM225" s="258"/>
    </row>
    <row r="226">
      <c r="A226" s="257">
        <v>1.00045172E8</v>
      </c>
      <c r="B226" s="258" t="str">
        <f>VLOOKUP(A226,'Master PR'!F227:N1532,9,FALSE)</f>
        <v>Maintenance</v>
      </c>
      <c r="C226" s="259" t="str">
        <f>VLOOKUP(A226,'Master PR'!F227:I1532,4,FALSE)</f>
        <v>Reza</v>
      </c>
      <c r="D226" s="258" t="str">
        <f>VLOOKUP(A226,'Master PR'!F227:M1532,8,FALSE)</f>
        <v>#N/A</v>
      </c>
      <c r="E226" s="258"/>
      <c r="F226" s="258"/>
      <c r="G226" s="258"/>
      <c r="H226" s="258"/>
      <c r="I226" s="258"/>
      <c r="J226" s="258"/>
      <c r="K226" s="258" t="str">
        <f>VLOOKUP(A226,'Master PR'!F227:Q1532,12,FALSE)</f>
        <v/>
      </c>
      <c r="L226" s="260" t="str">
        <f>VLOOKUP(A226,'Master PR'!F227:R1532,13,FALSE)</f>
        <v>#N/A</v>
      </c>
      <c r="M226" s="258"/>
      <c r="N226" s="258"/>
      <c r="O226" s="258"/>
      <c r="P226" s="261" t="str">
        <f t="array" ref="P226">INDEX(Sheet6!$H$2:$H$190,MATCH(A226,Sheet6!$E$2:$E$190,0))</f>
        <v>#N/A</v>
      </c>
      <c r="Q226" s="258"/>
      <c r="R226" s="258"/>
      <c r="S226" s="258"/>
      <c r="T226" s="258"/>
      <c r="U226" s="258"/>
      <c r="V226" s="258"/>
      <c r="W226" s="258"/>
      <c r="X226" s="258"/>
      <c r="Y226" s="258"/>
      <c r="Z226" s="258"/>
      <c r="AA226" s="258"/>
      <c r="AB226" s="258"/>
      <c r="AC226" s="258"/>
      <c r="AD226" s="258"/>
      <c r="AE226" s="258"/>
      <c r="AF226" s="258"/>
      <c r="AG226" s="258"/>
      <c r="AH226" s="258"/>
      <c r="AI226" s="258"/>
      <c r="AJ226" s="258"/>
      <c r="AK226" s="258"/>
      <c r="AL226" s="258"/>
      <c r="AM226" s="258"/>
    </row>
    <row r="227">
      <c r="A227" s="257">
        <v>1.00045145E8</v>
      </c>
      <c r="B227" s="258" t="str">
        <f>VLOOKUP(A227,'Master PR'!F228:N1533,9,FALSE)</f>
        <v>Maintenance</v>
      </c>
      <c r="C227" s="259" t="str">
        <f>VLOOKUP(A227,'Master PR'!F228:I1533,4,FALSE)</f>
        <v>Andani</v>
      </c>
      <c r="D227" s="258" t="str">
        <f>VLOOKUP(A227,'Master PR'!F228:M1533,8,FALSE)</f>
        <v>#N/A</v>
      </c>
      <c r="E227" s="258"/>
      <c r="F227" s="258"/>
      <c r="G227" s="258"/>
      <c r="H227" s="258"/>
      <c r="I227" s="258"/>
      <c r="J227" s="258"/>
      <c r="K227" s="258" t="str">
        <f>VLOOKUP(A227,'Master PR'!F228:Q1533,12,FALSE)</f>
        <v/>
      </c>
      <c r="L227" s="260" t="str">
        <f>VLOOKUP(A227,'Master PR'!F228:R1533,13,FALSE)</f>
        <v>#N/A</v>
      </c>
      <c r="M227" s="258"/>
      <c r="N227" s="258"/>
      <c r="O227" s="258"/>
      <c r="P227" s="261" t="str">
        <f t="array" ref="P227">INDEX(Sheet6!$H$2:$H$190,MATCH(A227,Sheet6!$E$2:$E$190,0))</f>
        <v>#N/A</v>
      </c>
      <c r="Q227" s="258"/>
      <c r="R227" s="258"/>
      <c r="S227" s="258"/>
      <c r="T227" s="258"/>
      <c r="U227" s="258"/>
      <c r="V227" s="258"/>
      <c r="W227" s="258"/>
      <c r="X227" s="258"/>
      <c r="Y227" s="258"/>
      <c r="Z227" s="258"/>
      <c r="AA227" s="258"/>
      <c r="AB227" s="258"/>
      <c r="AC227" s="258"/>
      <c r="AD227" s="258"/>
      <c r="AE227" s="258"/>
      <c r="AF227" s="258"/>
      <c r="AG227" s="258"/>
      <c r="AH227" s="258"/>
      <c r="AI227" s="258"/>
      <c r="AJ227" s="258"/>
      <c r="AK227" s="258"/>
      <c r="AL227" s="258"/>
      <c r="AM227" s="258"/>
    </row>
    <row r="228">
      <c r="A228" s="257">
        <v>1.00045191E8</v>
      </c>
      <c r="B228" s="258" t="str">
        <f>VLOOKUP(A228,'Master PR'!F229:N1534,9,FALSE)</f>
        <v>Maintenance</v>
      </c>
      <c r="C228" s="259" t="str">
        <f>VLOOKUP(A228,'Master PR'!F229:I1534,4,FALSE)</f>
        <v>Andani</v>
      </c>
      <c r="D228" s="258" t="str">
        <f>VLOOKUP(A228,'Master PR'!F229:M1534,8,FALSE)</f>
        <v>#N/A</v>
      </c>
      <c r="E228" s="258"/>
      <c r="F228" s="258"/>
      <c r="G228" s="258"/>
      <c r="H228" s="258"/>
      <c r="I228" s="258"/>
      <c r="J228" s="258"/>
      <c r="K228" s="258" t="str">
        <f>VLOOKUP(A228,'Master PR'!F229:Q1534,12,FALSE)</f>
        <v/>
      </c>
      <c r="L228" s="260" t="str">
        <f>VLOOKUP(A228,'Master PR'!F229:R1534,13,FALSE)</f>
        <v>#N/A</v>
      </c>
      <c r="M228" s="258"/>
      <c r="N228" s="258"/>
      <c r="O228" s="258"/>
      <c r="P228" s="261" t="str">
        <f t="array" ref="P228">INDEX(Sheet6!$H$2:$H$190,MATCH(A228,Sheet6!$E$2:$E$190,0))</f>
        <v>#N/A</v>
      </c>
      <c r="Q228" s="258"/>
      <c r="R228" s="258"/>
      <c r="S228" s="258"/>
      <c r="T228" s="258"/>
      <c r="U228" s="258"/>
      <c r="V228" s="258"/>
      <c r="W228" s="258"/>
      <c r="X228" s="258"/>
      <c r="Y228" s="258"/>
      <c r="Z228" s="258"/>
      <c r="AA228" s="258"/>
      <c r="AB228" s="258"/>
      <c r="AC228" s="258"/>
      <c r="AD228" s="258"/>
      <c r="AE228" s="258"/>
      <c r="AF228" s="258"/>
      <c r="AG228" s="258"/>
      <c r="AH228" s="258"/>
      <c r="AI228" s="258"/>
      <c r="AJ228" s="258"/>
      <c r="AK228" s="258"/>
      <c r="AL228" s="258"/>
      <c r="AM228" s="258"/>
    </row>
    <row r="229">
      <c r="A229" s="257">
        <v>1.00045097E8</v>
      </c>
      <c r="B229" s="258" t="str">
        <f>VLOOKUP(A229,'Master PR'!F230:N1535,9,FALSE)</f>
        <v>Maintenance</v>
      </c>
      <c r="C229" s="259" t="str">
        <f>VLOOKUP(A229,'Master PR'!F230:I1535,4,FALSE)</f>
        <v>Andani</v>
      </c>
      <c r="D229" s="258" t="str">
        <f>VLOOKUP(A229,'Master PR'!F230:M1535,8,FALSE)</f>
        <v>#N/A</v>
      </c>
      <c r="E229" s="258"/>
      <c r="F229" s="258"/>
      <c r="G229" s="258"/>
      <c r="H229" s="258"/>
      <c r="I229" s="258"/>
      <c r="J229" s="258"/>
      <c r="K229" s="258" t="str">
        <f>VLOOKUP(A229,'Master PR'!F230:Q1535,12,FALSE)</f>
        <v/>
      </c>
      <c r="L229" s="260" t="str">
        <f>VLOOKUP(A229,'Master PR'!F230:R1535,13,FALSE)</f>
        <v>#N/A</v>
      </c>
      <c r="M229" s="258"/>
      <c r="N229" s="258"/>
      <c r="O229" s="258"/>
      <c r="P229" s="261" t="str">
        <f t="array" ref="P229">INDEX(Sheet6!$H$2:$H$190,MATCH(A229,Sheet6!$E$2:$E$190,0))</f>
        <v>#N/A</v>
      </c>
      <c r="Q229" s="258"/>
      <c r="R229" s="258"/>
      <c r="S229" s="258"/>
      <c r="T229" s="258"/>
      <c r="U229" s="258"/>
      <c r="V229" s="258"/>
      <c r="W229" s="258"/>
      <c r="X229" s="258"/>
      <c r="Y229" s="258"/>
      <c r="Z229" s="258"/>
      <c r="AA229" s="258"/>
      <c r="AB229" s="258"/>
      <c r="AC229" s="258"/>
      <c r="AD229" s="258"/>
      <c r="AE229" s="258"/>
      <c r="AF229" s="258"/>
      <c r="AG229" s="258"/>
      <c r="AH229" s="258"/>
      <c r="AI229" s="258"/>
      <c r="AJ229" s="258"/>
      <c r="AK229" s="258"/>
      <c r="AL229" s="258"/>
      <c r="AM229" s="258"/>
    </row>
    <row r="230">
      <c r="A230" s="257">
        <v>1.00045171E8</v>
      </c>
      <c r="B230" s="258" t="str">
        <f>VLOOKUP(A230,'Master PR'!F231:N1536,9,FALSE)</f>
        <v>Maintenance</v>
      </c>
      <c r="C230" s="259" t="str">
        <f>VLOOKUP(A230,'Master PR'!F231:I1536,4,FALSE)</f>
        <v>Irvan</v>
      </c>
      <c r="D230" s="258" t="str">
        <f>VLOOKUP(A230,'Master PR'!F231:M1536,8,FALSE)</f>
        <v>M22PL3071A</v>
      </c>
      <c r="E230" s="258"/>
      <c r="F230" s="258"/>
      <c r="G230" s="258"/>
      <c r="H230" s="258"/>
      <c r="I230" s="258"/>
      <c r="J230" s="258"/>
      <c r="K230" s="258" t="str">
        <f>VLOOKUP(A230,'Master PR'!F231:Q1536,12,FALSE)</f>
        <v/>
      </c>
      <c r="L230" s="260" t="str">
        <f>VLOOKUP(A230,'Master PR'!F231:R1536,13,FALSE)</f>
        <v>Winny</v>
      </c>
      <c r="M230" s="258"/>
      <c r="N230" s="258"/>
      <c r="O230" s="258"/>
      <c r="P230" s="261" t="str">
        <f t="array" ref="P230">INDEX(Sheet6!$H$2:$H$190,MATCH(A230,Sheet6!$E$2:$E$190,0))</f>
        <v>PR diterima tgl 26.04.2022. Last PO.</v>
      </c>
      <c r="Q230" s="258"/>
      <c r="R230" s="258"/>
      <c r="S230" s="258"/>
      <c r="T230" s="258"/>
      <c r="U230" s="258"/>
      <c r="V230" s="258"/>
      <c r="W230" s="258"/>
      <c r="X230" s="258"/>
      <c r="Y230" s="258"/>
      <c r="Z230" s="258"/>
      <c r="AA230" s="258"/>
      <c r="AB230" s="258"/>
      <c r="AC230" s="258"/>
      <c r="AD230" s="258"/>
      <c r="AE230" s="258"/>
      <c r="AF230" s="258"/>
      <c r="AG230" s="258"/>
      <c r="AH230" s="258"/>
      <c r="AI230" s="258"/>
      <c r="AJ230" s="258"/>
      <c r="AK230" s="258"/>
      <c r="AL230" s="258"/>
      <c r="AM230" s="258"/>
    </row>
    <row r="231">
      <c r="A231" s="257">
        <v>1.00045184E8</v>
      </c>
      <c r="B231" s="258" t="str">
        <f>VLOOKUP(A231,'Master PR'!F232:N1537,9,FALSE)</f>
        <v>Maintenance</v>
      </c>
      <c r="C231" s="259" t="str">
        <f>VLOOKUP(A231,'Master PR'!F232:I1537,4,FALSE)</f>
        <v>Irvan</v>
      </c>
      <c r="D231" s="258" t="str">
        <f>VLOOKUP(A231,'Master PR'!F232:M1537,8,FALSE)</f>
        <v>#N/A</v>
      </c>
      <c r="E231" s="258"/>
      <c r="F231" s="258"/>
      <c r="G231" s="258"/>
      <c r="H231" s="258"/>
      <c r="I231" s="258"/>
      <c r="J231" s="258"/>
      <c r="K231" s="258" t="str">
        <f>VLOOKUP(A231,'Master PR'!F232:Q1537,12,FALSE)</f>
        <v/>
      </c>
      <c r="L231" s="260" t="str">
        <f>VLOOKUP(A231,'Master PR'!F232:R1537,13,FALSE)</f>
        <v>#N/A</v>
      </c>
      <c r="M231" s="258"/>
      <c r="N231" s="258"/>
      <c r="O231" s="258"/>
      <c r="P231" s="261" t="str">
        <f t="array" ref="P231">INDEX(Sheet6!$H$2:$H$190,MATCH(A231,Sheet6!$E$2:$E$190,0))</f>
        <v>#N/A</v>
      </c>
      <c r="Q231" s="258"/>
      <c r="R231" s="258"/>
      <c r="S231" s="258"/>
      <c r="T231" s="258"/>
      <c r="U231" s="258"/>
      <c r="V231" s="258"/>
      <c r="W231" s="258"/>
      <c r="X231" s="258"/>
      <c r="Y231" s="258"/>
      <c r="Z231" s="258"/>
      <c r="AA231" s="258"/>
      <c r="AB231" s="258"/>
      <c r="AC231" s="258"/>
      <c r="AD231" s="258"/>
      <c r="AE231" s="258"/>
      <c r="AF231" s="258"/>
      <c r="AG231" s="258"/>
      <c r="AH231" s="258"/>
      <c r="AI231" s="258"/>
      <c r="AJ231" s="258"/>
      <c r="AK231" s="258"/>
      <c r="AL231" s="258"/>
      <c r="AM231" s="258"/>
    </row>
    <row r="232">
      <c r="A232" s="257">
        <v>1.00045173E8</v>
      </c>
      <c r="B232" s="258" t="str">
        <f>VLOOKUP(A232,'Master PR'!F233:N1538,9,FALSE)</f>
        <v>Maintenance</v>
      </c>
      <c r="C232" s="259" t="str">
        <f>VLOOKUP(A232,'Master PR'!F233:I1538,4,FALSE)</f>
        <v>Irvan</v>
      </c>
      <c r="D232" s="258" t="str">
        <f>VLOOKUP(A232,'Master PR'!F233:M1538,8,FALSE)</f>
        <v>#N/A</v>
      </c>
      <c r="E232" s="258"/>
      <c r="F232" s="258"/>
      <c r="G232" s="258"/>
      <c r="H232" s="258"/>
      <c r="I232" s="258"/>
      <c r="J232" s="258"/>
      <c r="K232" s="258" t="str">
        <f>VLOOKUP(A232,'Master PR'!F233:Q1538,12,FALSE)</f>
        <v/>
      </c>
      <c r="L232" s="260" t="str">
        <f>VLOOKUP(A232,'Master PR'!F233:R1538,13,FALSE)</f>
        <v>#N/A</v>
      </c>
      <c r="M232" s="258"/>
      <c r="N232" s="258"/>
      <c r="O232" s="258"/>
      <c r="P232" s="261" t="str">
        <f t="array" ref="P232">INDEX(Sheet6!$H$2:$H$190,MATCH(A232,Sheet6!$E$2:$E$190,0))</f>
        <v>#N/A</v>
      </c>
      <c r="Q232" s="258"/>
      <c r="R232" s="258"/>
      <c r="S232" s="258"/>
      <c r="T232" s="258"/>
      <c r="U232" s="258"/>
      <c r="V232" s="258"/>
      <c r="W232" s="258"/>
      <c r="X232" s="258"/>
      <c r="Y232" s="258"/>
      <c r="Z232" s="258"/>
      <c r="AA232" s="258"/>
      <c r="AB232" s="258"/>
      <c r="AC232" s="258"/>
      <c r="AD232" s="258"/>
      <c r="AE232" s="258"/>
      <c r="AF232" s="258"/>
      <c r="AG232" s="258"/>
      <c r="AH232" s="258"/>
      <c r="AI232" s="258"/>
      <c r="AJ232" s="258"/>
      <c r="AK232" s="258"/>
      <c r="AL232" s="258"/>
      <c r="AM232" s="258"/>
    </row>
    <row r="233">
      <c r="A233" s="257">
        <v>1.00045009E8</v>
      </c>
      <c r="B233" s="258" t="str">
        <f>VLOOKUP(A233,'Master PR'!F234:N1539,9,FALSE)</f>
        <v>Maintenance</v>
      </c>
      <c r="C233" s="259" t="str">
        <f>VLOOKUP(A233,'Master PR'!F234:I1539,4,FALSE)</f>
        <v>Irvan</v>
      </c>
      <c r="D233" s="258" t="str">
        <f>VLOOKUP(A233,'Master PR'!F234:M1539,8,FALSE)</f>
        <v>#N/A</v>
      </c>
      <c r="E233" s="258"/>
      <c r="F233" s="258"/>
      <c r="G233" s="258"/>
      <c r="H233" s="258"/>
      <c r="I233" s="258"/>
      <c r="J233" s="258"/>
      <c r="K233" s="258" t="str">
        <f>VLOOKUP(A233,'Master PR'!F234:Q1539,12,FALSE)</f>
        <v/>
      </c>
      <c r="L233" s="260" t="str">
        <f>VLOOKUP(A233,'Master PR'!F234:R1539,13,FALSE)</f>
        <v>#N/A</v>
      </c>
      <c r="M233" s="258"/>
      <c r="N233" s="258"/>
      <c r="O233" s="258"/>
      <c r="P233" s="261" t="str">
        <f t="array" ref="P233">INDEX(Sheet6!$H$2:$H$190,MATCH(A233,Sheet6!$E$2:$E$190,0))</f>
        <v>#N/A</v>
      </c>
      <c r="Q233" s="258"/>
      <c r="R233" s="258"/>
      <c r="S233" s="258"/>
      <c r="T233" s="258"/>
      <c r="U233" s="258"/>
      <c r="V233" s="258"/>
      <c r="W233" s="258"/>
      <c r="X233" s="258"/>
      <c r="Y233" s="258"/>
      <c r="Z233" s="258"/>
      <c r="AA233" s="258"/>
      <c r="AB233" s="258"/>
      <c r="AC233" s="258"/>
      <c r="AD233" s="258"/>
      <c r="AE233" s="258"/>
      <c r="AF233" s="258"/>
      <c r="AG233" s="258"/>
      <c r="AH233" s="258"/>
      <c r="AI233" s="258"/>
      <c r="AJ233" s="258"/>
      <c r="AK233" s="258"/>
      <c r="AL233" s="258"/>
      <c r="AM233" s="258"/>
    </row>
    <row r="234">
      <c r="A234" s="257">
        <v>1.00045064E8</v>
      </c>
      <c r="B234" s="258" t="str">
        <f>VLOOKUP(A234,'Master PR'!F235:N1540,9,FALSE)</f>
        <v>Maintenance</v>
      </c>
      <c r="C234" s="259" t="str">
        <f>VLOOKUP(A234,'Master PR'!F235:I1540,4,FALSE)</f>
        <v>Reza</v>
      </c>
      <c r="D234" s="258" t="str">
        <f>VLOOKUP(A234,'Master PR'!F235:M1540,8,FALSE)</f>
        <v>#N/A</v>
      </c>
      <c r="E234" s="258"/>
      <c r="F234" s="258"/>
      <c r="G234" s="258"/>
      <c r="H234" s="258"/>
      <c r="I234" s="258"/>
      <c r="J234" s="258"/>
      <c r="K234" s="258" t="str">
        <f>VLOOKUP(A234,'Master PR'!F235:Q1540,12,FALSE)</f>
        <v/>
      </c>
      <c r="L234" s="260" t="str">
        <f>VLOOKUP(A234,'Master PR'!F235:R1540,13,FALSE)</f>
        <v>#N/A</v>
      </c>
      <c r="M234" s="258"/>
      <c r="N234" s="258"/>
      <c r="O234" s="258"/>
      <c r="P234" s="261" t="str">
        <f t="array" ref="P234">INDEX(Sheet6!$H$2:$H$190,MATCH(A234,Sheet6!$E$2:$E$190,0))</f>
        <v>#N/A</v>
      </c>
      <c r="Q234" s="258"/>
      <c r="R234" s="258"/>
      <c r="S234" s="258"/>
      <c r="T234" s="258"/>
      <c r="U234" s="258"/>
      <c r="V234" s="258"/>
      <c r="W234" s="258"/>
      <c r="X234" s="258"/>
      <c r="Y234" s="258"/>
      <c r="Z234" s="258"/>
      <c r="AA234" s="258"/>
      <c r="AB234" s="258"/>
      <c r="AC234" s="258"/>
      <c r="AD234" s="258"/>
      <c r="AE234" s="258"/>
      <c r="AF234" s="258"/>
      <c r="AG234" s="258"/>
      <c r="AH234" s="258"/>
      <c r="AI234" s="258"/>
      <c r="AJ234" s="258"/>
      <c r="AK234" s="258"/>
      <c r="AL234" s="258"/>
      <c r="AM234" s="258"/>
    </row>
    <row r="235">
      <c r="A235" s="257">
        <v>1.00045147E8</v>
      </c>
      <c r="B235" s="258" t="str">
        <f>VLOOKUP(A235,'Master PR'!F236:N1541,9,FALSE)</f>
        <v>Maintenance</v>
      </c>
      <c r="C235" s="259" t="str">
        <f>VLOOKUP(A235,'Master PR'!F236:I1541,4,FALSE)</f>
        <v>Reza</v>
      </c>
      <c r="D235" s="258" t="str">
        <f>VLOOKUP(A235,'Master PR'!F236:M1541,8,FALSE)</f>
        <v>#N/A</v>
      </c>
      <c r="E235" s="258"/>
      <c r="F235" s="258"/>
      <c r="G235" s="258"/>
      <c r="H235" s="258"/>
      <c r="I235" s="258"/>
      <c r="J235" s="258"/>
      <c r="K235" s="258" t="str">
        <f>VLOOKUP(A235,'Master PR'!F236:Q1541,12,FALSE)</f>
        <v/>
      </c>
      <c r="L235" s="260" t="str">
        <f>VLOOKUP(A235,'Master PR'!F236:R1541,13,FALSE)</f>
        <v>#N/A</v>
      </c>
      <c r="M235" s="258"/>
      <c r="N235" s="258"/>
      <c r="O235" s="258"/>
      <c r="P235" s="261" t="str">
        <f t="array" ref="P235">INDEX(Sheet6!$H$2:$H$190,MATCH(A235,Sheet6!$E$2:$E$190,0))</f>
        <v>#N/A</v>
      </c>
      <c r="Q235" s="258"/>
      <c r="R235" s="258"/>
      <c r="S235" s="258"/>
      <c r="T235" s="258"/>
      <c r="U235" s="258"/>
      <c r="V235" s="258"/>
      <c r="W235" s="258"/>
      <c r="X235" s="258"/>
      <c r="Y235" s="258"/>
      <c r="Z235" s="258"/>
      <c r="AA235" s="258"/>
      <c r="AB235" s="258"/>
      <c r="AC235" s="258"/>
      <c r="AD235" s="258"/>
      <c r="AE235" s="258"/>
      <c r="AF235" s="258"/>
      <c r="AG235" s="258"/>
      <c r="AH235" s="258"/>
      <c r="AI235" s="258"/>
      <c r="AJ235" s="258"/>
      <c r="AK235" s="258"/>
      <c r="AL235" s="258"/>
      <c r="AM235" s="258"/>
    </row>
    <row r="236">
      <c r="A236" s="257">
        <v>1.00044581E8</v>
      </c>
      <c r="B236" s="258" t="str">
        <f>VLOOKUP(A236,'Master PR'!F237:N1542,9,FALSE)</f>
        <v>Maintenance</v>
      </c>
      <c r="C236" s="259" t="str">
        <f>VLOOKUP(A236,'Master PR'!F237:I1542,4,FALSE)</f>
        <v>Reza</v>
      </c>
      <c r="D236" s="258" t="str">
        <f>VLOOKUP(A236,'Master PR'!F237:M1542,8,FALSE)</f>
        <v>#N/A</v>
      </c>
      <c r="E236" s="258"/>
      <c r="F236" s="258"/>
      <c r="G236" s="258"/>
      <c r="H236" s="258"/>
      <c r="I236" s="258"/>
      <c r="J236" s="258"/>
      <c r="K236" s="258" t="str">
        <f>VLOOKUP(A236,'Master PR'!F237:Q1542,12,FALSE)</f>
        <v/>
      </c>
      <c r="L236" s="260" t="str">
        <f>VLOOKUP(A236,'Master PR'!F237:R1542,13,FALSE)</f>
        <v>#N/A</v>
      </c>
      <c r="M236" s="258"/>
      <c r="N236" s="258"/>
      <c r="O236" s="258"/>
      <c r="P236" s="261" t="str">
        <f t="array" ref="P236">INDEX(Sheet6!$H$2:$H$190,MATCH(A236,Sheet6!$E$2:$E$190,0))</f>
        <v>#N/A</v>
      </c>
      <c r="Q236" s="258"/>
      <c r="R236" s="258"/>
      <c r="S236" s="258"/>
      <c r="T236" s="258"/>
      <c r="U236" s="258"/>
      <c r="V236" s="258"/>
      <c r="W236" s="258"/>
      <c r="X236" s="258"/>
      <c r="Y236" s="258"/>
      <c r="Z236" s="258"/>
      <c r="AA236" s="258"/>
      <c r="AB236" s="258"/>
      <c r="AC236" s="258"/>
      <c r="AD236" s="258"/>
      <c r="AE236" s="258"/>
      <c r="AF236" s="258"/>
      <c r="AG236" s="258"/>
      <c r="AH236" s="258"/>
      <c r="AI236" s="258"/>
      <c r="AJ236" s="258"/>
      <c r="AK236" s="258"/>
      <c r="AL236" s="258"/>
      <c r="AM236" s="258"/>
    </row>
    <row r="237">
      <c r="A237" s="257">
        <v>1.00044574E8</v>
      </c>
      <c r="B237" s="258" t="str">
        <f>VLOOKUP(A237,'Master PR'!F238:N1543,9,FALSE)</f>
        <v>Maintenance</v>
      </c>
      <c r="C237" s="259" t="str">
        <f>VLOOKUP(A237,'Master PR'!F238:I1543,4,FALSE)</f>
        <v>Reza</v>
      </c>
      <c r="D237" s="258" t="str">
        <f>VLOOKUP(A237,'Master PR'!F238:M1543,8,FALSE)</f>
        <v>#N/A</v>
      </c>
      <c r="E237" s="258"/>
      <c r="F237" s="258"/>
      <c r="G237" s="258"/>
      <c r="H237" s="258"/>
      <c r="I237" s="258"/>
      <c r="J237" s="258"/>
      <c r="K237" s="258" t="str">
        <f>VLOOKUP(A237,'Master PR'!F238:Q1543,12,FALSE)</f>
        <v/>
      </c>
      <c r="L237" s="260" t="str">
        <f>VLOOKUP(A237,'Master PR'!F238:R1543,13,FALSE)</f>
        <v>#N/A</v>
      </c>
      <c r="M237" s="258"/>
      <c r="N237" s="258"/>
      <c r="O237" s="258"/>
      <c r="P237" s="261" t="str">
        <f t="array" ref="P237">INDEX(Sheet6!$H$2:$H$190,MATCH(A237,Sheet6!$E$2:$E$190,0))</f>
        <v>#N/A</v>
      </c>
      <c r="Q237" s="258"/>
      <c r="R237" s="258"/>
      <c r="S237" s="258"/>
      <c r="T237" s="258"/>
      <c r="U237" s="258"/>
      <c r="V237" s="258"/>
      <c r="W237" s="258"/>
      <c r="X237" s="258"/>
      <c r="Y237" s="258"/>
      <c r="Z237" s="258"/>
      <c r="AA237" s="258"/>
      <c r="AB237" s="258"/>
      <c r="AC237" s="258"/>
      <c r="AD237" s="258"/>
      <c r="AE237" s="258"/>
      <c r="AF237" s="258"/>
      <c r="AG237" s="258"/>
      <c r="AH237" s="258"/>
      <c r="AI237" s="258"/>
      <c r="AJ237" s="258"/>
      <c r="AK237" s="258"/>
      <c r="AL237" s="258"/>
      <c r="AM237" s="258"/>
    </row>
    <row r="238">
      <c r="A238" s="257">
        <v>1.00044848E8</v>
      </c>
      <c r="B238" s="258" t="str">
        <f>VLOOKUP(A238,'Master PR'!F239:N1544,9,FALSE)</f>
        <v>Maintenance</v>
      </c>
      <c r="C238" s="259" t="str">
        <f>VLOOKUP(A238,'Master PR'!F239:I1544,4,FALSE)</f>
        <v>Reza</v>
      </c>
      <c r="D238" s="258" t="str">
        <f>VLOOKUP(A238,'Master PR'!F239:M1544,8,FALSE)</f>
        <v>#N/A</v>
      </c>
      <c r="E238" s="258"/>
      <c r="F238" s="258"/>
      <c r="G238" s="258"/>
      <c r="H238" s="258"/>
      <c r="I238" s="258"/>
      <c r="J238" s="258"/>
      <c r="K238" s="258" t="str">
        <f>VLOOKUP(A238,'Master PR'!F239:Q1544,12,FALSE)</f>
        <v/>
      </c>
      <c r="L238" s="260" t="str">
        <f>VLOOKUP(A238,'Master PR'!F239:R1544,13,FALSE)</f>
        <v>#N/A</v>
      </c>
      <c r="M238" s="258"/>
      <c r="N238" s="258"/>
      <c r="O238" s="258"/>
      <c r="P238" s="261" t="str">
        <f t="array" ref="P238">INDEX(Sheet6!$H$2:$H$190,MATCH(A238,Sheet6!$E$2:$E$190,0))</f>
        <v>#N/A</v>
      </c>
      <c r="Q238" s="258"/>
      <c r="R238" s="258"/>
      <c r="S238" s="258"/>
      <c r="T238" s="258"/>
      <c r="U238" s="258"/>
      <c r="V238" s="258"/>
      <c r="W238" s="258"/>
      <c r="X238" s="258"/>
      <c r="Y238" s="258"/>
      <c r="Z238" s="258"/>
      <c r="AA238" s="258"/>
      <c r="AB238" s="258"/>
      <c r="AC238" s="258"/>
      <c r="AD238" s="258"/>
      <c r="AE238" s="258"/>
      <c r="AF238" s="258"/>
      <c r="AG238" s="258"/>
      <c r="AH238" s="258"/>
      <c r="AI238" s="258"/>
      <c r="AJ238" s="258"/>
      <c r="AK238" s="258"/>
      <c r="AL238" s="258"/>
      <c r="AM238" s="258"/>
    </row>
    <row r="239">
      <c r="A239" s="265">
        <v>1.00045014E8</v>
      </c>
      <c r="B239" s="258" t="str">
        <f>VLOOKUP(A239,'Master PR'!F240:N1545,9,FALSE)</f>
        <v>Maintenance</v>
      </c>
      <c r="C239" s="259" t="str">
        <f>VLOOKUP(A239,'Master PR'!F240:I1545,4,FALSE)</f>
        <v>Irvan</v>
      </c>
      <c r="D239" s="258" t="str">
        <f>VLOOKUP(A239,'Master PR'!F240:M1545,8,FALSE)</f>
        <v>#N/A</v>
      </c>
      <c r="E239" s="258"/>
      <c r="F239" s="258"/>
      <c r="G239" s="258"/>
      <c r="H239" s="258"/>
      <c r="I239" s="258"/>
      <c r="J239" s="258"/>
      <c r="K239" s="258" t="str">
        <f>VLOOKUP(A239,'Master PR'!F240:Q1545,12,FALSE)</f>
        <v/>
      </c>
      <c r="L239" s="260" t="str">
        <f>VLOOKUP(A239,'Master PR'!F240:R1545,13,FALSE)</f>
        <v>#N/A</v>
      </c>
      <c r="M239" s="258"/>
      <c r="N239" s="258"/>
      <c r="O239" s="258"/>
      <c r="P239" s="261" t="str">
        <f t="array" ref="P239">INDEX(Sheet6!$H$2:$H$190,MATCH(A239,Sheet6!$E$2:$E$190,0))</f>
        <v>#N/A</v>
      </c>
      <c r="Q239" s="258"/>
      <c r="R239" s="258"/>
      <c r="S239" s="258"/>
      <c r="T239" s="258"/>
      <c r="U239" s="258"/>
      <c r="V239" s="258"/>
      <c r="W239" s="258"/>
      <c r="X239" s="258"/>
      <c r="Y239" s="258"/>
      <c r="Z239" s="258"/>
      <c r="AA239" s="258"/>
      <c r="AB239" s="258"/>
      <c r="AC239" s="258"/>
      <c r="AD239" s="258"/>
      <c r="AE239" s="258"/>
      <c r="AF239" s="258"/>
      <c r="AG239" s="258"/>
      <c r="AH239" s="258"/>
      <c r="AI239" s="258"/>
      <c r="AJ239" s="258"/>
      <c r="AK239" s="258"/>
      <c r="AL239" s="258"/>
      <c r="AM239" s="258"/>
    </row>
    <row r="240">
      <c r="A240" s="265">
        <v>1.0004518E8</v>
      </c>
      <c r="B240" s="258" t="str">
        <f>VLOOKUP(A240,'Master PR'!F241:N1546,9,FALSE)</f>
        <v>Maintenance</v>
      </c>
      <c r="C240" s="259" t="str">
        <f>VLOOKUP(A240,'Master PR'!F241:I1546,4,FALSE)</f>
        <v>Reza</v>
      </c>
      <c r="D240" s="258" t="str">
        <f>VLOOKUP(A240,'Master PR'!F241:M1546,8,FALSE)</f>
        <v>#N/A</v>
      </c>
      <c r="E240" s="258"/>
      <c r="F240" s="258"/>
      <c r="G240" s="258"/>
      <c r="H240" s="258"/>
      <c r="I240" s="258"/>
      <c r="J240" s="258"/>
      <c r="K240" s="258" t="str">
        <f>VLOOKUP(A240,'Master PR'!F241:Q1546,12,FALSE)</f>
        <v/>
      </c>
      <c r="L240" s="260" t="str">
        <f>VLOOKUP(A240,'Master PR'!F241:R1546,13,FALSE)</f>
        <v>#N/A</v>
      </c>
      <c r="M240" s="258"/>
      <c r="N240" s="258"/>
      <c r="O240" s="258"/>
      <c r="P240" s="261" t="str">
        <f t="array" ref="P240">INDEX(Sheet6!$H$2:$H$190,MATCH(A240,Sheet6!$E$2:$E$190,0))</f>
        <v>#N/A</v>
      </c>
      <c r="Q240" s="258"/>
      <c r="R240" s="258"/>
      <c r="S240" s="258"/>
      <c r="T240" s="258"/>
      <c r="U240" s="258"/>
      <c r="V240" s="258"/>
      <c r="W240" s="258"/>
      <c r="X240" s="258"/>
      <c r="Y240" s="258"/>
      <c r="Z240" s="258"/>
      <c r="AA240" s="258"/>
      <c r="AB240" s="258"/>
      <c r="AC240" s="258"/>
      <c r="AD240" s="258"/>
      <c r="AE240" s="258"/>
      <c r="AF240" s="258"/>
      <c r="AG240" s="258"/>
      <c r="AH240" s="258"/>
      <c r="AI240" s="258"/>
      <c r="AJ240" s="258"/>
      <c r="AK240" s="258"/>
      <c r="AL240" s="258"/>
      <c r="AM240" s="258"/>
    </row>
    <row r="241">
      <c r="A241" s="265">
        <v>1.00039839E8</v>
      </c>
      <c r="B241" s="258" t="str">
        <f>VLOOKUP(A241,'Master PR'!F242:N1547,9,FALSE)</f>
        <v>Maintenance</v>
      </c>
      <c r="C241" s="259" t="str">
        <f>VLOOKUP(A241,'Master PR'!F242:I1547,4,FALSE)</f>
        <v>Irvan</v>
      </c>
      <c r="D241" s="258" t="str">
        <f>VLOOKUP(A241,'Master PR'!F242:M1547,8,FALSE)</f>
        <v>#N/A</v>
      </c>
      <c r="E241" s="258"/>
      <c r="F241" s="258"/>
      <c r="G241" s="258"/>
      <c r="H241" s="258"/>
      <c r="I241" s="258"/>
      <c r="J241" s="258"/>
      <c r="K241" s="258" t="str">
        <f>VLOOKUP(A241,'Master PR'!F242:Q1547,12,FALSE)</f>
        <v/>
      </c>
      <c r="L241" s="260" t="str">
        <f>VLOOKUP(A241,'Master PR'!F242:R1547,13,FALSE)</f>
        <v>#N/A</v>
      </c>
      <c r="M241" s="258"/>
      <c r="N241" s="258"/>
      <c r="O241" s="258"/>
      <c r="P241" s="261" t="str">
        <f t="array" ref="P241">INDEX(Sheet6!$H$2:$H$190,MATCH(A241,Sheet6!$E$2:$E$190,0))</f>
        <v>#N/A</v>
      </c>
      <c r="Q241" s="258"/>
      <c r="R241" s="258"/>
      <c r="S241" s="258"/>
      <c r="T241" s="258"/>
      <c r="U241" s="258"/>
      <c r="V241" s="258"/>
      <c r="W241" s="258"/>
      <c r="X241" s="258"/>
      <c r="Y241" s="258"/>
      <c r="Z241" s="258"/>
      <c r="AA241" s="258"/>
      <c r="AB241" s="258"/>
      <c r="AC241" s="258"/>
      <c r="AD241" s="258"/>
      <c r="AE241" s="258"/>
      <c r="AF241" s="258"/>
      <c r="AG241" s="258"/>
      <c r="AH241" s="258"/>
      <c r="AI241" s="258"/>
      <c r="AJ241" s="258"/>
      <c r="AK241" s="258"/>
      <c r="AL241" s="258"/>
      <c r="AM241" s="258"/>
    </row>
    <row r="242">
      <c r="A242" s="257">
        <v>1.00045278E8</v>
      </c>
      <c r="B242" s="258" t="str">
        <f>VLOOKUP(A242,'Master PR'!F243:N1548,9,FALSE)</f>
        <v>Maintenance</v>
      </c>
      <c r="C242" s="259" t="str">
        <f>VLOOKUP(A242,'Master PR'!F243:I1548,4,FALSE)</f>
        <v>Andani</v>
      </c>
      <c r="D242" s="258" t="str">
        <f>VLOOKUP(A242,'Master PR'!F243:M1548,8,FALSE)</f>
        <v>#N/A</v>
      </c>
      <c r="E242" s="258"/>
      <c r="F242" s="258"/>
      <c r="G242" s="258"/>
      <c r="H242" s="258"/>
      <c r="I242" s="258"/>
      <c r="J242" s="258"/>
      <c r="K242" s="258" t="str">
        <f>VLOOKUP(A242,'Master PR'!F243:Q1548,12,FALSE)</f>
        <v/>
      </c>
      <c r="L242" s="260" t="str">
        <f>VLOOKUP(A242,'Master PR'!F243:R1548,13,FALSE)</f>
        <v>#N/A</v>
      </c>
      <c r="M242" s="258"/>
      <c r="N242" s="258"/>
      <c r="O242" s="258"/>
      <c r="P242" s="261" t="str">
        <f t="array" ref="P242">INDEX(Sheet6!$H$2:$H$190,MATCH(A242,Sheet6!$E$2:$E$190,0))</f>
        <v>#N/A</v>
      </c>
      <c r="Q242" s="258"/>
      <c r="R242" s="258"/>
      <c r="S242" s="258"/>
      <c r="T242" s="258"/>
      <c r="U242" s="258"/>
      <c r="V242" s="258"/>
      <c r="W242" s="258"/>
      <c r="X242" s="258"/>
      <c r="Y242" s="258"/>
      <c r="Z242" s="258"/>
      <c r="AA242" s="258"/>
      <c r="AB242" s="258"/>
      <c r="AC242" s="258"/>
      <c r="AD242" s="258"/>
      <c r="AE242" s="258"/>
      <c r="AF242" s="258"/>
      <c r="AG242" s="258"/>
      <c r="AH242" s="258"/>
      <c r="AI242" s="258"/>
      <c r="AJ242" s="258"/>
      <c r="AK242" s="258"/>
      <c r="AL242" s="258"/>
      <c r="AM242" s="258"/>
    </row>
    <row r="243">
      <c r="A243" s="257">
        <v>1.00045016E8</v>
      </c>
      <c r="B243" s="258" t="str">
        <f>VLOOKUP(A243,'Master PR'!F244:N1549,9,FALSE)</f>
        <v>Maintenance</v>
      </c>
      <c r="C243" s="259" t="str">
        <f>VLOOKUP(A243,'Master PR'!F244:I1549,4,FALSE)</f>
        <v>Topan</v>
      </c>
      <c r="D243" s="258" t="str">
        <f>VLOOKUP(A243,'Master PR'!F244:M1549,8,FALSE)</f>
        <v>#N/A</v>
      </c>
      <c r="E243" s="258"/>
      <c r="F243" s="258"/>
      <c r="G243" s="258"/>
      <c r="H243" s="258"/>
      <c r="I243" s="258"/>
      <c r="J243" s="258"/>
      <c r="K243" s="258" t="str">
        <f>VLOOKUP(A243,'Master PR'!F244:Q1549,12,FALSE)</f>
        <v/>
      </c>
      <c r="L243" s="260" t="str">
        <f>VLOOKUP(A243,'Master PR'!F244:R1549,13,FALSE)</f>
        <v>#N/A</v>
      </c>
      <c r="M243" s="258"/>
      <c r="N243" s="258"/>
      <c r="O243" s="258"/>
      <c r="P243" s="261" t="str">
        <f t="array" ref="P243">INDEX(Sheet6!$H$2:$H$190,MATCH(A243,Sheet6!$E$2:$E$190,0))</f>
        <v>#N/A</v>
      </c>
      <c r="Q243" s="258"/>
      <c r="R243" s="258"/>
      <c r="S243" s="258"/>
      <c r="T243" s="258"/>
      <c r="U243" s="258"/>
      <c r="V243" s="258"/>
      <c r="W243" s="258"/>
      <c r="X243" s="258"/>
      <c r="Y243" s="258"/>
      <c r="Z243" s="258"/>
      <c r="AA243" s="258"/>
      <c r="AB243" s="258"/>
      <c r="AC243" s="258"/>
      <c r="AD243" s="258"/>
      <c r="AE243" s="258"/>
      <c r="AF243" s="258"/>
      <c r="AG243" s="258"/>
      <c r="AH243" s="258"/>
      <c r="AI243" s="258"/>
      <c r="AJ243" s="258"/>
      <c r="AK243" s="258"/>
      <c r="AL243" s="258"/>
      <c r="AM243" s="258"/>
    </row>
    <row r="244">
      <c r="A244" s="257">
        <v>1.00045115E8</v>
      </c>
      <c r="B244" s="258" t="str">
        <f>VLOOKUP(A244,'Master PR'!F245:N1550,9,FALSE)</f>
        <v>Maintenance</v>
      </c>
      <c r="C244" s="259" t="str">
        <f>VLOOKUP(A244,'Master PR'!F245:I1550,4,FALSE)</f>
        <v>Reza</v>
      </c>
      <c r="D244" s="258" t="str">
        <f>VLOOKUP(A244,'Master PR'!F245:M1550,8,FALSE)</f>
        <v>#N/A</v>
      </c>
      <c r="E244" s="258"/>
      <c r="F244" s="258"/>
      <c r="G244" s="258"/>
      <c r="H244" s="258"/>
      <c r="I244" s="258"/>
      <c r="J244" s="258"/>
      <c r="K244" s="258" t="str">
        <f>VLOOKUP(A244,'Master PR'!F245:Q1550,12,FALSE)</f>
        <v/>
      </c>
      <c r="L244" s="260" t="str">
        <f>VLOOKUP(A244,'Master PR'!F245:R1550,13,FALSE)</f>
        <v>#N/A</v>
      </c>
      <c r="M244" s="258"/>
      <c r="N244" s="258"/>
      <c r="O244" s="258"/>
      <c r="P244" s="261" t="str">
        <f t="array" ref="P244">INDEX(Sheet6!$H$2:$H$190,MATCH(A244,Sheet6!$E$2:$E$190,0))</f>
        <v>#N/A</v>
      </c>
      <c r="Q244" s="258"/>
      <c r="R244" s="258"/>
      <c r="S244" s="258"/>
      <c r="T244" s="258"/>
      <c r="U244" s="258"/>
      <c r="V244" s="258"/>
      <c r="W244" s="258"/>
      <c r="X244" s="258"/>
      <c r="Y244" s="258"/>
      <c r="Z244" s="258"/>
      <c r="AA244" s="258"/>
      <c r="AB244" s="258"/>
      <c r="AC244" s="258"/>
      <c r="AD244" s="258"/>
      <c r="AE244" s="258"/>
      <c r="AF244" s="258"/>
      <c r="AG244" s="258"/>
      <c r="AH244" s="258"/>
      <c r="AI244" s="258"/>
      <c r="AJ244" s="258"/>
      <c r="AK244" s="258"/>
      <c r="AL244" s="258"/>
      <c r="AM244" s="258"/>
    </row>
    <row r="245">
      <c r="A245" s="265">
        <v>1.0004519E8</v>
      </c>
      <c r="B245" s="258" t="str">
        <f>VLOOKUP(A245,'Master PR'!F246:N1551,9,FALSE)</f>
        <v>Maintenance</v>
      </c>
      <c r="C245" s="259" t="str">
        <f>VLOOKUP(A245,'Master PR'!F246:I1551,4,FALSE)</f>
        <v>Andani</v>
      </c>
      <c r="D245" s="258" t="str">
        <f>VLOOKUP(A245,'Master PR'!F246:M1551,8,FALSE)</f>
        <v>#N/A</v>
      </c>
      <c r="E245" s="258"/>
      <c r="F245" s="258"/>
      <c r="G245" s="258"/>
      <c r="H245" s="258"/>
      <c r="I245" s="258"/>
      <c r="J245" s="258"/>
      <c r="K245" s="258" t="str">
        <f>VLOOKUP(A245,'Master PR'!F246:Q1551,12,FALSE)</f>
        <v/>
      </c>
      <c r="L245" s="260" t="str">
        <f>VLOOKUP(A245,'Master PR'!F246:R1551,13,FALSE)</f>
        <v>#N/A</v>
      </c>
      <c r="M245" s="258"/>
      <c r="N245" s="258"/>
      <c r="O245" s="258"/>
      <c r="P245" s="261" t="str">
        <f t="array" ref="P245">INDEX(Sheet6!$H$2:$H$190,MATCH(A245,Sheet6!$E$2:$E$190,0))</f>
        <v>#N/A</v>
      </c>
      <c r="Q245" s="258"/>
      <c r="R245" s="258"/>
      <c r="S245" s="258"/>
      <c r="T245" s="258"/>
      <c r="U245" s="258"/>
      <c r="V245" s="258"/>
      <c r="W245" s="258"/>
      <c r="X245" s="258"/>
      <c r="Y245" s="258"/>
      <c r="Z245" s="258"/>
      <c r="AA245" s="258"/>
      <c r="AB245" s="258"/>
      <c r="AC245" s="258"/>
      <c r="AD245" s="258"/>
      <c r="AE245" s="258"/>
      <c r="AF245" s="258"/>
      <c r="AG245" s="258"/>
      <c r="AH245" s="258"/>
      <c r="AI245" s="258"/>
      <c r="AJ245" s="258"/>
      <c r="AK245" s="258"/>
      <c r="AL245" s="258"/>
      <c r="AM245" s="258"/>
    </row>
    <row r="246">
      <c r="A246" s="265">
        <v>1.00045207E8</v>
      </c>
      <c r="B246" s="258" t="str">
        <f>VLOOKUP(A246,'Master PR'!F247:N1552,9,FALSE)</f>
        <v>Maintenance</v>
      </c>
      <c r="C246" s="259" t="str">
        <f>VLOOKUP(A246,'Master PR'!F247:I1552,4,FALSE)</f>
        <v>Andani</v>
      </c>
      <c r="D246" s="258" t="str">
        <f>VLOOKUP(A246,'Master PR'!F247:M1552,8,FALSE)</f>
        <v>#N/A</v>
      </c>
      <c r="E246" s="258"/>
      <c r="F246" s="258"/>
      <c r="G246" s="258"/>
      <c r="H246" s="258"/>
      <c r="I246" s="258"/>
      <c r="J246" s="258"/>
      <c r="K246" s="258" t="str">
        <f>VLOOKUP(A246,'Master PR'!F247:Q1552,12,FALSE)</f>
        <v/>
      </c>
      <c r="L246" s="260" t="str">
        <f>VLOOKUP(A246,'Master PR'!F247:R1552,13,FALSE)</f>
        <v>#N/A</v>
      </c>
      <c r="M246" s="258"/>
      <c r="N246" s="258"/>
      <c r="O246" s="258"/>
      <c r="P246" s="261" t="str">
        <f t="array" ref="P246">INDEX(Sheet6!$H$2:$H$190,MATCH(A246,Sheet6!$E$2:$E$190,0))</f>
        <v>#N/A</v>
      </c>
      <c r="Q246" s="258"/>
      <c r="R246" s="258"/>
      <c r="S246" s="258"/>
      <c r="T246" s="258"/>
      <c r="U246" s="258"/>
      <c r="V246" s="258"/>
      <c r="W246" s="258"/>
      <c r="X246" s="258"/>
      <c r="Y246" s="258"/>
      <c r="Z246" s="258"/>
      <c r="AA246" s="258"/>
      <c r="AB246" s="258"/>
      <c r="AC246" s="258"/>
      <c r="AD246" s="258"/>
      <c r="AE246" s="258"/>
      <c r="AF246" s="258"/>
      <c r="AG246" s="258"/>
      <c r="AH246" s="258"/>
      <c r="AI246" s="258"/>
      <c r="AJ246" s="258"/>
      <c r="AK246" s="258"/>
      <c r="AL246" s="258"/>
      <c r="AM246" s="258"/>
    </row>
    <row r="247">
      <c r="A247" s="181" t="s">
        <v>578</v>
      </c>
      <c r="B247" s="258" t="str">
        <f>VLOOKUP(A247,'Master PR'!F248:N1553,9,FALSE)</f>
        <v>Maintenance</v>
      </c>
      <c r="C247" s="259" t="str">
        <f>VLOOKUP(A247,'Master PR'!F248:I1553,4,FALSE)</f>
        <v>Reza</v>
      </c>
      <c r="D247" s="258" t="str">
        <f>VLOOKUP(A247,'Master PR'!F248:M1553,8,FALSE)</f>
        <v>#N/A</v>
      </c>
      <c r="E247" s="258"/>
      <c r="F247" s="258"/>
      <c r="G247" s="258"/>
      <c r="H247" s="258"/>
      <c r="I247" s="258"/>
      <c r="J247" s="258"/>
      <c r="K247" s="258" t="str">
        <f>VLOOKUP(A247,'Master PR'!F248:Q1553,12,FALSE)</f>
        <v/>
      </c>
      <c r="L247" s="260" t="str">
        <f>VLOOKUP(A247,'Master PR'!F248:R1553,13,FALSE)</f>
        <v>#N/A</v>
      </c>
      <c r="M247" s="258"/>
      <c r="N247" s="258"/>
      <c r="O247" s="258"/>
      <c r="P247" s="261" t="str">
        <f t="array" ref="P247">INDEX(Sheet6!$H$2:$H$190,MATCH(A247,Sheet6!$E$2:$E$190,0))</f>
        <v>#N/A</v>
      </c>
      <c r="Q247" s="258"/>
      <c r="R247" s="258"/>
      <c r="S247" s="258"/>
      <c r="T247" s="258"/>
      <c r="U247" s="258"/>
      <c r="V247" s="258"/>
      <c r="W247" s="258"/>
      <c r="X247" s="258"/>
      <c r="Y247" s="258"/>
      <c r="Z247" s="258"/>
      <c r="AA247" s="258"/>
      <c r="AB247" s="258"/>
      <c r="AC247" s="258"/>
      <c r="AD247" s="258"/>
      <c r="AE247" s="258"/>
      <c r="AF247" s="258"/>
      <c r="AG247" s="258"/>
      <c r="AH247" s="258"/>
      <c r="AI247" s="258"/>
      <c r="AJ247" s="258"/>
      <c r="AK247" s="258"/>
      <c r="AL247" s="258"/>
      <c r="AM247" s="258"/>
    </row>
    <row r="248">
      <c r="A248" s="257">
        <v>1.00045277E8</v>
      </c>
      <c r="B248" s="258" t="str">
        <f>VLOOKUP(A248,'Master PR'!F249:N1554,9,FALSE)</f>
        <v>Maintenance</v>
      </c>
      <c r="C248" s="259" t="str">
        <f>VLOOKUP(A248,'Master PR'!F249:I1554,4,FALSE)</f>
        <v>Irvan</v>
      </c>
      <c r="D248" s="258" t="str">
        <f>VLOOKUP(A248,'Master PR'!F249:M1554,8,FALSE)</f>
        <v>#N/A</v>
      </c>
      <c r="E248" s="258"/>
      <c r="F248" s="258"/>
      <c r="G248" s="258"/>
      <c r="H248" s="258"/>
      <c r="I248" s="258"/>
      <c r="J248" s="258"/>
      <c r="K248" s="258" t="str">
        <f>VLOOKUP(A248,'Master PR'!F249:Q1554,12,FALSE)</f>
        <v/>
      </c>
      <c r="L248" s="260" t="str">
        <f>VLOOKUP(A248,'Master PR'!F249:R1554,13,FALSE)</f>
        <v>#N/A</v>
      </c>
      <c r="M248" s="258"/>
      <c r="N248" s="258"/>
      <c r="O248" s="258"/>
      <c r="P248" s="261" t="str">
        <f t="array" ref="P248">INDEX(Sheet6!$H$2:$H$190,MATCH(A248,Sheet6!$E$2:$E$190,0))</f>
        <v>#N/A</v>
      </c>
      <c r="Q248" s="258"/>
      <c r="R248" s="258"/>
      <c r="S248" s="258"/>
      <c r="T248" s="258"/>
      <c r="U248" s="258"/>
      <c r="V248" s="258"/>
      <c r="W248" s="258"/>
      <c r="X248" s="258"/>
      <c r="Y248" s="258"/>
      <c r="Z248" s="258"/>
      <c r="AA248" s="258"/>
      <c r="AB248" s="258"/>
      <c r="AC248" s="258"/>
      <c r="AD248" s="258"/>
      <c r="AE248" s="258"/>
      <c r="AF248" s="258"/>
      <c r="AG248" s="258"/>
      <c r="AH248" s="258"/>
      <c r="AI248" s="258"/>
      <c r="AJ248" s="258"/>
      <c r="AK248" s="258"/>
      <c r="AL248" s="258"/>
      <c r="AM248" s="258"/>
    </row>
    <row r="249">
      <c r="A249" s="257">
        <v>1.00045291E8</v>
      </c>
      <c r="B249" s="258" t="str">
        <f>VLOOKUP(A249,'Master PR'!F250:N1555,9,FALSE)</f>
        <v>Maintenance</v>
      </c>
      <c r="C249" s="259" t="str">
        <f>VLOOKUP(A249,'Master PR'!F250:I1555,4,FALSE)</f>
        <v>Irvan</v>
      </c>
      <c r="D249" s="258" t="str">
        <f>VLOOKUP(A249,'Master PR'!F250:M1555,8,FALSE)</f>
        <v>#N/A</v>
      </c>
      <c r="E249" s="258"/>
      <c r="F249" s="258"/>
      <c r="G249" s="258"/>
      <c r="H249" s="258"/>
      <c r="I249" s="258"/>
      <c r="J249" s="258"/>
      <c r="K249" s="258" t="str">
        <f>VLOOKUP(A249,'Master PR'!F250:Q1555,12,FALSE)</f>
        <v/>
      </c>
      <c r="L249" s="260" t="str">
        <f>VLOOKUP(A249,'Master PR'!F250:R1555,13,FALSE)</f>
        <v>#N/A</v>
      </c>
      <c r="M249" s="258"/>
      <c r="N249" s="258"/>
      <c r="O249" s="258"/>
      <c r="P249" s="261" t="str">
        <f t="array" ref="P249">INDEX(Sheet6!$H$2:$H$190,MATCH(A249,Sheet6!$E$2:$E$190,0))</f>
        <v>#N/A</v>
      </c>
      <c r="Q249" s="258"/>
      <c r="R249" s="258"/>
      <c r="S249" s="258"/>
      <c r="T249" s="258"/>
      <c r="U249" s="258"/>
      <c r="V249" s="258"/>
      <c r="W249" s="258"/>
      <c r="X249" s="258"/>
      <c r="Y249" s="258"/>
      <c r="Z249" s="258"/>
      <c r="AA249" s="258"/>
      <c r="AB249" s="258"/>
      <c r="AC249" s="258"/>
      <c r="AD249" s="258"/>
      <c r="AE249" s="258"/>
      <c r="AF249" s="258"/>
      <c r="AG249" s="258"/>
      <c r="AH249" s="258"/>
      <c r="AI249" s="258"/>
      <c r="AJ249" s="258"/>
      <c r="AK249" s="258"/>
      <c r="AL249" s="258"/>
      <c r="AM249" s="258"/>
    </row>
    <row r="250">
      <c r="A250" s="257">
        <v>1.00045249E8</v>
      </c>
      <c r="B250" s="258" t="str">
        <f>VLOOKUP(A250,'Master PR'!F251:N1556,9,FALSE)</f>
        <v>Maintenance</v>
      </c>
      <c r="C250" s="259" t="str">
        <f>VLOOKUP(A250,'Master PR'!F251:I1556,4,FALSE)</f>
        <v>Irvan</v>
      </c>
      <c r="D250" s="258" t="str">
        <f>VLOOKUP(A250,'Master PR'!F251:M1556,8,FALSE)</f>
        <v>M22PL3047A</v>
      </c>
      <c r="E250" s="258"/>
      <c r="F250" s="258"/>
      <c r="G250" s="258"/>
      <c r="H250" s="258"/>
      <c r="I250" s="258"/>
      <c r="J250" s="258"/>
      <c r="K250" s="258" t="str">
        <f>VLOOKUP(A250,'Master PR'!F251:Q1556,12,FALSE)</f>
        <v/>
      </c>
      <c r="L250" s="260" t="str">
        <f>VLOOKUP(A250,'Master PR'!F251:R1556,13,FALSE)</f>
        <v>Lukman</v>
      </c>
      <c r="M250" s="258"/>
      <c r="N250" s="258"/>
      <c r="O250" s="258"/>
      <c r="P250" s="261" t="str">
        <f t="array" ref="P250">INDEX(Sheet6!$H$2:$H$190,MATCH(A250,Sheet6!$E$2:$E$190,0))</f>
        <v>PR diterima tgl 23.03.2022. No Last PO.</v>
      </c>
      <c r="Q250" s="258"/>
      <c r="R250" s="258"/>
      <c r="S250" s="258"/>
      <c r="T250" s="258"/>
      <c r="U250" s="258"/>
      <c r="V250" s="258"/>
      <c r="W250" s="258"/>
      <c r="X250" s="258"/>
      <c r="Y250" s="258"/>
      <c r="Z250" s="258"/>
      <c r="AA250" s="258"/>
      <c r="AB250" s="258"/>
      <c r="AC250" s="258"/>
      <c r="AD250" s="258"/>
      <c r="AE250" s="258"/>
      <c r="AF250" s="258"/>
      <c r="AG250" s="258"/>
      <c r="AH250" s="258"/>
      <c r="AI250" s="258"/>
      <c r="AJ250" s="258"/>
      <c r="AK250" s="258"/>
      <c r="AL250" s="258"/>
      <c r="AM250" s="258"/>
    </row>
    <row r="251">
      <c r="A251" s="257">
        <v>1.00045215E8</v>
      </c>
      <c r="B251" s="258" t="str">
        <f>VLOOKUP(A251,'Master PR'!F252:N1557,9,FALSE)</f>
        <v>Maintenance</v>
      </c>
      <c r="C251" s="259" t="str">
        <f>VLOOKUP(A251,'Master PR'!F252:I1557,4,FALSE)</f>
        <v>Reza</v>
      </c>
      <c r="D251" s="258" t="str">
        <f>VLOOKUP(A251,'Master PR'!F252:M1557,8,FALSE)</f>
        <v>#N/A</v>
      </c>
      <c r="E251" s="258"/>
      <c r="F251" s="258"/>
      <c r="G251" s="258"/>
      <c r="H251" s="258"/>
      <c r="I251" s="258"/>
      <c r="J251" s="258"/>
      <c r="K251" s="258" t="str">
        <f>VLOOKUP(A251,'Master PR'!F252:Q1557,12,FALSE)</f>
        <v/>
      </c>
      <c r="L251" s="260" t="str">
        <f>VLOOKUP(A251,'Master PR'!F252:R1557,13,FALSE)</f>
        <v>#N/A</v>
      </c>
      <c r="M251" s="258"/>
      <c r="N251" s="258"/>
      <c r="O251" s="258"/>
      <c r="P251" s="261" t="str">
        <f t="array" ref="P251">INDEX(Sheet6!$H$2:$H$190,MATCH(A251,Sheet6!$E$2:$E$190,0))</f>
        <v>#N/A</v>
      </c>
      <c r="Q251" s="258"/>
      <c r="R251" s="258"/>
      <c r="S251" s="258"/>
      <c r="T251" s="258"/>
      <c r="U251" s="258"/>
      <c r="V251" s="258"/>
      <c r="W251" s="258"/>
      <c r="X251" s="258"/>
      <c r="Y251" s="258"/>
      <c r="Z251" s="258"/>
      <c r="AA251" s="258"/>
      <c r="AB251" s="258"/>
      <c r="AC251" s="258"/>
      <c r="AD251" s="258"/>
      <c r="AE251" s="258"/>
      <c r="AF251" s="258"/>
      <c r="AG251" s="258"/>
      <c r="AH251" s="258"/>
      <c r="AI251" s="258"/>
      <c r="AJ251" s="258"/>
      <c r="AK251" s="258"/>
      <c r="AL251" s="258"/>
      <c r="AM251" s="258"/>
    </row>
    <row r="252">
      <c r="A252" s="257">
        <v>1.00045067E8</v>
      </c>
      <c r="B252" s="258" t="str">
        <f>VLOOKUP(A252,'Master PR'!F253:N1558,9,FALSE)</f>
        <v>Maintenance</v>
      </c>
      <c r="C252" s="259" t="str">
        <f>VLOOKUP(A252,'Master PR'!F253:I1558,4,FALSE)</f>
        <v>Reza</v>
      </c>
      <c r="D252" s="258" t="str">
        <f>VLOOKUP(A252,'Master PR'!F253:M1558,8,FALSE)</f>
        <v>#N/A</v>
      </c>
      <c r="E252" s="258"/>
      <c r="F252" s="258"/>
      <c r="G252" s="258"/>
      <c r="H252" s="258"/>
      <c r="I252" s="258"/>
      <c r="J252" s="258"/>
      <c r="K252" s="258" t="str">
        <f>VLOOKUP(A252,'Master PR'!F253:Q1558,12,FALSE)</f>
        <v/>
      </c>
      <c r="L252" s="260" t="str">
        <f>VLOOKUP(A252,'Master PR'!F253:R1558,13,FALSE)</f>
        <v>#N/A</v>
      </c>
      <c r="M252" s="258"/>
      <c r="N252" s="258"/>
      <c r="O252" s="258"/>
      <c r="P252" s="261" t="str">
        <f t="array" ref="P252">INDEX(Sheet6!$H$2:$H$190,MATCH(A252,Sheet6!$E$2:$E$190,0))</f>
        <v>#N/A</v>
      </c>
      <c r="Q252" s="258"/>
      <c r="R252" s="258"/>
      <c r="S252" s="258"/>
      <c r="T252" s="258"/>
      <c r="U252" s="258"/>
      <c r="V252" s="258"/>
      <c r="W252" s="258"/>
      <c r="X252" s="258"/>
      <c r="Y252" s="258"/>
      <c r="Z252" s="258"/>
      <c r="AA252" s="258"/>
      <c r="AB252" s="258"/>
      <c r="AC252" s="258"/>
      <c r="AD252" s="258"/>
      <c r="AE252" s="258"/>
      <c r="AF252" s="258"/>
      <c r="AG252" s="258"/>
      <c r="AH252" s="258"/>
      <c r="AI252" s="258"/>
      <c r="AJ252" s="258"/>
      <c r="AK252" s="258"/>
      <c r="AL252" s="258"/>
      <c r="AM252" s="258"/>
    </row>
    <row r="253">
      <c r="A253" s="257">
        <v>1.00044973E8</v>
      </c>
      <c r="B253" s="258" t="str">
        <f>VLOOKUP(A253,'Master PR'!F254:N1559,9,FALSE)</f>
        <v>Maintenance</v>
      </c>
      <c r="C253" s="259" t="str">
        <f>VLOOKUP(A253,'Master PR'!F254:I1559,4,FALSE)</f>
        <v>Topan</v>
      </c>
      <c r="D253" s="258" t="str">
        <f>VLOOKUP(A253,'Master PR'!F254:M1559,8,FALSE)</f>
        <v>#N/A</v>
      </c>
      <c r="E253" s="258"/>
      <c r="F253" s="258"/>
      <c r="G253" s="258"/>
      <c r="H253" s="258"/>
      <c r="I253" s="258"/>
      <c r="J253" s="258"/>
      <c r="K253" s="258" t="str">
        <f>VLOOKUP(A253,'Master PR'!F254:Q1559,12,FALSE)</f>
        <v/>
      </c>
      <c r="L253" s="260" t="str">
        <f>VLOOKUP(A253,'Master PR'!F254:R1559,13,FALSE)</f>
        <v>#N/A</v>
      </c>
      <c r="M253" s="258"/>
      <c r="N253" s="258"/>
      <c r="O253" s="258"/>
      <c r="P253" s="261" t="str">
        <f t="array" ref="P253">INDEX(Sheet6!$H$2:$H$190,MATCH(A253,Sheet6!$E$2:$E$190,0))</f>
        <v>#N/A</v>
      </c>
      <c r="Q253" s="258"/>
      <c r="R253" s="258"/>
      <c r="S253" s="258"/>
      <c r="T253" s="258"/>
      <c r="U253" s="258"/>
      <c r="V253" s="258"/>
      <c r="W253" s="258"/>
      <c r="X253" s="258"/>
      <c r="Y253" s="258"/>
      <c r="Z253" s="258"/>
      <c r="AA253" s="258"/>
      <c r="AB253" s="258"/>
      <c r="AC253" s="258"/>
      <c r="AD253" s="258"/>
      <c r="AE253" s="258"/>
      <c r="AF253" s="258"/>
      <c r="AG253" s="258"/>
      <c r="AH253" s="258"/>
      <c r="AI253" s="258"/>
      <c r="AJ253" s="258"/>
      <c r="AK253" s="258"/>
      <c r="AL253" s="258"/>
      <c r="AM253" s="258"/>
    </row>
    <row r="254">
      <c r="A254" s="257">
        <v>1.00045268E8</v>
      </c>
      <c r="B254" s="258" t="str">
        <f>VLOOKUP(A254,'Master PR'!F255:N1560,9,FALSE)</f>
        <v>Maintenance</v>
      </c>
      <c r="C254" s="259" t="str">
        <f>VLOOKUP(A254,'Master PR'!F255:I1560,4,FALSE)</f>
        <v>Andani</v>
      </c>
      <c r="D254" s="258" t="str">
        <f>VLOOKUP(A254,'Master PR'!F255:M1560,8,FALSE)</f>
        <v>#N/A</v>
      </c>
      <c r="E254" s="258"/>
      <c r="F254" s="258"/>
      <c r="G254" s="258"/>
      <c r="H254" s="258"/>
      <c r="I254" s="258"/>
      <c r="J254" s="258"/>
      <c r="K254" s="258" t="str">
        <f>VLOOKUP(A254,'Master PR'!F255:Q1560,12,FALSE)</f>
        <v/>
      </c>
      <c r="L254" s="260" t="str">
        <f>VLOOKUP(A254,'Master PR'!F255:R1560,13,FALSE)</f>
        <v>#N/A</v>
      </c>
      <c r="M254" s="258"/>
      <c r="N254" s="258"/>
      <c r="O254" s="258"/>
      <c r="P254" s="261" t="str">
        <f t="array" ref="P254">INDEX(Sheet6!$H$2:$H$190,MATCH(A254,Sheet6!$E$2:$E$190,0))</f>
        <v>#N/A</v>
      </c>
      <c r="Q254" s="258"/>
      <c r="R254" s="258"/>
      <c r="S254" s="258"/>
      <c r="T254" s="258"/>
      <c r="U254" s="258"/>
      <c r="V254" s="258"/>
      <c r="W254" s="258"/>
      <c r="X254" s="258"/>
      <c r="Y254" s="258"/>
      <c r="Z254" s="258"/>
      <c r="AA254" s="258"/>
      <c r="AB254" s="258"/>
      <c r="AC254" s="258"/>
      <c r="AD254" s="258"/>
      <c r="AE254" s="258"/>
      <c r="AF254" s="258"/>
      <c r="AG254" s="258"/>
      <c r="AH254" s="258"/>
      <c r="AI254" s="258"/>
      <c r="AJ254" s="258"/>
      <c r="AK254" s="258"/>
      <c r="AL254" s="258"/>
      <c r="AM254" s="258"/>
    </row>
    <row r="255">
      <c r="A255" s="257">
        <v>1.00045219E8</v>
      </c>
      <c r="B255" s="258" t="str">
        <f>VLOOKUP(A255,'Master PR'!F256:N1561,9,FALSE)</f>
        <v>Maintenance</v>
      </c>
      <c r="C255" s="259" t="str">
        <f>VLOOKUP(A255,'Master PR'!F256:I1561,4,FALSE)</f>
        <v>Reza</v>
      </c>
      <c r="D255" s="258" t="str">
        <f>VLOOKUP(A255,'Master PR'!F256:M1561,8,FALSE)</f>
        <v>#N/A</v>
      </c>
      <c r="E255" s="258"/>
      <c r="F255" s="258"/>
      <c r="G255" s="258"/>
      <c r="H255" s="258"/>
      <c r="I255" s="258"/>
      <c r="J255" s="258"/>
      <c r="K255" s="258" t="str">
        <f>VLOOKUP(A255,'Master PR'!F256:Q1561,12,FALSE)</f>
        <v/>
      </c>
      <c r="L255" s="260" t="str">
        <f>VLOOKUP(A255,'Master PR'!F256:R1561,13,FALSE)</f>
        <v>#N/A</v>
      </c>
      <c r="M255" s="258"/>
      <c r="N255" s="258"/>
      <c r="O255" s="258"/>
      <c r="P255" s="261" t="str">
        <f t="array" ref="P255">INDEX(Sheet6!$H$2:$H$190,MATCH(A255,Sheet6!$E$2:$E$190,0))</f>
        <v>#N/A</v>
      </c>
      <c r="Q255" s="258"/>
      <c r="R255" s="258"/>
      <c r="S255" s="258"/>
      <c r="T255" s="258"/>
      <c r="U255" s="258"/>
      <c r="V255" s="258"/>
      <c r="W255" s="258"/>
      <c r="X255" s="258"/>
      <c r="Y255" s="258"/>
      <c r="Z255" s="258"/>
      <c r="AA255" s="258"/>
      <c r="AB255" s="258"/>
      <c r="AC255" s="258"/>
      <c r="AD255" s="258"/>
      <c r="AE255" s="258"/>
      <c r="AF255" s="258"/>
      <c r="AG255" s="258"/>
      <c r="AH255" s="258"/>
      <c r="AI255" s="258"/>
      <c r="AJ255" s="258"/>
      <c r="AK255" s="258"/>
      <c r="AL255" s="258"/>
      <c r="AM255" s="258"/>
    </row>
    <row r="256">
      <c r="A256" s="257">
        <v>1.00045299E8</v>
      </c>
      <c r="B256" s="258" t="str">
        <f>VLOOKUP(A256,'Master PR'!F257:N1562,9,FALSE)</f>
        <v>Maintenance</v>
      </c>
      <c r="C256" s="259" t="str">
        <f>VLOOKUP(A256,'Master PR'!F257:I1562,4,FALSE)</f>
        <v>Reza</v>
      </c>
      <c r="D256" s="258" t="str">
        <f>VLOOKUP(A256,'Master PR'!F257:M1562,8,FALSE)</f>
        <v>#N/A</v>
      </c>
      <c r="E256" s="258"/>
      <c r="F256" s="258"/>
      <c r="G256" s="258"/>
      <c r="H256" s="258"/>
      <c r="I256" s="258"/>
      <c r="J256" s="258"/>
      <c r="K256" s="258" t="str">
        <f>VLOOKUP(A256,'Master PR'!F257:Q1562,12,FALSE)</f>
        <v/>
      </c>
      <c r="L256" s="260" t="str">
        <f>VLOOKUP(A256,'Master PR'!F257:R1562,13,FALSE)</f>
        <v>#N/A</v>
      </c>
      <c r="M256" s="258"/>
      <c r="N256" s="258"/>
      <c r="O256" s="258"/>
      <c r="P256" s="261" t="str">
        <f t="array" ref="P256">INDEX(Sheet6!$H$2:$H$190,MATCH(A256,Sheet6!$E$2:$E$190,0))</f>
        <v>#N/A</v>
      </c>
      <c r="Q256" s="258"/>
      <c r="R256" s="258"/>
      <c r="S256" s="258"/>
      <c r="T256" s="258"/>
      <c r="U256" s="258"/>
      <c r="V256" s="258"/>
      <c r="W256" s="258"/>
      <c r="X256" s="258"/>
      <c r="Y256" s="258"/>
      <c r="Z256" s="258"/>
      <c r="AA256" s="258"/>
      <c r="AB256" s="258"/>
      <c r="AC256" s="258"/>
      <c r="AD256" s="258"/>
      <c r="AE256" s="258"/>
      <c r="AF256" s="258"/>
      <c r="AG256" s="258"/>
      <c r="AH256" s="258"/>
      <c r="AI256" s="258"/>
      <c r="AJ256" s="258"/>
      <c r="AK256" s="258"/>
      <c r="AL256" s="258"/>
      <c r="AM256" s="258"/>
    </row>
    <row r="257">
      <c r="A257" s="257">
        <v>1.00045144E8</v>
      </c>
      <c r="B257" s="258" t="str">
        <f>VLOOKUP(A257,'Master PR'!F258:N1563,9,FALSE)</f>
        <v>Maintenance</v>
      </c>
      <c r="C257" s="259" t="str">
        <f>VLOOKUP(A257,'Master PR'!F258:I1563,4,FALSE)</f>
        <v>Andani</v>
      </c>
      <c r="D257" s="258" t="str">
        <f>VLOOKUP(A257,'Master PR'!F258:M1563,8,FALSE)</f>
        <v>#N/A</v>
      </c>
      <c r="E257" s="258"/>
      <c r="F257" s="258"/>
      <c r="G257" s="258"/>
      <c r="H257" s="258"/>
      <c r="I257" s="258"/>
      <c r="J257" s="258"/>
      <c r="K257" s="258" t="str">
        <f>VLOOKUP(A257,'Master PR'!F258:Q1563,12,FALSE)</f>
        <v/>
      </c>
      <c r="L257" s="260" t="str">
        <f>VLOOKUP(A257,'Master PR'!F258:R1563,13,FALSE)</f>
        <v>#N/A</v>
      </c>
      <c r="M257" s="258"/>
      <c r="N257" s="258"/>
      <c r="O257" s="258"/>
      <c r="P257" s="261" t="str">
        <f t="array" ref="P257">INDEX(Sheet6!$H$2:$H$190,MATCH(A257,Sheet6!$E$2:$E$190,0))</f>
        <v>#N/A</v>
      </c>
      <c r="Q257" s="258"/>
      <c r="R257" s="258"/>
      <c r="S257" s="258"/>
      <c r="T257" s="258"/>
      <c r="U257" s="258"/>
      <c r="V257" s="258"/>
      <c r="W257" s="258"/>
      <c r="X257" s="258"/>
      <c r="Y257" s="258"/>
      <c r="Z257" s="258"/>
      <c r="AA257" s="258"/>
      <c r="AB257" s="258"/>
      <c r="AC257" s="258"/>
      <c r="AD257" s="258"/>
      <c r="AE257" s="258"/>
      <c r="AF257" s="258"/>
      <c r="AG257" s="258"/>
      <c r="AH257" s="258"/>
      <c r="AI257" s="258"/>
      <c r="AJ257" s="258"/>
      <c r="AK257" s="258"/>
      <c r="AL257" s="258"/>
      <c r="AM257" s="258"/>
    </row>
    <row r="258">
      <c r="A258" s="257">
        <v>1.00045402E8</v>
      </c>
      <c r="B258" s="258" t="str">
        <f>VLOOKUP(A258,'Master PR'!F259:N1564,9,FALSE)</f>
        <v>Maintenance</v>
      </c>
      <c r="C258" s="259" t="str">
        <f>VLOOKUP(A258,'Master PR'!F259:I1564,4,FALSE)</f>
        <v>Andani</v>
      </c>
      <c r="D258" s="258" t="str">
        <f>VLOOKUP(A258,'Master PR'!F259:M1564,8,FALSE)</f>
        <v>#N/A</v>
      </c>
      <c r="E258" s="258"/>
      <c r="F258" s="258"/>
      <c r="G258" s="258"/>
      <c r="H258" s="258"/>
      <c r="I258" s="258"/>
      <c r="J258" s="258"/>
      <c r="K258" s="258" t="str">
        <f>VLOOKUP(A258,'Master PR'!F259:Q1564,12,FALSE)</f>
        <v/>
      </c>
      <c r="L258" s="260" t="str">
        <f>VLOOKUP(A258,'Master PR'!F259:R1564,13,FALSE)</f>
        <v>#N/A</v>
      </c>
      <c r="M258" s="258"/>
      <c r="N258" s="258"/>
      <c r="O258" s="258"/>
      <c r="P258" s="261" t="str">
        <f t="array" ref="P258">INDEX(Sheet6!$H$2:$H$190,MATCH(A258,Sheet6!$E$2:$E$190,0))</f>
        <v>#N/A</v>
      </c>
      <c r="Q258" s="258"/>
      <c r="R258" s="258"/>
      <c r="S258" s="258"/>
      <c r="T258" s="258"/>
      <c r="U258" s="258"/>
      <c r="V258" s="258"/>
      <c r="W258" s="258"/>
      <c r="X258" s="258"/>
      <c r="Y258" s="258"/>
      <c r="Z258" s="258"/>
      <c r="AA258" s="258"/>
      <c r="AB258" s="258"/>
      <c r="AC258" s="258"/>
      <c r="AD258" s="258"/>
      <c r="AE258" s="258"/>
      <c r="AF258" s="258"/>
      <c r="AG258" s="258"/>
      <c r="AH258" s="258"/>
      <c r="AI258" s="258"/>
      <c r="AJ258" s="258"/>
      <c r="AK258" s="258"/>
      <c r="AL258" s="258"/>
      <c r="AM258" s="258"/>
    </row>
    <row r="259">
      <c r="A259" s="257">
        <v>1.00045122E8</v>
      </c>
      <c r="B259" s="258" t="str">
        <f>VLOOKUP(A259,'Master PR'!F260:N1565,9,FALSE)</f>
        <v>Maintenance</v>
      </c>
      <c r="C259" s="259" t="str">
        <f>VLOOKUP(A259,'Master PR'!F260:I1565,4,FALSE)</f>
        <v>Reza</v>
      </c>
      <c r="D259" s="258" t="str">
        <f>VLOOKUP(A259,'Master PR'!F260:M1565,8,FALSE)</f>
        <v>#N/A</v>
      </c>
      <c r="E259" s="258"/>
      <c r="F259" s="258"/>
      <c r="G259" s="258"/>
      <c r="H259" s="258"/>
      <c r="I259" s="258"/>
      <c r="J259" s="258"/>
      <c r="K259" s="258" t="str">
        <f>VLOOKUP(A259,'Master PR'!F260:Q1565,12,FALSE)</f>
        <v/>
      </c>
      <c r="L259" s="260" t="str">
        <f>VLOOKUP(A259,'Master PR'!F260:R1565,13,FALSE)</f>
        <v>#N/A</v>
      </c>
      <c r="M259" s="258"/>
      <c r="N259" s="258"/>
      <c r="O259" s="258"/>
      <c r="P259" s="261" t="str">
        <f t="array" ref="P259">INDEX(Sheet6!$H$2:$H$190,MATCH(A259,Sheet6!$E$2:$E$190,0))</f>
        <v>#N/A</v>
      </c>
      <c r="Q259" s="258"/>
      <c r="R259" s="258"/>
      <c r="S259" s="258"/>
      <c r="T259" s="258"/>
      <c r="U259" s="258"/>
      <c r="V259" s="258"/>
      <c r="W259" s="258"/>
      <c r="X259" s="258"/>
      <c r="Y259" s="258"/>
      <c r="Z259" s="258"/>
      <c r="AA259" s="258"/>
      <c r="AB259" s="258"/>
      <c r="AC259" s="258"/>
      <c r="AD259" s="258"/>
      <c r="AE259" s="258"/>
      <c r="AF259" s="258"/>
      <c r="AG259" s="258"/>
      <c r="AH259" s="258"/>
      <c r="AI259" s="258"/>
      <c r="AJ259" s="258"/>
      <c r="AK259" s="258"/>
      <c r="AL259" s="258"/>
      <c r="AM259" s="258"/>
    </row>
    <row r="260">
      <c r="A260" s="257">
        <v>1.00045395E8</v>
      </c>
      <c r="B260" s="258" t="str">
        <f>VLOOKUP(A260,'Master PR'!F261:N1566,9,FALSE)</f>
        <v>Maintenance</v>
      </c>
      <c r="C260" s="259" t="str">
        <f>VLOOKUP(A260,'Master PR'!F261:I1566,4,FALSE)</f>
        <v>Andani</v>
      </c>
      <c r="D260" s="258" t="str">
        <f>VLOOKUP(A260,'Master PR'!F261:M1566,8,FALSE)</f>
        <v>#N/A</v>
      </c>
      <c r="E260" s="258"/>
      <c r="F260" s="258"/>
      <c r="G260" s="258"/>
      <c r="H260" s="258"/>
      <c r="I260" s="258"/>
      <c r="J260" s="258"/>
      <c r="K260" s="258" t="str">
        <f>VLOOKUP(A260,'Master PR'!F261:Q1566,12,FALSE)</f>
        <v/>
      </c>
      <c r="L260" s="260" t="str">
        <f>VLOOKUP(A260,'Master PR'!F261:R1566,13,FALSE)</f>
        <v>#N/A</v>
      </c>
      <c r="M260" s="258"/>
      <c r="N260" s="258"/>
      <c r="O260" s="258"/>
      <c r="P260" s="261" t="str">
        <f t="array" ref="P260">INDEX(Sheet6!$H$2:$H$190,MATCH(A260,Sheet6!$E$2:$E$190,0))</f>
        <v>#N/A</v>
      </c>
      <c r="Q260" s="258"/>
      <c r="R260" s="258"/>
      <c r="S260" s="258"/>
      <c r="T260" s="258"/>
      <c r="U260" s="258"/>
      <c r="V260" s="258"/>
      <c r="W260" s="258"/>
      <c r="X260" s="258"/>
      <c r="Y260" s="258"/>
      <c r="Z260" s="258"/>
      <c r="AA260" s="258"/>
      <c r="AB260" s="258"/>
      <c r="AC260" s="258"/>
      <c r="AD260" s="258"/>
      <c r="AE260" s="258"/>
      <c r="AF260" s="258"/>
      <c r="AG260" s="258"/>
      <c r="AH260" s="258"/>
      <c r="AI260" s="258"/>
      <c r="AJ260" s="258"/>
      <c r="AK260" s="258"/>
      <c r="AL260" s="258"/>
      <c r="AM260" s="258"/>
    </row>
    <row r="261">
      <c r="A261" s="257">
        <v>1.00045189E8</v>
      </c>
      <c r="B261" s="258" t="str">
        <f>VLOOKUP(A261,'Master PR'!F262:N1567,9,FALSE)</f>
        <v>Maintenance</v>
      </c>
      <c r="C261" s="259" t="str">
        <f>VLOOKUP(A261,'Master PR'!F262:I1567,4,FALSE)</f>
        <v>Bunyamin</v>
      </c>
      <c r="D261" s="258" t="str">
        <f>VLOOKUP(A261,'Master PR'!F262:M1567,8,FALSE)</f>
        <v>#N/A</v>
      </c>
      <c r="E261" s="258"/>
      <c r="F261" s="258"/>
      <c r="G261" s="258"/>
      <c r="H261" s="258"/>
      <c r="I261" s="258"/>
      <c r="J261" s="258"/>
      <c r="K261" s="258" t="str">
        <f>VLOOKUP(A261,'Master PR'!F262:Q1567,12,FALSE)</f>
        <v/>
      </c>
      <c r="L261" s="260" t="str">
        <f>VLOOKUP(A261,'Master PR'!F262:R1567,13,FALSE)</f>
        <v>#N/A</v>
      </c>
      <c r="M261" s="258"/>
      <c r="N261" s="258"/>
      <c r="O261" s="258"/>
      <c r="P261" s="261" t="str">
        <f t="array" ref="P261">INDEX(Sheet6!$H$2:$H$190,MATCH(A261,Sheet6!$E$2:$E$190,0))</f>
        <v>#N/A</v>
      </c>
      <c r="Q261" s="258"/>
      <c r="R261" s="258"/>
      <c r="S261" s="258"/>
      <c r="T261" s="258"/>
      <c r="U261" s="258"/>
      <c r="V261" s="258"/>
      <c r="W261" s="258"/>
      <c r="X261" s="258"/>
      <c r="Y261" s="258"/>
      <c r="Z261" s="258"/>
      <c r="AA261" s="258"/>
      <c r="AB261" s="258"/>
      <c r="AC261" s="258"/>
      <c r="AD261" s="258"/>
      <c r="AE261" s="258"/>
      <c r="AF261" s="258"/>
      <c r="AG261" s="258"/>
      <c r="AH261" s="258"/>
      <c r="AI261" s="258"/>
      <c r="AJ261" s="258"/>
      <c r="AK261" s="258"/>
      <c r="AL261" s="258"/>
      <c r="AM261" s="258"/>
    </row>
    <row r="262">
      <c r="A262" s="257">
        <v>1.00045328E8</v>
      </c>
      <c r="B262" s="258" t="str">
        <f>VLOOKUP(A262,'Master PR'!F263:N1568,9,FALSE)</f>
        <v>Maintenance</v>
      </c>
      <c r="C262" s="259" t="str">
        <f>VLOOKUP(A262,'Master PR'!F263:I1568,4,FALSE)</f>
        <v>Andani</v>
      </c>
      <c r="D262" s="258" t="str">
        <f>VLOOKUP(A262,'Master PR'!F263:M1568,8,FALSE)</f>
        <v>#N/A</v>
      </c>
      <c r="E262" s="258"/>
      <c r="F262" s="258"/>
      <c r="G262" s="258"/>
      <c r="H262" s="258"/>
      <c r="I262" s="258"/>
      <c r="J262" s="258"/>
      <c r="K262" s="258" t="str">
        <f>VLOOKUP(A262,'Master PR'!F263:Q1568,12,FALSE)</f>
        <v/>
      </c>
      <c r="L262" s="260" t="str">
        <f>VLOOKUP(A262,'Master PR'!F263:R1568,13,FALSE)</f>
        <v>#N/A</v>
      </c>
      <c r="M262" s="258"/>
      <c r="N262" s="258"/>
      <c r="O262" s="258"/>
      <c r="P262" s="261" t="str">
        <f t="array" ref="P262">INDEX(Sheet6!$H$2:$H$190,MATCH(A262,Sheet6!$E$2:$E$190,0))</f>
        <v>#N/A</v>
      </c>
      <c r="Q262" s="258"/>
      <c r="R262" s="258"/>
      <c r="S262" s="258"/>
      <c r="T262" s="258"/>
      <c r="U262" s="258"/>
      <c r="V262" s="258"/>
      <c r="W262" s="258"/>
      <c r="X262" s="258"/>
      <c r="Y262" s="258"/>
      <c r="Z262" s="258"/>
      <c r="AA262" s="258"/>
      <c r="AB262" s="258"/>
      <c r="AC262" s="258"/>
      <c r="AD262" s="258"/>
      <c r="AE262" s="258"/>
      <c r="AF262" s="258"/>
      <c r="AG262" s="258"/>
      <c r="AH262" s="258"/>
      <c r="AI262" s="258"/>
      <c r="AJ262" s="258"/>
      <c r="AK262" s="258"/>
      <c r="AL262" s="258"/>
      <c r="AM262" s="258"/>
    </row>
    <row r="263">
      <c r="A263" s="257">
        <v>1.00045262E8</v>
      </c>
      <c r="B263" s="258" t="str">
        <f>VLOOKUP(A263,'Master PR'!F264:N1569,9,FALSE)</f>
        <v>Maintenance</v>
      </c>
      <c r="C263" s="259" t="str">
        <f>VLOOKUP(A263,'Master PR'!F264:I1569,4,FALSE)</f>
        <v>Topan</v>
      </c>
      <c r="D263" s="258" t="str">
        <f>VLOOKUP(A263,'Master PR'!F264:M1569,8,FALSE)</f>
        <v>#N/A</v>
      </c>
      <c r="E263" s="258"/>
      <c r="F263" s="258"/>
      <c r="G263" s="258"/>
      <c r="H263" s="258"/>
      <c r="I263" s="258"/>
      <c r="J263" s="258"/>
      <c r="K263" s="258" t="str">
        <f>VLOOKUP(A263,'Master PR'!F264:Q1569,12,FALSE)</f>
        <v/>
      </c>
      <c r="L263" s="260" t="str">
        <f>VLOOKUP(A263,'Master PR'!F264:R1569,13,FALSE)</f>
        <v>#N/A</v>
      </c>
      <c r="M263" s="258"/>
      <c r="N263" s="258"/>
      <c r="O263" s="258"/>
      <c r="P263" s="261" t="str">
        <f t="array" ref="P263">INDEX(Sheet6!$H$2:$H$190,MATCH(A263,Sheet6!$E$2:$E$190,0))</f>
        <v>#N/A</v>
      </c>
      <c r="Q263" s="258"/>
      <c r="R263" s="258"/>
      <c r="S263" s="258"/>
      <c r="T263" s="258"/>
      <c r="U263" s="258"/>
      <c r="V263" s="258"/>
      <c r="W263" s="258"/>
      <c r="X263" s="258"/>
      <c r="Y263" s="258"/>
      <c r="Z263" s="258"/>
      <c r="AA263" s="258"/>
      <c r="AB263" s="258"/>
      <c r="AC263" s="258"/>
      <c r="AD263" s="258"/>
      <c r="AE263" s="258"/>
      <c r="AF263" s="258"/>
      <c r="AG263" s="258"/>
      <c r="AH263" s="258"/>
      <c r="AI263" s="258"/>
      <c r="AJ263" s="258"/>
      <c r="AK263" s="258"/>
      <c r="AL263" s="258"/>
      <c r="AM263" s="258"/>
    </row>
    <row r="264">
      <c r="A264" s="257">
        <v>1.00045451E8</v>
      </c>
      <c r="B264" s="258" t="str">
        <f>VLOOKUP(A264,'Master PR'!F265:N1570,9,FALSE)</f>
        <v>Maintenance</v>
      </c>
      <c r="C264" s="259" t="str">
        <f>VLOOKUP(A264,'Master PR'!F265:I1570,4,FALSE)</f>
        <v>Andani</v>
      </c>
      <c r="D264" s="258" t="str">
        <f>VLOOKUP(A264,'Master PR'!F265:M1570,8,FALSE)</f>
        <v>#N/A</v>
      </c>
      <c r="E264" s="258"/>
      <c r="F264" s="258"/>
      <c r="G264" s="258"/>
      <c r="H264" s="258"/>
      <c r="I264" s="258"/>
      <c r="J264" s="258"/>
      <c r="K264" s="258" t="str">
        <f>VLOOKUP(A264,'Master PR'!F265:Q1570,12,FALSE)</f>
        <v/>
      </c>
      <c r="L264" s="260" t="str">
        <f>VLOOKUP(A264,'Master PR'!F265:R1570,13,FALSE)</f>
        <v>#N/A</v>
      </c>
      <c r="M264" s="258"/>
      <c r="N264" s="258"/>
      <c r="O264" s="258"/>
      <c r="P264" s="261" t="str">
        <f t="array" ref="P264">INDEX(Sheet6!$H$2:$H$190,MATCH(A264,Sheet6!$E$2:$E$190,0))</f>
        <v>#N/A</v>
      </c>
      <c r="Q264" s="258"/>
      <c r="R264" s="258"/>
      <c r="S264" s="258"/>
      <c r="T264" s="258"/>
      <c r="U264" s="258"/>
      <c r="V264" s="258"/>
      <c r="W264" s="258"/>
      <c r="X264" s="258"/>
      <c r="Y264" s="258"/>
      <c r="Z264" s="258"/>
      <c r="AA264" s="258"/>
      <c r="AB264" s="258"/>
      <c r="AC264" s="258"/>
      <c r="AD264" s="258"/>
      <c r="AE264" s="258"/>
      <c r="AF264" s="258"/>
      <c r="AG264" s="258"/>
      <c r="AH264" s="258"/>
      <c r="AI264" s="258"/>
      <c r="AJ264" s="258"/>
      <c r="AK264" s="258"/>
      <c r="AL264" s="258"/>
      <c r="AM264" s="258"/>
    </row>
    <row r="265">
      <c r="A265" s="257">
        <v>1.00045264E8</v>
      </c>
      <c r="B265" s="258" t="str">
        <f>VLOOKUP(A265,'Master PR'!F266:N1571,9,FALSE)</f>
        <v>Maintenance</v>
      </c>
      <c r="C265" s="259" t="str">
        <f>VLOOKUP(A265,'Master PR'!F266:I1571,4,FALSE)</f>
        <v>Reza</v>
      </c>
      <c r="D265" s="258" t="str">
        <f>VLOOKUP(A265,'Master PR'!F266:M1571,8,FALSE)</f>
        <v>#N/A</v>
      </c>
      <c r="E265" s="258"/>
      <c r="F265" s="258"/>
      <c r="G265" s="258"/>
      <c r="H265" s="258"/>
      <c r="I265" s="258"/>
      <c r="J265" s="258"/>
      <c r="K265" s="258" t="str">
        <f>VLOOKUP(A265,'Master PR'!F266:Q1571,12,FALSE)</f>
        <v/>
      </c>
      <c r="L265" s="260" t="str">
        <f>VLOOKUP(A265,'Master PR'!F266:R1571,13,FALSE)</f>
        <v>#N/A</v>
      </c>
      <c r="M265" s="258"/>
      <c r="N265" s="258"/>
      <c r="O265" s="258"/>
      <c r="P265" s="261" t="str">
        <f t="array" ref="P265">INDEX(Sheet6!$H$2:$H$190,MATCH(A265,Sheet6!$E$2:$E$190,0))</f>
        <v>#N/A</v>
      </c>
      <c r="Q265" s="258"/>
      <c r="R265" s="258"/>
      <c r="S265" s="258"/>
      <c r="T265" s="258"/>
      <c r="U265" s="258"/>
      <c r="V265" s="258"/>
      <c r="W265" s="258"/>
      <c r="X265" s="258"/>
      <c r="Y265" s="258"/>
      <c r="Z265" s="258"/>
      <c r="AA265" s="258"/>
      <c r="AB265" s="258"/>
      <c r="AC265" s="258"/>
      <c r="AD265" s="258"/>
      <c r="AE265" s="258"/>
      <c r="AF265" s="258"/>
      <c r="AG265" s="258"/>
      <c r="AH265" s="258"/>
      <c r="AI265" s="258"/>
      <c r="AJ265" s="258"/>
      <c r="AK265" s="258"/>
      <c r="AL265" s="258"/>
      <c r="AM265" s="258"/>
    </row>
    <row r="266">
      <c r="A266" s="257">
        <v>1.00045361E8</v>
      </c>
      <c r="B266" s="258" t="str">
        <f>VLOOKUP(A266,'Master PR'!F267:N1572,9,FALSE)</f>
        <v>Maintenance</v>
      </c>
      <c r="C266" s="259" t="str">
        <f>VLOOKUP(A266,'Master PR'!F267:I1572,4,FALSE)</f>
        <v>Topan</v>
      </c>
      <c r="D266" s="258" t="str">
        <f>VLOOKUP(A266,'Master PR'!F267:M1572,8,FALSE)</f>
        <v>#N/A</v>
      </c>
      <c r="E266" s="258"/>
      <c r="F266" s="258"/>
      <c r="G266" s="258"/>
      <c r="H266" s="258"/>
      <c r="I266" s="258"/>
      <c r="J266" s="258"/>
      <c r="K266" s="258" t="str">
        <f>VLOOKUP(A266,'Master PR'!F267:Q1572,12,FALSE)</f>
        <v/>
      </c>
      <c r="L266" s="260" t="str">
        <f>VLOOKUP(A266,'Master PR'!F267:R1572,13,FALSE)</f>
        <v>#N/A</v>
      </c>
      <c r="M266" s="258"/>
      <c r="N266" s="258"/>
      <c r="O266" s="258"/>
      <c r="P266" s="261" t="str">
        <f t="array" ref="P266">INDEX(Sheet6!$H$2:$H$190,MATCH(A266,Sheet6!$E$2:$E$190,0))</f>
        <v>#N/A</v>
      </c>
      <c r="Q266" s="258"/>
      <c r="R266" s="258"/>
      <c r="S266" s="258"/>
      <c r="T266" s="258"/>
      <c r="U266" s="258"/>
      <c r="V266" s="258"/>
      <c r="W266" s="258"/>
      <c r="X266" s="258"/>
      <c r="Y266" s="258"/>
      <c r="Z266" s="258"/>
      <c r="AA266" s="258"/>
      <c r="AB266" s="258"/>
      <c r="AC266" s="258"/>
      <c r="AD266" s="258"/>
      <c r="AE266" s="258"/>
      <c r="AF266" s="258"/>
      <c r="AG266" s="258"/>
      <c r="AH266" s="258"/>
      <c r="AI266" s="258"/>
      <c r="AJ266" s="258"/>
      <c r="AK266" s="258"/>
      <c r="AL266" s="258"/>
      <c r="AM266" s="258"/>
    </row>
    <row r="267">
      <c r="A267" s="257">
        <v>1.00045392E8</v>
      </c>
      <c r="B267" s="258" t="str">
        <f>VLOOKUP(A267,'Master PR'!F268:N1573,9,FALSE)</f>
        <v>Maintenance</v>
      </c>
      <c r="C267" s="259" t="str">
        <f>VLOOKUP(A267,'Master PR'!F268:I1573,4,FALSE)</f>
        <v>Reza</v>
      </c>
      <c r="D267" s="258" t="str">
        <f>VLOOKUP(A267,'Master PR'!F268:M1573,8,FALSE)</f>
        <v>#N/A</v>
      </c>
      <c r="E267" s="258"/>
      <c r="F267" s="258"/>
      <c r="G267" s="258"/>
      <c r="H267" s="258"/>
      <c r="I267" s="258"/>
      <c r="J267" s="258"/>
      <c r="K267" s="258" t="str">
        <f>VLOOKUP(A267,'Master PR'!F268:Q1573,12,FALSE)</f>
        <v/>
      </c>
      <c r="L267" s="260" t="str">
        <f>VLOOKUP(A267,'Master PR'!F268:R1573,13,FALSE)</f>
        <v>#N/A</v>
      </c>
      <c r="M267" s="258"/>
      <c r="N267" s="258"/>
      <c r="O267" s="258"/>
      <c r="P267" s="261" t="str">
        <f t="array" ref="P267">INDEX(Sheet6!$H$2:$H$190,MATCH(A267,Sheet6!$E$2:$E$190,0))</f>
        <v>#N/A</v>
      </c>
      <c r="Q267" s="258"/>
      <c r="R267" s="258"/>
      <c r="S267" s="258"/>
      <c r="T267" s="258"/>
      <c r="U267" s="258"/>
      <c r="V267" s="258"/>
      <c r="W267" s="258"/>
      <c r="X267" s="258"/>
      <c r="Y267" s="258"/>
      <c r="Z267" s="258"/>
      <c r="AA267" s="258"/>
      <c r="AB267" s="258"/>
      <c r="AC267" s="258"/>
      <c r="AD267" s="258"/>
      <c r="AE267" s="258"/>
      <c r="AF267" s="258"/>
      <c r="AG267" s="258"/>
      <c r="AH267" s="258"/>
      <c r="AI267" s="258"/>
      <c r="AJ267" s="258"/>
      <c r="AK267" s="258"/>
      <c r="AL267" s="258"/>
      <c r="AM267" s="258"/>
    </row>
    <row r="268">
      <c r="A268" s="257">
        <v>1.00045373E8</v>
      </c>
      <c r="B268" s="258" t="str">
        <f>VLOOKUP(A268,'Master PR'!F269:N1574,9,FALSE)</f>
        <v>Maintenance</v>
      </c>
      <c r="C268" s="259" t="str">
        <f>VLOOKUP(A268,'Master PR'!F269:I1574,4,FALSE)</f>
        <v>Andani</v>
      </c>
      <c r="D268" s="258" t="str">
        <f>VLOOKUP(A268,'Master PR'!F269:M1574,8,FALSE)</f>
        <v>#N/A</v>
      </c>
      <c r="E268" s="258"/>
      <c r="F268" s="258"/>
      <c r="G268" s="258"/>
      <c r="H268" s="258"/>
      <c r="I268" s="258"/>
      <c r="J268" s="258"/>
      <c r="K268" s="258" t="str">
        <f>VLOOKUP(A268,'Master PR'!F269:Q1574,12,FALSE)</f>
        <v/>
      </c>
      <c r="L268" s="260" t="str">
        <f>VLOOKUP(A268,'Master PR'!F269:R1574,13,FALSE)</f>
        <v>#N/A</v>
      </c>
      <c r="M268" s="258"/>
      <c r="N268" s="258"/>
      <c r="O268" s="258"/>
      <c r="P268" s="261" t="str">
        <f t="array" ref="P268">INDEX(Sheet6!$H$2:$H$190,MATCH(A268,Sheet6!$E$2:$E$190,0))</f>
        <v>#N/A</v>
      </c>
      <c r="Q268" s="258"/>
      <c r="R268" s="258"/>
      <c r="S268" s="258"/>
      <c r="T268" s="258"/>
      <c r="U268" s="258"/>
      <c r="V268" s="258"/>
      <c r="W268" s="258"/>
      <c r="X268" s="258"/>
      <c r="Y268" s="258"/>
      <c r="Z268" s="258"/>
      <c r="AA268" s="258"/>
      <c r="AB268" s="258"/>
      <c r="AC268" s="258"/>
      <c r="AD268" s="258"/>
      <c r="AE268" s="258"/>
      <c r="AF268" s="258"/>
      <c r="AG268" s="258"/>
      <c r="AH268" s="258"/>
      <c r="AI268" s="258"/>
      <c r="AJ268" s="258"/>
      <c r="AK268" s="258"/>
      <c r="AL268" s="258"/>
      <c r="AM268" s="258"/>
    </row>
    <row r="269">
      <c r="A269" s="257">
        <v>1.00045324E8</v>
      </c>
      <c r="B269" s="258" t="str">
        <f>VLOOKUP(A269,'Master PR'!F270:N1575,9,FALSE)</f>
        <v>Maintenance</v>
      </c>
      <c r="C269" s="259" t="str">
        <f>VLOOKUP(A269,'Master PR'!F270:I1575,4,FALSE)</f>
        <v>Topan</v>
      </c>
      <c r="D269" s="258" t="str">
        <f>VLOOKUP(A269,'Master PR'!F270:M1575,8,FALSE)</f>
        <v>#N/A</v>
      </c>
      <c r="E269" s="258"/>
      <c r="F269" s="258"/>
      <c r="G269" s="258"/>
      <c r="H269" s="258"/>
      <c r="I269" s="258"/>
      <c r="J269" s="258"/>
      <c r="K269" s="258" t="str">
        <f>VLOOKUP(A269,'Master PR'!F270:Q1575,12,FALSE)</f>
        <v/>
      </c>
      <c r="L269" s="260" t="str">
        <f>VLOOKUP(A269,'Master PR'!F270:R1575,13,FALSE)</f>
        <v>#N/A</v>
      </c>
      <c r="M269" s="258"/>
      <c r="N269" s="258"/>
      <c r="O269" s="258"/>
      <c r="P269" s="261" t="str">
        <f t="array" ref="P269">INDEX(Sheet6!$H$2:$H$190,MATCH(A269,Sheet6!$E$2:$E$190,0))</f>
        <v>#N/A</v>
      </c>
      <c r="Q269" s="258"/>
      <c r="R269" s="258"/>
      <c r="S269" s="258"/>
      <c r="T269" s="258"/>
      <c r="U269" s="258"/>
      <c r="V269" s="258"/>
      <c r="W269" s="258"/>
      <c r="X269" s="258"/>
      <c r="Y269" s="258"/>
      <c r="Z269" s="258"/>
      <c r="AA269" s="258"/>
      <c r="AB269" s="258"/>
      <c r="AC269" s="258"/>
      <c r="AD269" s="258"/>
      <c r="AE269" s="258"/>
      <c r="AF269" s="258"/>
      <c r="AG269" s="258"/>
      <c r="AH269" s="258"/>
      <c r="AI269" s="258"/>
      <c r="AJ269" s="258"/>
      <c r="AK269" s="258"/>
      <c r="AL269" s="258"/>
      <c r="AM269" s="258"/>
    </row>
    <row r="270">
      <c r="A270" s="257">
        <v>1.0004528E8</v>
      </c>
      <c r="B270" s="258" t="str">
        <f>VLOOKUP(A270,'Master PR'!F271:N1576,9,FALSE)</f>
        <v>Maintenance</v>
      </c>
      <c r="C270" s="259" t="str">
        <f>VLOOKUP(A270,'Master PR'!F271:I1576,4,FALSE)</f>
        <v>Andani</v>
      </c>
      <c r="D270" s="258" t="str">
        <f>VLOOKUP(A270,'Master PR'!F271:M1576,8,FALSE)</f>
        <v>#N/A</v>
      </c>
      <c r="E270" s="258"/>
      <c r="F270" s="258"/>
      <c r="G270" s="258"/>
      <c r="H270" s="258"/>
      <c r="I270" s="258"/>
      <c r="J270" s="258"/>
      <c r="K270" s="258" t="str">
        <f>VLOOKUP(A270,'Master PR'!F271:Q1576,12,FALSE)</f>
        <v/>
      </c>
      <c r="L270" s="260" t="str">
        <f>VLOOKUP(A270,'Master PR'!F271:R1576,13,FALSE)</f>
        <v>#N/A</v>
      </c>
      <c r="M270" s="258"/>
      <c r="N270" s="258"/>
      <c r="O270" s="258"/>
      <c r="P270" s="261" t="str">
        <f t="array" ref="P270">INDEX(Sheet6!$H$2:$H$190,MATCH(A270,Sheet6!$E$2:$E$190,0))</f>
        <v>#N/A</v>
      </c>
      <c r="Q270" s="258"/>
      <c r="R270" s="258"/>
      <c r="S270" s="258"/>
      <c r="T270" s="258"/>
      <c r="U270" s="258"/>
      <c r="V270" s="258"/>
      <c r="W270" s="258"/>
      <c r="X270" s="258"/>
      <c r="Y270" s="258"/>
      <c r="Z270" s="258"/>
      <c r="AA270" s="258"/>
      <c r="AB270" s="258"/>
      <c r="AC270" s="258"/>
      <c r="AD270" s="258"/>
      <c r="AE270" s="258"/>
      <c r="AF270" s="258"/>
      <c r="AG270" s="258"/>
      <c r="AH270" s="258"/>
      <c r="AI270" s="258"/>
      <c r="AJ270" s="258"/>
      <c r="AK270" s="258"/>
      <c r="AL270" s="258"/>
      <c r="AM270" s="258"/>
    </row>
    <row r="271">
      <c r="A271" s="257">
        <v>1.00045289E8</v>
      </c>
      <c r="B271" s="258" t="str">
        <f>VLOOKUP(A271,'Master PR'!F272:N1577,9,FALSE)</f>
        <v>Maintenance</v>
      </c>
      <c r="C271" s="259" t="str">
        <f>VLOOKUP(A271,'Master PR'!F272:I1577,4,FALSE)</f>
        <v>Andani</v>
      </c>
      <c r="D271" s="258" t="str">
        <f>VLOOKUP(A271,'Master PR'!F272:M1577,8,FALSE)</f>
        <v>#N/A</v>
      </c>
      <c r="E271" s="258"/>
      <c r="F271" s="258"/>
      <c r="G271" s="258"/>
      <c r="H271" s="258"/>
      <c r="I271" s="258"/>
      <c r="J271" s="258"/>
      <c r="K271" s="258" t="str">
        <f>VLOOKUP(A271,'Master PR'!F272:Q1577,12,FALSE)</f>
        <v/>
      </c>
      <c r="L271" s="260" t="str">
        <f>VLOOKUP(A271,'Master PR'!F272:R1577,13,FALSE)</f>
        <v>#N/A</v>
      </c>
      <c r="M271" s="258"/>
      <c r="N271" s="258"/>
      <c r="O271" s="258"/>
      <c r="P271" s="261" t="str">
        <f t="array" ref="P271">INDEX(Sheet6!$H$2:$H$190,MATCH(A271,Sheet6!$E$2:$E$190,0))</f>
        <v>#N/A</v>
      </c>
      <c r="Q271" s="258"/>
      <c r="R271" s="258"/>
      <c r="S271" s="258"/>
      <c r="T271" s="258"/>
      <c r="U271" s="258"/>
      <c r="V271" s="258"/>
      <c r="W271" s="258"/>
      <c r="X271" s="258"/>
      <c r="Y271" s="258"/>
      <c r="Z271" s="258"/>
      <c r="AA271" s="258"/>
      <c r="AB271" s="258"/>
      <c r="AC271" s="258"/>
      <c r="AD271" s="258"/>
      <c r="AE271" s="258"/>
      <c r="AF271" s="258"/>
      <c r="AG271" s="258"/>
      <c r="AH271" s="258"/>
      <c r="AI271" s="258"/>
      <c r="AJ271" s="258"/>
      <c r="AK271" s="258"/>
      <c r="AL271" s="258"/>
      <c r="AM271" s="258"/>
    </row>
    <row r="272">
      <c r="A272" s="257">
        <v>1.00045279E8</v>
      </c>
      <c r="B272" s="258" t="str">
        <f>VLOOKUP(A272,'Master PR'!F273:N1578,9,FALSE)</f>
        <v>Maintenance</v>
      </c>
      <c r="C272" s="259" t="str">
        <f>VLOOKUP(A272,'Master PR'!F273:I1578,4,FALSE)</f>
        <v>Reza</v>
      </c>
      <c r="D272" s="258" t="str">
        <f>VLOOKUP(A272,'Master PR'!F273:M1578,8,FALSE)</f>
        <v>#N/A</v>
      </c>
      <c r="E272" s="258"/>
      <c r="F272" s="258"/>
      <c r="G272" s="258"/>
      <c r="H272" s="258"/>
      <c r="I272" s="258"/>
      <c r="J272" s="258"/>
      <c r="K272" s="258" t="str">
        <f>VLOOKUP(A272,'Master PR'!F273:Q1578,12,FALSE)</f>
        <v/>
      </c>
      <c r="L272" s="260" t="str">
        <f>VLOOKUP(A272,'Master PR'!F273:R1578,13,FALSE)</f>
        <v>#N/A</v>
      </c>
      <c r="M272" s="258"/>
      <c r="N272" s="258"/>
      <c r="O272" s="258"/>
      <c r="P272" s="261" t="str">
        <f t="array" ref="P272">INDEX(Sheet6!$H$2:$H$190,MATCH(A272,Sheet6!$E$2:$E$190,0))</f>
        <v>#N/A</v>
      </c>
      <c r="Q272" s="258"/>
      <c r="R272" s="258"/>
      <c r="S272" s="258"/>
      <c r="T272" s="258"/>
      <c r="U272" s="258"/>
      <c r="V272" s="258"/>
      <c r="W272" s="258"/>
      <c r="X272" s="258"/>
      <c r="Y272" s="258"/>
      <c r="Z272" s="258"/>
      <c r="AA272" s="258"/>
      <c r="AB272" s="258"/>
      <c r="AC272" s="258"/>
      <c r="AD272" s="258"/>
      <c r="AE272" s="258"/>
      <c r="AF272" s="258"/>
      <c r="AG272" s="258"/>
      <c r="AH272" s="258"/>
      <c r="AI272" s="258"/>
      <c r="AJ272" s="258"/>
      <c r="AK272" s="258"/>
      <c r="AL272" s="258"/>
      <c r="AM272" s="258"/>
    </row>
    <row r="273">
      <c r="A273" s="257">
        <v>1.00045315E8</v>
      </c>
      <c r="B273" s="258" t="str">
        <f>VLOOKUP(A273,'Master PR'!F274:N1579,9,FALSE)</f>
        <v>Maintenance</v>
      </c>
      <c r="C273" s="259" t="str">
        <f>VLOOKUP(A273,'Master PR'!F274:I1579,4,FALSE)</f>
        <v>Reza</v>
      </c>
      <c r="D273" s="258" t="str">
        <f>VLOOKUP(A273,'Master PR'!F274:M1579,8,FALSE)</f>
        <v>#N/A</v>
      </c>
      <c r="E273" s="258"/>
      <c r="F273" s="258"/>
      <c r="G273" s="258"/>
      <c r="H273" s="258"/>
      <c r="I273" s="258"/>
      <c r="J273" s="258"/>
      <c r="K273" s="258" t="str">
        <f>VLOOKUP(A273,'Master PR'!F274:Q1579,12,FALSE)</f>
        <v/>
      </c>
      <c r="L273" s="260" t="str">
        <f>VLOOKUP(A273,'Master PR'!F274:R1579,13,FALSE)</f>
        <v>#N/A</v>
      </c>
      <c r="M273" s="258"/>
      <c r="N273" s="258"/>
      <c r="O273" s="258"/>
      <c r="P273" s="261" t="str">
        <f t="array" ref="P273">INDEX(Sheet6!$H$2:$H$190,MATCH(A273,Sheet6!$E$2:$E$190,0))</f>
        <v>#N/A</v>
      </c>
      <c r="Q273" s="258"/>
      <c r="R273" s="258"/>
      <c r="S273" s="258"/>
      <c r="T273" s="258"/>
      <c r="U273" s="258"/>
      <c r="V273" s="258"/>
      <c r="W273" s="258"/>
      <c r="X273" s="258"/>
      <c r="Y273" s="258"/>
      <c r="Z273" s="258"/>
      <c r="AA273" s="258"/>
      <c r="AB273" s="258"/>
      <c r="AC273" s="258"/>
      <c r="AD273" s="258"/>
      <c r="AE273" s="258"/>
      <c r="AF273" s="258"/>
      <c r="AG273" s="258"/>
      <c r="AH273" s="258"/>
      <c r="AI273" s="258"/>
      <c r="AJ273" s="258"/>
      <c r="AK273" s="258"/>
      <c r="AL273" s="258"/>
      <c r="AM273" s="258"/>
    </row>
    <row r="274">
      <c r="A274" s="257">
        <v>1.00045314E8</v>
      </c>
      <c r="B274" s="258" t="str">
        <f>VLOOKUP(A274,'Master PR'!F275:N1580,9,FALSE)</f>
        <v>Maintenance</v>
      </c>
      <c r="C274" s="259" t="str">
        <f>VLOOKUP(A274,'Master PR'!F275:I1580,4,FALSE)</f>
        <v>Reza</v>
      </c>
      <c r="D274" s="258" t="str">
        <f>VLOOKUP(A274,'Master PR'!F275:M1580,8,FALSE)</f>
        <v>#N/A</v>
      </c>
      <c r="E274" s="258"/>
      <c r="F274" s="258"/>
      <c r="G274" s="258"/>
      <c r="H274" s="258"/>
      <c r="I274" s="258"/>
      <c r="J274" s="258"/>
      <c r="K274" s="258" t="str">
        <f>VLOOKUP(A274,'Master PR'!F275:Q1580,12,FALSE)</f>
        <v/>
      </c>
      <c r="L274" s="260" t="str">
        <f>VLOOKUP(A274,'Master PR'!F275:R1580,13,FALSE)</f>
        <v>#N/A</v>
      </c>
      <c r="M274" s="258"/>
      <c r="N274" s="258"/>
      <c r="O274" s="258"/>
      <c r="P274" s="261" t="str">
        <f t="array" ref="P274">INDEX(Sheet6!$H$2:$H$190,MATCH(A274,Sheet6!$E$2:$E$190,0))</f>
        <v>#N/A</v>
      </c>
      <c r="Q274" s="258"/>
      <c r="R274" s="258"/>
      <c r="S274" s="258"/>
      <c r="T274" s="258"/>
      <c r="U274" s="258"/>
      <c r="V274" s="258"/>
      <c r="W274" s="258"/>
      <c r="X274" s="258"/>
      <c r="Y274" s="258"/>
      <c r="Z274" s="258"/>
      <c r="AA274" s="258"/>
      <c r="AB274" s="258"/>
      <c r="AC274" s="258"/>
      <c r="AD274" s="258"/>
      <c r="AE274" s="258"/>
      <c r="AF274" s="258"/>
      <c r="AG274" s="258"/>
      <c r="AH274" s="258"/>
      <c r="AI274" s="258"/>
      <c r="AJ274" s="258"/>
      <c r="AK274" s="258"/>
      <c r="AL274" s="258"/>
      <c r="AM274" s="258"/>
    </row>
    <row r="275">
      <c r="A275" s="257">
        <v>1.00045308E8</v>
      </c>
      <c r="B275" s="258" t="str">
        <f>VLOOKUP(A275,'Master PR'!F276:N1581,9,FALSE)</f>
        <v>Maintenance</v>
      </c>
      <c r="C275" s="259" t="str">
        <f>VLOOKUP(A275,'Master PR'!F276:I1581,4,FALSE)</f>
        <v>Topan</v>
      </c>
      <c r="D275" s="258" t="str">
        <f>VLOOKUP(A275,'Master PR'!F276:M1581,8,FALSE)</f>
        <v>#N/A</v>
      </c>
      <c r="E275" s="258"/>
      <c r="F275" s="258"/>
      <c r="G275" s="258"/>
      <c r="H275" s="258"/>
      <c r="I275" s="258"/>
      <c r="J275" s="258"/>
      <c r="K275" s="258" t="str">
        <f>VLOOKUP(A275,'Master PR'!F276:Q1581,12,FALSE)</f>
        <v/>
      </c>
      <c r="L275" s="260" t="str">
        <f>VLOOKUP(A275,'Master PR'!F276:R1581,13,FALSE)</f>
        <v>#N/A</v>
      </c>
      <c r="M275" s="258"/>
      <c r="N275" s="258"/>
      <c r="O275" s="258"/>
      <c r="P275" s="261" t="str">
        <f t="array" ref="P275">INDEX(Sheet6!$H$2:$H$190,MATCH(A275,Sheet6!$E$2:$E$190,0))</f>
        <v>#N/A</v>
      </c>
      <c r="Q275" s="258"/>
      <c r="R275" s="258"/>
      <c r="S275" s="258"/>
      <c r="T275" s="258"/>
      <c r="U275" s="258"/>
      <c r="V275" s="258"/>
      <c r="W275" s="258"/>
      <c r="X275" s="258"/>
      <c r="Y275" s="258"/>
      <c r="Z275" s="258"/>
      <c r="AA275" s="258"/>
      <c r="AB275" s="258"/>
      <c r="AC275" s="258"/>
      <c r="AD275" s="258"/>
      <c r="AE275" s="258"/>
      <c r="AF275" s="258"/>
      <c r="AG275" s="258"/>
      <c r="AH275" s="258"/>
      <c r="AI275" s="258"/>
      <c r="AJ275" s="258"/>
      <c r="AK275" s="258"/>
      <c r="AL275" s="258"/>
      <c r="AM275" s="258"/>
    </row>
    <row r="276">
      <c r="A276" s="257">
        <v>1.00045365E8</v>
      </c>
      <c r="B276" s="258" t="str">
        <f>VLOOKUP(A276,'Master PR'!F277:N1582,9,FALSE)</f>
        <v>Maintenance</v>
      </c>
      <c r="C276" s="259" t="str">
        <f>VLOOKUP(A276,'Master PR'!F277:I1582,4,FALSE)</f>
        <v>Andani</v>
      </c>
      <c r="D276" s="258" t="str">
        <f>VLOOKUP(A276,'Master PR'!F277:M1582,8,FALSE)</f>
        <v>#N/A</v>
      </c>
      <c r="E276" s="258"/>
      <c r="F276" s="258"/>
      <c r="G276" s="258"/>
      <c r="H276" s="258"/>
      <c r="I276" s="258"/>
      <c r="J276" s="258"/>
      <c r="K276" s="258" t="str">
        <f>VLOOKUP(A276,'Master PR'!F277:Q1582,12,FALSE)</f>
        <v/>
      </c>
      <c r="L276" s="260" t="str">
        <f>VLOOKUP(A276,'Master PR'!F277:R1582,13,FALSE)</f>
        <v>#N/A</v>
      </c>
      <c r="M276" s="258"/>
      <c r="N276" s="258"/>
      <c r="O276" s="258"/>
      <c r="P276" s="261" t="str">
        <f t="array" ref="P276">INDEX(Sheet6!$H$2:$H$190,MATCH(A276,Sheet6!$E$2:$E$190,0))</f>
        <v>#N/A</v>
      </c>
      <c r="Q276" s="258"/>
      <c r="R276" s="258"/>
      <c r="S276" s="258"/>
      <c r="T276" s="258"/>
      <c r="U276" s="258"/>
      <c r="V276" s="258"/>
      <c r="W276" s="258"/>
      <c r="X276" s="258"/>
      <c r="Y276" s="258"/>
      <c r="Z276" s="258"/>
      <c r="AA276" s="258"/>
      <c r="AB276" s="258"/>
      <c r="AC276" s="258"/>
      <c r="AD276" s="258"/>
      <c r="AE276" s="258"/>
      <c r="AF276" s="258"/>
      <c r="AG276" s="258"/>
      <c r="AH276" s="258"/>
      <c r="AI276" s="258"/>
      <c r="AJ276" s="258"/>
      <c r="AK276" s="258"/>
      <c r="AL276" s="258"/>
      <c r="AM276" s="258"/>
    </row>
    <row r="277">
      <c r="A277" s="257">
        <v>1.00045248E8</v>
      </c>
      <c r="B277" s="258" t="str">
        <f>VLOOKUP(A277,'Master PR'!F278:N1583,9,FALSE)</f>
        <v>Maintenance</v>
      </c>
      <c r="C277" s="259" t="str">
        <f>VLOOKUP(A277,'Master PR'!F278:I1583,4,FALSE)</f>
        <v>Topan</v>
      </c>
      <c r="D277" s="258" t="str">
        <f>VLOOKUP(A277,'Master PR'!F278:M1583,8,FALSE)</f>
        <v>#N/A</v>
      </c>
      <c r="E277" s="258"/>
      <c r="F277" s="258"/>
      <c r="G277" s="258"/>
      <c r="H277" s="258"/>
      <c r="I277" s="258"/>
      <c r="J277" s="258"/>
      <c r="K277" s="258" t="str">
        <f>VLOOKUP(A277,'Master PR'!F278:Q1583,12,FALSE)</f>
        <v/>
      </c>
      <c r="L277" s="260" t="str">
        <f>VLOOKUP(A277,'Master PR'!F278:R1583,13,FALSE)</f>
        <v>#N/A</v>
      </c>
      <c r="M277" s="258"/>
      <c r="N277" s="258"/>
      <c r="O277" s="258"/>
      <c r="P277" s="261" t="str">
        <f t="array" ref="P277">INDEX(Sheet6!$H$2:$H$190,MATCH(A277,Sheet6!$E$2:$E$190,0))</f>
        <v>#N/A</v>
      </c>
      <c r="Q277" s="258"/>
      <c r="R277" s="258"/>
      <c r="S277" s="258"/>
      <c r="T277" s="258"/>
      <c r="U277" s="258"/>
      <c r="V277" s="258"/>
      <c r="W277" s="258"/>
      <c r="X277" s="258"/>
      <c r="Y277" s="258"/>
      <c r="Z277" s="258"/>
      <c r="AA277" s="258"/>
      <c r="AB277" s="258"/>
      <c r="AC277" s="258"/>
      <c r="AD277" s="258"/>
      <c r="AE277" s="258"/>
      <c r="AF277" s="258"/>
      <c r="AG277" s="258"/>
      <c r="AH277" s="258"/>
      <c r="AI277" s="258"/>
      <c r="AJ277" s="258"/>
      <c r="AK277" s="258"/>
      <c r="AL277" s="258"/>
      <c r="AM277" s="258"/>
    </row>
    <row r="278">
      <c r="A278" s="265">
        <v>1.00045304E8</v>
      </c>
      <c r="B278" s="258" t="str">
        <f>VLOOKUP(A278,'Master PR'!F279:N1584,9,FALSE)</f>
        <v>Maintenance</v>
      </c>
      <c r="C278" s="259" t="str">
        <f>VLOOKUP(A278,'Master PR'!F279:I1584,4,FALSE)</f>
        <v>Andani</v>
      </c>
      <c r="D278" s="258" t="str">
        <f>VLOOKUP(A278,'Master PR'!F279:M1584,8,FALSE)</f>
        <v>#N/A</v>
      </c>
      <c r="E278" s="258"/>
      <c r="F278" s="258"/>
      <c r="G278" s="258"/>
      <c r="H278" s="258"/>
      <c r="I278" s="258"/>
      <c r="J278" s="258"/>
      <c r="K278" s="258" t="str">
        <f>VLOOKUP(A278,'Master PR'!F279:Q1584,12,FALSE)</f>
        <v/>
      </c>
      <c r="L278" s="260" t="str">
        <f>VLOOKUP(A278,'Master PR'!F279:R1584,13,FALSE)</f>
        <v>#N/A</v>
      </c>
      <c r="M278" s="258"/>
      <c r="N278" s="258"/>
      <c r="O278" s="258"/>
      <c r="P278" s="261" t="str">
        <f t="array" ref="P278">INDEX(Sheet6!$H$2:$H$190,MATCH(A278,Sheet6!$E$2:$E$190,0))</f>
        <v>#N/A</v>
      </c>
      <c r="Q278" s="258"/>
      <c r="R278" s="258"/>
      <c r="S278" s="258"/>
      <c r="T278" s="258"/>
      <c r="U278" s="258"/>
      <c r="V278" s="258"/>
      <c r="W278" s="258"/>
      <c r="X278" s="258"/>
      <c r="Y278" s="258"/>
      <c r="Z278" s="258"/>
      <c r="AA278" s="258"/>
      <c r="AB278" s="258"/>
      <c r="AC278" s="258"/>
      <c r="AD278" s="258"/>
      <c r="AE278" s="258"/>
      <c r="AF278" s="258"/>
      <c r="AG278" s="258"/>
      <c r="AH278" s="258"/>
      <c r="AI278" s="258"/>
      <c r="AJ278" s="258"/>
      <c r="AK278" s="258"/>
      <c r="AL278" s="258"/>
      <c r="AM278" s="258"/>
    </row>
    <row r="279">
      <c r="A279" s="265">
        <v>1.00045401E8</v>
      </c>
      <c r="B279" s="258" t="str">
        <f>VLOOKUP(A279,'Master PR'!F280:N1585,9,FALSE)</f>
        <v>Maintenance</v>
      </c>
      <c r="C279" s="259" t="str">
        <f>VLOOKUP(A279,'Master PR'!F280:I1585,4,FALSE)</f>
        <v>Reza</v>
      </c>
      <c r="D279" s="258" t="str">
        <f>VLOOKUP(A279,'Master PR'!F280:M1585,8,FALSE)</f>
        <v>#N/A</v>
      </c>
      <c r="E279" s="258"/>
      <c r="F279" s="258"/>
      <c r="G279" s="258"/>
      <c r="H279" s="258"/>
      <c r="I279" s="258"/>
      <c r="J279" s="258"/>
      <c r="K279" s="258" t="str">
        <f>VLOOKUP(A279,'Master PR'!F280:Q1585,12,FALSE)</f>
        <v/>
      </c>
      <c r="L279" s="260" t="str">
        <f>VLOOKUP(A279,'Master PR'!F280:R1585,13,FALSE)</f>
        <v>#N/A</v>
      </c>
      <c r="M279" s="258"/>
      <c r="N279" s="258"/>
      <c r="O279" s="258"/>
      <c r="P279" s="261" t="str">
        <f t="array" ref="P279">INDEX(Sheet6!$H$2:$H$190,MATCH(A279,Sheet6!$E$2:$E$190,0))</f>
        <v>#N/A</v>
      </c>
      <c r="Q279" s="258"/>
      <c r="R279" s="258"/>
      <c r="S279" s="258"/>
      <c r="T279" s="258"/>
      <c r="U279" s="258"/>
      <c r="V279" s="258"/>
      <c r="W279" s="258"/>
      <c r="X279" s="258"/>
      <c r="Y279" s="258"/>
      <c r="Z279" s="258"/>
      <c r="AA279" s="258"/>
      <c r="AB279" s="258"/>
      <c r="AC279" s="258"/>
      <c r="AD279" s="258"/>
      <c r="AE279" s="258"/>
      <c r="AF279" s="258"/>
      <c r="AG279" s="258"/>
      <c r="AH279" s="258"/>
      <c r="AI279" s="258"/>
      <c r="AJ279" s="258"/>
      <c r="AK279" s="258"/>
      <c r="AL279" s="258"/>
      <c r="AM279" s="258"/>
    </row>
    <row r="280">
      <c r="A280" s="265">
        <v>1.00045455E8</v>
      </c>
      <c r="B280" s="258" t="str">
        <f>VLOOKUP(A280,'Master PR'!F281:N1586,9,FALSE)</f>
        <v>Maintenance</v>
      </c>
      <c r="C280" s="259" t="str">
        <f>VLOOKUP(A280,'Master PR'!F281:I1586,4,FALSE)</f>
        <v/>
      </c>
      <c r="D280" s="258" t="str">
        <f>VLOOKUP(A280,'Master PR'!F281:M1586,8,FALSE)</f>
        <v>#N/A</v>
      </c>
      <c r="E280" s="258"/>
      <c r="F280" s="258"/>
      <c r="G280" s="258"/>
      <c r="H280" s="258"/>
      <c r="I280" s="258"/>
      <c r="J280" s="258"/>
      <c r="K280" s="258" t="str">
        <f>VLOOKUP(A280,'Master PR'!F281:Q1586,12,FALSE)</f>
        <v/>
      </c>
      <c r="L280" s="260" t="str">
        <f>VLOOKUP(A280,'Master PR'!F281:R1586,13,FALSE)</f>
        <v>#N/A</v>
      </c>
      <c r="M280" s="258"/>
      <c r="N280" s="258"/>
      <c r="O280" s="258"/>
      <c r="P280" s="261" t="str">
        <f t="array" ref="P280">INDEX(Sheet6!$H$2:$H$190,MATCH(A280,Sheet6!$E$2:$E$190,0))</f>
        <v>#N/A</v>
      </c>
      <c r="Q280" s="258"/>
      <c r="R280" s="258"/>
      <c r="S280" s="258"/>
      <c r="T280" s="258"/>
      <c r="U280" s="258"/>
      <c r="V280" s="258"/>
      <c r="W280" s="258"/>
      <c r="X280" s="258"/>
      <c r="Y280" s="258"/>
      <c r="Z280" s="258"/>
      <c r="AA280" s="258"/>
      <c r="AB280" s="258"/>
      <c r="AC280" s="258"/>
      <c r="AD280" s="258"/>
      <c r="AE280" s="258"/>
      <c r="AF280" s="258"/>
      <c r="AG280" s="258"/>
      <c r="AH280" s="258"/>
      <c r="AI280" s="258"/>
      <c r="AJ280" s="258"/>
      <c r="AK280" s="258"/>
      <c r="AL280" s="258"/>
      <c r="AM280" s="258"/>
    </row>
    <row r="281">
      <c r="A281" s="265">
        <v>1.00045309E8</v>
      </c>
      <c r="B281" s="258" t="str">
        <f>VLOOKUP(A281,'Master PR'!F282:N1587,9,FALSE)</f>
        <v>Maintenance</v>
      </c>
      <c r="C281" s="259" t="str">
        <f>VLOOKUP(A281,'Master PR'!F282:I1587,4,FALSE)</f>
        <v>Andani</v>
      </c>
      <c r="D281" s="258" t="str">
        <f>VLOOKUP(A281,'Master PR'!F282:M1587,8,FALSE)</f>
        <v>#N/A</v>
      </c>
      <c r="E281" s="258"/>
      <c r="F281" s="258"/>
      <c r="G281" s="258"/>
      <c r="H281" s="258"/>
      <c r="I281" s="258"/>
      <c r="J281" s="258"/>
      <c r="K281" s="258" t="str">
        <f>VLOOKUP(A281,'Master PR'!F282:Q1587,12,FALSE)</f>
        <v/>
      </c>
      <c r="L281" s="260" t="str">
        <f>VLOOKUP(A281,'Master PR'!F282:R1587,13,FALSE)</f>
        <v>#N/A</v>
      </c>
      <c r="M281" s="258"/>
      <c r="N281" s="258"/>
      <c r="O281" s="258"/>
      <c r="P281" s="261" t="str">
        <f t="array" ref="P281">INDEX(Sheet6!$H$2:$H$190,MATCH(A281,Sheet6!$E$2:$E$190,0))</f>
        <v>#N/A</v>
      </c>
      <c r="Q281" s="258"/>
      <c r="R281" s="258"/>
      <c r="S281" s="258"/>
      <c r="T281" s="258"/>
      <c r="U281" s="258"/>
      <c r="V281" s="258"/>
      <c r="W281" s="258"/>
      <c r="X281" s="258"/>
      <c r="Y281" s="258"/>
      <c r="Z281" s="258"/>
      <c r="AA281" s="258"/>
      <c r="AB281" s="258"/>
      <c r="AC281" s="258"/>
      <c r="AD281" s="258"/>
      <c r="AE281" s="258"/>
      <c r="AF281" s="258"/>
      <c r="AG281" s="258"/>
      <c r="AH281" s="258"/>
      <c r="AI281" s="258"/>
      <c r="AJ281" s="258"/>
      <c r="AK281" s="258"/>
      <c r="AL281" s="258"/>
      <c r="AM281" s="258"/>
    </row>
    <row r="282">
      <c r="A282" s="265">
        <v>1.00045345E8</v>
      </c>
      <c r="B282" s="258" t="str">
        <f>VLOOKUP(A282,'Master PR'!F283:N1588,9,FALSE)</f>
        <v>Maintenance</v>
      </c>
      <c r="C282" s="259" t="str">
        <f>VLOOKUP(A282,'Master PR'!F283:I1588,4,FALSE)</f>
        <v>Irvan</v>
      </c>
      <c r="D282" s="258" t="str">
        <f>VLOOKUP(A282,'Master PR'!F283:M1588,8,FALSE)</f>
        <v>M22PL3034A</v>
      </c>
      <c r="E282" s="258"/>
      <c r="F282" s="258"/>
      <c r="G282" s="258"/>
      <c r="H282" s="258"/>
      <c r="I282" s="258"/>
      <c r="J282" s="258"/>
      <c r="K282" s="258" t="str">
        <f>VLOOKUP(A282,'Master PR'!F283:Q1588,12,FALSE)</f>
        <v/>
      </c>
      <c r="L282" s="260" t="str">
        <f>VLOOKUP(A282,'Master PR'!F283:R1588,13,FALSE)</f>
        <v>Elgri/Winny</v>
      </c>
      <c r="M282" s="258"/>
      <c r="N282" s="258"/>
      <c r="O282" s="258"/>
      <c r="P282" s="261" t="str">
        <f t="array" ref="P282">INDEX(Sheet6!$H$2:$H$190,MATCH(A282,Sheet6!$E$2:$E$190,0))</f>
        <v>PR diterima tgl 18.03.2022.
 16.03.2022 : Inquiry sd tgl 18.03.2022 pkl 10.00 WIB.</v>
      </c>
      <c r="Q282" s="258"/>
      <c r="R282" s="258"/>
      <c r="S282" s="258"/>
      <c r="T282" s="258"/>
      <c r="U282" s="258"/>
      <c r="V282" s="258"/>
      <c r="W282" s="258"/>
      <c r="X282" s="258"/>
      <c r="Y282" s="258"/>
      <c r="Z282" s="258"/>
      <c r="AA282" s="258"/>
      <c r="AB282" s="258"/>
      <c r="AC282" s="258"/>
      <c r="AD282" s="258"/>
      <c r="AE282" s="258"/>
      <c r="AF282" s="258"/>
      <c r="AG282" s="258"/>
      <c r="AH282" s="258"/>
      <c r="AI282" s="258"/>
      <c r="AJ282" s="258"/>
      <c r="AK282" s="258"/>
      <c r="AL282" s="258"/>
      <c r="AM282" s="258"/>
    </row>
    <row r="283">
      <c r="A283" s="265">
        <v>1.00045474E8</v>
      </c>
      <c r="B283" s="258" t="str">
        <f>VLOOKUP(A283,'Master PR'!F284:N1589,9,FALSE)</f>
        <v>Maintenance</v>
      </c>
      <c r="C283" s="259" t="str">
        <f>VLOOKUP(A283,'Master PR'!F284:I1589,4,FALSE)</f>
        <v>Andani</v>
      </c>
      <c r="D283" s="258" t="str">
        <f>VLOOKUP(A283,'Master PR'!F284:M1589,8,FALSE)</f>
        <v>#N/A</v>
      </c>
      <c r="E283" s="258"/>
      <c r="F283" s="258"/>
      <c r="G283" s="258"/>
      <c r="H283" s="258"/>
      <c r="I283" s="258"/>
      <c r="J283" s="258"/>
      <c r="K283" s="258" t="str">
        <f>VLOOKUP(A283,'Master PR'!F284:Q1589,12,FALSE)</f>
        <v/>
      </c>
      <c r="L283" s="260" t="str">
        <f>VLOOKUP(A283,'Master PR'!F284:R1589,13,FALSE)</f>
        <v>#N/A</v>
      </c>
      <c r="M283" s="258"/>
      <c r="N283" s="258"/>
      <c r="O283" s="258"/>
      <c r="P283" s="261" t="str">
        <f t="array" ref="P283">INDEX(Sheet6!$H$2:$H$190,MATCH(A283,Sheet6!$E$2:$E$190,0))</f>
        <v>#N/A</v>
      </c>
      <c r="Q283" s="258"/>
      <c r="R283" s="258"/>
      <c r="S283" s="258"/>
      <c r="T283" s="258"/>
      <c r="U283" s="258"/>
      <c r="V283" s="258"/>
      <c r="W283" s="258"/>
      <c r="X283" s="258"/>
      <c r="Y283" s="258"/>
      <c r="Z283" s="258"/>
      <c r="AA283" s="258"/>
      <c r="AB283" s="258"/>
      <c r="AC283" s="258"/>
      <c r="AD283" s="258"/>
      <c r="AE283" s="258"/>
      <c r="AF283" s="258"/>
      <c r="AG283" s="258"/>
      <c r="AH283" s="258"/>
      <c r="AI283" s="258"/>
      <c r="AJ283" s="258"/>
      <c r="AK283" s="258"/>
      <c r="AL283" s="258"/>
      <c r="AM283" s="258"/>
    </row>
    <row r="284">
      <c r="A284" s="257">
        <v>1.00044588E8</v>
      </c>
      <c r="B284" s="258" t="str">
        <f>VLOOKUP(A284,'Master PR'!F285:N1590,9,FALSE)</f>
        <v>Maintenance</v>
      </c>
      <c r="C284" s="259" t="str">
        <f>VLOOKUP(A284,'Master PR'!F285:I1590,4,FALSE)</f>
        <v>Andani</v>
      </c>
      <c r="D284" s="258" t="str">
        <f>VLOOKUP(A284,'Master PR'!F285:M1590,8,FALSE)</f>
        <v>#N/A</v>
      </c>
      <c r="E284" s="258"/>
      <c r="F284" s="258"/>
      <c r="G284" s="258"/>
      <c r="H284" s="258"/>
      <c r="I284" s="258"/>
      <c r="J284" s="258"/>
      <c r="K284" s="258" t="str">
        <f>VLOOKUP(A284,'Master PR'!F285:Q1590,12,FALSE)</f>
        <v/>
      </c>
      <c r="L284" s="260" t="str">
        <f>VLOOKUP(A284,'Master PR'!F285:R1590,13,FALSE)</f>
        <v>#N/A</v>
      </c>
      <c r="M284" s="258"/>
      <c r="N284" s="258"/>
      <c r="O284" s="258"/>
      <c r="P284" s="261" t="str">
        <f t="array" ref="P284">INDEX(Sheet6!$H$2:$H$190,MATCH(A284,Sheet6!$E$2:$E$190,0))</f>
        <v>#N/A</v>
      </c>
      <c r="Q284" s="258"/>
      <c r="R284" s="258"/>
      <c r="S284" s="258"/>
      <c r="T284" s="258"/>
      <c r="U284" s="258"/>
      <c r="V284" s="258"/>
      <c r="W284" s="258"/>
      <c r="X284" s="258"/>
      <c r="Y284" s="258"/>
      <c r="Z284" s="258"/>
      <c r="AA284" s="258"/>
      <c r="AB284" s="258"/>
      <c r="AC284" s="258"/>
      <c r="AD284" s="258"/>
      <c r="AE284" s="258"/>
      <c r="AF284" s="258"/>
      <c r="AG284" s="258"/>
      <c r="AH284" s="258"/>
      <c r="AI284" s="258"/>
      <c r="AJ284" s="258"/>
      <c r="AK284" s="258"/>
      <c r="AL284" s="258"/>
      <c r="AM284" s="258"/>
    </row>
    <row r="285">
      <c r="A285" s="257">
        <v>1.00045432E8</v>
      </c>
      <c r="B285" s="258" t="str">
        <f>VLOOKUP(A285,'Master PR'!F286:N1591,9,FALSE)</f>
        <v>Maintenance</v>
      </c>
      <c r="C285" s="259" t="str">
        <f>VLOOKUP(A285,'Master PR'!F286:I1591,4,FALSE)</f>
        <v>Andani</v>
      </c>
      <c r="D285" s="258" t="str">
        <f>VLOOKUP(A285,'Master PR'!F286:M1591,8,FALSE)</f>
        <v>#N/A</v>
      </c>
      <c r="E285" s="258"/>
      <c r="F285" s="258"/>
      <c r="G285" s="258"/>
      <c r="H285" s="258"/>
      <c r="I285" s="258"/>
      <c r="J285" s="258"/>
      <c r="K285" s="258" t="str">
        <f>VLOOKUP(A285,'Master PR'!F286:Q1591,12,FALSE)</f>
        <v/>
      </c>
      <c r="L285" s="260" t="str">
        <f>VLOOKUP(A285,'Master PR'!F286:R1591,13,FALSE)</f>
        <v>#N/A</v>
      </c>
      <c r="M285" s="258"/>
      <c r="N285" s="258"/>
      <c r="O285" s="258"/>
      <c r="P285" s="261" t="str">
        <f t="array" ref="P285">INDEX(Sheet6!$H$2:$H$190,MATCH(A285,Sheet6!$E$2:$E$190,0))</f>
        <v>#N/A</v>
      </c>
      <c r="Q285" s="258"/>
      <c r="R285" s="258"/>
      <c r="S285" s="258"/>
      <c r="T285" s="258"/>
      <c r="U285" s="258"/>
      <c r="V285" s="258"/>
      <c r="W285" s="258"/>
      <c r="X285" s="258"/>
      <c r="Y285" s="258"/>
      <c r="Z285" s="258"/>
      <c r="AA285" s="258"/>
      <c r="AB285" s="258"/>
      <c r="AC285" s="258"/>
      <c r="AD285" s="258"/>
      <c r="AE285" s="258"/>
      <c r="AF285" s="258"/>
      <c r="AG285" s="258"/>
      <c r="AH285" s="258"/>
      <c r="AI285" s="258"/>
      <c r="AJ285" s="258"/>
      <c r="AK285" s="258"/>
      <c r="AL285" s="258"/>
      <c r="AM285" s="258"/>
    </row>
    <row r="286">
      <c r="A286" s="257">
        <v>1.0004551E8</v>
      </c>
      <c r="B286" s="258" t="str">
        <f>VLOOKUP(A286,'Master PR'!F287:N1592,9,FALSE)</f>
        <v>Maintenance</v>
      </c>
      <c r="C286" s="259" t="str">
        <f>VLOOKUP(A286,'Master PR'!F287:I1592,4,FALSE)</f>
        <v>Andani</v>
      </c>
      <c r="D286" s="258" t="str">
        <f>VLOOKUP(A286,'Master PR'!F287:M1592,8,FALSE)</f>
        <v>#N/A</v>
      </c>
      <c r="E286" s="258"/>
      <c r="F286" s="258"/>
      <c r="G286" s="258"/>
      <c r="H286" s="258"/>
      <c r="I286" s="258"/>
      <c r="J286" s="258"/>
      <c r="K286" s="258" t="str">
        <f>VLOOKUP(A286,'Master PR'!F287:Q1592,12,FALSE)</f>
        <v/>
      </c>
      <c r="L286" s="260" t="str">
        <f>VLOOKUP(A286,'Master PR'!F287:R1592,13,FALSE)</f>
        <v>#N/A</v>
      </c>
      <c r="M286" s="258"/>
      <c r="N286" s="258"/>
      <c r="O286" s="258"/>
      <c r="P286" s="261" t="str">
        <f t="array" ref="P286">INDEX(Sheet6!$H$2:$H$190,MATCH(A286,Sheet6!$E$2:$E$190,0))</f>
        <v>#N/A</v>
      </c>
      <c r="Q286" s="258"/>
      <c r="R286" s="258"/>
      <c r="S286" s="258"/>
      <c r="T286" s="258"/>
      <c r="U286" s="258"/>
      <c r="V286" s="258"/>
      <c r="W286" s="258"/>
      <c r="X286" s="258"/>
      <c r="Y286" s="258"/>
      <c r="Z286" s="258"/>
      <c r="AA286" s="258"/>
      <c r="AB286" s="258"/>
      <c r="AC286" s="258"/>
      <c r="AD286" s="258"/>
      <c r="AE286" s="258"/>
      <c r="AF286" s="258"/>
      <c r="AG286" s="258"/>
      <c r="AH286" s="258"/>
      <c r="AI286" s="258"/>
      <c r="AJ286" s="258"/>
      <c r="AK286" s="258"/>
      <c r="AL286" s="258"/>
      <c r="AM286" s="258"/>
    </row>
    <row r="287">
      <c r="A287" s="263">
        <v>1.0004545E8</v>
      </c>
      <c r="B287" s="258" t="str">
        <f>VLOOKUP(A287,'Master PR'!F288:N1593,9,FALSE)</f>
        <v>Maintenance</v>
      </c>
      <c r="C287" s="259" t="str">
        <f>VLOOKUP(A287,'Master PR'!F288:I1593,4,FALSE)</f>
        <v>Topan</v>
      </c>
      <c r="D287" s="258" t="str">
        <f>VLOOKUP(A287,'Master PR'!F288:M1593,8,FALSE)</f>
        <v>#N/A</v>
      </c>
      <c r="E287" s="258"/>
      <c r="F287" s="258"/>
      <c r="G287" s="258"/>
      <c r="H287" s="258"/>
      <c r="I287" s="258"/>
      <c r="J287" s="258"/>
      <c r="K287" s="258" t="str">
        <f>VLOOKUP(A287,'Master PR'!F288:Q1593,12,FALSE)</f>
        <v/>
      </c>
      <c r="L287" s="260" t="str">
        <f>VLOOKUP(A287,'Master PR'!F288:R1593,13,FALSE)</f>
        <v>#N/A</v>
      </c>
      <c r="M287" s="258"/>
      <c r="N287" s="258"/>
      <c r="O287" s="258"/>
      <c r="P287" s="261" t="str">
        <f t="array" ref="P287">INDEX(Sheet6!$H$2:$H$190,MATCH(A287,Sheet6!$E$2:$E$190,0))</f>
        <v>#N/A</v>
      </c>
      <c r="Q287" s="258"/>
      <c r="R287" s="258"/>
      <c r="S287" s="258"/>
      <c r="T287" s="258"/>
      <c r="U287" s="258"/>
      <c r="V287" s="258"/>
      <c r="W287" s="258"/>
      <c r="X287" s="258"/>
      <c r="Y287" s="258"/>
      <c r="Z287" s="258"/>
      <c r="AA287" s="258"/>
      <c r="AB287" s="258"/>
      <c r="AC287" s="258"/>
      <c r="AD287" s="258"/>
      <c r="AE287" s="258"/>
      <c r="AF287" s="258"/>
      <c r="AG287" s="258"/>
      <c r="AH287" s="258"/>
      <c r="AI287" s="258"/>
      <c r="AJ287" s="258"/>
      <c r="AK287" s="258"/>
      <c r="AL287" s="258"/>
      <c r="AM287" s="258"/>
    </row>
    <row r="288">
      <c r="A288" s="263">
        <v>1.00045406E8</v>
      </c>
      <c r="B288" s="258" t="str">
        <f>VLOOKUP(A288,'Master PR'!F289:N1594,9,FALSE)</f>
        <v>Maintenance</v>
      </c>
      <c r="C288" s="259" t="str">
        <f>VLOOKUP(A288,'Master PR'!F289:I1594,4,FALSE)</f>
        <v/>
      </c>
      <c r="D288" s="258" t="str">
        <f>VLOOKUP(A288,'Master PR'!F289:M1594,8,FALSE)</f>
        <v>#N/A</v>
      </c>
      <c r="E288" s="258"/>
      <c r="F288" s="258"/>
      <c r="G288" s="258"/>
      <c r="H288" s="258"/>
      <c r="I288" s="258"/>
      <c r="J288" s="258"/>
      <c r="K288" s="258" t="str">
        <f>VLOOKUP(A288,'Master PR'!F289:Q1594,12,FALSE)</f>
        <v/>
      </c>
      <c r="L288" s="260" t="str">
        <f>VLOOKUP(A288,'Master PR'!F289:R1594,13,FALSE)</f>
        <v>#N/A</v>
      </c>
      <c r="M288" s="258"/>
      <c r="N288" s="258"/>
      <c r="O288" s="258"/>
      <c r="P288" s="261" t="str">
        <f t="array" ref="P288">INDEX(Sheet6!$H$2:$H$190,MATCH(A288,Sheet6!$E$2:$E$190,0))</f>
        <v>#N/A</v>
      </c>
      <c r="Q288" s="258"/>
      <c r="R288" s="258"/>
      <c r="S288" s="258"/>
      <c r="T288" s="258"/>
      <c r="U288" s="258"/>
      <c r="V288" s="258"/>
      <c r="W288" s="258"/>
      <c r="X288" s="258"/>
      <c r="Y288" s="258"/>
      <c r="Z288" s="258"/>
      <c r="AA288" s="258"/>
      <c r="AB288" s="258"/>
      <c r="AC288" s="258"/>
      <c r="AD288" s="258"/>
      <c r="AE288" s="258"/>
      <c r="AF288" s="258"/>
      <c r="AG288" s="258"/>
      <c r="AH288" s="258"/>
      <c r="AI288" s="258"/>
      <c r="AJ288" s="258"/>
      <c r="AK288" s="258"/>
      <c r="AL288" s="258"/>
      <c r="AM288" s="258"/>
    </row>
    <row r="289">
      <c r="A289" s="263">
        <v>1.00045409E8</v>
      </c>
      <c r="B289" s="258" t="str">
        <f>VLOOKUP(A289,'Master PR'!F290:N1595,9,FALSE)</f>
        <v>Maintenance</v>
      </c>
      <c r="C289" s="259" t="str">
        <f>VLOOKUP(A289,'Master PR'!F290:I1595,4,FALSE)</f>
        <v>Andani</v>
      </c>
      <c r="D289" s="258" t="str">
        <f>VLOOKUP(A289,'Master PR'!F290:M1595,8,FALSE)</f>
        <v>#N/A</v>
      </c>
      <c r="E289" s="258"/>
      <c r="F289" s="258"/>
      <c r="G289" s="258"/>
      <c r="H289" s="258"/>
      <c r="I289" s="258"/>
      <c r="J289" s="258"/>
      <c r="K289" s="258" t="str">
        <f>VLOOKUP(A289,'Master PR'!F290:Q1595,12,FALSE)</f>
        <v/>
      </c>
      <c r="L289" s="260" t="str">
        <f>VLOOKUP(A289,'Master PR'!F290:R1595,13,FALSE)</f>
        <v>#N/A</v>
      </c>
      <c r="M289" s="258"/>
      <c r="N289" s="258"/>
      <c r="O289" s="258"/>
      <c r="P289" s="261" t="str">
        <f t="array" ref="P289">INDEX(Sheet6!$H$2:$H$190,MATCH(A289,Sheet6!$E$2:$E$190,0))</f>
        <v>#N/A</v>
      </c>
      <c r="Q289" s="258"/>
      <c r="R289" s="258"/>
      <c r="S289" s="258"/>
      <c r="T289" s="258"/>
      <c r="U289" s="258"/>
      <c r="V289" s="258"/>
      <c r="W289" s="258"/>
      <c r="X289" s="258"/>
      <c r="Y289" s="258"/>
      <c r="Z289" s="258"/>
      <c r="AA289" s="258"/>
      <c r="AB289" s="258"/>
      <c r="AC289" s="258"/>
      <c r="AD289" s="258"/>
      <c r="AE289" s="258"/>
      <c r="AF289" s="258"/>
      <c r="AG289" s="258"/>
      <c r="AH289" s="258"/>
      <c r="AI289" s="258"/>
      <c r="AJ289" s="258"/>
      <c r="AK289" s="258"/>
      <c r="AL289" s="258"/>
      <c r="AM289" s="258"/>
    </row>
    <row r="290">
      <c r="A290" s="264">
        <v>1.0004547E8</v>
      </c>
      <c r="B290" s="258" t="str">
        <f>VLOOKUP(A290,'Master PR'!F291:N1596,9,FALSE)</f>
        <v>Maintenance</v>
      </c>
      <c r="C290" s="259" t="str">
        <f>VLOOKUP(A290,'Master PR'!F291:I1596,4,FALSE)</f>
        <v>Andani</v>
      </c>
      <c r="D290" s="258" t="str">
        <f>VLOOKUP(A290,'Master PR'!F291:M1596,8,FALSE)</f>
        <v>#N/A</v>
      </c>
      <c r="E290" s="258"/>
      <c r="F290" s="258"/>
      <c r="G290" s="258"/>
      <c r="H290" s="258"/>
      <c r="I290" s="258"/>
      <c r="J290" s="258"/>
      <c r="K290" s="258" t="str">
        <f>VLOOKUP(A290,'Master PR'!F291:Q1596,12,FALSE)</f>
        <v/>
      </c>
      <c r="L290" s="260" t="str">
        <f>VLOOKUP(A290,'Master PR'!F291:R1596,13,FALSE)</f>
        <v>#N/A</v>
      </c>
      <c r="M290" s="258"/>
      <c r="N290" s="258"/>
      <c r="O290" s="258"/>
      <c r="P290" s="261" t="str">
        <f t="array" ref="P290">INDEX(Sheet6!$H$2:$H$190,MATCH(A290,Sheet6!$E$2:$E$190,0))</f>
        <v>#N/A</v>
      </c>
      <c r="Q290" s="258"/>
      <c r="R290" s="258"/>
      <c r="S290" s="258"/>
      <c r="T290" s="258"/>
      <c r="U290" s="258"/>
      <c r="V290" s="258"/>
      <c r="W290" s="258"/>
      <c r="X290" s="258"/>
      <c r="Y290" s="258"/>
      <c r="Z290" s="258"/>
      <c r="AA290" s="258"/>
      <c r="AB290" s="258"/>
      <c r="AC290" s="258"/>
      <c r="AD290" s="258"/>
      <c r="AE290" s="258"/>
      <c r="AF290" s="258"/>
      <c r="AG290" s="258"/>
      <c r="AH290" s="258"/>
      <c r="AI290" s="258"/>
      <c r="AJ290" s="258"/>
      <c r="AK290" s="258"/>
      <c r="AL290" s="258"/>
      <c r="AM290" s="258"/>
    </row>
    <row r="291">
      <c r="A291" s="264">
        <v>1.00045436E8</v>
      </c>
      <c r="B291" s="258" t="str">
        <f>VLOOKUP(A291,'Master PR'!F292:N1597,9,FALSE)</f>
        <v>Maintenance</v>
      </c>
      <c r="C291" s="259" t="str">
        <f>VLOOKUP(A291,'Master PR'!F292:I1597,4,FALSE)</f>
        <v>Topan</v>
      </c>
      <c r="D291" s="258" t="str">
        <f>VLOOKUP(A291,'Master PR'!F292:M1597,8,FALSE)</f>
        <v>#N/A</v>
      </c>
      <c r="E291" s="258"/>
      <c r="F291" s="258"/>
      <c r="G291" s="258"/>
      <c r="H291" s="258"/>
      <c r="I291" s="258"/>
      <c r="J291" s="258"/>
      <c r="K291" s="258" t="str">
        <f>VLOOKUP(A291,'Master PR'!F292:Q1597,12,FALSE)</f>
        <v/>
      </c>
      <c r="L291" s="260" t="str">
        <f>VLOOKUP(A291,'Master PR'!F292:R1597,13,FALSE)</f>
        <v>#N/A</v>
      </c>
      <c r="M291" s="258"/>
      <c r="N291" s="258"/>
      <c r="O291" s="258"/>
      <c r="P291" s="261" t="str">
        <f t="array" ref="P291">INDEX(Sheet6!$H$2:$H$190,MATCH(A291,Sheet6!$E$2:$E$190,0))</f>
        <v>#N/A</v>
      </c>
      <c r="Q291" s="258"/>
      <c r="R291" s="258"/>
      <c r="S291" s="258"/>
      <c r="T291" s="258"/>
      <c r="U291" s="258"/>
      <c r="V291" s="258"/>
      <c r="W291" s="258"/>
      <c r="X291" s="258"/>
      <c r="Y291" s="258"/>
      <c r="Z291" s="258"/>
      <c r="AA291" s="258"/>
      <c r="AB291" s="258"/>
      <c r="AC291" s="258"/>
      <c r="AD291" s="258"/>
      <c r="AE291" s="258"/>
      <c r="AF291" s="258"/>
      <c r="AG291" s="258"/>
      <c r="AH291" s="258"/>
      <c r="AI291" s="258"/>
      <c r="AJ291" s="258"/>
      <c r="AK291" s="258"/>
      <c r="AL291" s="258"/>
      <c r="AM291" s="258"/>
    </row>
    <row r="292">
      <c r="A292" s="264">
        <v>1.00045333E8</v>
      </c>
      <c r="B292" s="258" t="str">
        <f>VLOOKUP(A292,'Master PR'!F293:N1598,9,FALSE)</f>
        <v>Maintenance</v>
      </c>
      <c r="C292" s="259" t="str">
        <f>VLOOKUP(A292,'Master PR'!F293:I1598,4,FALSE)</f>
        <v>Reza</v>
      </c>
      <c r="D292" s="258" t="str">
        <f>VLOOKUP(A292,'Master PR'!F293:M1598,8,FALSE)</f>
        <v>#N/A</v>
      </c>
      <c r="E292" s="258"/>
      <c r="F292" s="258"/>
      <c r="G292" s="258"/>
      <c r="H292" s="258"/>
      <c r="I292" s="258"/>
      <c r="J292" s="258"/>
      <c r="K292" s="258" t="str">
        <f>VLOOKUP(A292,'Master PR'!F293:Q1598,12,FALSE)</f>
        <v/>
      </c>
      <c r="L292" s="260" t="str">
        <f>VLOOKUP(A292,'Master PR'!F293:R1598,13,FALSE)</f>
        <v>#N/A</v>
      </c>
      <c r="M292" s="258"/>
      <c r="N292" s="258"/>
      <c r="O292" s="258"/>
      <c r="P292" s="261" t="str">
        <f t="array" ref="P292">INDEX(Sheet6!$H$2:$H$190,MATCH(A292,Sheet6!$E$2:$E$190,0))</f>
        <v>#N/A</v>
      </c>
      <c r="Q292" s="258"/>
      <c r="R292" s="258"/>
      <c r="S292" s="258"/>
      <c r="T292" s="258"/>
      <c r="U292" s="258"/>
      <c r="V292" s="258"/>
      <c r="W292" s="258"/>
      <c r="X292" s="258"/>
      <c r="Y292" s="258"/>
      <c r="Z292" s="258"/>
      <c r="AA292" s="258"/>
      <c r="AB292" s="258"/>
      <c r="AC292" s="258"/>
      <c r="AD292" s="258"/>
      <c r="AE292" s="258"/>
      <c r="AF292" s="258"/>
      <c r="AG292" s="258"/>
      <c r="AH292" s="258"/>
      <c r="AI292" s="258"/>
      <c r="AJ292" s="258"/>
      <c r="AK292" s="258"/>
      <c r="AL292" s="258"/>
      <c r="AM292" s="258"/>
    </row>
    <row r="293">
      <c r="A293" s="264">
        <v>1.00045381E8</v>
      </c>
      <c r="B293" s="258" t="str">
        <f>VLOOKUP(A293,'Master PR'!F294:N1599,9,FALSE)</f>
        <v>Maintenance</v>
      </c>
      <c r="C293" s="259" t="str">
        <f>VLOOKUP(A293,'Master PR'!F294:I1599,4,FALSE)</f>
        <v>Reza</v>
      </c>
      <c r="D293" s="258" t="str">
        <f>VLOOKUP(A293,'Master PR'!F294:M1599,8,FALSE)</f>
        <v>#N/A</v>
      </c>
      <c r="E293" s="258"/>
      <c r="F293" s="258"/>
      <c r="G293" s="258"/>
      <c r="H293" s="258"/>
      <c r="I293" s="258"/>
      <c r="J293" s="258"/>
      <c r="K293" s="258" t="str">
        <f>VLOOKUP(A293,'Master PR'!F294:Q1599,12,FALSE)</f>
        <v/>
      </c>
      <c r="L293" s="260" t="str">
        <f>VLOOKUP(A293,'Master PR'!F294:R1599,13,FALSE)</f>
        <v>#N/A</v>
      </c>
      <c r="M293" s="258"/>
      <c r="N293" s="258"/>
      <c r="O293" s="258"/>
      <c r="P293" s="261" t="str">
        <f t="array" ref="P293">INDEX(Sheet6!$H$2:$H$190,MATCH(A293,Sheet6!$E$2:$E$190,0))</f>
        <v>#N/A</v>
      </c>
      <c r="Q293" s="258"/>
      <c r="R293" s="258"/>
      <c r="S293" s="258"/>
      <c r="T293" s="258"/>
      <c r="U293" s="258"/>
      <c r="V293" s="258"/>
      <c r="W293" s="258"/>
      <c r="X293" s="258"/>
      <c r="Y293" s="258"/>
      <c r="Z293" s="258"/>
      <c r="AA293" s="258"/>
      <c r="AB293" s="258"/>
      <c r="AC293" s="258"/>
      <c r="AD293" s="258"/>
      <c r="AE293" s="258"/>
      <c r="AF293" s="258"/>
      <c r="AG293" s="258"/>
      <c r="AH293" s="258"/>
      <c r="AI293" s="258"/>
      <c r="AJ293" s="258"/>
      <c r="AK293" s="258"/>
      <c r="AL293" s="258"/>
      <c r="AM293" s="258"/>
    </row>
    <row r="294">
      <c r="A294" s="264">
        <v>1.00045356E8</v>
      </c>
      <c r="B294" s="258" t="str">
        <f>VLOOKUP(A294,'Master PR'!F295:N1600,9,FALSE)</f>
        <v>Maintenance</v>
      </c>
      <c r="C294" s="259" t="str">
        <f>VLOOKUP(A294,'Master PR'!F295:I1600,4,FALSE)</f>
        <v>Reza</v>
      </c>
      <c r="D294" s="258" t="str">
        <f>VLOOKUP(A294,'Master PR'!F295:M1600,8,FALSE)</f>
        <v>#N/A</v>
      </c>
      <c r="E294" s="258"/>
      <c r="F294" s="258"/>
      <c r="G294" s="258"/>
      <c r="H294" s="258"/>
      <c r="I294" s="258"/>
      <c r="J294" s="258"/>
      <c r="K294" s="258" t="str">
        <f>VLOOKUP(A294,'Master PR'!F295:Q1600,12,FALSE)</f>
        <v/>
      </c>
      <c r="L294" s="260" t="str">
        <f>VLOOKUP(A294,'Master PR'!F295:R1600,13,FALSE)</f>
        <v>#N/A</v>
      </c>
      <c r="M294" s="258"/>
      <c r="N294" s="258"/>
      <c r="O294" s="258"/>
      <c r="P294" s="261" t="str">
        <f t="array" ref="P294">INDEX(Sheet6!$H$2:$H$190,MATCH(A294,Sheet6!$E$2:$E$190,0))</f>
        <v>#N/A</v>
      </c>
      <c r="Q294" s="258"/>
      <c r="R294" s="258"/>
      <c r="S294" s="258"/>
      <c r="T294" s="258"/>
      <c r="U294" s="258"/>
      <c r="V294" s="258"/>
      <c r="W294" s="258"/>
      <c r="X294" s="258"/>
      <c r="Y294" s="258"/>
      <c r="Z294" s="258"/>
      <c r="AA294" s="258"/>
      <c r="AB294" s="258"/>
      <c r="AC294" s="258"/>
      <c r="AD294" s="258"/>
      <c r="AE294" s="258"/>
      <c r="AF294" s="258"/>
      <c r="AG294" s="258"/>
      <c r="AH294" s="258"/>
      <c r="AI294" s="258"/>
      <c r="AJ294" s="258"/>
      <c r="AK294" s="258"/>
      <c r="AL294" s="258"/>
      <c r="AM294" s="258"/>
    </row>
    <row r="295">
      <c r="A295" s="264">
        <v>1.00045358E8</v>
      </c>
      <c r="B295" s="258" t="str">
        <f>VLOOKUP(A295,'Master PR'!F296:N1601,9,FALSE)</f>
        <v>Maintenance</v>
      </c>
      <c r="C295" s="259" t="str">
        <f>VLOOKUP(A295,'Master PR'!F296:I1601,4,FALSE)</f>
        <v>Reza</v>
      </c>
      <c r="D295" s="258" t="str">
        <f>VLOOKUP(A295,'Master PR'!F296:M1601,8,FALSE)</f>
        <v>#N/A</v>
      </c>
      <c r="E295" s="258"/>
      <c r="F295" s="258"/>
      <c r="G295" s="258"/>
      <c r="H295" s="258"/>
      <c r="I295" s="258"/>
      <c r="J295" s="258"/>
      <c r="K295" s="258" t="str">
        <f>VLOOKUP(A295,'Master PR'!F296:Q1601,12,FALSE)</f>
        <v/>
      </c>
      <c r="L295" s="260" t="str">
        <f>VLOOKUP(A295,'Master PR'!F296:R1601,13,FALSE)</f>
        <v>#N/A</v>
      </c>
      <c r="M295" s="258"/>
      <c r="N295" s="258"/>
      <c r="O295" s="258"/>
      <c r="P295" s="261" t="str">
        <f t="array" ref="P295">INDEX(Sheet6!$H$2:$H$190,MATCH(A295,Sheet6!$E$2:$E$190,0))</f>
        <v>#N/A</v>
      </c>
      <c r="Q295" s="258"/>
      <c r="R295" s="258"/>
      <c r="S295" s="258"/>
      <c r="T295" s="258"/>
      <c r="U295" s="258"/>
      <c r="V295" s="258"/>
      <c r="W295" s="258"/>
      <c r="X295" s="258"/>
      <c r="Y295" s="258"/>
      <c r="Z295" s="258"/>
      <c r="AA295" s="258"/>
      <c r="AB295" s="258"/>
      <c r="AC295" s="258"/>
      <c r="AD295" s="258"/>
      <c r="AE295" s="258"/>
      <c r="AF295" s="258"/>
      <c r="AG295" s="258"/>
      <c r="AH295" s="258"/>
      <c r="AI295" s="258"/>
      <c r="AJ295" s="258"/>
      <c r="AK295" s="258"/>
      <c r="AL295" s="258"/>
      <c r="AM295" s="258"/>
    </row>
    <row r="296">
      <c r="A296" s="263">
        <v>1.00045208E8</v>
      </c>
      <c r="B296" s="258" t="str">
        <f>VLOOKUP(A296,'Master PR'!F297:N1602,9,FALSE)</f>
        <v>Maintenance</v>
      </c>
      <c r="C296" s="259" t="str">
        <f>VLOOKUP(A296,'Master PR'!F297:I1602,4,FALSE)</f>
        <v>Reza</v>
      </c>
      <c r="D296" s="258" t="str">
        <f>VLOOKUP(A296,'Master PR'!F297:M1602,8,FALSE)</f>
        <v>#N/A</v>
      </c>
      <c r="E296" s="258"/>
      <c r="F296" s="258"/>
      <c r="G296" s="258"/>
      <c r="H296" s="258"/>
      <c r="I296" s="258"/>
      <c r="J296" s="258"/>
      <c r="K296" s="258" t="str">
        <f>VLOOKUP(A296,'Master PR'!F297:Q1602,12,FALSE)</f>
        <v/>
      </c>
      <c r="L296" s="260" t="str">
        <f>VLOOKUP(A296,'Master PR'!F297:R1602,13,FALSE)</f>
        <v>#N/A</v>
      </c>
      <c r="M296" s="258"/>
      <c r="N296" s="258"/>
      <c r="O296" s="258"/>
      <c r="P296" s="261" t="str">
        <f t="array" ref="P296">INDEX(Sheet6!$H$2:$H$190,MATCH(A296,Sheet6!$E$2:$E$190,0))</f>
        <v>#N/A</v>
      </c>
      <c r="Q296" s="258"/>
      <c r="R296" s="258"/>
      <c r="S296" s="258"/>
      <c r="T296" s="258"/>
      <c r="U296" s="258"/>
      <c r="V296" s="258"/>
      <c r="W296" s="258"/>
      <c r="X296" s="258"/>
      <c r="Y296" s="258"/>
      <c r="Z296" s="258"/>
      <c r="AA296" s="258"/>
      <c r="AB296" s="258"/>
      <c r="AC296" s="258"/>
      <c r="AD296" s="258"/>
      <c r="AE296" s="258"/>
      <c r="AF296" s="258"/>
      <c r="AG296" s="258"/>
      <c r="AH296" s="258"/>
      <c r="AI296" s="258"/>
      <c r="AJ296" s="258"/>
      <c r="AK296" s="258"/>
      <c r="AL296" s="258"/>
      <c r="AM296" s="258"/>
    </row>
    <row r="297">
      <c r="A297" s="263">
        <v>1.00045349E8</v>
      </c>
      <c r="B297" s="258" t="str">
        <f>VLOOKUP(A297,'Master PR'!F298:N1603,9,FALSE)</f>
        <v>Maintenance</v>
      </c>
      <c r="C297" s="259" t="str">
        <f>VLOOKUP(A297,'Master PR'!F298:I1603,4,FALSE)</f>
        <v>Topan</v>
      </c>
      <c r="D297" s="258" t="str">
        <f>VLOOKUP(A297,'Master PR'!F298:M1603,8,FALSE)</f>
        <v>#N/A</v>
      </c>
      <c r="E297" s="258"/>
      <c r="F297" s="258"/>
      <c r="G297" s="258"/>
      <c r="H297" s="258"/>
      <c r="I297" s="258"/>
      <c r="J297" s="258"/>
      <c r="K297" s="258" t="str">
        <f>VLOOKUP(A297,'Master PR'!F298:Q1603,12,FALSE)</f>
        <v/>
      </c>
      <c r="L297" s="260" t="str">
        <f>VLOOKUP(A297,'Master PR'!F298:R1603,13,FALSE)</f>
        <v>#N/A</v>
      </c>
      <c r="M297" s="258"/>
      <c r="N297" s="258"/>
      <c r="O297" s="258"/>
      <c r="P297" s="261" t="str">
        <f t="array" ref="P297">INDEX(Sheet6!$H$2:$H$190,MATCH(A297,Sheet6!$E$2:$E$190,0))</f>
        <v>#N/A</v>
      </c>
      <c r="Q297" s="258"/>
      <c r="R297" s="258"/>
      <c r="S297" s="258"/>
      <c r="T297" s="258"/>
      <c r="U297" s="258"/>
      <c r="V297" s="258"/>
      <c r="W297" s="258"/>
      <c r="X297" s="258"/>
      <c r="Y297" s="258"/>
      <c r="Z297" s="258"/>
      <c r="AA297" s="258"/>
      <c r="AB297" s="258"/>
      <c r="AC297" s="258"/>
      <c r="AD297" s="258"/>
      <c r="AE297" s="258"/>
      <c r="AF297" s="258"/>
      <c r="AG297" s="258"/>
      <c r="AH297" s="258"/>
      <c r="AI297" s="258"/>
      <c r="AJ297" s="258"/>
      <c r="AK297" s="258"/>
      <c r="AL297" s="258"/>
      <c r="AM297" s="258"/>
    </row>
    <row r="298">
      <c r="A298" s="263">
        <v>1.00045457E8</v>
      </c>
      <c r="B298" s="258" t="str">
        <f>VLOOKUP(A298,'Master PR'!F299:N1604,9,FALSE)</f>
        <v>Maintenance</v>
      </c>
      <c r="C298" s="259" t="str">
        <f>VLOOKUP(A298,'Master PR'!F299:I1604,4,FALSE)</f>
        <v>Topan</v>
      </c>
      <c r="D298" s="258" t="str">
        <f>VLOOKUP(A298,'Master PR'!F299:M1604,8,FALSE)</f>
        <v>#N/A</v>
      </c>
      <c r="E298" s="258"/>
      <c r="F298" s="258"/>
      <c r="G298" s="258"/>
      <c r="H298" s="258"/>
      <c r="I298" s="258"/>
      <c r="J298" s="258"/>
      <c r="K298" s="258" t="str">
        <f>VLOOKUP(A298,'Master PR'!F299:Q1604,12,FALSE)</f>
        <v/>
      </c>
      <c r="L298" s="260" t="str">
        <f>VLOOKUP(A298,'Master PR'!F299:R1604,13,FALSE)</f>
        <v>#N/A</v>
      </c>
      <c r="M298" s="258"/>
      <c r="N298" s="258"/>
      <c r="O298" s="258"/>
      <c r="P298" s="261" t="str">
        <f t="array" ref="P298">INDEX(Sheet6!$H$2:$H$190,MATCH(A298,Sheet6!$E$2:$E$190,0))</f>
        <v>#N/A</v>
      </c>
      <c r="Q298" s="258"/>
      <c r="R298" s="258"/>
      <c r="S298" s="258"/>
      <c r="T298" s="258"/>
      <c r="U298" s="258"/>
      <c r="V298" s="258"/>
      <c r="W298" s="258"/>
      <c r="X298" s="258"/>
      <c r="Y298" s="258"/>
      <c r="Z298" s="258"/>
      <c r="AA298" s="258"/>
      <c r="AB298" s="258"/>
      <c r="AC298" s="258"/>
      <c r="AD298" s="258"/>
      <c r="AE298" s="258"/>
      <c r="AF298" s="258"/>
      <c r="AG298" s="258"/>
      <c r="AH298" s="258"/>
      <c r="AI298" s="258"/>
      <c r="AJ298" s="258"/>
      <c r="AK298" s="258"/>
      <c r="AL298" s="258"/>
      <c r="AM298" s="258"/>
    </row>
    <row r="299">
      <c r="A299" s="264">
        <v>1.00044588E8</v>
      </c>
      <c r="B299" s="258" t="str">
        <f>VLOOKUP(A299,'Master PR'!F300:N1605,9,FALSE)</f>
        <v>Maintenance</v>
      </c>
      <c r="C299" s="259" t="str">
        <f>VLOOKUP(A299,'Master PR'!F300:I1605,4,FALSE)</f>
        <v>Andani</v>
      </c>
      <c r="D299" s="258" t="str">
        <f>VLOOKUP(A299,'Master PR'!F300:M1605,8,FALSE)</f>
        <v>#N/A</v>
      </c>
      <c r="E299" s="258"/>
      <c r="F299" s="258"/>
      <c r="G299" s="258"/>
      <c r="H299" s="258"/>
      <c r="I299" s="258"/>
      <c r="J299" s="258"/>
      <c r="K299" s="258" t="str">
        <f>VLOOKUP(A299,'Master PR'!F300:Q1605,12,FALSE)</f>
        <v/>
      </c>
      <c r="L299" s="260" t="str">
        <f>VLOOKUP(A299,'Master PR'!F300:R1605,13,FALSE)</f>
        <v>#N/A</v>
      </c>
      <c r="M299" s="258"/>
      <c r="N299" s="258"/>
      <c r="O299" s="258"/>
      <c r="P299" s="261" t="str">
        <f t="array" ref="P299">INDEX(Sheet6!$H$2:$H$190,MATCH(A299,Sheet6!$E$2:$E$190,0))</f>
        <v>#N/A</v>
      </c>
      <c r="Q299" s="258"/>
      <c r="R299" s="258"/>
      <c r="S299" s="258"/>
      <c r="T299" s="258"/>
      <c r="U299" s="258"/>
      <c r="V299" s="258"/>
      <c r="W299" s="258"/>
      <c r="X299" s="258"/>
      <c r="Y299" s="258"/>
      <c r="Z299" s="258"/>
      <c r="AA299" s="258"/>
      <c r="AB299" s="258"/>
      <c r="AC299" s="258"/>
      <c r="AD299" s="258"/>
      <c r="AE299" s="258"/>
      <c r="AF299" s="258"/>
      <c r="AG299" s="258"/>
      <c r="AH299" s="258"/>
      <c r="AI299" s="258"/>
      <c r="AJ299" s="258"/>
      <c r="AK299" s="258"/>
      <c r="AL299" s="258"/>
      <c r="AM299" s="258"/>
    </row>
    <row r="300">
      <c r="A300" s="264">
        <v>1.00045347E8</v>
      </c>
      <c r="B300" s="258" t="str">
        <f>VLOOKUP(A300,'Master PR'!F301:N1606,9,FALSE)</f>
        <v>Maintenance</v>
      </c>
      <c r="C300" s="259" t="str">
        <f>VLOOKUP(A300,'Master PR'!F301:I1606,4,FALSE)</f>
        <v>Reza</v>
      </c>
      <c r="D300" s="258" t="str">
        <f>VLOOKUP(A300,'Master PR'!F301:M1606,8,FALSE)</f>
        <v>#N/A</v>
      </c>
      <c r="E300" s="258"/>
      <c r="F300" s="258"/>
      <c r="G300" s="258"/>
      <c r="H300" s="258"/>
      <c r="I300" s="258"/>
      <c r="J300" s="258"/>
      <c r="K300" s="258" t="str">
        <f>VLOOKUP(A300,'Master PR'!F301:Q1606,12,FALSE)</f>
        <v/>
      </c>
      <c r="L300" s="260" t="str">
        <f>VLOOKUP(A300,'Master PR'!F301:R1606,13,FALSE)</f>
        <v>#N/A</v>
      </c>
      <c r="M300" s="258"/>
      <c r="N300" s="258"/>
      <c r="O300" s="258"/>
      <c r="P300" s="261" t="str">
        <f t="array" ref="P300">INDEX(Sheet6!$H$2:$H$190,MATCH(A300,Sheet6!$E$2:$E$190,0))</f>
        <v>#N/A</v>
      </c>
      <c r="Q300" s="258"/>
      <c r="R300" s="258"/>
      <c r="S300" s="258"/>
      <c r="T300" s="258"/>
      <c r="U300" s="258"/>
      <c r="V300" s="258"/>
      <c r="W300" s="258"/>
      <c r="X300" s="258"/>
      <c r="Y300" s="258"/>
      <c r="Z300" s="258"/>
      <c r="AA300" s="258"/>
      <c r="AB300" s="258"/>
      <c r="AC300" s="258"/>
      <c r="AD300" s="258"/>
      <c r="AE300" s="258"/>
      <c r="AF300" s="258"/>
      <c r="AG300" s="258"/>
      <c r="AH300" s="258"/>
      <c r="AI300" s="258"/>
      <c r="AJ300" s="258"/>
      <c r="AK300" s="258"/>
      <c r="AL300" s="258"/>
      <c r="AM300" s="258"/>
    </row>
    <row r="301">
      <c r="A301" s="264">
        <v>1.00045389E8</v>
      </c>
      <c r="B301" s="258" t="str">
        <f>VLOOKUP(A301,'Master PR'!F302:N1607,9,FALSE)</f>
        <v>Maintenance</v>
      </c>
      <c r="C301" s="259" t="str">
        <f>VLOOKUP(A301,'Master PR'!F302:I1607,4,FALSE)</f>
        <v>Irvan</v>
      </c>
      <c r="D301" s="258" t="str">
        <f>VLOOKUP(A301,'Master PR'!F302:M1607,8,FALSE)</f>
        <v>M22PL3036A</v>
      </c>
      <c r="E301" s="258"/>
      <c r="F301" s="258"/>
      <c r="G301" s="258"/>
      <c r="H301" s="258"/>
      <c r="I301" s="258"/>
      <c r="J301" s="258"/>
      <c r="K301" s="258" t="str">
        <f>VLOOKUP(A301,'Master PR'!F302:Q1607,12,FALSE)</f>
        <v/>
      </c>
      <c r="L301" s="260" t="str">
        <f>VLOOKUP(A301,'Master PR'!F302:R1607,13,FALSE)</f>
        <v>Elgri/Lukman</v>
      </c>
      <c r="M301" s="258"/>
      <c r="N301" s="258"/>
      <c r="O301" s="258"/>
      <c r="P301" s="261" t="str">
        <f t="array" ref="P301">INDEX(Sheet6!$H$2:$H$190,MATCH(A301,Sheet6!$E$2:$E$190,0))</f>
        <v>PR diterima tgl 18.03.2022.</v>
      </c>
      <c r="Q301" s="258"/>
      <c r="R301" s="258"/>
      <c r="S301" s="258"/>
      <c r="T301" s="258"/>
      <c r="U301" s="258"/>
      <c r="V301" s="258"/>
      <c r="W301" s="258"/>
      <c r="X301" s="258"/>
      <c r="Y301" s="258"/>
      <c r="Z301" s="258"/>
      <c r="AA301" s="258"/>
      <c r="AB301" s="258"/>
      <c r="AC301" s="258"/>
      <c r="AD301" s="258"/>
      <c r="AE301" s="258"/>
      <c r="AF301" s="258"/>
      <c r="AG301" s="258"/>
      <c r="AH301" s="258"/>
      <c r="AI301" s="258"/>
      <c r="AJ301" s="258"/>
      <c r="AK301" s="258"/>
      <c r="AL301" s="258"/>
      <c r="AM301" s="258"/>
    </row>
    <row r="302">
      <c r="A302" s="264">
        <v>1.00045591E8</v>
      </c>
      <c r="B302" s="258" t="str">
        <f>VLOOKUP(A302,'Master PR'!F303:N1608,9,FALSE)</f>
        <v>Maintenance</v>
      </c>
      <c r="C302" s="259" t="str">
        <f>VLOOKUP(A302,'Master PR'!F303:I1608,4,FALSE)</f>
        <v>Andani</v>
      </c>
      <c r="D302" s="258" t="str">
        <f>VLOOKUP(A302,'Master PR'!F303:M1608,8,FALSE)</f>
        <v>#N/A</v>
      </c>
      <c r="E302" s="258"/>
      <c r="F302" s="258"/>
      <c r="G302" s="258"/>
      <c r="H302" s="258"/>
      <c r="I302" s="258"/>
      <c r="J302" s="258"/>
      <c r="K302" s="258" t="str">
        <f>VLOOKUP(A302,'Master PR'!F303:Q1608,12,FALSE)</f>
        <v/>
      </c>
      <c r="L302" s="260" t="str">
        <f>VLOOKUP(A302,'Master PR'!F303:R1608,13,FALSE)</f>
        <v>#N/A</v>
      </c>
      <c r="M302" s="258"/>
      <c r="N302" s="258"/>
      <c r="O302" s="258"/>
      <c r="P302" s="261" t="str">
        <f t="array" ref="P302">INDEX(Sheet6!$H$2:$H$190,MATCH(A302,Sheet6!$E$2:$E$190,0))</f>
        <v>#N/A</v>
      </c>
      <c r="Q302" s="258"/>
      <c r="R302" s="258"/>
      <c r="S302" s="258"/>
      <c r="T302" s="258"/>
      <c r="U302" s="258"/>
      <c r="V302" s="258"/>
      <c r="W302" s="258"/>
      <c r="X302" s="258"/>
      <c r="Y302" s="258"/>
      <c r="Z302" s="258"/>
      <c r="AA302" s="258"/>
      <c r="AB302" s="258"/>
      <c r="AC302" s="258"/>
      <c r="AD302" s="258"/>
      <c r="AE302" s="258"/>
      <c r="AF302" s="258"/>
      <c r="AG302" s="258"/>
      <c r="AH302" s="258"/>
      <c r="AI302" s="258"/>
      <c r="AJ302" s="258"/>
      <c r="AK302" s="258"/>
      <c r="AL302" s="258"/>
      <c r="AM302" s="258"/>
    </row>
    <row r="303">
      <c r="A303" s="264">
        <v>1.00045565E8</v>
      </c>
      <c r="B303" s="258" t="str">
        <f>VLOOKUP(A303,'Master PR'!F304:N1609,9,FALSE)</f>
        <v>Maintenance</v>
      </c>
      <c r="C303" s="259" t="str">
        <f>VLOOKUP(A303,'Master PR'!F304:I1609,4,FALSE)</f>
        <v/>
      </c>
      <c r="D303" s="258" t="str">
        <f>VLOOKUP(A303,'Master PR'!F304:M1609,8,FALSE)</f>
        <v>#N/A</v>
      </c>
      <c r="E303" s="258"/>
      <c r="F303" s="258"/>
      <c r="G303" s="258"/>
      <c r="H303" s="258"/>
      <c r="I303" s="258"/>
      <c r="J303" s="258"/>
      <c r="K303" s="258" t="str">
        <f>VLOOKUP(A303,'Master PR'!F304:Q1609,12,FALSE)</f>
        <v/>
      </c>
      <c r="L303" s="260" t="str">
        <f>VLOOKUP(A303,'Master PR'!F304:R1609,13,FALSE)</f>
        <v>#N/A</v>
      </c>
      <c r="M303" s="258"/>
      <c r="N303" s="258"/>
      <c r="O303" s="258"/>
      <c r="P303" s="261" t="str">
        <f t="array" ref="P303">INDEX(Sheet6!$H$2:$H$190,MATCH(A303,Sheet6!$E$2:$E$190,0))</f>
        <v>#N/A</v>
      </c>
      <c r="Q303" s="258"/>
      <c r="R303" s="258"/>
      <c r="S303" s="258"/>
      <c r="T303" s="258"/>
      <c r="U303" s="258"/>
      <c r="V303" s="258"/>
      <c r="W303" s="258"/>
      <c r="X303" s="258"/>
      <c r="Y303" s="258"/>
      <c r="Z303" s="258"/>
      <c r="AA303" s="258"/>
      <c r="AB303" s="258"/>
      <c r="AC303" s="258"/>
      <c r="AD303" s="258"/>
      <c r="AE303" s="258"/>
      <c r="AF303" s="258"/>
      <c r="AG303" s="258"/>
      <c r="AH303" s="258"/>
      <c r="AI303" s="258"/>
      <c r="AJ303" s="258"/>
      <c r="AK303" s="258"/>
      <c r="AL303" s="258"/>
      <c r="AM303" s="258"/>
    </row>
    <row r="304">
      <c r="A304" s="264">
        <v>1.00045581E8</v>
      </c>
      <c r="B304" s="258" t="str">
        <f>VLOOKUP(A304,'Master PR'!F305:N1610,9,FALSE)</f>
        <v>Maintenance</v>
      </c>
      <c r="C304" s="259" t="str">
        <f>VLOOKUP(A304,'Master PR'!F305:I1610,4,FALSE)</f>
        <v>Andani</v>
      </c>
      <c r="D304" s="258" t="str">
        <f>VLOOKUP(A304,'Master PR'!F305:M1610,8,FALSE)</f>
        <v>#N/A</v>
      </c>
      <c r="E304" s="258"/>
      <c r="F304" s="258"/>
      <c r="G304" s="258"/>
      <c r="H304" s="258"/>
      <c r="I304" s="258"/>
      <c r="J304" s="258"/>
      <c r="K304" s="258" t="str">
        <f>VLOOKUP(A304,'Master PR'!F305:Q1610,12,FALSE)</f>
        <v/>
      </c>
      <c r="L304" s="260" t="str">
        <f>VLOOKUP(A304,'Master PR'!F305:R1610,13,FALSE)</f>
        <v>#N/A</v>
      </c>
      <c r="M304" s="258"/>
      <c r="N304" s="258"/>
      <c r="O304" s="258"/>
      <c r="P304" s="261" t="str">
        <f t="array" ref="P304">INDEX(Sheet6!$H$2:$H$190,MATCH(A304,Sheet6!$E$2:$E$190,0))</f>
        <v>#N/A</v>
      </c>
      <c r="Q304" s="258"/>
      <c r="R304" s="258"/>
      <c r="S304" s="258"/>
      <c r="T304" s="258"/>
      <c r="U304" s="258"/>
      <c r="V304" s="258"/>
      <c r="W304" s="258"/>
      <c r="X304" s="258"/>
      <c r="Y304" s="258"/>
      <c r="Z304" s="258"/>
      <c r="AA304" s="258"/>
      <c r="AB304" s="258"/>
      <c r="AC304" s="258"/>
      <c r="AD304" s="258"/>
      <c r="AE304" s="258"/>
      <c r="AF304" s="258"/>
      <c r="AG304" s="258"/>
      <c r="AH304" s="258"/>
      <c r="AI304" s="258"/>
      <c r="AJ304" s="258"/>
      <c r="AK304" s="258"/>
      <c r="AL304" s="258"/>
      <c r="AM304" s="258"/>
    </row>
    <row r="305">
      <c r="A305" s="264">
        <v>1.00045545E8</v>
      </c>
      <c r="B305" s="258" t="str">
        <f>VLOOKUP(A305,'Master PR'!F306:N1611,9,FALSE)</f>
        <v>Maintenance</v>
      </c>
      <c r="C305" s="259" t="str">
        <f>VLOOKUP(A305,'Master PR'!F306:I1611,4,FALSE)</f>
        <v>Andani</v>
      </c>
      <c r="D305" s="258" t="str">
        <f>VLOOKUP(A305,'Master PR'!F306:M1611,8,FALSE)</f>
        <v>#N/A</v>
      </c>
      <c r="E305" s="258"/>
      <c r="F305" s="258"/>
      <c r="G305" s="258"/>
      <c r="H305" s="258"/>
      <c r="I305" s="258"/>
      <c r="J305" s="258"/>
      <c r="K305" s="258" t="str">
        <f>VLOOKUP(A305,'Master PR'!F306:Q1611,12,FALSE)</f>
        <v/>
      </c>
      <c r="L305" s="260" t="str">
        <f>VLOOKUP(A305,'Master PR'!F306:R1611,13,FALSE)</f>
        <v>#N/A</v>
      </c>
      <c r="M305" s="258"/>
      <c r="N305" s="258"/>
      <c r="O305" s="258"/>
      <c r="P305" s="261" t="str">
        <f t="array" ref="P305">INDEX(Sheet6!$H$2:$H$190,MATCH(A305,Sheet6!$E$2:$E$190,0))</f>
        <v>#N/A</v>
      </c>
      <c r="Q305" s="258"/>
      <c r="R305" s="258"/>
      <c r="S305" s="258"/>
      <c r="T305" s="258"/>
      <c r="U305" s="258"/>
      <c r="V305" s="258"/>
      <c r="W305" s="258"/>
      <c r="X305" s="258"/>
      <c r="Y305" s="258"/>
      <c r="Z305" s="258"/>
      <c r="AA305" s="258"/>
      <c r="AB305" s="258"/>
      <c r="AC305" s="258"/>
      <c r="AD305" s="258"/>
      <c r="AE305" s="258"/>
      <c r="AF305" s="258"/>
      <c r="AG305" s="258"/>
      <c r="AH305" s="258"/>
      <c r="AI305" s="258"/>
      <c r="AJ305" s="258"/>
      <c r="AK305" s="258"/>
      <c r="AL305" s="258"/>
      <c r="AM305" s="258"/>
    </row>
    <row r="306">
      <c r="A306" s="265">
        <v>1.00045458E8</v>
      </c>
      <c r="B306" s="258" t="str">
        <f>VLOOKUP(A306,'Master PR'!F307:N1612,9,FALSE)</f>
        <v>Maintenance</v>
      </c>
      <c r="C306" s="259" t="str">
        <f>VLOOKUP(A306,'Master PR'!F307:I1612,4,FALSE)</f>
        <v>Reza</v>
      </c>
      <c r="D306" s="258" t="str">
        <f>VLOOKUP(A306,'Master PR'!F307:M1612,8,FALSE)</f>
        <v>#N/A</v>
      </c>
      <c r="E306" s="258"/>
      <c r="F306" s="258"/>
      <c r="G306" s="258"/>
      <c r="H306" s="258"/>
      <c r="I306" s="258"/>
      <c r="J306" s="258"/>
      <c r="K306" s="258" t="str">
        <f>VLOOKUP(A306,'Master PR'!F307:Q1612,12,FALSE)</f>
        <v/>
      </c>
      <c r="L306" s="260" t="str">
        <f>VLOOKUP(A306,'Master PR'!F307:R1612,13,FALSE)</f>
        <v>#N/A</v>
      </c>
      <c r="M306" s="258"/>
      <c r="N306" s="258"/>
      <c r="O306" s="258"/>
      <c r="P306" s="261" t="str">
        <f t="array" ref="P306">INDEX(Sheet6!$H$2:$H$190,MATCH(A306,Sheet6!$E$2:$E$190,0))</f>
        <v>#N/A</v>
      </c>
      <c r="Q306" s="258"/>
      <c r="R306" s="258"/>
      <c r="S306" s="258"/>
      <c r="T306" s="258"/>
      <c r="U306" s="258"/>
      <c r="V306" s="258"/>
      <c r="W306" s="258"/>
      <c r="X306" s="258"/>
      <c r="Y306" s="258"/>
      <c r="Z306" s="258"/>
      <c r="AA306" s="258"/>
      <c r="AB306" s="258"/>
      <c r="AC306" s="258"/>
      <c r="AD306" s="258"/>
      <c r="AE306" s="258"/>
      <c r="AF306" s="258"/>
      <c r="AG306" s="258"/>
      <c r="AH306" s="258"/>
      <c r="AI306" s="258"/>
      <c r="AJ306" s="258"/>
      <c r="AK306" s="258"/>
      <c r="AL306" s="258"/>
      <c r="AM306" s="258"/>
    </row>
    <row r="307">
      <c r="A307" s="265">
        <v>1.00045357E8</v>
      </c>
      <c r="B307" s="258" t="str">
        <f>VLOOKUP(A307,'Master PR'!F308:N1613,9,FALSE)</f>
        <v>Maintenance</v>
      </c>
      <c r="C307" s="259" t="str">
        <f>VLOOKUP(A307,'Master PR'!F308:I1613,4,FALSE)</f>
        <v>Reza</v>
      </c>
      <c r="D307" s="258" t="str">
        <f>VLOOKUP(A307,'Master PR'!F308:M1613,8,FALSE)</f>
        <v>#N/A</v>
      </c>
      <c r="E307" s="258"/>
      <c r="F307" s="258"/>
      <c r="G307" s="258"/>
      <c r="H307" s="258"/>
      <c r="I307" s="258"/>
      <c r="J307" s="258"/>
      <c r="K307" s="258" t="str">
        <f>VLOOKUP(A307,'Master PR'!F308:Q1613,12,FALSE)</f>
        <v/>
      </c>
      <c r="L307" s="260" t="str">
        <f>VLOOKUP(A307,'Master PR'!F308:R1613,13,FALSE)</f>
        <v>#N/A</v>
      </c>
      <c r="M307" s="258"/>
      <c r="N307" s="258"/>
      <c r="O307" s="258"/>
      <c r="P307" s="261" t="str">
        <f t="array" ref="P307">INDEX(Sheet6!$H$2:$H$190,MATCH(A307,Sheet6!$E$2:$E$190,0))</f>
        <v>#N/A</v>
      </c>
      <c r="Q307" s="258"/>
      <c r="R307" s="258"/>
      <c r="S307" s="258"/>
      <c r="T307" s="258"/>
      <c r="U307" s="258"/>
      <c r="V307" s="258"/>
      <c r="W307" s="258"/>
      <c r="X307" s="258"/>
      <c r="Y307" s="258"/>
      <c r="Z307" s="258"/>
      <c r="AA307" s="258"/>
      <c r="AB307" s="258"/>
      <c r="AC307" s="258"/>
      <c r="AD307" s="258"/>
      <c r="AE307" s="258"/>
      <c r="AF307" s="258"/>
      <c r="AG307" s="258"/>
      <c r="AH307" s="258"/>
      <c r="AI307" s="258"/>
      <c r="AJ307" s="258"/>
      <c r="AK307" s="258"/>
      <c r="AL307" s="258"/>
      <c r="AM307" s="258"/>
    </row>
    <row r="308">
      <c r="A308" s="265">
        <v>1.00045475E8</v>
      </c>
      <c r="B308" s="258" t="str">
        <f>VLOOKUP(A308,'Master PR'!F309:N1614,9,FALSE)</f>
        <v>Maintenance</v>
      </c>
      <c r="C308" s="259" t="str">
        <f>VLOOKUP(A308,'Master PR'!F309:I1614,4,FALSE)</f>
        <v>Reza</v>
      </c>
      <c r="D308" s="258" t="str">
        <f>VLOOKUP(A308,'Master PR'!F309:M1614,8,FALSE)</f>
        <v>#N/A</v>
      </c>
      <c r="E308" s="258"/>
      <c r="F308" s="258"/>
      <c r="G308" s="258"/>
      <c r="H308" s="258"/>
      <c r="I308" s="258"/>
      <c r="J308" s="258"/>
      <c r="K308" s="258" t="str">
        <f>VLOOKUP(A308,'Master PR'!F309:Q1614,12,FALSE)</f>
        <v/>
      </c>
      <c r="L308" s="260" t="str">
        <f>VLOOKUP(A308,'Master PR'!F309:R1614,13,FALSE)</f>
        <v>#N/A</v>
      </c>
      <c r="M308" s="258"/>
      <c r="N308" s="258"/>
      <c r="O308" s="258"/>
      <c r="P308" s="261" t="str">
        <f t="array" ref="P308">INDEX(Sheet6!$H$2:$H$190,MATCH(A308,Sheet6!$E$2:$E$190,0))</f>
        <v>#N/A</v>
      </c>
      <c r="Q308" s="258"/>
      <c r="R308" s="258"/>
      <c r="S308" s="258"/>
      <c r="T308" s="258"/>
      <c r="U308" s="258"/>
      <c r="V308" s="258"/>
      <c r="W308" s="258"/>
      <c r="X308" s="258"/>
      <c r="Y308" s="258"/>
      <c r="Z308" s="258"/>
      <c r="AA308" s="258"/>
      <c r="AB308" s="258"/>
      <c r="AC308" s="258"/>
      <c r="AD308" s="258"/>
      <c r="AE308" s="258"/>
      <c r="AF308" s="258"/>
      <c r="AG308" s="258"/>
      <c r="AH308" s="258"/>
      <c r="AI308" s="258"/>
      <c r="AJ308" s="258"/>
      <c r="AK308" s="258"/>
      <c r="AL308" s="258"/>
      <c r="AM308" s="258"/>
    </row>
    <row r="309">
      <c r="A309" s="265">
        <v>1.00043808E8</v>
      </c>
      <c r="B309" s="258" t="str">
        <f>VLOOKUP(A309,'Master PR'!F310:N1615,9,FALSE)</f>
        <v>Maintenance</v>
      </c>
      <c r="C309" s="259" t="str">
        <f>VLOOKUP(A309,'Master PR'!F310:I1615,4,FALSE)</f>
        <v>Irvan</v>
      </c>
      <c r="D309" s="258" t="str">
        <f>VLOOKUP(A309,'Master PR'!F310:M1615,8,FALSE)</f>
        <v>#N/A</v>
      </c>
      <c r="E309" s="258"/>
      <c r="F309" s="258"/>
      <c r="G309" s="258"/>
      <c r="H309" s="258"/>
      <c r="I309" s="258"/>
      <c r="J309" s="258"/>
      <c r="K309" s="258" t="str">
        <f>VLOOKUP(A309,'Master PR'!F310:Q1615,12,FALSE)</f>
        <v/>
      </c>
      <c r="L309" s="260" t="str">
        <f>VLOOKUP(A309,'Master PR'!F310:R1615,13,FALSE)</f>
        <v>#N/A</v>
      </c>
      <c r="M309" s="258"/>
      <c r="N309" s="258"/>
      <c r="O309" s="258"/>
      <c r="P309" s="261" t="str">
        <f t="array" ref="P309">INDEX(Sheet6!$H$2:$H$190,MATCH(A309,Sheet6!$E$2:$E$190,0))</f>
        <v>#N/A</v>
      </c>
      <c r="Q309" s="258"/>
      <c r="R309" s="258"/>
      <c r="S309" s="258"/>
      <c r="T309" s="258"/>
      <c r="U309" s="258"/>
      <c r="V309" s="258"/>
      <c r="W309" s="258"/>
      <c r="X309" s="258"/>
      <c r="Y309" s="258"/>
      <c r="Z309" s="258"/>
      <c r="AA309" s="258"/>
      <c r="AB309" s="258"/>
      <c r="AC309" s="258"/>
      <c r="AD309" s="258"/>
      <c r="AE309" s="258"/>
      <c r="AF309" s="258"/>
      <c r="AG309" s="258"/>
      <c r="AH309" s="258"/>
      <c r="AI309" s="258"/>
      <c r="AJ309" s="258"/>
      <c r="AK309" s="258"/>
      <c r="AL309" s="258"/>
      <c r="AM309" s="258"/>
    </row>
    <row r="310">
      <c r="A310" s="265">
        <v>1.00045388E8</v>
      </c>
      <c r="B310" s="258" t="str">
        <f>VLOOKUP(A310,'Master PR'!F311:N1616,9,FALSE)</f>
        <v>Maintenance</v>
      </c>
      <c r="C310" s="259" t="str">
        <f>VLOOKUP(A310,'Master PR'!F311:I1616,4,FALSE)</f>
        <v>Irvan</v>
      </c>
      <c r="D310" s="258" t="str">
        <f>VLOOKUP(A310,'Master PR'!F311:M1616,8,FALSE)</f>
        <v>M22PL3025A</v>
      </c>
      <c r="E310" s="258"/>
      <c r="F310" s="258"/>
      <c r="G310" s="258"/>
      <c r="H310" s="258"/>
      <c r="I310" s="258"/>
      <c r="J310" s="258"/>
      <c r="K310" s="258" t="str">
        <f>VLOOKUP(A310,'Master PR'!F311:Q1616,12,FALSE)</f>
        <v/>
      </c>
      <c r="L310" s="260" t="str">
        <f>VLOOKUP(A310,'Master PR'!F311:R1616,13,FALSE)</f>
        <v>Intan/Winny</v>
      </c>
      <c r="M310" s="258"/>
      <c r="N310" s="258"/>
      <c r="O310" s="258"/>
      <c r="P310" s="261" t="str">
        <f t="array" ref="P310">INDEX(Sheet6!$H$2:$H$190,MATCH(A310,Sheet6!$E$2:$E$190,0))</f>
        <v>PR diterima tgl 10.03.2022.</v>
      </c>
      <c r="Q310" s="258"/>
      <c r="R310" s="258"/>
      <c r="S310" s="258"/>
      <c r="T310" s="258"/>
      <c r="U310" s="258"/>
      <c r="V310" s="258"/>
      <c r="W310" s="258"/>
      <c r="X310" s="258"/>
      <c r="Y310" s="258"/>
      <c r="Z310" s="258"/>
      <c r="AA310" s="258"/>
      <c r="AB310" s="258"/>
      <c r="AC310" s="258"/>
      <c r="AD310" s="258"/>
      <c r="AE310" s="258"/>
      <c r="AF310" s="258"/>
      <c r="AG310" s="258"/>
      <c r="AH310" s="258"/>
      <c r="AI310" s="258"/>
      <c r="AJ310" s="258"/>
      <c r="AK310" s="258"/>
      <c r="AL310" s="258"/>
      <c r="AM310" s="258"/>
    </row>
    <row r="311">
      <c r="A311" s="265">
        <v>1.0004544E8</v>
      </c>
      <c r="B311" s="258" t="str">
        <f>VLOOKUP(A311,'Master PR'!F312:N1617,9,FALSE)</f>
        <v>Maintenance</v>
      </c>
      <c r="C311" s="259" t="str">
        <f>VLOOKUP(A311,'Master PR'!F312:I1617,4,FALSE)</f>
        <v>Irvan</v>
      </c>
      <c r="D311" s="258" t="str">
        <f>VLOOKUP(A311,'Master PR'!F312:M1617,8,FALSE)</f>
        <v>M22PL3024A</v>
      </c>
      <c r="E311" s="258"/>
      <c r="F311" s="258"/>
      <c r="G311" s="258"/>
      <c r="H311" s="258"/>
      <c r="I311" s="258"/>
      <c r="J311" s="258"/>
      <c r="K311" s="258" t="str">
        <f>VLOOKUP(A311,'Master PR'!F312:Q1617,12,FALSE)</f>
        <v/>
      </c>
      <c r="L311" s="260" t="str">
        <f>VLOOKUP(A311,'Master PR'!F312:R1617,13,FALSE)</f>
        <v>Intan</v>
      </c>
      <c r="M311" s="258"/>
      <c r="N311" s="258"/>
      <c r="O311" s="258"/>
      <c r="P311" s="261" t="str">
        <f t="array" ref="P311">INDEX(Sheet6!$H$2:$H$190,MATCH(A311,Sheet6!$E$2:$E$190,0))</f>
        <v>PR diterima tgl 10.03.2022.</v>
      </c>
      <c r="Q311" s="258"/>
      <c r="R311" s="258"/>
      <c r="S311" s="258"/>
      <c r="T311" s="258"/>
      <c r="U311" s="258"/>
      <c r="V311" s="258"/>
      <c r="W311" s="258"/>
      <c r="X311" s="258"/>
      <c r="Y311" s="258"/>
      <c r="Z311" s="258"/>
      <c r="AA311" s="258"/>
      <c r="AB311" s="258"/>
      <c r="AC311" s="258"/>
      <c r="AD311" s="258"/>
      <c r="AE311" s="258"/>
      <c r="AF311" s="258"/>
      <c r="AG311" s="258"/>
      <c r="AH311" s="258"/>
      <c r="AI311" s="258"/>
      <c r="AJ311" s="258"/>
      <c r="AK311" s="258"/>
      <c r="AL311" s="258"/>
      <c r="AM311" s="258"/>
    </row>
    <row r="312">
      <c r="A312" s="265">
        <v>1.00045587E8</v>
      </c>
      <c r="B312" s="258" t="str">
        <f>VLOOKUP(A312,'Master PR'!F313:N1618,9,FALSE)</f>
        <v>Maintenance</v>
      </c>
      <c r="C312" s="259" t="str">
        <f>VLOOKUP(A312,'Master PR'!F313:I1618,4,FALSE)</f>
        <v>Topan</v>
      </c>
      <c r="D312" s="258" t="str">
        <f>VLOOKUP(A312,'Master PR'!F313:M1618,8,FALSE)</f>
        <v>#N/A</v>
      </c>
      <c r="E312" s="258"/>
      <c r="F312" s="258"/>
      <c r="G312" s="258"/>
      <c r="H312" s="258"/>
      <c r="I312" s="258"/>
      <c r="J312" s="258"/>
      <c r="K312" s="258" t="str">
        <f>VLOOKUP(A312,'Master PR'!F313:Q1618,12,FALSE)</f>
        <v/>
      </c>
      <c r="L312" s="260" t="str">
        <f>VLOOKUP(A312,'Master PR'!F313:R1618,13,FALSE)</f>
        <v>#N/A</v>
      </c>
      <c r="M312" s="258"/>
      <c r="N312" s="258"/>
      <c r="O312" s="258"/>
      <c r="P312" s="261" t="str">
        <f t="array" ref="P312">INDEX(Sheet6!$H$2:$H$190,MATCH(A312,Sheet6!$E$2:$E$190,0))</f>
        <v>#N/A</v>
      </c>
      <c r="Q312" s="258"/>
      <c r="R312" s="258"/>
      <c r="S312" s="258"/>
      <c r="T312" s="258"/>
      <c r="U312" s="258"/>
      <c r="V312" s="258"/>
      <c r="W312" s="258"/>
      <c r="X312" s="258"/>
      <c r="Y312" s="258"/>
      <c r="Z312" s="258"/>
      <c r="AA312" s="258"/>
      <c r="AB312" s="258"/>
      <c r="AC312" s="258"/>
      <c r="AD312" s="258"/>
      <c r="AE312" s="258"/>
      <c r="AF312" s="258"/>
      <c r="AG312" s="258"/>
      <c r="AH312" s="258"/>
      <c r="AI312" s="258"/>
      <c r="AJ312" s="258"/>
      <c r="AK312" s="258"/>
      <c r="AL312" s="258"/>
      <c r="AM312" s="258"/>
    </row>
    <row r="313">
      <c r="A313" s="265">
        <v>1.00045584E8</v>
      </c>
      <c r="B313" s="258" t="str">
        <f>VLOOKUP(A313,'Master PR'!F314:N1619,9,FALSE)</f>
        <v>Maintenance</v>
      </c>
      <c r="C313" s="259" t="str">
        <f>VLOOKUP(A313,'Master PR'!F314:I1619,4,FALSE)</f>
        <v>Andani</v>
      </c>
      <c r="D313" s="258" t="str">
        <f>VLOOKUP(A313,'Master PR'!F314:M1619,8,FALSE)</f>
        <v>#N/A</v>
      </c>
      <c r="E313" s="258"/>
      <c r="F313" s="258"/>
      <c r="G313" s="258"/>
      <c r="H313" s="258"/>
      <c r="I313" s="258"/>
      <c r="J313" s="258"/>
      <c r="K313" s="258" t="str">
        <f>VLOOKUP(A313,'Master PR'!F314:Q1619,12,FALSE)</f>
        <v/>
      </c>
      <c r="L313" s="260" t="str">
        <f>VLOOKUP(A313,'Master PR'!F314:R1619,13,FALSE)</f>
        <v>#N/A</v>
      </c>
      <c r="M313" s="258"/>
      <c r="N313" s="258"/>
      <c r="O313" s="258"/>
      <c r="P313" s="261" t="str">
        <f t="array" ref="P313">INDEX(Sheet6!$H$2:$H$190,MATCH(A313,Sheet6!$E$2:$E$190,0))</f>
        <v>#N/A</v>
      </c>
      <c r="Q313" s="258"/>
      <c r="R313" s="258"/>
      <c r="S313" s="258"/>
      <c r="T313" s="258"/>
      <c r="U313" s="258"/>
      <c r="V313" s="258"/>
      <c r="W313" s="258"/>
      <c r="X313" s="258"/>
      <c r="Y313" s="258"/>
      <c r="Z313" s="258"/>
      <c r="AA313" s="258"/>
      <c r="AB313" s="258"/>
      <c r="AC313" s="258"/>
      <c r="AD313" s="258"/>
      <c r="AE313" s="258"/>
      <c r="AF313" s="258"/>
      <c r="AG313" s="258"/>
      <c r="AH313" s="258"/>
      <c r="AI313" s="258"/>
      <c r="AJ313" s="258"/>
      <c r="AK313" s="258"/>
      <c r="AL313" s="258"/>
      <c r="AM313" s="258"/>
    </row>
    <row r="314">
      <c r="A314" s="265">
        <v>1.00045582E8</v>
      </c>
      <c r="B314" s="258" t="str">
        <f>VLOOKUP(A314,'Master PR'!F315:N1620,9,FALSE)</f>
        <v>Maintenance</v>
      </c>
      <c r="C314" s="259" t="str">
        <f>VLOOKUP(A314,'Master PR'!F315:I1620,4,FALSE)</f>
        <v>Andani</v>
      </c>
      <c r="D314" s="258" t="str">
        <f>VLOOKUP(A314,'Master PR'!F315:M1620,8,FALSE)</f>
        <v>#N/A</v>
      </c>
      <c r="E314" s="258"/>
      <c r="F314" s="258"/>
      <c r="G314" s="258"/>
      <c r="H314" s="258"/>
      <c r="I314" s="258"/>
      <c r="J314" s="258"/>
      <c r="K314" s="258" t="str">
        <f>VLOOKUP(A314,'Master PR'!F315:Q1620,12,FALSE)</f>
        <v/>
      </c>
      <c r="L314" s="260" t="str">
        <f>VLOOKUP(A314,'Master PR'!F315:R1620,13,FALSE)</f>
        <v>#N/A</v>
      </c>
      <c r="M314" s="258"/>
      <c r="N314" s="258"/>
      <c r="O314" s="258"/>
      <c r="P314" s="261" t="str">
        <f t="array" ref="P314">INDEX(Sheet6!$H$2:$H$190,MATCH(A314,Sheet6!$E$2:$E$190,0))</f>
        <v>#N/A</v>
      </c>
      <c r="Q314" s="258"/>
      <c r="R314" s="258"/>
      <c r="S314" s="258"/>
      <c r="T314" s="258"/>
      <c r="U314" s="258"/>
      <c r="V314" s="258"/>
      <c r="W314" s="258"/>
      <c r="X314" s="258"/>
      <c r="Y314" s="258"/>
      <c r="Z314" s="258"/>
      <c r="AA314" s="258"/>
      <c r="AB314" s="258"/>
      <c r="AC314" s="258"/>
      <c r="AD314" s="258"/>
      <c r="AE314" s="258"/>
      <c r="AF314" s="258"/>
      <c r="AG314" s="258"/>
      <c r="AH314" s="258"/>
      <c r="AI314" s="258"/>
      <c r="AJ314" s="258"/>
      <c r="AK314" s="258"/>
      <c r="AL314" s="258"/>
      <c r="AM314" s="258"/>
    </row>
    <row r="315">
      <c r="A315" s="265">
        <v>1.00045426E8</v>
      </c>
      <c r="B315" s="258" t="str">
        <f>VLOOKUP(A315,'Master PR'!F316:N1621,9,FALSE)</f>
        <v>Maintenance</v>
      </c>
      <c r="C315" s="259" t="str">
        <f>VLOOKUP(A315,'Master PR'!F316:I1621,4,FALSE)</f>
        <v>Reza</v>
      </c>
      <c r="D315" s="258" t="str">
        <f>VLOOKUP(A315,'Master PR'!F316:M1621,8,FALSE)</f>
        <v>#N/A</v>
      </c>
      <c r="E315" s="258"/>
      <c r="F315" s="258"/>
      <c r="G315" s="258"/>
      <c r="H315" s="258"/>
      <c r="I315" s="258"/>
      <c r="J315" s="258"/>
      <c r="K315" s="258" t="str">
        <f>VLOOKUP(A315,'Master PR'!F316:Q1621,12,FALSE)</f>
        <v/>
      </c>
      <c r="L315" s="260" t="str">
        <f>VLOOKUP(A315,'Master PR'!F316:R1621,13,FALSE)</f>
        <v>#N/A</v>
      </c>
      <c r="M315" s="258"/>
      <c r="N315" s="258"/>
      <c r="O315" s="258"/>
      <c r="P315" s="261" t="str">
        <f t="array" ref="P315">INDEX(Sheet6!$H$2:$H$190,MATCH(A315,Sheet6!$E$2:$E$190,0))</f>
        <v>#N/A</v>
      </c>
      <c r="Q315" s="258"/>
      <c r="R315" s="258"/>
      <c r="S315" s="258"/>
      <c r="T315" s="258"/>
      <c r="U315" s="258"/>
      <c r="V315" s="258"/>
      <c r="W315" s="258"/>
      <c r="X315" s="258"/>
      <c r="Y315" s="258"/>
      <c r="Z315" s="258"/>
      <c r="AA315" s="258"/>
      <c r="AB315" s="258"/>
      <c r="AC315" s="258"/>
      <c r="AD315" s="258"/>
      <c r="AE315" s="258"/>
      <c r="AF315" s="258"/>
      <c r="AG315" s="258"/>
      <c r="AH315" s="258"/>
      <c r="AI315" s="258"/>
      <c r="AJ315" s="258"/>
      <c r="AK315" s="258"/>
      <c r="AL315" s="258"/>
      <c r="AM315" s="258"/>
    </row>
    <row r="316">
      <c r="A316" s="265">
        <v>1.00045478E8</v>
      </c>
      <c r="B316" s="258" t="str">
        <f>VLOOKUP(A316,'Master PR'!F317:N1622,9,FALSE)</f>
        <v>Maintenance</v>
      </c>
      <c r="C316" s="259" t="str">
        <f>VLOOKUP(A316,'Master PR'!F317:I1622,4,FALSE)</f>
        <v>Irvan</v>
      </c>
      <c r="D316" s="258" t="str">
        <f>VLOOKUP(A316,'Master PR'!F317:M1622,8,FALSE)</f>
        <v>#N/A</v>
      </c>
      <c r="E316" s="258"/>
      <c r="F316" s="258"/>
      <c r="G316" s="258"/>
      <c r="H316" s="258"/>
      <c r="I316" s="258"/>
      <c r="J316" s="258"/>
      <c r="K316" s="258" t="str">
        <f>VLOOKUP(A316,'Master PR'!F317:Q1622,12,FALSE)</f>
        <v/>
      </c>
      <c r="L316" s="260" t="str">
        <f>VLOOKUP(A316,'Master PR'!F317:R1622,13,FALSE)</f>
        <v>#N/A</v>
      </c>
      <c r="M316" s="258"/>
      <c r="N316" s="258"/>
      <c r="O316" s="258"/>
      <c r="P316" s="261" t="str">
        <f t="array" ref="P316">INDEX(Sheet6!$H$2:$H$190,MATCH(A316,Sheet6!$E$2:$E$190,0))</f>
        <v>#N/A</v>
      </c>
      <c r="Q316" s="258"/>
      <c r="R316" s="258"/>
      <c r="S316" s="258"/>
      <c r="T316" s="258"/>
      <c r="U316" s="258"/>
      <c r="V316" s="258"/>
      <c r="W316" s="258"/>
      <c r="X316" s="258"/>
      <c r="Y316" s="258"/>
      <c r="Z316" s="258"/>
      <c r="AA316" s="258"/>
      <c r="AB316" s="258"/>
      <c r="AC316" s="258"/>
      <c r="AD316" s="258"/>
      <c r="AE316" s="258"/>
      <c r="AF316" s="258"/>
      <c r="AG316" s="258"/>
      <c r="AH316" s="258"/>
      <c r="AI316" s="258"/>
      <c r="AJ316" s="258"/>
      <c r="AK316" s="258"/>
      <c r="AL316" s="258"/>
      <c r="AM316" s="258"/>
    </row>
    <row r="317">
      <c r="A317" s="265">
        <v>1.00045485E8</v>
      </c>
      <c r="B317" s="258" t="str">
        <f>VLOOKUP(A317,'Master PR'!F318:N1623,9,FALSE)</f>
        <v>Maintenance</v>
      </c>
      <c r="C317" s="259" t="str">
        <f>VLOOKUP(A317,'Master PR'!F318:I1623,4,FALSE)</f>
        <v>Irvan</v>
      </c>
      <c r="D317" s="258" t="str">
        <f>VLOOKUP(A317,'Master PR'!F318:M1623,8,FALSE)</f>
        <v>#N/A</v>
      </c>
      <c r="E317" s="258"/>
      <c r="F317" s="258"/>
      <c r="G317" s="258"/>
      <c r="H317" s="258"/>
      <c r="I317" s="258"/>
      <c r="J317" s="258"/>
      <c r="K317" s="258" t="str">
        <f>VLOOKUP(A317,'Master PR'!F318:Q1623,12,FALSE)</f>
        <v/>
      </c>
      <c r="L317" s="260" t="str">
        <f>VLOOKUP(A317,'Master PR'!F318:R1623,13,FALSE)</f>
        <v>#N/A</v>
      </c>
      <c r="M317" s="258"/>
      <c r="N317" s="258"/>
      <c r="O317" s="258"/>
      <c r="P317" s="261" t="str">
        <f t="array" ref="P317">INDEX(Sheet6!$H$2:$H$190,MATCH(A317,Sheet6!$E$2:$E$190,0))</f>
        <v>#N/A</v>
      </c>
      <c r="Q317" s="258"/>
      <c r="R317" s="258"/>
      <c r="S317" s="258"/>
      <c r="T317" s="258"/>
      <c r="U317" s="258"/>
      <c r="V317" s="258"/>
      <c r="W317" s="258"/>
      <c r="X317" s="258"/>
      <c r="Y317" s="258"/>
      <c r="Z317" s="258"/>
      <c r="AA317" s="258"/>
      <c r="AB317" s="258"/>
      <c r="AC317" s="258"/>
      <c r="AD317" s="258"/>
      <c r="AE317" s="258"/>
      <c r="AF317" s="258"/>
      <c r="AG317" s="258"/>
      <c r="AH317" s="258"/>
      <c r="AI317" s="258"/>
      <c r="AJ317" s="258"/>
      <c r="AK317" s="258"/>
      <c r="AL317" s="258"/>
      <c r="AM317" s="258"/>
    </row>
    <row r="318">
      <c r="A318" s="265">
        <v>1.00045486E8</v>
      </c>
      <c r="B318" s="258" t="str">
        <f>VLOOKUP(A318,'Master PR'!F319:N1624,9,FALSE)</f>
        <v>Maintenance</v>
      </c>
      <c r="C318" s="259" t="str">
        <f>VLOOKUP(A318,'Master PR'!F319:I1624,4,FALSE)</f>
        <v>Irvan</v>
      </c>
      <c r="D318" s="258" t="str">
        <f>VLOOKUP(A318,'Master PR'!F319:M1624,8,FALSE)</f>
        <v>#N/A</v>
      </c>
      <c r="E318" s="258"/>
      <c r="F318" s="258"/>
      <c r="G318" s="258"/>
      <c r="H318" s="258"/>
      <c r="I318" s="258"/>
      <c r="J318" s="258"/>
      <c r="K318" s="258" t="str">
        <f>VLOOKUP(A318,'Master PR'!F319:Q1624,12,FALSE)</f>
        <v/>
      </c>
      <c r="L318" s="260" t="str">
        <f>VLOOKUP(A318,'Master PR'!F319:R1624,13,FALSE)</f>
        <v>#N/A</v>
      </c>
      <c r="M318" s="258"/>
      <c r="N318" s="258"/>
      <c r="O318" s="258"/>
      <c r="P318" s="261" t="str">
        <f t="array" ref="P318">INDEX(Sheet6!$H$2:$H$190,MATCH(A318,Sheet6!$E$2:$E$190,0))</f>
        <v>#N/A</v>
      </c>
      <c r="Q318" s="258"/>
      <c r="R318" s="258"/>
      <c r="S318" s="258"/>
      <c r="T318" s="258"/>
      <c r="U318" s="258"/>
      <c r="V318" s="258"/>
      <c r="W318" s="258"/>
      <c r="X318" s="258"/>
      <c r="Y318" s="258"/>
      <c r="Z318" s="258"/>
      <c r="AA318" s="258"/>
      <c r="AB318" s="258"/>
      <c r="AC318" s="258"/>
      <c r="AD318" s="258"/>
      <c r="AE318" s="258"/>
      <c r="AF318" s="258"/>
      <c r="AG318" s="258"/>
      <c r="AH318" s="258"/>
      <c r="AI318" s="258"/>
      <c r="AJ318" s="258"/>
      <c r="AK318" s="258"/>
      <c r="AL318" s="258"/>
      <c r="AM318" s="258"/>
    </row>
    <row r="319">
      <c r="A319" s="265">
        <v>1.00045484E8</v>
      </c>
      <c r="B319" s="258" t="str">
        <f>VLOOKUP(A319,'Master PR'!F320:N1625,9,FALSE)</f>
        <v>Maintenance</v>
      </c>
      <c r="C319" s="259" t="str">
        <f>VLOOKUP(A319,'Master PR'!F320:I1625,4,FALSE)</f>
        <v>Irvan</v>
      </c>
      <c r="D319" s="258" t="str">
        <f>VLOOKUP(A319,'Master PR'!F320:M1625,8,FALSE)</f>
        <v>#N/A</v>
      </c>
      <c r="E319" s="258"/>
      <c r="F319" s="258"/>
      <c r="G319" s="258"/>
      <c r="H319" s="258"/>
      <c r="I319" s="258"/>
      <c r="J319" s="258"/>
      <c r="K319" s="258" t="str">
        <f>VLOOKUP(A319,'Master PR'!F320:Q1625,12,FALSE)</f>
        <v/>
      </c>
      <c r="L319" s="260" t="str">
        <f>VLOOKUP(A319,'Master PR'!F320:R1625,13,FALSE)</f>
        <v>#N/A</v>
      </c>
      <c r="M319" s="258"/>
      <c r="N319" s="258"/>
      <c r="O319" s="258"/>
      <c r="P319" s="261" t="str">
        <f t="array" ref="P319">INDEX(Sheet6!$H$2:$H$190,MATCH(A319,Sheet6!$E$2:$E$190,0))</f>
        <v>#N/A</v>
      </c>
      <c r="Q319" s="258"/>
      <c r="R319" s="258"/>
      <c r="S319" s="258"/>
      <c r="T319" s="258"/>
      <c r="U319" s="258"/>
      <c r="V319" s="258"/>
      <c r="W319" s="258"/>
      <c r="X319" s="258"/>
      <c r="Y319" s="258"/>
      <c r="Z319" s="258"/>
      <c r="AA319" s="258"/>
      <c r="AB319" s="258"/>
      <c r="AC319" s="258"/>
      <c r="AD319" s="258"/>
      <c r="AE319" s="258"/>
      <c r="AF319" s="258"/>
      <c r="AG319" s="258"/>
      <c r="AH319" s="258"/>
      <c r="AI319" s="258"/>
      <c r="AJ319" s="258"/>
      <c r="AK319" s="258"/>
      <c r="AL319" s="258"/>
      <c r="AM319" s="258"/>
    </row>
    <row r="320">
      <c r="A320" s="265">
        <v>1.00045438E8</v>
      </c>
      <c r="B320" s="258" t="str">
        <f>VLOOKUP(A320,'Master PR'!F321:N1626,9,FALSE)</f>
        <v>Maintenance</v>
      </c>
      <c r="C320" s="259" t="str">
        <f>VLOOKUP(A320,'Master PR'!F321:I1626,4,FALSE)</f>
        <v>Irvan</v>
      </c>
      <c r="D320" s="258" t="str">
        <f>VLOOKUP(A320,'Master PR'!F321:M1626,8,FALSE)</f>
        <v>#N/A</v>
      </c>
      <c r="E320" s="258"/>
      <c r="F320" s="258"/>
      <c r="G320" s="258"/>
      <c r="H320" s="258"/>
      <c r="I320" s="258"/>
      <c r="J320" s="258"/>
      <c r="K320" s="258" t="str">
        <f>VLOOKUP(A320,'Master PR'!F321:Q1626,12,FALSE)</f>
        <v/>
      </c>
      <c r="L320" s="260" t="str">
        <f>VLOOKUP(A320,'Master PR'!F321:R1626,13,FALSE)</f>
        <v>#N/A</v>
      </c>
      <c r="M320" s="258"/>
      <c r="N320" s="258"/>
      <c r="O320" s="258"/>
      <c r="P320" s="261" t="str">
        <f t="array" ref="P320">INDEX(Sheet6!$H$2:$H$190,MATCH(A320,Sheet6!$E$2:$E$190,0))</f>
        <v>#N/A</v>
      </c>
      <c r="Q320" s="258"/>
      <c r="R320" s="258"/>
      <c r="S320" s="258"/>
      <c r="T320" s="258"/>
      <c r="U320" s="258"/>
      <c r="V320" s="258"/>
      <c r="W320" s="258"/>
      <c r="X320" s="258"/>
      <c r="Y320" s="258"/>
      <c r="Z320" s="258"/>
      <c r="AA320" s="258"/>
      <c r="AB320" s="258"/>
      <c r="AC320" s="258"/>
      <c r="AD320" s="258"/>
      <c r="AE320" s="258"/>
      <c r="AF320" s="258"/>
      <c r="AG320" s="258"/>
      <c r="AH320" s="258"/>
      <c r="AI320" s="258"/>
      <c r="AJ320" s="258"/>
      <c r="AK320" s="258"/>
      <c r="AL320" s="258"/>
      <c r="AM320" s="258"/>
    </row>
    <row r="321">
      <c r="A321" s="265">
        <v>1.00045473E8</v>
      </c>
      <c r="B321" s="258" t="str">
        <f>VLOOKUP(A321,'Master PR'!F322:N1627,9,FALSE)</f>
        <v>Maintenance</v>
      </c>
      <c r="C321" s="259" t="str">
        <f>VLOOKUP(A321,'Master PR'!F322:I1627,4,FALSE)</f>
        <v>Irvan</v>
      </c>
      <c r="D321" s="258" t="str">
        <f>VLOOKUP(A321,'Master PR'!F322:M1627,8,FALSE)</f>
        <v>#N/A</v>
      </c>
      <c r="E321" s="258"/>
      <c r="F321" s="258"/>
      <c r="G321" s="258"/>
      <c r="H321" s="258"/>
      <c r="I321" s="258"/>
      <c r="J321" s="258"/>
      <c r="K321" s="258" t="str">
        <f>VLOOKUP(A321,'Master PR'!F322:Q1627,12,FALSE)</f>
        <v/>
      </c>
      <c r="L321" s="260" t="str">
        <f>VLOOKUP(A321,'Master PR'!F322:R1627,13,FALSE)</f>
        <v>#N/A</v>
      </c>
      <c r="M321" s="258"/>
      <c r="N321" s="258"/>
      <c r="O321" s="258"/>
      <c r="P321" s="261" t="str">
        <f t="array" ref="P321">INDEX(Sheet6!$H$2:$H$190,MATCH(A321,Sheet6!$E$2:$E$190,0))</f>
        <v>#N/A</v>
      </c>
      <c r="Q321" s="258"/>
      <c r="R321" s="258"/>
      <c r="S321" s="258"/>
      <c r="T321" s="258"/>
      <c r="U321" s="258"/>
      <c r="V321" s="258"/>
      <c r="W321" s="258"/>
      <c r="X321" s="258"/>
      <c r="Y321" s="258"/>
      <c r="Z321" s="258"/>
      <c r="AA321" s="258"/>
      <c r="AB321" s="258"/>
      <c r="AC321" s="258"/>
      <c r="AD321" s="258"/>
      <c r="AE321" s="258"/>
      <c r="AF321" s="258"/>
      <c r="AG321" s="258"/>
      <c r="AH321" s="258"/>
      <c r="AI321" s="258"/>
      <c r="AJ321" s="258"/>
      <c r="AK321" s="258"/>
      <c r="AL321" s="258"/>
      <c r="AM321" s="258"/>
    </row>
    <row r="322">
      <c r="A322" s="265">
        <v>1.0003909E8</v>
      </c>
      <c r="B322" s="258" t="str">
        <f>VLOOKUP(A322,'Master PR'!F323:N1628,9,FALSE)</f>
        <v>Maintenance</v>
      </c>
      <c r="C322" s="259" t="str">
        <f>VLOOKUP(A322,'Master PR'!F323:I1628,4,FALSE)</f>
        <v>Irvan</v>
      </c>
      <c r="D322" s="258" t="str">
        <f>VLOOKUP(A322,'Master PR'!F323:M1628,8,FALSE)</f>
        <v>#N/A</v>
      </c>
      <c r="E322" s="258"/>
      <c r="F322" s="258"/>
      <c r="G322" s="258"/>
      <c r="H322" s="258"/>
      <c r="I322" s="258"/>
      <c r="J322" s="258"/>
      <c r="K322" s="258" t="str">
        <f>VLOOKUP(A322,'Master PR'!F323:Q1628,12,FALSE)</f>
        <v/>
      </c>
      <c r="L322" s="260" t="str">
        <f>VLOOKUP(A322,'Master PR'!F323:R1628,13,FALSE)</f>
        <v>#N/A</v>
      </c>
      <c r="M322" s="258"/>
      <c r="N322" s="258"/>
      <c r="O322" s="258"/>
      <c r="P322" s="261" t="str">
        <f t="array" ref="P322">INDEX(Sheet6!$H$2:$H$190,MATCH(A322,Sheet6!$E$2:$E$190,0))</f>
        <v>#N/A</v>
      </c>
      <c r="Q322" s="258"/>
      <c r="R322" s="258"/>
      <c r="S322" s="258"/>
      <c r="T322" s="258"/>
      <c r="U322" s="258"/>
      <c r="V322" s="258"/>
      <c r="W322" s="258"/>
      <c r="X322" s="258"/>
      <c r="Y322" s="258"/>
      <c r="Z322" s="258"/>
      <c r="AA322" s="258"/>
      <c r="AB322" s="258"/>
      <c r="AC322" s="258"/>
      <c r="AD322" s="258"/>
      <c r="AE322" s="258"/>
      <c r="AF322" s="258"/>
      <c r="AG322" s="258"/>
      <c r="AH322" s="258"/>
      <c r="AI322" s="258"/>
      <c r="AJ322" s="258"/>
      <c r="AK322" s="258"/>
      <c r="AL322" s="258"/>
      <c r="AM322" s="258"/>
    </row>
    <row r="323">
      <c r="A323" s="265">
        <v>1.00044002E8</v>
      </c>
      <c r="B323" s="258" t="str">
        <f>VLOOKUP(A323,'Master PR'!F324:N1629,9,FALSE)</f>
        <v>Maintenance</v>
      </c>
      <c r="C323" s="259" t="str">
        <f>VLOOKUP(A323,'Master PR'!F324:I1629,4,FALSE)</f>
        <v>Irvan</v>
      </c>
      <c r="D323" s="258" t="str">
        <f>VLOOKUP(A323,'Master PR'!F324:M1629,8,FALSE)</f>
        <v>#N/A</v>
      </c>
      <c r="E323" s="258"/>
      <c r="F323" s="258"/>
      <c r="G323" s="258"/>
      <c r="H323" s="258"/>
      <c r="I323" s="258"/>
      <c r="J323" s="258"/>
      <c r="K323" s="258" t="str">
        <f>VLOOKUP(A323,'Master PR'!F324:Q1629,12,FALSE)</f>
        <v/>
      </c>
      <c r="L323" s="260" t="str">
        <f>VLOOKUP(A323,'Master PR'!F324:R1629,13,FALSE)</f>
        <v>#N/A</v>
      </c>
      <c r="M323" s="258"/>
      <c r="N323" s="258"/>
      <c r="O323" s="258"/>
      <c r="P323" s="261" t="str">
        <f t="array" ref="P323">INDEX(Sheet6!$H$2:$H$190,MATCH(A323,Sheet6!$E$2:$E$190,0))</f>
        <v>#N/A</v>
      </c>
      <c r="Q323" s="258"/>
      <c r="R323" s="258"/>
      <c r="S323" s="258"/>
      <c r="T323" s="258"/>
      <c r="U323" s="258"/>
      <c r="V323" s="258"/>
      <c r="W323" s="258"/>
      <c r="X323" s="258"/>
      <c r="Y323" s="258"/>
      <c r="Z323" s="258"/>
      <c r="AA323" s="258"/>
      <c r="AB323" s="258"/>
      <c r="AC323" s="258"/>
      <c r="AD323" s="258"/>
      <c r="AE323" s="258"/>
      <c r="AF323" s="258"/>
      <c r="AG323" s="258"/>
      <c r="AH323" s="258"/>
      <c r="AI323" s="258"/>
      <c r="AJ323" s="258"/>
      <c r="AK323" s="258"/>
      <c r="AL323" s="258"/>
      <c r="AM323" s="258"/>
    </row>
    <row r="324">
      <c r="A324" s="265">
        <v>1.00045531E8</v>
      </c>
      <c r="B324" s="258" t="str">
        <f>VLOOKUP(A324,'Master PR'!F325:N1630,9,FALSE)</f>
        <v>Maintenance</v>
      </c>
      <c r="C324" s="259" t="str">
        <f>VLOOKUP(A324,'Master PR'!F325:I1630,4,FALSE)</f>
        <v>Irvan</v>
      </c>
      <c r="D324" s="258" t="str">
        <f>VLOOKUP(A324,'Master PR'!F325:M1630,8,FALSE)</f>
        <v>#N/A</v>
      </c>
      <c r="E324" s="258"/>
      <c r="F324" s="258"/>
      <c r="G324" s="258"/>
      <c r="H324" s="258"/>
      <c r="I324" s="258"/>
      <c r="J324" s="258"/>
      <c r="K324" s="258" t="str">
        <f>VLOOKUP(A324,'Master PR'!F325:Q1630,12,FALSE)</f>
        <v/>
      </c>
      <c r="L324" s="260" t="str">
        <f>VLOOKUP(A324,'Master PR'!F325:R1630,13,FALSE)</f>
        <v>#N/A</v>
      </c>
      <c r="M324" s="258"/>
      <c r="N324" s="258"/>
      <c r="O324" s="258"/>
      <c r="P324" s="261" t="str">
        <f t="array" ref="P324">INDEX(Sheet6!$H$2:$H$190,MATCH(A324,Sheet6!$E$2:$E$190,0))</f>
        <v>#N/A</v>
      </c>
      <c r="Q324" s="258"/>
      <c r="R324" s="258"/>
      <c r="S324" s="258"/>
      <c r="T324" s="258"/>
      <c r="U324" s="258"/>
      <c r="V324" s="258"/>
      <c r="W324" s="258"/>
      <c r="X324" s="258"/>
      <c r="Y324" s="258"/>
      <c r="Z324" s="258"/>
      <c r="AA324" s="258"/>
      <c r="AB324" s="258"/>
      <c r="AC324" s="258"/>
      <c r="AD324" s="258"/>
      <c r="AE324" s="258"/>
      <c r="AF324" s="258"/>
      <c r="AG324" s="258"/>
      <c r="AH324" s="258"/>
      <c r="AI324" s="258"/>
      <c r="AJ324" s="258"/>
      <c r="AK324" s="258"/>
      <c r="AL324" s="258"/>
      <c r="AM324" s="258"/>
    </row>
    <row r="325">
      <c r="A325" s="265">
        <v>1.00045469E8</v>
      </c>
      <c r="B325" s="258" t="str">
        <f>VLOOKUP(A325,'Master PR'!F326:N1631,9,FALSE)</f>
        <v>Maintenance</v>
      </c>
      <c r="C325" s="259" t="str">
        <f>VLOOKUP(A325,'Master PR'!F326:I1631,4,FALSE)</f>
        <v>Irvan</v>
      </c>
      <c r="D325" s="258" t="str">
        <f>VLOOKUP(A325,'Master PR'!F326:M1631,8,FALSE)</f>
        <v>#N/A</v>
      </c>
      <c r="E325" s="258"/>
      <c r="F325" s="258"/>
      <c r="G325" s="258"/>
      <c r="H325" s="258"/>
      <c r="I325" s="258"/>
      <c r="J325" s="258"/>
      <c r="K325" s="258" t="str">
        <f>VLOOKUP(A325,'Master PR'!F326:Q1631,12,FALSE)</f>
        <v/>
      </c>
      <c r="L325" s="260" t="str">
        <f>VLOOKUP(A325,'Master PR'!F326:R1631,13,FALSE)</f>
        <v>#N/A</v>
      </c>
      <c r="M325" s="258"/>
      <c r="N325" s="258"/>
      <c r="O325" s="258"/>
      <c r="P325" s="261" t="str">
        <f t="array" ref="P325">INDEX(Sheet6!$H$2:$H$190,MATCH(A325,Sheet6!$E$2:$E$190,0))</f>
        <v>#N/A</v>
      </c>
      <c r="Q325" s="258"/>
      <c r="R325" s="258"/>
      <c r="S325" s="258"/>
      <c r="T325" s="258"/>
      <c r="U325" s="258"/>
      <c r="V325" s="258"/>
      <c r="W325" s="258"/>
      <c r="X325" s="258"/>
      <c r="Y325" s="258"/>
      <c r="Z325" s="258"/>
      <c r="AA325" s="258"/>
      <c r="AB325" s="258"/>
      <c r="AC325" s="258"/>
      <c r="AD325" s="258"/>
      <c r="AE325" s="258"/>
      <c r="AF325" s="258"/>
      <c r="AG325" s="258"/>
      <c r="AH325" s="258"/>
      <c r="AI325" s="258"/>
      <c r="AJ325" s="258"/>
      <c r="AK325" s="258"/>
      <c r="AL325" s="258"/>
      <c r="AM325" s="258"/>
    </row>
    <row r="326">
      <c r="A326" s="265">
        <v>1.00045503E8</v>
      </c>
      <c r="B326" s="258" t="str">
        <f>VLOOKUP(A326,'Master PR'!F327:N1632,9,FALSE)</f>
        <v>Maintenance</v>
      </c>
      <c r="C326" s="259" t="str">
        <f>VLOOKUP(A326,'Master PR'!F327:I1632,4,FALSE)</f>
        <v>Irvan</v>
      </c>
      <c r="D326" s="258" t="str">
        <f>VLOOKUP(A326,'Master PR'!F327:M1632,8,FALSE)</f>
        <v>#N/A</v>
      </c>
      <c r="E326" s="258"/>
      <c r="F326" s="258"/>
      <c r="G326" s="258"/>
      <c r="H326" s="258"/>
      <c r="I326" s="258"/>
      <c r="J326" s="258"/>
      <c r="K326" s="258" t="str">
        <f>VLOOKUP(A326,'Master PR'!F327:Q1632,12,FALSE)</f>
        <v/>
      </c>
      <c r="L326" s="260" t="str">
        <f>VLOOKUP(A326,'Master PR'!F327:R1632,13,FALSE)</f>
        <v>#N/A</v>
      </c>
      <c r="M326" s="258"/>
      <c r="N326" s="258"/>
      <c r="O326" s="258"/>
      <c r="P326" s="261" t="str">
        <f t="array" ref="P326">INDEX(Sheet6!$H$2:$H$190,MATCH(A326,Sheet6!$E$2:$E$190,0))</f>
        <v>#N/A</v>
      </c>
      <c r="Q326" s="258"/>
      <c r="R326" s="258"/>
      <c r="S326" s="258"/>
      <c r="T326" s="258"/>
      <c r="U326" s="258"/>
      <c r="V326" s="258"/>
      <c r="W326" s="258"/>
      <c r="X326" s="258"/>
      <c r="Y326" s="258"/>
      <c r="Z326" s="258"/>
      <c r="AA326" s="258"/>
      <c r="AB326" s="258"/>
      <c r="AC326" s="258"/>
      <c r="AD326" s="258"/>
      <c r="AE326" s="258"/>
      <c r="AF326" s="258"/>
      <c r="AG326" s="258"/>
      <c r="AH326" s="258"/>
      <c r="AI326" s="258"/>
      <c r="AJ326" s="258"/>
      <c r="AK326" s="258"/>
      <c r="AL326" s="258"/>
      <c r="AM326" s="258"/>
    </row>
    <row r="327">
      <c r="A327" s="265">
        <v>1.00045514E8</v>
      </c>
      <c r="B327" s="258" t="str">
        <f>VLOOKUP(A327,'Master PR'!F328:N1633,9,FALSE)</f>
        <v>Maintenance</v>
      </c>
      <c r="C327" s="259" t="str">
        <f>VLOOKUP(A327,'Master PR'!F328:I1633,4,FALSE)</f>
        <v>Reza</v>
      </c>
      <c r="D327" s="258" t="str">
        <f>VLOOKUP(A327,'Master PR'!F328:M1633,8,FALSE)</f>
        <v>#N/A</v>
      </c>
      <c r="E327" s="258"/>
      <c r="F327" s="258"/>
      <c r="G327" s="258"/>
      <c r="H327" s="258"/>
      <c r="I327" s="258"/>
      <c r="J327" s="258"/>
      <c r="K327" s="258" t="str">
        <f>VLOOKUP(A327,'Master PR'!F328:Q1633,12,FALSE)</f>
        <v/>
      </c>
      <c r="L327" s="260" t="str">
        <f>VLOOKUP(A327,'Master PR'!F328:R1633,13,FALSE)</f>
        <v>#N/A</v>
      </c>
      <c r="M327" s="258"/>
      <c r="N327" s="258"/>
      <c r="O327" s="258"/>
      <c r="P327" s="261" t="str">
        <f t="array" ref="P327">INDEX(Sheet6!$H$2:$H$190,MATCH(A327,Sheet6!$E$2:$E$190,0))</f>
        <v>#N/A</v>
      </c>
      <c r="Q327" s="258"/>
      <c r="R327" s="258"/>
      <c r="S327" s="258"/>
      <c r="T327" s="258"/>
      <c r="U327" s="258"/>
      <c r="V327" s="258"/>
      <c r="W327" s="258"/>
      <c r="X327" s="258"/>
      <c r="Y327" s="258"/>
      <c r="Z327" s="258"/>
      <c r="AA327" s="258"/>
      <c r="AB327" s="258"/>
      <c r="AC327" s="258"/>
      <c r="AD327" s="258"/>
      <c r="AE327" s="258"/>
      <c r="AF327" s="258"/>
      <c r="AG327" s="258"/>
      <c r="AH327" s="258"/>
      <c r="AI327" s="258"/>
      <c r="AJ327" s="258"/>
      <c r="AK327" s="258"/>
      <c r="AL327" s="258"/>
      <c r="AM327" s="258"/>
    </row>
    <row r="328">
      <c r="A328" s="265">
        <v>1.00045516E8</v>
      </c>
      <c r="B328" s="258" t="str">
        <f>VLOOKUP(A328,'Master PR'!F329:N1634,9,FALSE)</f>
        <v>Maintenance</v>
      </c>
      <c r="C328" s="259" t="str">
        <f>VLOOKUP(A328,'Master PR'!F329:I1634,4,FALSE)</f>
        <v>Reza</v>
      </c>
      <c r="D328" s="258" t="str">
        <f>VLOOKUP(A328,'Master PR'!F329:M1634,8,FALSE)</f>
        <v>#N/A</v>
      </c>
      <c r="E328" s="258"/>
      <c r="F328" s="258"/>
      <c r="G328" s="258"/>
      <c r="H328" s="258"/>
      <c r="I328" s="258"/>
      <c r="J328" s="258"/>
      <c r="K328" s="258" t="str">
        <f>VLOOKUP(A328,'Master PR'!F329:Q1634,12,FALSE)</f>
        <v/>
      </c>
      <c r="L328" s="260" t="str">
        <f>VLOOKUP(A328,'Master PR'!F329:R1634,13,FALSE)</f>
        <v>#N/A</v>
      </c>
      <c r="M328" s="258"/>
      <c r="N328" s="258"/>
      <c r="O328" s="258"/>
      <c r="P328" s="261" t="str">
        <f t="array" ref="P328">INDEX(Sheet6!$H$2:$H$190,MATCH(A328,Sheet6!$E$2:$E$190,0))</f>
        <v>#N/A</v>
      </c>
      <c r="Q328" s="258"/>
      <c r="R328" s="258"/>
      <c r="S328" s="258"/>
      <c r="T328" s="258"/>
      <c r="U328" s="258"/>
      <c r="V328" s="258"/>
      <c r="W328" s="258"/>
      <c r="X328" s="258"/>
      <c r="Y328" s="258"/>
      <c r="Z328" s="258"/>
      <c r="AA328" s="258"/>
      <c r="AB328" s="258"/>
      <c r="AC328" s="258"/>
      <c r="AD328" s="258"/>
      <c r="AE328" s="258"/>
      <c r="AF328" s="258"/>
      <c r="AG328" s="258"/>
      <c r="AH328" s="258"/>
      <c r="AI328" s="258"/>
      <c r="AJ328" s="258"/>
      <c r="AK328" s="258"/>
      <c r="AL328" s="258"/>
      <c r="AM328" s="258"/>
    </row>
    <row r="329">
      <c r="A329" s="265">
        <v>1.00045515E8</v>
      </c>
      <c r="B329" s="258" t="str">
        <f>VLOOKUP(A329,'Master PR'!F330:N1635,9,FALSE)</f>
        <v>Maintenance</v>
      </c>
      <c r="C329" s="259" t="str">
        <f>VLOOKUP(A329,'Master PR'!F330:I1635,4,FALSE)</f>
        <v>Reza</v>
      </c>
      <c r="D329" s="258" t="str">
        <f>VLOOKUP(A329,'Master PR'!F330:M1635,8,FALSE)</f>
        <v>#N/A</v>
      </c>
      <c r="E329" s="258"/>
      <c r="F329" s="258"/>
      <c r="G329" s="258"/>
      <c r="H329" s="258"/>
      <c r="I329" s="258"/>
      <c r="J329" s="258"/>
      <c r="K329" s="258" t="str">
        <f>VLOOKUP(A329,'Master PR'!F330:Q1635,12,FALSE)</f>
        <v/>
      </c>
      <c r="L329" s="260" t="str">
        <f>VLOOKUP(A329,'Master PR'!F330:R1635,13,FALSE)</f>
        <v>#N/A</v>
      </c>
      <c r="M329" s="258"/>
      <c r="N329" s="258"/>
      <c r="O329" s="258"/>
      <c r="P329" s="261" t="str">
        <f t="array" ref="P329">INDEX(Sheet6!$H$2:$H$190,MATCH(A329,Sheet6!$E$2:$E$190,0))</f>
        <v>#N/A</v>
      </c>
      <c r="Q329" s="258"/>
      <c r="R329" s="258"/>
      <c r="S329" s="258"/>
      <c r="T329" s="258"/>
      <c r="U329" s="258"/>
      <c r="V329" s="258"/>
      <c r="W329" s="258"/>
      <c r="X329" s="258"/>
      <c r="Y329" s="258"/>
      <c r="Z329" s="258"/>
      <c r="AA329" s="258"/>
      <c r="AB329" s="258"/>
      <c r="AC329" s="258"/>
      <c r="AD329" s="258"/>
      <c r="AE329" s="258"/>
      <c r="AF329" s="258"/>
      <c r="AG329" s="258"/>
      <c r="AH329" s="258"/>
      <c r="AI329" s="258"/>
      <c r="AJ329" s="258"/>
      <c r="AK329" s="258"/>
      <c r="AL329" s="258"/>
      <c r="AM329" s="258"/>
    </row>
    <row r="330">
      <c r="A330" s="265">
        <v>1.00045273E8</v>
      </c>
      <c r="B330" s="258" t="str">
        <f>VLOOKUP(A330,'Master PR'!F331:N1636,9,FALSE)</f>
        <v>Maintenance</v>
      </c>
      <c r="C330" s="259" t="str">
        <f>VLOOKUP(A330,'Master PR'!F331:I1636,4,FALSE)</f>
        <v>Reza</v>
      </c>
      <c r="D330" s="258" t="str">
        <f>VLOOKUP(A330,'Master PR'!F331:M1636,8,FALSE)</f>
        <v>#N/A</v>
      </c>
      <c r="E330" s="258"/>
      <c r="F330" s="258"/>
      <c r="G330" s="258"/>
      <c r="H330" s="258"/>
      <c r="I330" s="258"/>
      <c r="J330" s="258"/>
      <c r="K330" s="258" t="str">
        <f>VLOOKUP(A330,'Master PR'!F331:Q1636,12,FALSE)</f>
        <v/>
      </c>
      <c r="L330" s="260" t="str">
        <f>VLOOKUP(A330,'Master PR'!F331:R1636,13,FALSE)</f>
        <v>#N/A</v>
      </c>
      <c r="M330" s="258"/>
      <c r="N330" s="258"/>
      <c r="O330" s="258"/>
      <c r="P330" s="261" t="str">
        <f t="array" ref="P330">INDEX(Sheet6!$H$2:$H$190,MATCH(A330,Sheet6!$E$2:$E$190,0))</f>
        <v>#N/A</v>
      </c>
      <c r="Q330" s="258"/>
      <c r="R330" s="258"/>
      <c r="S330" s="258"/>
      <c r="T330" s="258"/>
      <c r="U330" s="258"/>
      <c r="V330" s="258"/>
      <c r="W330" s="258"/>
      <c r="X330" s="258"/>
      <c r="Y330" s="258"/>
      <c r="Z330" s="258"/>
      <c r="AA330" s="258"/>
      <c r="AB330" s="258"/>
      <c r="AC330" s="258"/>
      <c r="AD330" s="258"/>
      <c r="AE330" s="258"/>
      <c r="AF330" s="258"/>
      <c r="AG330" s="258"/>
      <c r="AH330" s="258"/>
      <c r="AI330" s="258"/>
      <c r="AJ330" s="258"/>
      <c r="AK330" s="258"/>
      <c r="AL330" s="258"/>
      <c r="AM330" s="258"/>
    </row>
    <row r="331">
      <c r="A331" s="265">
        <v>1.00045459E8</v>
      </c>
      <c r="B331" s="258" t="str">
        <f>VLOOKUP(A331,'Master PR'!F332:N1637,9,FALSE)</f>
        <v>Maintenance</v>
      </c>
      <c r="C331" s="259" t="str">
        <f>VLOOKUP(A331,'Master PR'!F332:I1637,4,FALSE)</f>
        <v>Reza</v>
      </c>
      <c r="D331" s="258" t="str">
        <f>VLOOKUP(A331,'Master PR'!F332:M1637,8,FALSE)</f>
        <v>#N/A</v>
      </c>
      <c r="E331" s="258"/>
      <c r="F331" s="258"/>
      <c r="G331" s="258"/>
      <c r="H331" s="258"/>
      <c r="I331" s="258"/>
      <c r="J331" s="258"/>
      <c r="K331" s="258" t="str">
        <f>VLOOKUP(A331,'Master PR'!F332:Q1637,12,FALSE)</f>
        <v/>
      </c>
      <c r="L331" s="260" t="str">
        <f>VLOOKUP(A331,'Master PR'!F332:R1637,13,FALSE)</f>
        <v>#N/A</v>
      </c>
      <c r="M331" s="258"/>
      <c r="N331" s="258"/>
      <c r="O331" s="258"/>
      <c r="P331" s="261" t="str">
        <f t="array" ref="P331">INDEX(Sheet6!$H$2:$H$190,MATCH(A331,Sheet6!$E$2:$E$190,0))</f>
        <v>#N/A</v>
      </c>
      <c r="Q331" s="258"/>
      <c r="R331" s="258"/>
      <c r="S331" s="258"/>
      <c r="T331" s="258"/>
      <c r="U331" s="258"/>
      <c r="V331" s="258"/>
      <c r="W331" s="258"/>
      <c r="X331" s="258"/>
      <c r="Y331" s="258"/>
      <c r="Z331" s="258"/>
      <c r="AA331" s="258"/>
      <c r="AB331" s="258"/>
      <c r="AC331" s="258"/>
      <c r="AD331" s="258"/>
      <c r="AE331" s="258"/>
      <c r="AF331" s="258"/>
      <c r="AG331" s="258"/>
      <c r="AH331" s="258"/>
      <c r="AI331" s="258"/>
      <c r="AJ331" s="258"/>
      <c r="AK331" s="258"/>
      <c r="AL331" s="258"/>
      <c r="AM331" s="258"/>
    </row>
    <row r="332">
      <c r="A332" s="265">
        <v>1.00045448E8</v>
      </c>
      <c r="B332" s="258" t="str">
        <f>VLOOKUP(A332,'Master PR'!F333:N1638,9,FALSE)</f>
        <v>Maintenance</v>
      </c>
      <c r="C332" s="259" t="str">
        <f>VLOOKUP(A332,'Master PR'!F333:I1638,4,FALSE)</f>
        <v>Reza</v>
      </c>
      <c r="D332" s="258" t="str">
        <f>VLOOKUP(A332,'Master PR'!F333:M1638,8,FALSE)</f>
        <v>#N/A</v>
      </c>
      <c r="E332" s="258"/>
      <c r="F332" s="258"/>
      <c r="G332" s="258"/>
      <c r="H332" s="258"/>
      <c r="I332" s="258"/>
      <c r="J332" s="258"/>
      <c r="K332" s="258" t="str">
        <f>VLOOKUP(A332,'Master PR'!F333:Q1638,12,FALSE)</f>
        <v/>
      </c>
      <c r="L332" s="260" t="str">
        <f>VLOOKUP(A332,'Master PR'!F333:R1638,13,FALSE)</f>
        <v>#N/A</v>
      </c>
      <c r="M332" s="258"/>
      <c r="N332" s="258"/>
      <c r="O332" s="258"/>
      <c r="P332" s="261" t="str">
        <f t="array" ref="P332">INDEX(Sheet6!$H$2:$H$190,MATCH(A332,Sheet6!$E$2:$E$190,0))</f>
        <v>#N/A</v>
      </c>
      <c r="Q332" s="258"/>
      <c r="R332" s="258"/>
      <c r="S332" s="258"/>
      <c r="T332" s="258"/>
      <c r="U332" s="258"/>
      <c r="V332" s="258"/>
      <c r="W332" s="258"/>
      <c r="X332" s="258"/>
      <c r="Y332" s="258"/>
      <c r="Z332" s="258"/>
      <c r="AA332" s="258"/>
      <c r="AB332" s="258"/>
      <c r="AC332" s="258"/>
      <c r="AD332" s="258"/>
      <c r="AE332" s="258"/>
      <c r="AF332" s="258"/>
      <c r="AG332" s="258"/>
      <c r="AH332" s="258"/>
      <c r="AI332" s="258"/>
      <c r="AJ332" s="258"/>
      <c r="AK332" s="258"/>
      <c r="AL332" s="258"/>
      <c r="AM332" s="258"/>
    </row>
    <row r="333">
      <c r="A333" s="265">
        <v>1.00045348E8</v>
      </c>
      <c r="B333" s="258" t="str">
        <f>VLOOKUP(A333,'Master PR'!F334:N1639,9,FALSE)</f>
        <v>Maintenance</v>
      </c>
      <c r="C333" s="259" t="str">
        <f>VLOOKUP(A333,'Master PR'!F334:I1639,4,FALSE)</f>
        <v>Reza</v>
      </c>
      <c r="D333" s="258" t="str">
        <f>VLOOKUP(A333,'Master PR'!F334:M1639,8,FALSE)</f>
        <v>#N/A</v>
      </c>
      <c r="E333" s="258"/>
      <c r="F333" s="258"/>
      <c r="G333" s="258"/>
      <c r="H333" s="258"/>
      <c r="I333" s="258"/>
      <c r="J333" s="258"/>
      <c r="K333" s="258" t="str">
        <f>VLOOKUP(A333,'Master PR'!F334:Q1639,12,FALSE)</f>
        <v/>
      </c>
      <c r="L333" s="260" t="str">
        <f>VLOOKUP(A333,'Master PR'!F334:R1639,13,FALSE)</f>
        <v>#N/A</v>
      </c>
      <c r="M333" s="258"/>
      <c r="N333" s="258"/>
      <c r="O333" s="258"/>
      <c r="P333" s="261" t="str">
        <f t="array" ref="P333">INDEX(Sheet6!$H$2:$H$190,MATCH(A333,Sheet6!$E$2:$E$190,0))</f>
        <v>#N/A</v>
      </c>
      <c r="Q333" s="258"/>
      <c r="R333" s="258"/>
      <c r="S333" s="258"/>
      <c r="T333" s="258"/>
      <c r="U333" s="258"/>
      <c r="V333" s="258"/>
      <c r="W333" s="258"/>
      <c r="X333" s="258"/>
      <c r="Y333" s="258"/>
      <c r="Z333" s="258"/>
      <c r="AA333" s="258"/>
      <c r="AB333" s="258"/>
      <c r="AC333" s="258"/>
      <c r="AD333" s="258"/>
      <c r="AE333" s="258"/>
      <c r="AF333" s="258"/>
      <c r="AG333" s="258"/>
      <c r="AH333" s="258"/>
      <c r="AI333" s="258"/>
      <c r="AJ333" s="258"/>
      <c r="AK333" s="258"/>
      <c r="AL333" s="258"/>
      <c r="AM333" s="258"/>
    </row>
    <row r="334">
      <c r="A334" s="265">
        <v>1.00045307E8</v>
      </c>
      <c r="B334" s="258" t="str">
        <f>VLOOKUP(A334,'Master PR'!F335:N1640,9,FALSE)</f>
        <v>Maintenance</v>
      </c>
      <c r="C334" s="259" t="str">
        <f>VLOOKUP(A334,'Master PR'!F335:I1640,4,FALSE)</f>
        <v>Andani</v>
      </c>
      <c r="D334" s="258" t="str">
        <f>VLOOKUP(A334,'Master PR'!F335:M1640,8,FALSE)</f>
        <v>#N/A</v>
      </c>
      <c r="E334" s="258"/>
      <c r="F334" s="258"/>
      <c r="G334" s="258"/>
      <c r="H334" s="258"/>
      <c r="I334" s="258"/>
      <c r="J334" s="258"/>
      <c r="K334" s="258" t="str">
        <f>VLOOKUP(A334,'Master PR'!F335:Q1640,12,FALSE)</f>
        <v/>
      </c>
      <c r="L334" s="260" t="str">
        <f>VLOOKUP(A334,'Master PR'!F335:R1640,13,FALSE)</f>
        <v>#N/A</v>
      </c>
      <c r="M334" s="258"/>
      <c r="N334" s="258"/>
      <c r="O334" s="258"/>
      <c r="P334" s="261" t="str">
        <f t="array" ref="P334">INDEX(Sheet6!$H$2:$H$190,MATCH(A334,Sheet6!$E$2:$E$190,0))</f>
        <v>#N/A</v>
      </c>
      <c r="Q334" s="258"/>
      <c r="R334" s="258"/>
      <c r="S334" s="258"/>
      <c r="T334" s="258"/>
      <c r="U334" s="258"/>
      <c r="V334" s="258"/>
      <c r="W334" s="258"/>
      <c r="X334" s="258"/>
      <c r="Y334" s="258"/>
      <c r="Z334" s="258"/>
      <c r="AA334" s="258"/>
      <c r="AB334" s="258"/>
      <c r="AC334" s="258"/>
      <c r="AD334" s="258"/>
      <c r="AE334" s="258"/>
      <c r="AF334" s="258"/>
      <c r="AG334" s="258"/>
      <c r="AH334" s="258"/>
      <c r="AI334" s="258"/>
      <c r="AJ334" s="258"/>
      <c r="AK334" s="258"/>
      <c r="AL334" s="258"/>
      <c r="AM334" s="258"/>
    </row>
    <row r="335">
      <c r="A335" s="257">
        <v>1.00045398E8</v>
      </c>
      <c r="B335" s="258" t="str">
        <f>VLOOKUP(A335,'Master PR'!F336:N1641,9,FALSE)</f>
        <v>Maintenance</v>
      </c>
      <c r="C335" s="259" t="str">
        <f>VLOOKUP(A335,'Master PR'!F336:I1641,4,FALSE)</f>
        <v>Irvan</v>
      </c>
      <c r="D335" s="258" t="str">
        <f>VLOOKUP(A335,'Master PR'!F336:M1641,8,FALSE)</f>
        <v>#N/A</v>
      </c>
      <c r="E335" s="258"/>
      <c r="F335" s="258"/>
      <c r="G335" s="258"/>
      <c r="H335" s="258"/>
      <c r="I335" s="258"/>
      <c r="J335" s="258"/>
      <c r="K335" s="258" t="str">
        <f>VLOOKUP(A335,'Master PR'!F336:Q1641,12,FALSE)</f>
        <v/>
      </c>
      <c r="L335" s="260" t="str">
        <f>VLOOKUP(A335,'Master PR'!F336:R1641,13,FALSE)</f>
        <v>#N/A</v>
      </c>
      <c r="M335" s="258"/>
      <c r="N335" s="258"/>
      <c r="O335" s="258"/>
      <c r="P335" s="261" t="str">
        <f t="array" ref="P335">INDEX(Sheet6!$H$2:$H$190,MATCH(A335,Sheet6!$E$2:$E$190,0))</f>
        <v>#N/A</v>
      </c>
      <c r="Q335" s="258"/>
      <c r="R335" s="258"/>
      <c r="S335" s="258"/>
      <c r="T335" s="258"/>
      <c r="U335" s="258"/>
      <c r="V335" s="258"/>
      <c r="W335" s="258"/>
      <c r="X335" s="258"/>
      <c r="Y335" s="258"/>
      <c r="Z335" s="258"/>
      <c r="AA335" s="258"/>
      <c r="AB335" s="258"/>
      <c r="AC335" s="258"/>
      <c r="AD335" s="258"/>
      <c r="AE335" s="258"/>
      <c r="AF335" s="258"/>
      <c r="AG335" s="258"/>
      <c r="AH335" s="258"/>
      <c r="AI335" s="258"/>
      <c r="AJ335" s="258"/>
      <c r="AK335" s="258"/>
      <c r="AL335" s="258"/>
      <c r="AM335" s="258"/>
    </row>
    <row r="336">
      <c r="A336" s="257">
        <v>1.00045439E8</v>
      </c>
      <c r="B336" s="258" t="str">
        <f>VLOOKUP(A336,'Master PR'!F337:N1642,9,FALSE)</f>
        <v>Maintenance</v>
      </c>
      <c r="C336" s="259" t="str">
        <f>VLOOKUP(A336,'Master PR'!F337:I1642,4,FALSE)</f>
        <v>Reza</v>
      </c>
      <c r="D336" s="258" t="str">
        <f>VLOOKUP(A336,'Master PR'!F337:M1642,8,FALSE)</f>
        <v>#N/A</v>
      </c>
      <c r="E336" s="258"/>
      <c r="F336" s="258"/>
      <c r="G336" s="258"/>
      <c r="H336" s="258"/>
      <c r="I336" s="258"/>
      <c r="J336" s="258"/>
      <c r="K336" s="258" t="str">
        <f>VLOOKUP(A336,'Master PR'!F337:Q1642,12,FALSE)</f>
        <v/>
      </c>
      <c r="L336" s="260" t="str">
        <f>VLOOKUP(A336,'Master PR'!F337:R1642,13,FALSE)</f>
        <v>#N/A</v>
      </c>
      <c r="M336" s="258"/>
      <c r="N336" s="258"/>
      <c r="O336" s="258"/>
      <c r="P336" s="261" t="str">
        <f t="array" ref="P336">INDEX(Sheet6!$H$2:$H$190,MATCH(A336,Sheet6!$E$2:$E$190,0))</f>
        <v>#N/A</v>
      </c>
      <c r="Q336" s="258"/>
      <c r="R336" s="258"/>
      <c r="S336" s="258"/>
      <c r="T336" s="258"/>
      <c r="U336" s="258"/>
      <c r="V336" s="258"/>
      <c r="W336" s="258"/>
      <c r="X336" s="258"/>
      <c r="Y336" s="258"/>
      <c r="Z336" s="258"/>
      <c r="AA336" s="258"/>
      <c r="AB336" s="258"/>
      <c r="AC336" s="258"/>
      <c r="AD336" s="258"/>
      <c r="AE336" s="258"/>
      <c r="AF336" s="258"/>
      <c r="AG336" s="258"/>
      <c r="AH336" s="258"/>
      <c r="AI336" s="258"/>
      <c r="AJ336" s="258"/>
      <c r="AK336" s="258"/>
      <c r="AL336" s="258"/>
      <c r="AM336" s="258"/>
    </row>
    <row r="337">
      <c r="A337" s="257">
        <v>1.00045524E8</v>
      </c>
      <c r="B337" s="258" t="str">
        <f>VLOOKUP(A337,'Master PR'!F338:N1643,9,FALSE)</f>
        <v>Maintenance</v>
      </c>
      <c r="C337" s="259" t="str">
        <f>VLOOKUP(A337,'Master PR'!F338:I1643,4,FALSE)</f>
        <v>Reza</v>
      </c>
      <c r="D337" s="258" t="str">
        <f>VLOOKUP(A337,'Master PR'!F338:M1643,8,FALSE)</f>
        <v>#N/A</v>
      </c>
      <c r="E337" s="258"/>
      <c r="F337" s="258"/>
      <c r="G337" s="258"/>
      <c r="H337" s="258"/>
      <c r="I337" s="258"/>
      <c r="J337" s="258"/>
      <c r="K337" s="258" t="str">
        <f>VLOOKUP(A337,'Master PR'!F338:Q1643,12,FALSE)</f>
        <v/>
      </c>
      <c r="L337" s="260" t="str">
        <f>VLOOKUP(A337,'Master PR'!F338:R1643,13,FALSE)</f>
        <v>#N/A</v>
      </c>
      <c r="M337" s="258"/>
      <c r="N337" s="258"/>
      <c r="O337" s="258"/>
      <c r="P337" s="261" t="str">
        <f t="array" ref="P337">INDEX(Sheet6!$H$2:$H$190,MATCH(A337,Sheet6!$E$2:$E$190,0))</f>
        <v>#N/A</v>
      </c>
      <c r="Q337" s="258"/>
      <c r="R337" s="258"/>
      <c r="S337" s="258"/>
      <c r="T337" s="258"/>
      <c r="U337" s="258"/>
      <c r="V337" s="258"/>
      <c r="W337" s="258"/>
      <c r="X337" s="258"/>
      <c r="Y337" s="258"/>
      <c r="Z337" s="258"/>
      <c r="AA337" s="258"/>
      <c r="AB337" s="258"/>
      <c r="AC337" s="258"/>
      <c r="AD337" s="258"/>
      <c r="AE337" s="258"/>
      <c r="AF337" s="258"/>
      <c r="AG337" s="258"/>
      <c r="AH337" s="258"/>
      <c r="AI337" s="258"/>
      <c r="AJ337" s="258"/>
      <c r="AK337" s="258"/>
      <c r="AL337" s="258"/>
      <c r="AM337" s="258"/>
    </row>
    <row r="338">
      <c r="A338" s="257">
        <v>1.00045596E8</v>
      </c>
      <c r="B338" s="258" t="str">
        <f>VLOOKUP(A338,'Master PR'!F339:N1644,9,FALSE)</f>
        <v>Maintenance</v>
      </c>
      <c r="C338" s="259" t="str">
        <f>VLOOKUP(A338,'Master PR'!F339:I1644,4,FALSE)</f>
        <v>Reza</v>
      </c>
      <c r="D338" s="258" t="str">
        <f>VLOOKUP(A338,'Master PR'!F339:M1644,8,FALSE)</f>
        <v>#N/A</v>
      </c>
      <c r="E338" s="258"/>
      <c r="F338" s="258"/>
      <c r="G338" s="258"/>
      <c r="H338" s="258"/>
      <c r="I338" s="258"/>
      <c r="J338" s="258"/>
      <c r="K338" s="258" t="str">
        <f>VLOOKUP(A338,'Master PR'!F339:Q1644,12,FALSE)</f>
        <v/>
      </c>
      <c r="L338" s="260" t="str">
        <f>VLOOKUP(A338,'Master PR'!F339:R1644,13,FALSE)</f>
        <v>#N/A</v>
      </c>
      <c r="M338" s="258"/>
      <c r="N338" s="258"/>
      <c r="O338" s="258"/>
      <c r="P338" s="261" t="str">
        <f t="array" ref="P338">INDEX(Sheet6!$H$2:$H$190,MATCH(A338,Sheet6!$E$2:$E$190,0))</f>
        <v>#N/A</v>
      </c>
      <c r="Q338" s="258"/>
      <c r="R338" s="258"/>
      <c r="S338" s="258"/>
      <c r="T338" s="258"/>
      <c r="U338" s="258"/>
      <c r="V338" s="258"/>
      <c r="W338" s="258"/>
      <c r="X338" s="258"/>
      <c r="Y338" s="258"/>
      <c r="Z338" s="258"/>
      <c r="AA338" s="258"/>
      <c r="AB338" s="258"/>
      <c r="AC338" s="258"/>
      <c r="AD338" s="258"/>
      <c r="AE338" s="258"/>
      <c r="AF338" s="258"/>
      <c r="AG338" s="258"/>
      <c r="AH338" s="258"/>
      <c r="AI338" s="258"/>
      <c r="AJ338" s="258"/>
      <c r="AK338" s="258"/>
      <c r="AL338" s="258"/>
      <c r="AM338" s="258"/>
    </row>
    <row r="339">
      <c r="A339" s="257">
        <v>1.00045619E8</v>
      </c>
      <c r="B339" s="258" t="str">
        <f>VLOOKUP(A339,'Master PR'!F340:N1645,9,FALSE)</f>
        <v>Maintenance</v>
      </c>
      <c r="C339" s="259" t="str">
        <f>VLOOKUP(A339,'Master PR'!F340:I1645,4,FALSE)</f>
        <v/>
      </c>
      <c r="D339" s="258" t="str">
        <f>VLOOKUP(A339,'Master PR'!F340:M1645,8,FALSE)</f>
        <v>#N/A</v>
      </c>
      <c r="E339" s="258"/>
      <c r="F339" s="258"/>
      <c r="G339" s="258"/>
      <c r="H339" s="258"/>
      <c r="I339" s="258"/>
      <c r="J339" s="258"/>
      <c r="K339" s="258" t="str">
        <f>VLOOKUP(A339,'Master PR'!F340:Q1645,12,FALSE)</f>
        <v/>
      </c>
      <c r="L339" s="260" t="str">
        <f>VLOOKUP(A339,'Master PR'!F340:R1645,13,FALSE)</f>
        <v>#N/A</v>
      </c>
      <c r="M339" s="258"/>
      <c r="N339" s="258"/>
      <c r="O339" s="258"/>
      <c r="P339" s="261" t="str">
        <f t="array" ref="P339">INDEX(Sheet6!$H$2:$H$190,MATCH(A339,Sheet6!$E$2:$E$190,0))</f>
        <v>#N/A</v>
      </c>
      <c r="Q339" s="258"/>
      <c r="R339" s="258"/>
      <c r="S339" s="258"/>
      <c r="T339" s="258"/>
      <c r="U339" s="258"/>
      <c r="V339" s="258"/>
      <c r="W339" s="258"/>
      <c r="X339" s="258"/>
      <c r="Y339" s="258"/>
      <c r="Z339" s="258"/>
      <c r="AA339" s="258"/>
      <c r="AB339" s="258"/>
      <c r="AC339" s="258"/>
      <c r="AD339" s="258"/>
      <c r="AE339" s="258"/>
      <c r="AF339" s="258"/>
      <c r="AG339" s="258"/>
      <c r="AH339" s="258"/>
      <c r="AI339" s="258"/>
      <c r="AJ339" s="258"/>
      <c r="AK339" s="258"/>
      <c r="AL339" s="258"/>
      <c r="AM339" s="258"/>
    </row>
    <row r="340">
      <c r="A340" s="257">
        <v>1.00039641E8</v>
      </c>
      <c r="B340" s="258" t="str">
        <f>VLOOKUP(A340,'Master PR'!F341:N1646,9,FALSE)</f>
        <v>Maintenance</v>
      </c>
      <c r="C340" s="259" t="str">
        <f>VLOOKUP(A340,'Master PR'!F341:I1646,4,FALSE)</f>
        <v>Reza</v>
      </c>
      <c r="D340" s="258" t="str">
        <f>VLOOKUP(A340,'Master PR'!F341:M1646,8,FALSE)</f>
        <v>#N/A</v>
      </c>
      <c r="E340" s="258"/>
      <c r="F340" s="258"/>
      <c r="G340" s="258"/>
      <c r="H340" s="258"/>
      <c r="I340" s="258"/>
      <c r="J340" s="258"/>
      <c r="K340" s="258" t="str">
        <f>VLOOKUP(A340,'Master PR'!F341:Q1646,12,FALSE)</f>
        <v/>
      </c>
      <c r="L340" s="260" t="str">
        <f>VLOOKUP(A340,'Master PR'!F341:R1646,13,FALSE)</f>
        <v>#N/A</v>
      </c>
      <c r="M340" s="258"/>
      <c r="N340" s="258"/>
      <c r="O340" s="258"/>
      <c r="P340" s="261" t="str">
        <f t="array" ref="P340">INDEX(Sheet6!$H$2:$H$190,MATCH(A340,Sheet6!$E$2:$E$190,0))</f>
        <v>#N/A</v>
      </c>
      <c r="Q340" s="258"/>
      <c r="R340" s="258"/>
      <c r="S340" s="258"/>
      <c r="T340" s="258"/>
      <c r="U340" s="258"/>
      <c r="V340" s="258"/>
      <c r="W340" s="258"/>
      <c r="X340" s="258"/>
      <c r="Y340" s="258"/>
      <c r="Z340" s="258"/>
      <c r="AA340" s="258"/>
      <c r="AB340" s="258"/>
      <c r="AC340" s="258"/>
      <c r="AD340" s="258"/>
      <c r="AE340" s="258"/>
      <c r="AF340" s="258"/>
      <c r="AG340" s="258"/>
      <c r="AH340" s="258"/>
      <c r="AI340" s="258"/>
      <c r="AJ340" s="258"/>
      <c r="AK340" s="258"/>
      <c r="AL340" s="258"/>
      <c r="AM340" s="258"/>
    </row>
    <row r="341">
      <c r="A341" s="265">
        <v>1.00045517E8</v>
      </c>
      <c r="B341" s="258" t="str">
        <f>VLOOKUP(A341,'Master PR'!F342:N1647,9,FALSE)</f>
        <v>Maintenance</v>
      </c>
      <c r="C341" s="259" t="str">
        <f>VLOOKUP(A341,'Master PR'!F342:I1647,4,FALSE)</f>
        <v>Irvan</v>
      </c>
      <c r="D341" s="258" t="str">
        <f>VLOOKUP(A341,'Master PR'!F342:M1647,8,FALSE)</f>
        <v>#N/A</v>
      </c>
      <c r="E341" s="258"/>
      <c r="F341" s="258"/>
      <c r="G341" s="258"/>
      <c r="H341" s="258"/>
      <c r="I341" s="258"/>
      <c r="J341" s="258"/>
      <c r="K341" s="258" t="str">
        <f>VLOOKUP(A341,'Master PR'!F342:Q1647,12,FALSE)</f>
        <v/>
      </c>
      <c r="L341" s="260" t="str">
        <f>VLOOKUP(A341,'Master PR'!F342:R1647,13,FALSE)</f>
        <v>#N/A</v>
      </c>
      <c r="M341" s="258"/>
      <c r="N341" s="258"/>
      <c r="O341" s="258"/>
      <c r="P341" s="261" t="str">
        <f t="array" ref="P341">INDEX(Sheet6!$H$2:$H$190,MATCH(A341,Sheet6!$E$2:$E$190,0))</f>
        <v>#N/A</v>
      </c>
      <c r="Q341" s="258"/>
      <c r="R341" s="258"/>
      <c r="S341" s="258"/>
      <c r="T341" s="258"/>
      <c r="U341" s="258"/>
      <c r="V341" s="258"/>
      <c r="W341" s="258"/>
      <c r="X341" s="258"/>
      <c r="Y341" s="258"/>
      <c r="Z341" s="258"/>
      <c r="AA341" s="258"/>
      <c r="AB341" s="258"/>
      <c r="AC341" s="258"/>
      <c r="AD341" s="258"/>
      <c r="AE341" s="258"/>
      <c r="AF341" s="258"/>
      <c r="AG341" s="258"/>
      <c r="AH341" s="258"/>
      <c r="AI341" s="258"/>
      <c r="AJ341" s="258"/>
      <c r="AK341" s="258"/>
      <c r="AL341" s="258"/>
      <c r="AM341" s="258"/>
    </row>
    <row r="342">
      <c r="A342" s="265">
        <v>1.00045643E8</v>
      </c>
      <c r="B342" s="258" t="str">
        <f>VLOOKUP(A342,'Master PR'!F343:N1648,9,FALSE)</f>
        <v>Maintenance</v>
      </c>
      <c r="C342" s="259" t="str">
        <f>VLOOKUP(A342,'Master PR'!F343:I1648,4,FALSE)</f>
        <v>Andani</v>
      </c>
      <c r="D342" s="258" t="str">
        <f>VLOOKUP(A342,'Master PR'!F343:M1648,8,FALSE)</f>
        <v>#N/A</v>
      </c>
      <c r="E342" s="258"/>
      <c r="F342" s="258"/>
      <c r="G342" s="258"/>
      <c r="H342" s="258"/>
      <c r="I342" s="258"/>
      <c r="J342" s="258"/>
      <c r="K342" s="258" t="str">
        <f>VLOOKUP(A342,'Master PR'!F343:Q1648,12,FALSE)</f>
        <v/>
      </c>
      <c r="L342" s="260" t="str">
        <f>VLOOKUP(A342,'Master PR'!F343:R1648,13,FALSE)</f>
        <v>#N/A</v>
      </c>
      <c r="M342" s="258"/>
      <c r="N342" s="258"/>
      <c r="O342" s="258"/>
      <c r="P342" s="261" t="str">
        <f t="array" ref="P342">INDEX(Sheet6!$H$2:$H$190,MATCH(A342,Sheet6!$E$2:$E$190,0))</f>
        <v>#N/A</v>
      </c>
      <c r="Q342" s="258"/>
      <c r="R342" s="258"/>
      <c r="S342" s="258"/>
      <c r="T342" s="258"/>
      <c r="U342" s="258"/>
      <c r="V342" s="258"/>
      <c r="W342" s="258"/>
      <c r="X342" s="258"/>
      <c r="Y342" s="258"/>
      <c r="Z342" s="258"/>
      <c r="AA342" s="258"/>
      <c r="AB342" s="258"/>
      <c r="AC342" s="258"/>
      <c r="AD342" s="258"/>
      <c r="AE342" s="258"/>
      <c r="AF342" s="258"/>
      <c r="AG342" s="258"/>
      <c r="AH342" s="258"/>
      <c r="AI342" s="258"/>
      <c r="AJ342" s="258"/>
      <c r="AK342" s="258"/>
      <c r="AL342" s="258"/>
      <c r="AM342" s="258"/>
    </row>
    <row r="343">
      <c r="A343" s="265">
        <v>1.00045556E8</v>
      </c>
      <c r="B343" s="258" t="str">
        <f>VLOOKUP(A343,'Master PR'!F344:N1649,9,FALSE)</f>
        <v>Maintenance</v>
      </c>
      <c r="C343" s="259" t="str">
        <f>VLOOKUP(A343,'Master PR'!F344:I1649,4,FALSE)</f>
        <v>Andani</v>
      </c>
      <c r="D343" s="258" t="str">
        <f>VLOOKUP(A343,'Master PR'!F344:M1649,8,FALSE)</f>
        <v>#N/A</v>
      </c>
      <c r="E343" s="258"/>
      <c r="F343" s="258"/>
      <c r="G343" s="258"/>
      <c r="H343" s="258"/>
      <c r="I343" s="258"/>
      <c r="J343" s="258"/>
      <c r="K343" s="258" t="str">
        <f>VLOOKUP(A343,'Master PR'!F344:Q1649,12,FALSE)</f>
        <v/>
      </c>
      <c r="L343" s="260" t="str">
        <f>VLOOKUP(A343,'Master PR'!F344:R1649,13,FALSE)</f>
        <v>#N/A</v>
      </c>
      <c r="M343" s="258"/>
      <c r="N343" s="258"/>
      <c r="O343" s="258"/>
      <c r="P343" s="261" t="str">
        <f t="array" ref="P343">INDEX(Sheet6!$H$2:$H$190,MATCH(A343,Sheet6!$E$2:$E$190,0))</f>
        <v>#N/A</v>
      </c>
      <c r="Q343" s="258"/>
      <c r="R343" s="258"/>
      <c r="S343" s="258"/>
      <c r="T343" s="258"/>
      <c r="U343" s="258"/>
      <c r="V343" s="258"/>
      <c r="W343" s="258"/>
      <c r="X343" s="258"/>
      <c r="Y343" s="258"/>
      <c r="Z343" s="258"/>
      <c r="AA343" s="258"/>
      <c r="AB343" s="258"/>
      <c r="AC343" s="258"/>
      <c r="AD343" s="258"/>
      <c r="AE343" s="258"/>
      <c r="AF343" s="258"/>
      <c r="AG343" s="258"/>
      <c r="AH343" s="258"/>
      <c r="AI343" s="258"/>
      <c r="AJ343" s="258"/>
      <c r="AK343" s="258"/>
      <c r="AL343" s="258"/>
      <c r="AM343" s="258"/>
    </row>
    <row r="344">
      <c r="A344" s="265">
        <v>1.00045505E8</v>
      </c>
      <c r="B344" s="258" t="str">
        <f>VLOOKUP(A344,'Master PR'!F345:N1650,9,FALSE)</f>
        <v>Maintenance</v>
      </c>
      <c r="C344" s="259" t="str">
        <f>VLOOKUP(A344,'Master PR'!F345:I1650,4,FALSE)</f>
        <v>Andani</v>
      </c>
      <c r="D344" s="258" t="str">
        <f>VLOOKUP(A344,'Master PR'!F345:M1650,8,FALSE)</f>
        <v>#N/A</v>
      </c>
      <c r="E344" s="258"/>
      <c r="F344" s="258"/>
      <c r="G344" s="258"/>
      <c r="H344" s="258"/>
      <c r="I344" s="258"/>
      <c r="J344" s="258"/>
      <c r="K344" s="258" t="str">
        <f>VLOOKUP(A344,'Master PR'!F345:Q1650,12,FALSE)</f>
        <v/>
      </c>
      <c r="L344" s="260" t="str">
        <f>VLOOKUP(A344,'Master PR'!F345:R1650,13,FALSE)</f>
        <v>#N/A</v>
      </c>
      <c r="M344" s="258"/>
      <c r="N344" s="258"/>
      <c r="O344" s="258"/>
      <c r="P344" s="261" t="str">
        <f t="array" ref="P344">INDEX(Sheet6!$H$2:$H$190,MATCH(A344,Sheet6!$E$2:$E$190,0))</f>
        <v>#N/A</v>
      </c>
      <c r="Q344" s="258"/>
      <c r="R344" s="258"/>
      <c r="S344" s="258"/>
      <c r="T344" s="258"/>
      <c r="U344" s="258"/>
      <c r="V344" s="258"/>
      <c r="W344" s="258"/>
      <c r="X344" s="258"/>
      <c r="Y344" s="258"/>
      <c r="Z344" s="258"/>
      <c r="AA344" s="258"/>
      <c r="AB344" s="258"/>
      <c r="AC344" s="258"/>
      <c r="AD344" s="258"/>
      <c r="AE344" s="258"/>
      <c r="AF344" s="258"/>
      <c r="AG344" s="258"/>
      <c r="AH344" s="258"/>
      <c r="AI344" s="258"/>
      <c r="AJ344" s="258"/>
      <c r="AK344" s="258"/>
      <c r="AL344" s="258"/>
      <c r="AM344" s="258"/>
    </row>
    <row r="345">
      <c r="A345" s="265">
        <v>1.00045662E8</v>
      </c>
      <c r="B345" s="258" t="str">
        <f>VLOOKUP(A345,'Master PR'!F346:N1651,9,FALSE)</f>
        <v>Maintenance</v>
      </c>
      <c r="C345" s="259" t="str">
        <f>VLOOKUP(A345,'Master PR'!F346:I1651,4,FALSE)</f>
        <v>Andani</v>
      </c>
      <c r="D345" s="258" t="str">
        <f>VLOOKUP(A345,'Master PR'!F346:M1651,8,FALSE)</f>
        <v>#N/A</v>
      </c>
      <c r="E345" s="258"/>
      <c r="F345" s="258"/>
      <c r="G345" s="258"/>
      <c r="H345" s="258"/>
      <c r="I345" s="258"/>
      <c r="J345" s="258"/>
      <c r="K345" s="258" t="str">
        <f>VLOOKUP(A345,'Master PR'!F346:Q1651,12,FALSE)</f>
        <v/>
      </c>
      <c r="L345" s="260" t="str">
        <f>VLOOKUP(A345,'Master PR'!F346:R1651,13,FALSE)</f>
        <v>#N/A</v>
      </c>
      <c r="M345" s="258"/>
      <c r="N345" s="258"/>
      <c r="O345" s="258"/>
      <c r="P345" s="261" t="str">
        <f t="array" ref="P345">INDEX(Sheet6!$H$2:$H$190,MATCH(A345,Sheet6!$E$2:$E$190,0))</f>
        <v>#N/A</v>
      </c>
      <c r="Q345" s="258"/>
      <c r="R345" s="258"/>
      <c r="S345" s="258"/>
      <c r="T345" s="258"/>
      <c r="U345" s="258"/>
      <c r="V345" s="258"/>
      <c r="W345" s="258"/>
      <c r="X345" s="258"/>
      <c r="Y345" s="258"/>
      <c r="Z345" s="258"/>
      <c r="AA345" s="258"/>
      <c r="AB345" s="258"/>
      <c r="AC345" s="258"/>
      <c r="AD345" s="258"/>
      <c r="AE345" s="258"/>
      <c r="AF345" s="258"/>
      <c r="AG345" s="258"/>
      <c r="AH345" s="258"/>
      <c r="AI345" s="258"/>
      <c r="AJ345" s="258"/>
      <c r="AK345" s="258"/>
      <c r="AL345" s="258"/>
      <c r="AM345" s="258"/>
    </row>
    <row r="346">
      <c r="A346" s="265">
        <v>1.00045598E8</v>
      </c>
      <c r="B346" s="258" t="str">
        <f>VLOOKUP(A346,'Master PR'!F347:N1652,9,FALSE)</f>
        <v>Maintenance</v>
      </c>
      <c r="C346" s="259" t="str">
        <f>VLOOKUP(A346,'Master PR'!F347:I1652,4,FALSE)</f>
        <v>Andani</v>
      </c>
      <c r="D346" s="258" t="str">
        <f>VLOOKUP(A346,'Master PR'!F347:M1652,8,FALSE)</f>
        <v>#N/A</v>
      </c>
      <c r="E346" s="258"/>
      <c r="F346" s="258"/>
      <c r="G346" s="258"/>
      <c r="H346" s="258"/>
      <c r="I346" s="258"/>
      <c r="J346" s="258"/>
      <c r="K346" s="258" t="str">
        <f>VLOOKUP(A346,'Master PR'!F347:Q1652,12,FALSE)</f>
        <v/>
      </c>
      <c r="L346" s="260" t="str">
        <f>VLOOKUP(A346,'Master PR'!F347:R1652,13,FALSE)</f>
        <v>#N/A</v>
      </c>
      <c r="M346" s="258"/>
      <c r="N346" s="258"/>
      <c r="O346" s="258"/>
      <c r="P346" s="261" t="str">
        <f t="array" ref="P346">INDEX(Sheet6!$H$2:$H$190,MATCH(A346,Sheet6!$E$2:$E$190,0))</f>
        <v>#N/A</v>
      </c>
      <c r="Q346" s="258"/>
      <c r="R346" s="258"/>
      <c r="S346" s="258"/>
      <c r="T346" s="258"/>
      <c r="U346" s="258"/>
      <c r="V346" s="258"/>
      <c r="W346" s="258"/>
      <c r="X346" s="258"/>
      <c r="Y346" s="258"/>
      <c r="Z346" s="258"/>
      <c r="AA346" s="258"/>
      <c r="AB346" s="258"/>
      <c r="AC346" s="258"/>
      <c r="AD346" s="258"/>
      <c r="AE346" s="258"/>
      <c r="AF346" s="258"/>
      <c r="AG346" s="258"/>
      <c r="AH346" s="258"/>
      <c r="AI346" s="258"/>
      <c r="AJ346" s="258"/>
      <c r="AK346" s="258"/>
      <c r="AL346" s="258"/>
      <c r="AM346" s="258"/>
    </row>
    <row r="347">
      <c r="A347" s="265">
        <v>1.00045664E8</v>
      </c>
      <c r="B347" s="258" t="str">
        <f>VLOOKUP(A347,'Master PR'!F348:N1653,9,FALSE)</f>
        <v>Maintenance</v>
      </c>
      <c r="C347" s="259" t="str">
        <f>VLOOKUP(A347,'Master PR'!F348:I1653,4,FALSE)</f>
        <v>Andani</v>
      </c>
      <c r="D347" s="258" t="str">
        <f>VLOOKUP(A347,'Master PR'!F348:M1653,8,FALSE)</f>
        <v>#N/A</v>
      </c>
      <c r="E347" s="258"/>
      <c r="F347" s="258"/>
      <c r="G347" s="258"/>
      <c r="H347" s="258"/>
      <c r="I347" s="258"/>
      <c r="J347" s="258"/>
      <c r="K347" s="258" t="str">
        <f>VLOOKUP(A347,'Master PR'!F348:Q1653,12,FALSE)</f>
        <v/>
      </c>
      <c r="L347" s="260" t="str">
        <f>VLOOKUP(A347,'Master PR'!F348:R1653,13,FALSE)</f>
        <v>#N/A</v>
      </c>
      <c r="M347" s="258"/>
      <c r="N347" s="258"/>
      <c r="O347" s="258"/>
      <c r="P347" s="261" t="str">
        <f t="array" ref="P347">INDEX(Sheet6!$H$2:$H$190,MATCH(A347,Sheet6!$E$2:$E$190,0))</f>
        <v>#N/A</v>
      </c>
      <c r="Q347" s="258"/>
      <c r="R347" s="258"/>
      <c r="S347" s="258"/>
      <c r="T347" s="258"/>
      <c r="U347" s="258"/>
      <c r="V347" s="258"/>
      <c r="W347" s="258"/>
      <c r="X347" s="258"/>
      <c r="Y347" s="258"/>
      <c r="Z347" s="258"/>
      <c r="AA347" s="258"/>
      <c r="AB347" s="258"/>
      <c r="AC347" s="258"/>
      <c r="AD347" s="258"/>
      <c r="AE347" s="258"/>
      <c r="AF347" s="258"/>
      <c r="AG347" s="258"/>
      <c r="AH347" s="258"/>
      <c r="AI347" s="258"/>
      <c r="AJ347" s="258"/>
      <c r="AK347" s="258"/>
      <c r="AL347" s="258"/>
      <c r="AM347" s="258"/>
    </row>
    <row r="348">
      <c r="A348" s="265">
        <v>1.00045657E8</v>
      </c>
      <c r="B348" s="258" t="str">
        <f>VLOOKUP(A348,'Master PR'!F349:N1654,9,FALSE)</f>
        <v>Maintenance</v>
      </c>
      <c r="C348" s="259" t="str">
        <f>VLOOKUP(A348,'Master PR'!F349:I1654,4,FALSE)</f>
        <v>Andani</v>
      </c>
      <c r="D348" s="258" t="str">
        <f>VLOOKUP(A348,'Master PR'!F349:M1654,8,FALSE)</f>
        <v>#N/A</v>
      </c>
      <c r="E348" s="258"/>
      <c r="F348" s="258"/>
      <c r="G348" s="258"/>
      <c r="H348" s="258"/>
      <c r="I348" s="258"/>
      <c r="J348" s="258"/>
      <c r="K348" s="258" t="str">
        <f>VLOOKUP(A348,'Master PR'!F349:Q1654,12,FALSE)</f>
        <v/>
      </c>
      <c r="L348" s="260" t="str">
        <f>VLOOKUP(A348,'Master PR'!F349:R1654,13,FALSE)</f>
        <v>#N/A</v>
      </c>
      <c r="M348" s="258"/>
      <c r="N348" s="258"/>
      <c r="O348" s="258"/>
      <c r="P348" s="261" t="str">
        <f t="array" ref="P348">INDEX(Sheet6!$H$2:$H$190,MATCH(A348,Sheet6!$E$2:$E$190,0))</f>
        <v>#N/A</v>
      </c>
      <c r="Q348" s="258"/>
      <c r="R348" s="258"/>
      <c r="S348" s="258"/>
      <c r="T348" s="258"/>
      <c r="U348" s="258"/>
      <c r="V348" s="258"/>
      <c r="W348" s="258"/>
      <c r="X348" s="258"/>
      <c r="Y348" s="258"/>
      <c r="Z348" s="258"/>
      <c r="AA348" s="258"/>
      <c r="AB348" s="258"/>
      <c r="AC348" s="258"/>
      <c r="AD348" s="258"/>
      <c r="AE348" s="258"/>
      <c r="AF348" s="258"/>
      <c r="AG348" s="258"/>
      <c r="AH348" s="258"/>
      <c r="AI348" s="258"/>
      <c r="AJ348" s="258"/>
      <c r="AK348" s="258"/>
      <c r="AL348" s="258"/>
      <c r="AM348" s="258"/>
    </row>
    <row r="349">
      <c r="A349" s="265">
        <v>1.00045617E8</v>
      </c>
      <c r="B349" s="258" t="str">
        <f>VLOOKUP(A349,'Master PR'!F350:N1655,9,FALSE)</f>
        <v>Maintenance</v>
      </c>
      <c r="C349" s="259" t="str">
        <f>VLOOKUP(A349,'Master PR'!F350:I1655,4,FALSE)</f>
        <v>Andani</v>
      </c>
      <c r="D349" s="258" t="str">
        <f>VLOOKUP(A349,'Master PR'!F350:M1655,8,FALSE)</f>
        <v>#N/A</v>
      </c>
      <c r="E349" s="258"/>
      <c r="F349" s="258"/>
      <c r="G349" s="258"/>
      <c r="H349" s="258"/>
      <c r="I349" s="258"/>
      <c r="J349" s="258"/>
      <c r="K349" s="258" t="str">
        <f>VLOOKUP(A349,'Master PR'!F350:Q1655,12,FALSE)</f>
        <v/>
      </c>
      <c r="L349" s="260" t="str">
        <f>VLOOKUP(A349,'Master PR'!F350:R1655,13,FALSE)</f>
        <v>#N/A</v>
      </c>
      <c r="M349" s="258"/>
      <c r="N349" s="258"/>
      <c r="O349" s="258"/>
      <c r="P349" s="261" t="str">
        <f t="array" ref="P349">INDEX(Sheet6!$H$2:$H$190,MATCH(A349,Sheet6!$E$2:$E$190,0))</f>
        <v>#N/A</v>
      </c>
      <c r="Q349" s="258"/>
      <c r="R349" s="258"/>
      <c r="S349" s="258"/>
      <c r="T349" s="258"/>
      <c r="U349" s="258"/>
      <c r="V349" s="258"/>
      <c r="W349" s="258"/>
      <c r="X349" s="258"/>
      <c r="Y349" s="258"/>
      <c r="Z349" s="258"/>
      <c r="AA349" s="258"/>
      <c r="AB349" s="258"/>
      <c r="AC349" s="258"/>
      <c r="AD349" s="258"/>
      <c r="AE349" s="258"/>
      <c r="AF349" s="258"/>
      <c r="AG349" s="258"/>
      <c r="AH349" s="258"/>
      <c r="AI349" s="258"/>
      <c r="AJ349" s="258"/>
      <c r="AK349" s="258"/>
      <c r="AL349" s="258"/>
      <c r="AM349" s="258"/>
    </row>
    <row r="350">
      <c r="A350" s="257">
        <v>1.00045343E8</v>
      </c>
      <c r="B350" s="258" t="str">
        <f>VLOOKUP(A350,'Master PR'!F351:N1656,9,FALSE)</f>
        <v>Maintenance</v>
      </c>
      <c r="C350" s="259" t="str">
        <f>VLOOKUP(A350,'Master PR'!F351:I1656,4,FALSE)</f>
        <v>Irvan</v>
      </c>
      <c r="D350" s="258" t="str">
        <f>VLOOKUP(A350,'Master PR'!F351:M1656,8,FALSE)</f>
        <v>#N/A</v>
      </c>
      <c r="E350" s="258"/>
      <c r="F350" s="258"/>
      <c r="G350" s="258"/>
      <c r="H350" s="258"/>
      <c r="I350" s="258"/>
      <c r="J350" s="258"/>
      <c r="K350" s="258" t="str">
        <f>VLOOKUP(A350,'Master PR'!F351:Q1656,12,FALSE)</f>
        <v/>
      </c>
      <c r="L350" s="260" t="str">
        <f>VLOOKUP(A350,'Master PR'!F351:R1656,13,FALSE)</f>
        <v>#N/A</v>
      </c>
      <c r="M350" s="258"/>
      <c r="N350" s="258"/>
      <c r="O350" s="258"/>
      <c r="P350" s="261" t="str">
        <f t="array" ref="P350">INDEX(Sheet6!$H$2:$H$190,MATCH(A350,Sheet6!$E$2:$E$190,0))</f>
        <v>#N/A</v>
      </c>
      <c r="Q350" s="258"/>
      <c r="R350" s="258"/>
      <c r="S350" s="258"/>
      <c r="T350" s="258"/>
      <c r="U350" s="258"/>
      <c r="V350" s="258"/>
      <c r="W350" s="258"/>
      <c r="X350" s="258"/>
      <c r="Y350" s="258"/>
      <c r="Z350" s="258"/>
      <c r="AA350" s="258"/>
      <c r="AB350" s="258"/>
      <c r="AC350" s="258"/>
      <c r="AD350" s="258"/>
      <c r="AE350" s="258"/>
      <c r="AF350" s="258"/>
      <c r="AG350" s="258"/>
      <c r="AH350" s="258"/>
      <c r="AI350" s="258"/>
      <c r="AJ350" s="258"/>
      <c r="AK350" s="258"/>
      <c r="AL350" s="258"/>
      <c r="AM350" s="258"/>
    </row>
    <row r="351">
      <c r="A351" s="257">
        <v>1.00045574E8</v>
      </c>
      <c r="B351" s="258" t="str">
        <f>VLOOKUP(A351,'Master PR'!F352:N1657,9,FALSE)</f>
        <v>Maintenance</v>
      </c>
      <c r="C351" s="259" t="str">
        <f>VLOOKUP(A351,'Master PR'!F352:I1657,4,FALSE)</f>
        <v>Reza</v>
      </c>
      <c r="D351" s="258" t="str">
        <f>VLOOKUP(A351,'Master PR'!F352:M1657,8,FALSE)</f>
        <v>#N/A</v>
      </c>
      <c r="E351" s="258"/>
      <c r="F351" s="258"/>
      <c r="G351" s="258"/>
      <c r="H351" s="258"/>
      <c r="I351" s="258"/>
      <c r="J351" s="258"/>
      <c r="K351" s="258" t="str">
        <f>VLOOKUP(A351,'Master PR'!F352:Q1657,12,FALSE)</f>
        <v/>
      </c>
      <c r="L351" s="260" t="str">
        <f>VLOOKUP(A351,'Master PR'!F352:R1657,13,FALSE)</f>
        <v>#N/A</v>
      </c>
      <c r="M351" s="258"/>
      <c r="N351" s="258"/>
      <c r="O351" s="258"/>
      <c r="P351" s="261" t="str">
        <f t="array" ref="P351">INDEX(Sheet6!$H$2:$H$190,MATCH(A351,Sheet6!$E$2:$E$190,0))</f>
        <v>#N/A</v>
      </c>
      <c r="Q351" s="258"/>
      <c r="R351" s="258"/>
      <c r="S351" s="258"/>
      <c r="T351" s="258"/>
      <c r="U351" s="258"/>
      <c r="V351" s="258"/>
      <c r="W351" s="258"/>
      <c r="X351" s="258"/>
      <c r="Y351" s="258"/>
      <c r="Z351" s="258"/>
      <c r="AA351" s="258"/>
      <c r="AB351" s="258"/>
      <c r="AC351" s="258"/>
      <c r="AD351" s="258"/>
      <c r="AE351" s="258"/>
      <c r="AF351" s="258"/>
      <c r="AG351" s="258"/>
      <c r="AH351" s="258"/>
      <c r="AI351" s="258"/>
      <c r="AJ351" s="258"/>
      <c r="AK351" s="258"/>
      <c r="AL351" s="258"/>
      <c r="AM351" s="258"/>
    </row>
    <row r="352">
      <c r="A352" s="257">
        <v>1.00045544E8</v>
      </c>
      <c r="B352" s="258" t="str">
        <f>VLOOKUP(A352,'Master PR'!F353:N1658,9,FALSE)</f>
        <v>Maintenance</v>
      </c>
      <c r="C352" s="259" t="str">
        <f>VLOOKUP(A352,'Master PR'!F353:I1658,4,FALSE)</f>
        <v>Irvan</v>
      </c>
      <c r="D352" s="258" t="str">
        <f>VLOOKUP(A352,'Master PR'!F353:M1658,8,FALSE)</f>
        <v>#N/A</v>
      </c>
      <c r="E352" s="258"/>
      <c r="F352" s="258"/>
      <c r="G352" s="258"/>
      <c r="H352" s="258"/>
      <c r="I352" s="258"/>
      <c r="J352" s="258"/>
      <c r="K352" s="258" t="str">
        <f>VLOOKUP(A352,'Master PR'!F353:Q1658,12,FALSE)</f>
        <v/>
      </c>
      <c r="L352" s="260" t="str">
        <f>VLOOKUP(A352,'Master PR'!F353:R1658,13,FALSE)</f>
        <v>#N/A</v>
      </c>
      <c r="M352" s="258"/>
      <c r="N352" s="258"/>
      <c r="O352" s="258"/>
      <c r="P352" s="261" t="str">
        <f t="array" ref="P352">INDEX(Sheet6!$H$2:$H$190,MATCH(A352,Sheet6!$E$2:$E$190,0))</f>
        <v>#N/A</v>
      </c>
      <c r="Q352" s="258"/>
      <c r="R352" s="258"/>
      <c r="S352" s="258"/>
      <c r="T352" s="258"/>
      <c r="U352" s="258"/>
      <c r="V352" s="258"/>
      <c r="W352" s="258"/>
      <c r="X352" s="258"/>
      <c r="Y352" s="258"/>
      <c r="Z352" s="258"/>
      <c r="AA352" s="258"/>
      <c r="AB352" s="258"/>
      <c r="AC352" s="258"/>
      <c r="AD352" s="258"/>
      <c r="AE352" s="258"/>
      <c r="AF352" s="258"/>
      <c r="AG352" s="258"/>
      <c r="AH352" s="258"/>
      <c r="AI352" s="258"/>
      <c r="AJ352" s="258"/>
      <c r="AK352" s="258"/>
      <c r="AL352" s="258"/>
      <c r="AM352" s="258"/>
    </row>
    <row r="353">
      <c r="A353" s="265">
        <v>1.00045573E8</v>
      </c>
      <c r="B353" s="258" t="str">
        <f>VLOOKUP(A353,'Master PR'!F354:N1659,9,FALSE)</f>
        <v>Maintenance</v>
      </c>
      <c r="C353" s="259" t="str">
        <f>VLOOKUP(A353,'Master PR'!F354:I1659,4,FALSE)</f>
        <v>Reza</v>
      </c>
      <c r="D353" s="258" t="str">
        <f>VLOOKUP(A353,'Master PR'!F354:M1659,8,FALSE)</f>
        <v>#N/A</v>
      </c>
      <c r="E353" s="258"/>
      <c r="F353" s="258"/>
      <c r="G353" s="258"/>
      <c r="H353" s="258"/>
      <c r="I353" s="258"/>
      <c r="J353" s="258"/>
      <c r="K353" s="258" t="str">
        <f>VLOOKUP(A353,'Master PR'!F354:Q1659,12,FALSE)</f>
        <v/>
      </c>
      <c r="L353" s="260" t="str">
        <f>VLOOKUP(A353,'Master PR'!F354:R1659,13,FALSE)</f>
        <v>#N/A</v>
      </c>
      <c r="M353" s="258"/>
      <c r="N353" s="258"/>
      <c r="O353" s="258"/>
      <c r="P353" s="261" t="str">
        <f t="array" ref="P353">INDEX(Sheet6!$H$2:$H$190,MATCH(A353,Sheet6!$E$2:$E$190,0))</f>
        <v>#N/A</v>
      </c>
      <c r="Q353" s="258"/>
      <c r="R353" s="258"/>
      <c r="S353" s="258"/>
      <c r="T353" s="258"/>
      <c r="U353" s="258"/>
      <c r="V353" s="258"/>
      <c r="W353" s="258"/>
      <c r="X353" s="258"/>
      <c r="Y353" s="258"/>
      <c r="Z353" s="258"/>
      <c r="AA353" s="258"/>
      <c r="AB353" s="258"/>
      <c r="AC353" s="258"/>
      <c r="AD353" s="258"/>
      <c r="AE353" s="258"/>
      <c r="AF353" s="258"/>
      <c r="AG353" s="258"/>
      <c r="AH353" s="258"/>
      <c r="AI353" s="258"/>
      <c r="AJ353" s="258"/>
      <c r="AK353" s="258"/>
      <c r="AL353" s="258"/>
      <c r="AM353" s="258"/>
    </row>
    <row r="354">
      <c r="A354" s="265">
        <v>1.000456E8</v>
      </c>
      <c r="B354" s="258" t="str">
        <f>VLOOKUP(A354,'Master PR'!F355:N1660,9,FALSE)</f>
        <v>Maintenance</v>
      </c>
      <c r="C354" s="259" t="str">
        <f>VLOOKUP(A354,'Master PR'!F355:I1660,4,FALSE)</f>
        <v>Andani</v>
      </c>
      <c r="D354" s="258" t="str">
        <f>VLOOKUP(A354,'Master PR'!F355:M1660,8,FALSE)</f>
        <v>#N/A</v>
      </c>
      <c r="E354" s="258"/>
      <c r="F354" s="258"/>
      <c r="G354" s="258"/>
      <c r="H354" s="258"/>
      <c r="I354" s="258"/>
      <c r="J354" s="258"/>
      <c r="K354" s="258" t="str">
        <f>VLOOKUP(A354,'Master PR'!F355:Q1660,12,FALSE)</f>
        <v/>
      </c>
      <c r="L354" s="260" t="str">
        <f>VLOOKUP(A354,'Master PR'!F355:R1660,13,FALSE)</f>
        <v>#N/A</v>
      </c>
      <c r="M354" s="258"/>
      <c r="N354" s="258"/>
      <c r="O354" s="258"/>
      <c r="P354" s="261" t="str">
        <f t="array" ref="P354">INDEX(Sheet6!$H$2:$H$190,MATCH(A354,Sheet6!$E$2:$E$190,0))</f>
        <v>#N/A</v>
      </c>
      <c r="Q354" s="258"/>
      <c r="R354" s="258"/>
      <c r="S354" s="258"/>
      <c r="T354" s="258"/>
      <c r="U354" s="258"/>
      <c r="V354" s="258"/>
      <c r="W354" s="258"/>
      <c r="X354" s="258"/>
      <c r="Y354" s="258"/>
      <c r="Z354" s="258"/>
      <c r="AA354" s="258"/>
      <c r="AB354" s="258"/>
      <c r="AC354" s="258"/>
      <c r="AD354" s="258"/>
      <c r="AE354" s="258"/>
      <c r="AF354" s="258"/>
      <c r="AG354" s="258"/>
      <c r="AH354" s="258"/>
      <c r="AI354" s="258"/>
      <c r="AJ354" s="258"/>
      <c r="AK354" s="258"/>
      <c r="AL354" s="258"/>
      <c r="AM354" s="258"/>
    </row>
    <row r="355">
      <c r="A355" s="265">
        <v>1.00045588E8</v>
      </c>
      <c r="B355" s="258" t="str">
        <f>VLOOKUP(A355,'Master PR'!F356:N1661,9,FALSE)</f>
        <v>Maintenance</v>
      </c>
      <c r="C355" s="259" t="str">
        <f>VLOOKUP(A355,'Master PR'!F356:I1661,4,FALSE)</f>
        <v>Reza</v>
      </c>
      <c r="D355" s="258" t="str">
        <f>VLOOKUP(A355,'Master PR'!F356:M1661,8,FALSE)</f>
        <v>#N/A</v>
      </c>
      <c r="E355" s="258"/>
      <c r="F355" s="258"/>
      <c r="G355" s="258"/>
      <c r="H355" s="258"/>
      <c r="I355" s="258"/>
      <c r="J355" s="258"/>
      <c r="K355" s="258" t="str">
        <f>VLOOKUP(A355,'Master PR'!F356:Q1661,12,FALSE)</f>
        <v/>
      </c>
      <c r="L355" s="260" t="str">
        <f>VLOOKUP(A355,'Master PR'!F356:R1661,13,FALSE)</f>
        <v>#N/A</v>
      </c>
      <c r="M355" s="258"/>
      <c r="N355" s="258"/>
      <c r="O355" s="258"/>
      <c r="P355" s="261" t="str">
        <f t="array" ref="P355">INDEX(Sheet6!$H$2:$H$190,MATCH(A355,Sheet6!$E$2:$E$190,0))</f>
        <v>#N/A</v>
      </c>
      <c r="Q355" s="258"/>
      <c r="R355" s="258"/>
      <c r="S355" s="258"/>
      <c r="T355" s="258"/>
      <c r="U355" s="258"/>
      <c r="V355" s="258"/>
      <c r="W355" s="258"/>
      <c r="X355" s="258"/>
      <c r="Y355" s="258"/>
      <c r="Z355" s="258"/>
      <c r="AA355" s="258"/>
      <c r="AB355" s="258"/>
      <c r="AC355" s="258"/>
      <c r="AD355" s="258"/>
      <c r="AE355" s="258"/>
      <c r="AF355" s="258"/>
      <c r="AG355" s="258"/>
      <c r="AH355" s="258"/>
      <c r="AI355" s="258"/>
      <c r="AJ355" s="258"/>
      <c r="AK355" s="258"/>
      <c r="AL355" s="258"/>
      <c r="AM355" s="258"/>
    </row>
    <row r="356">
      <c r="A356" s="265">
        <v>1.00045546E8</v>
      </c>
      <c r="B356" s="258" t="str">
        <f>VLOOKUP(A356,'Master PR'!F357:N1662,9,FALSE)</f>
        <v>Maintenance</v>
      </c>
      <c r="C356" s="259" t="str">
        <f>VLOOKUP(A356,'Master PR'!F357:I1662,4,FALSE)</f>
        <v>Reza</v>
      </c>
      <c r="D356" s="258" t="str">
        <f>VLOOKUP(A356,'Master PR'!F357:M1662,8,FALSE)</f>
        <v>#N/A</v>
      </c>
      <c r="E356" s="258"/>
      <c r="F356" s="258"/>
      <c r="G356" s="258"/>
      <c r="H356" s="258"/>
      <c r="I356" s="258"/>
      <c r="J356" s="258"/>
      <c r="K356" s="258" t="str">
        <f>VLOOKUP(A356,'Master PR'!F357:Q1662,12,FALSE)</f>
        <v/>
      </c>
      <c r="L356" s="260" t="str">
        <f>VLOOKUP(A356,'Master PR'!F357:R1662,13,FALSE)</f>
        <v>#N/A</v>
      </c>
      <c r="M356" s="258"/>
      <c r="N356" s="258"/>
      <c r="O356" s="258"/>
      <c r="P356" s="261" t="str">
        <f t="array" ref="P356">INDEX(Sheet6!$H$2:$H$190,MATCH(A356,Sheet6!$E$2:$E$190,0))</f>
        <v>#N/A</v>
      </c>
      <c r="Q356" s="258"/>
      <c r="R356" s="258"/>
      <c r="S356" s="258"/>
      <c r="T356" s="258"/>
      <c r="U356" s="258"/>
      <c r="V356" s="258"/>
      <c r="W356" s="258"/>
      <c r="X356" s="258"/>
      <c r="Y356" s="258"/>
      <c r="Z356" s="258"/>
      <c r="AA356" s="258"/>
      <c r="AB356" s="258"/>
      <c r="AC356" s="258"/>
      <c r="AD356" s="258"/>
      <c r="AE356" s="258"/>
      <c r="AF356" s="258"/>
      <c r="AG356" s="258"/>
      <c r="AH356" s="258"/>
      <c r="AI356" s="258"/>
      <c r="AJ356" s="258"/>
      <c r="AK356" s="258"/>
      <c r="AL356" s="258"/>
      <c r="AM356" s="258"/>
    </row>
    <row r="357">
      <c r="A357" s="265">
        <v>1.00045564E8</v>
      </c>
      <c r="B357" s="258" t="str">
        <f>VLOOKUP(A357,'Master PR'!F358:N1663,9,FALSE)</f>
        <v>Maintenance</v>
      </c>
      <c r="C357" s="259" t="str">
        <f>VLOOKUP(A357,'Master PR'!F358:I1663,4,FALSE)</f>
        <v>Reza</v>
      </c>
      <c r="D357" s="258" t="str">
        <f>VLOOKUP(A357,'Master PR'!F358:M1663,8,FALSE)</f>
        <v>#N/A</v>
      </c>
      <c r="E357" s="258"/>
      <c r="F357" s="258"/>
      <c r="G357" s="258"/>
      <c r="H357" s="258"/>
      <c r="I357" s="258"/>
      <c r="J357" s="258"/>
      <c r="K357" s="258" t="str">
        <f>VLOOKUP(A357,'Master PR'!F358:Q1663,12,FALSE)</f>
        <v/>
      </c>
      <c r="L357" s="260" t="str">
        <f>VLOOKUP(A357,'Master PR'!F358:R1663,13,FALSE)</f>
        <v>#N/A</v>
      </c>
      <c r="M357" s="258"/>
      <c r="N357" s="258"/>
      <c r="O357" s="258"/>
      <c r="P357" s="261" t="str">
        <f t="array" ref="P357">INDEX(Sheet6!$H$2:$H$190,MATCH(A357,Sheet6!$E$2:$E$190,0))</f>
        <v>#N/A</v>
      </c>
      <c r="Q357" s="258"/>
      <c r="R357" s="258"/>
      <c r="S357" s="258"/>
      <c r="T357" s="258"/>
      <c r="U357" s="258"/>
      <c r="V357" s="258"/>
      <c r="W357" s="258"/>
      <c r="X357" s="258"/>
      <c r="Y357" s="258"/>
      <c r="Z357" s="258"/>
      <c r="AA357" s="258"/>
      <c r="AB357" s="258"/>
      <c r="AC357" s="258"/>
      <c r="AD357" s="258"/>
      <c r="AE357" s="258"/>
      <c r="AF357" s="258"/>
      <c r="AG357" s="258"/>
      <c r="AH357" s="258"/>
      <c r="AI357" s="258"/>
      <c r="AJ357" s="258"/>
      <c r="AK357" s="258"/>
      <c r="AL357" s="258"/>
      <c r="AM357" s="258"/>
    </row>
    <row r="358">
      <c r="A358" s="265">
        <v>1.00045677E8</v>
      </c>
      <c r="B358" s="258" t="str">
        <f>VLOOKUP(A358,'Master PR'!F359:N1664,9,FALSE)</f>
        <v>Maintenance</v>
      </c>
      <c r="C358" s="259" t="str">
        <f>VLOOKUP(A358,'Master PR'!F359:I1664,4,FALSE)</f>
        <v>Andani</v>
      </c>
      <c r="D358" s="258" t="str">
        <f>VLOOKUP(A358,'Master PR'!F359:M1664,8,FALSE)</f>
        <v>#N/A</v>
      </c>
      <c r="E358" s="258"/>
      <c r="F358" s="258"/>
      <c r="G358" s="258"/>
      <c r="H358" s="258"/>
      <c r="I358" s="258"/>
      <c r="J358" s="258"/>
      <c r="K358" s="258" t="str">
        <f>VLOOKUP(A358,'Master PR'!F359:Q1664,12,FALSE)</f>
        <v/>
      </c>
      <c r="L358" s="260" t="str">
        <f>VLOOKUP(A358,'Master PR'!F359:R1664,13,FALSE)</f>
        <v>#N/A</v>
      </c>
      <c r="M358" s="258"/>
      <c r="N358" s="258"/>
      <c r="O358" s="258"/>
      <c r="P358" s="261" t="str">
        <f t="array" ref="P358">INDEX(Sheet6!$H$2:$H$190,MATCH(A358,Sheet6!$E$2:$E$190,0))</f>
        <v>#N/A</v>
      </c>
      <c r="Q358" s="258"/>
      <c r="R358" s="258"/>
      <c r="S358" s="258"/>
      <c r="T358" s="258"/>
      <c r="U358" s="258"/>
      <c r="V358" s="258"/>
      <c r="W358" s="258"/>
      <c r="X358" s="258"/>
      <c r="Y358" s="258"/>
      <c r="Z358" s="258"/>
      <c r="AA358" s="258"/>
      <c r="AB358" s="258"/>
      <c r="AC358" s="258"/>
      <c r="AD358" s="258"/>
      <c r="AE358" s="258"/>
      <c r="AF358" s="258"/>
      <c r="AG358" s="258"/>
      <c r="AH358" s="258"/>
      <c r="AI358" s="258"/>
      <c r="AJ358" s="258"/>
      <c r="AK358" s="258"/>
      <c r="AL358" s="258"/>
      <c r="AM358" s="258"/>
    </row>
    <row r="359">
      <c r="A359" s="265">
        <v>1.0004576E8</v>
      </c>
      <c r="B359" s="258" t="str">
        <f>VLOOKUP(A359,'Master PR'!F360:N1665,9,FALSE)</f>
        <v>Maintenance</v>
      </c>
      <c r="C359" s="259" t="str">
        <f>VLOOKUP(A359,'Master PR'!F360:I1665,4,FALSE)</f>
        <v>Reza</v>
      </c>
      <c r="D359" s="258" t="str">
        <f>VLOOKUP(A359,'Master PR'!F360:M1665,8,FALSE)</f>
        <v>#N/A</v>
      </c>
      <c r="E359" s="258"/>
      <c r="F359" s="258"/>
      <c r="G359" s="258"/>
      <c r="H359" s="258"/>
      <c r="I359" s="258"/>
      <c r="J359" s="258"/>
      <c r="K359" s="258" t="str">
        <f>VLOOKUP(A359,'Master PR'!F360:Q1665,12,FALSE)</f>
        <v/>
      </c>
      <c r="L359" s="260" t="str">
        <f>VLOOKUP(A359,'Master PR'!F360:R1665,13,FALSE)</f>
        <v>#N/A</v>
      </c>
      <c r="M359" s="258"/>
      <c r="N359" s="258"/>
      <c r="O359" s="258"/>
      <c r="P359" s="261" t="str">
        <f t="array" ref="P359">INDEX(Sheet6!$H$2:$H$190,MATCH(A359,Sheet6!$E$2:$E$190,0))</f>
        <v>#N/A</v>
      </c>
      <c r="Q359" s="258"/>
      <c r="R359" s="258"/>
      <c r="S359" s="258"/>
      <c r="T359" s="258"/>
      <c r="U359" s="258"/>
      <c r="V359" s="258"/>
      <c r="W359" s="258"/>
      <c r="X359" s="258"/>
      <c r="Y359" s="258"/>
      <c r="Z359" s="258"/>
      <c r="AA359" s="258"/>
      <c r="AB359" s="258"/>
      <c r="AC359" s="258"/>
      <c r="AD359" s="258"/>
      <c r="AE359" s="258"/>
      <c r="AF359" s="258"/>
      <c r="AG359" s="258"/>
      <c r="AH359" s="258"/>
      <c r="AI359" s="258"/>
      <c r="AJ359" s="258"/>
      <c r="AK359" s="258"/>
      <c r="AL359" s="258"/>
      <c r="AM359" s="258"/>
    </row>
    <row r="360">
      <c r="A360" s="265">
        <v>1.00045597E8</v>
      </c>
      <c r="B360" s="258" t="str">
        <f>VLOOKUP(A360,'Master PR'!F361:N1666,9,FALSE)</f>
        <v>Maintenance</v>
      </c>
      <c r="C360" s="259" t="str">
        <f>VLOOKUP(A360,'Master PR'!F361:I1666,4,FALSE)</f>
        <v>Topan</v>
      </c>
      <c r="D360" s="258" t="str">
        <f>VLOOKUP(A360,'Master PR'!F361:M1666,8,FALSE)</f>
        <v>#N/A</v>
      </c>
      <c r="E360" s="258"/>
      <c r="F360" s="258"/>
      <c r="G360" s="258"/>
      <c r="H360" s="258"/>
      <c r="I360" s="258"/>
      <c r="J360" s="258"/>
      <c r="K360" s="258" t="str">
        <f>VLOOKUP(A360,'Master PR'!F361:Q1666,12,FALSE)</f>
        <v/>
      </c>
      <c r="L360" s="260" t="str">
        <f>VLOOKUP(A360,'Master PR'!F361:R1666,13,FALSE)</f>
        <v>#N/A</v>
      </c>
      <c r="M360" s="258"/>
      <c r="N360" s="258"/>
      <c r="O360" s="258"/>
      <c r="P360" s="261" t="str">
        <f t="array" ref="P360">INDEX(Sheet6!$H$2:$H$190,MATCH(A360,Sheet6!$E$2:$E$190,0))</f>
        <v>#N/A</v>
      </c>
      <c r="Q360" s="258"/>
      <c r="R360" s="258"/>
      <c r="S360" s="258"/>
      <c r="T360" s="258"/>
      <c r="U360" s="258"/>
      <c r="V360" s="258"/>
      <c r="W360" s="258"/>
      <c r="X360" s="258"/>
      <c r="Y360" s="258"/>
      <c r="Z360" s="258"/>
      <c r="AA360" s="258"/>
      <c r="AB360" s="258"/>
      <c r="AC360" s="258"/>
      <c r="AD360" s="258"/>
      <c r="AE360" s="258"/>
      <c r="AF360" s="258"/>
      <c r="AG360" s="258"/>
      <c r="AH360" s="258"/>
      <c r="AI360" s="258"/>
      <c r="AJ360" s="258"/>
      <c r="AK360" s="258"/>
      <c r="AL360" s="258"/>
      <c r="AM360" s="258"/>
    </row>
    <row r="361">
      <c r="A361" s="257">
        <v>1.00045748E8</v>
      </c>
      <c r="B361" s="258" t="str">
        <f>VLOOKUP(A361,'Master PR'!F362:N1667,9,FALSE)</f>
        <v>Maintenance</v>
      </c>
      <c r="C361" s="259" t="str">
        <f>VLOOKUP(A361,'Master PR'!F362:I1667,4,FALSE)</f>
        <v>Andani</v>
      </c>
      <c r="D361" s="258" t="str">
        <f>VLOOKUP(A361,'Master PR'!F362:M1667,8,FALSE)</f>
        <v>#N/A</v>
      </c>
      <c r="E361" s="258"/>
      <c r="F361" s="258"/>
      <c r="G361" s="258"/>
      <c r="H361" s="258"/>
      <c r="I361" s="258"/>
      <c r="J361" s="258"/>
      <c r="K361" s="258" t="str">
        <f>VLOOKUP(A361,'Master PR'!F362:Q1667,12,FALSE)</f>
        <v/>
      </c>
      <c r="L361" s="260" t="str">
        <f>VLOOKUP(A361,'Master PR'!F362:R1667,13,FALSE)</f>
        <v>#N/A</v>
      </c>
      <c r="M361" s="258"/>
      <c r="N361" s="258"/>
      <c r="O361" s="258"/>
      <c r="P361" s="261" t="str">
        <f t="array" ref="P361">INDEX(Sheet6!$H$2:$H$190,MATCH(A361,Sheet6!$E$2:$E$190,0))</f>
        <v>#N/A</v>
      </c>
      <c r="Q361" s="258"/>
      <c r="R361" s="258"/>
      <c r="S361" s="258"/>
      <c r="T361" s="258"/>
      <c r="U361" s="258"/>
      <c r="V361" s="258"/>
      <c r="W361" s="258"/>
      <c r="X361" s="258"/>
      <c r="Y361" s="258"/>
      <c r="Z361" s="258"/>
      <c r="AA361" s="258"/>
      <c r="AB361" s="258"/>
      <c r="AC361" s="258"/>
      <c r="AD361" s="258"/>
      <c r="AE361" s="258"/>
      <c r="AF361" s="258"/>
      <c r="AG361" s="258"/>
      <c r="AH361" s="258"/>
      <c r="AI361" s="258"/>
      <c r="AJ361" s="258"/>
      <c r="AK361" s="258"/>
      <c r="AL361" s="258"/>
      <c r="AM361" s="258"/>
    </row>
    <row r="362">
      <c r="A362" s="257">
        <v>1.00045682E8</v>
      </c>
      <c r="B362" s="258" t="str">
        <f>VLOOKUP(A362,'Master PR'!F363:N1668,9,FALSE)</f>
        <v>Maintenance</v>
      </c>
      <c r="C362" s="259" t="str">
        <f>VLOOKUP(A362,'Master PR'!F363:I1668,4,FALSE)</f>
        <v>Topan</v>
      </c>
      <c r="D362" s="258" t="str">
        <f>VLOOKUP(A362,'Master PR'!F363:M1668,8,FALSE)</f>
        <v>#N/A</v>
      </c>
      <c r="E362" s="258"/>
      <c r="F362" s="258"/>
      <c r="G362" s="258"/>
      <c r="H362" s="258"/>
      <c r="I362" s="258"/>
      <c r="J362" s="258"/>
      <c r="K362" s="258" t="str">
        <f>VLOOKUP(A362,'Master PR'!F363:Q1668,12,FALSE)</f>
        <v/>
      </c>
      <c r="L362" s="260" t="str">
        <f>VLOOKUP(A362,'Master PR'!F363:R1668,13,FALSE)</f>
        <v>#N/A</v>
      </c>
      <c r="M362" s="258"/>
      <c r="N362" s="258"/>
      <c r="O362" s="258"/>
      <c r="P362" s="261" t="str">
        <f t="array" ref="P362">INDEX(Sheet6!$H$2:$H$190,MATCH(A362,Sheet6!$E$2:$E$190,0))</f>
        <v>#N/A</v>
      </c>
      <c r="Q362" s="258"/>
      <c r="R362" s="258"/>
      <c r="S362" s="258"/>
      <c r="T362" s="258"/>
      <c r="U362" s="258"/>
      <c r="V362" s="258"/>
      <c r="W362" s="258"/>
      <c r="X362" s="258"/>
      <c r="Y362" s="258"/>
      <c r="Z362" s="258"/>
      <c r="AA362" s="258"/>
      <c r="AB362" s="258"/>
      <c r="AC362" s="258"/>
      <c r="AD362" s="258"/>
      <c r="AE362" s="258"/>
      <c r="AF362" s="258"/>
      <c r="AG362" s="258"/>
      <c r="AH362" s="258"/>
      <c r="AI362" s="258"/>
      <c r="AJ362" s="258"/>
      <c r="AK362" s="258"/>
      <c r="AL362" s="258"/>
      <c r="AM362" s="258"/>
    </row>
    <row r="363">
      <c r="A363" s="257">
        <v>1.00045702E8</v>
      </c>
      <c r="B363" s="258" t="str">
        <f>VLOOKUP(A363,'Master PR'!F364:N1669,9,FALSE)</f>
        <v>Maintenance</v>
      </c>
      <c r="C363" s="259" t="str">
        <f>VLOOKUP(A363,'Master PR'!F364:I1669,4,FALSE)</f>
        <v>Andani</v>
      </c>
      <c r="D363" s="258" t="str">
        <f>VLOOKUP(A363,'Master PR'!F364:M1669,8,FALSE)</f>
        <v>#N/A</v>
      </c>
      <c r="E363" s="258"/>
      <c r="F363" s="258"/>
      <c r="G363" s="258"/>
      <c r="H363" s="258"/>
      <c r="I363" s="258"/>
      <c r="J363" s="258"/>
      <c r="K363" s="258" t="str">
        <f>VLOOKUP(A363,'Master PR'!F364:Q1669,12,FALSE)</f>
        <v/>
      </c>
      <c r="L363" s="260" t="str">
        <f>VLOOKUP(A363,'Master PR'!F364:R1669,13,FALSE)</f>
        <v>#N/A</v>
      </c>
      <c r="M363" s="258"/>
      <c r="N363" s="258"/>
      <c r="O363" s="258"/>
      <c r="P363" s="261" t="str">
        <f t="array" ref="P363">INDEX(Sheet6!$H$2:$H$190,MATCH(A363,Sheet6!$E$2:$E$190,0))</f>
        <v>#N/A</v>
      </c>
      <c r="Q363" s="258"/>
      <c r="R363" s="258"/>
      <c r="S363" s="258"/>
      <c r="T363" s="258"/>
      <c r="U363" s="258"/>
      <c r="V363" s="258"/>
      <c r="W363" s="258"/>
      <c r="X363" s="258"/>
      <c r="Y363" s="258"/>
      <c r="Z363" s="258"/>
      <c r="AA363" s="258"/>
      <c r="AB363" s="258"/>
      <c r="AC363" s="258"/>
      <c r="AD363" s="258"/>
      <c r="AE363" s="258"/>
      <c r="AF363" s="258"/>
      <c r="AG363" s="258"/>
      <c r="AH363" s="258"/>
      <c r="AI363" s="258"/>
      <c r="AJ363" s="258"/>
      <c r="AK363" s="258"/>
      <c r="AL363" s="258"/>
      <c r="AM363" s="258"/>
    </row>
    <row r="364">
      <c r="A364" s="257">
        <v>1.00045675E8</v>
      </c>
      <c r="B364" s="258" t="str">
        <f>VLOOKUP(A364,'Master PR'!F365:N1670,9,FALSE)</f>
        <v>Maintenance</v>
      </c>
      <c r="C364" s="259" t="str">
        <f>VLOOKUP(A364,'Master PR'!F365:I1670,4,FALSE)</f>
        <v>Andani</v>
      </c>
      <c r="D364" s="258" t="str">
        <f>VLOOKUP(A364,'Master PR'!F365:M1670,8,FALSE)</f>
        <v>#N/A</v>
      </c>
      <c r="E364" s="258"/>
      <c r="F364" s="258"/>
      <c r="G364" s="258"/>
      <c r="H364" s="258"/>
      <c r="I364" s="258"/>
      <c r="J364" s="258"/>
      <c r="K364" s="258" t="str">
        <f>VLOOKUP(A364,'Master PR'!F365:Q1670,12,FALSE)</f>
        <v/>
      </c>
      <c r="L364" s="260" t="str">
        <f>VLOOKUP(A364,'Master PR'!F365:R1670,13,FALSE)</f>
        <v>#N/A</v>
      </c>
      <c r="M364" s="258"/>
      <c r="N364" s="258"/>
      <c r="O364" s="258"/>
      <c r="P364" s="261" t="str">
        <f t="array" ref="P364">INDEX(Sheet6!$H$2:$H$190,MATCH(A364,Sheet6!$E$2:$E$190,0))</f>
        <v>#N/A</v>
      </c>
      <c r="Q364" s="258"/>
      <c r="R364" s="258"/>
      <c r="S364" s="258"/>
      <c r="T364" s="258"/>
      <c r="U364" s="258"/>
      <c r="V364" s="258"/>
      <c r="W364" s="258"/>
      <c r="X364" s="258"/>
      <c r="Y364" s="258"/>
      <c r="Z364" s="258"/>
      <c r="AA364" s="258"/>
      <c r="AB364" s="258"/>
      <c r="AC364" s="258"/>
      <c r="AD364" s="258"/>
      <c r="AE364" s="258"/>
      <c r="AF364" s="258"/>
      <c r="AG364" s="258"/>
      <c r="AH364" s="258"/>
      <c r="AI364" s="258"/>
      <c r="AJ364" s="258"/>
      <c r="AK364" s="258"/>
      <c r="AL364" s="258"/>
      <c r="AM364" s="258"/>
    </row>
    <row r="365">
      <c r="A365" s="257">
        <v>1.00043839E8</v>
      </c>
      <c r="B365" s="258" t="str">
        <f>VLOOKUP(A365,'Master PR'!F366:N1671,9,FALSE)</f>
        <v>Maintenance</v>
      </c>
      <c r="C365" s="259" t="str">
        <f>VLOOKUP(A365,'Master PR'!F366:I1671,4,FALSE)</f>
        <v>Irvan</v>
      </c>
      <c r="D365" s="258" t="str">
        <f>VLOOKUP(A365,'Master PR'!F366:M1671,8,FALSE)</f>
        <v>#N/A</v>
      </c>
      <c r="E365" s="258"/>
      <c r="F365" s="258"/>
      <c r="G365" s="258"/>
      <c r="H365" s="258"/>
      <c r="I365" s="258"/>
      <c r="J365" s="258"/>
      <c r="K365" s="258" t="str">
        <f>VLOOKUP(A365,'Master PR'!F366:Q1671,12,FALSE)</f>
        <v/>
      </c>
      <c r="L365" s="260" t="str">
        <f>VLOOKUP(A365,'Master PR'!F366:R1671,13,FALSE)</f>
        <v>#N/A</v>
      </c>
      <c r="M365" s="258"/>
      <c r="N365" s="258"/>
      <c r="O365" s="258"/>
      <c r="P365" s="261" t="str">
        <f t="array" ref="P365">INDEX(Sheet6!$H$2:$H$190,MATCH(A365,Sheet6!$E$2:$E$190,0))</f>
        <v>#N/A</v>
      </c>
      <c r="Q365" s="258"/>
      <c r="R365" s="258"/>
      <c r="S365" s="258"/>
      <c r="T365" s="258"/>
      <c r="U365" s="258"/>
      <c r="V365" s="258"/>
      <c r="W365" s="258"/>
      <c r="X365" s="258"/>
      <c r="Y365" s="258"/>
      <c r="Z365" s="258"/>
      <c r="AA365" s="258"/>
      <c r="AB365" s="258"/>
      <c r="AC365" s="258"/>
      <c r="AD365" s="258"/>
      <c r="AE365" s="258"/>
      <c r="AF365" s="258"/>
      <c r="AG365" s="258"/>
      <c r="AH365" s="258"/>
      <c r="AI365" s="258"/>
      <c r="AJ365" s="258"/>
      <c r="AK365" s="258"/>
      <c r="AL365" s="258"/>
      <c r="AM365" s="258"/>
    </row>
    <row r="366">
      <c r="A366" s="257" t="s">
        <v>826</v>
      </c>
      <c r="B366" s="258" t="str">
        <f>VLOOKUP(A366,'Master PR'!F367:N1672,9,FALSE)</f>
        <v>Maintenance</v>
      </c>
      <c r="C366" s="259" t="str">
        <f>VLOOKUP(A366,'Master PR'!F367:I1672,4,FALSE)</f>
        <v>Reza</v>
      </c>
      <c r="D366" s="258" t="str">
        <f>VLOOKUP(A366,'Master PR'!F367:M1672,8,FALSE)</f>
        <v>#N/A</v>
      </c>
      <c r="E366" s="258"/>
      <c r="F366" s="258"/>
      <c r="G366" s="258"/>
      <c r="H366" s="258"/>
      <c r="I366" s="258"/>
      <c r="J366" s="258"/>
      <c r="K366" s="258" t="str">
        <f>VLOOKUP(A366,'Master PR'!F367:Q1672,12,FALSE)</f>
        <v/>
      </c>
      <c r="L366" s="260" t="str">
        <f>VLOOKUP(A366,'Master PR'!F367:R1672,13,FALSE)</f>
        <v>#N/A</v>
      </c>
      <c r="M366" s="258"/>
      <c r="N366" s="258"/>
      <c r="O366" s="258"/>
      <c r="P366" s="261" t="str">
        <f t="array" ref="P366">INDEX(Sheet6!$H$2:$H$190,MATCH(A366,Sheet6!$E$2:$E$190,0))</f>
        <v>#N/A</v>
      </c>
      <c r="Q366" s="258"/>
      <c r="R366" s="258"/>
      <c r="S366" s="258"/>
      <c r="T366" s="258"/>
      <c r="U366" s="258"/>
      <c r="V366" s="258"/>
      <c r="W366" s="258"/>
      <c r="X366" s="258"/>
      <c r="Y366" s="258"/>
      <c r="Z366" s="258"/>
      <c r="AA366" s="258"/>
      <c r="AB366" s="258"/>
      <c r="AC366" s="258"/>
      <c r="AD366" s="258"/>
      <c r="AE366" s="258"/>
      <c r="AF366" s="258"/>
      <c r="AG366" s="258"/>
      <c r="AH366" s="258"/>
      <c r="AI366" s="258"/>
      <c r="AJ366" s="258"/>
      <c r="AK366" s="258"/>
      <c r="AL366" s="258"/>
      <c r="AM366" s="258"/>
    </row>
    <row r="367">
      <c r="A367" s="257">
        <v>1.0004565E8</v>
      </c>
      <c r="B367" s="258" t="str">
        <f>VLOOKUP(A367,'Master PR'!F368:N1673,9,FALSE)</f>
        <v>Maintenance</v>
      </c>
      <c r="C367" s="259" t="str">
        <f>VLOOKUP(A367,'Master PR'!F368:I1673,4,FALSE)</f>
        <v>Irvan</v>
      </c>
      <c r="D367" s="258" t="str">
        <f>VLOOKUP(A367,'Master PR'!F368:M1673,8,FALSE)</f>
        <v>#N/A</v>
      </c>
      <c r="E367" s="258"/>
      <c r="F367" s="258"/>
      <c r="G367" s="258"/>
      <c r="H367" s="258"/>
      <c r="I367" s="258"/>
      <c r="J367" s="258"/>
      <c r="K367" s="258" t="str">
        <f>VLOOKUP(A367,'Master PR'!F368:Q1673,12,FALSE)</f>
        <v/>
      </c>
      <c r="L367" s="260" t="str">
        <f>VLOOKUP(A367,'Master PR'!F368:R1673,13,FALSE)</f>
        <v>#N/A</v>
      </c>
      <c r="M367" s="258"/>
      <c r="N367" s="258"/>
      <c r="O367" s="258"/>
      <c r="P367" s="261" t="str">
        <f t="array" ref="P367">INDEX(Sheet6!$H$2:$H$190,MATCH(A367,Sheet6!$E$2:$E$190,0))</f>
        <v>#N/A</v>
      </c>
      <c r="Q367" s="258"/>
      <c r="R367" s="258"/>
      <c r="S367" s="258"/>
      <c r="T367" s="258"/>
      <c r="U367" s="258"/>
      <c r="V367" s="258"/>
      <c r="W367" s="258"/>
      <c r="X367" s="258"/>
      <c r="Y367" s="258"/>
      <c r="Z367" s="258"/>
      <c r="AA367" s="258"/>
      <c r="AB367" s="258"/>
      <c r="AC367" s="258"/>
      <c r="AD367" s="258"/>
      <c r="AE367" s="258"/>
      <c r="AF367" s="258"/>
      <c r="AG367" s="258"/>
      <c r="AH367" s="258"/>
      <c r="AI367" s="258"/>
      <c r="AJ367" s="258"/>
      <c r="AK367" s="258"/>
      <c r="AL367" s="258"/>
      <c r="AM367" s="258"/>
    </row>
    <row r="368">
      <c r="A368" s="257">
        <v>1.00045652E8</v>
      </c>
      <c r="B368" s="258" t="str">
        <f>VLOOKUP(A368,'Master PR'!F369:N1674,9,FALSE)</f>
        <v>Maintenance</v>
      </c>
      <c r="C368" s="259" t="str">
        <f>VLOOKUP(A368,'Master PR'!F369:I1674,4,FALSE)</f>
        <v>Irvan</v>
      </c>
      <c r="D368" s="258" t="str">
        <f>VLOOKUP(A368,'Master PR'!F369:M1674,8,FALSE)</f>
        <v>#N/A</v>
      </c>
      <c r="E368" s="258"/>
      <c r="F368" s="258"/>
      <c r="G368" s="258"/>
      <c r="H368" s="258"/>
      <c r="I368" s="258"/>
      <c r="J368" s="258"/>
      <c r="K368" s="258" t="str">
        <f>VLOOKUP(A368,'Master PR'!F369:Q1674,12,FALSE)</f>
        <v/>
      </c>
      <c r="L368" s="260" t="str">
        <f>VLOOKUP(A368,'Master PR'!F369:R1674,13,FALSE)</f>
        <v>#N/A</v>
      </c>
      <c r="M368" s="258"/>
      <c r="N368" s="258"/>
      <c r="O368" s="258"/>
      <c r="P368" s="261" t="str">
        <f t="array" ref="P368">INDEX(Sheet6!$H$2:$H$190,MATCH(A368,Sheet6!$E$2:$E$190,0))</f>
        <v>#N/A</v>
      </c>
      <c r="Q368" s="258"/>
      <c r="R368" s="258"/>
      <c r="S368" s="258"/>
      <c r="T368" s="258"/>
      <c r="U368" s="258"/>
      <c r="V368" s="258"/>
      <c r="W368" s="258"/>
      <c r="X368" s="258"/>
      <c r="Y368" s="258"/>
      <c r="Z368" s="258"/>
      <c r="AA368" s="258"/>
      <c r="AB368" s="258"/>
      <c r="AC368" s="258"/>
      <c r="AD368" s="258"/>
      <c r="AE368" s="258"/>
      <c r="AF368" s="258"/>
      <c r="AG368" s="258"/>
      <c r="AH368" s="258"/>
      <c r="AI368" s="258"/>
      <c r="AJ368" s="258"/>
      <c r="AK368" s="258"/>
      <c r="AL368" s="258"/>
      <c r="AM368" s="258"/>
    </row>
    <row r="369">
      <c r="A369" s="257">
        <v>1.0004534E8</v>
      </c>
      <c r="B369" s="258" t="str">
        <f>VLOOKUP(A369,'Master PR'!F370:N1675,9,FALSE)</f>
        <v>Maintenance</v>
      </c>
      <c r="C369" s="259" t="str">
        <f>VLOOKUP(A369,'Master PR'!F370:I1675,4,FALSE)</f>
        <v>Irvan</v>
      </c>
      <c r="D369" s="258" t="str">
        <f>VLOOKUP(A369,'Master PR'!F370:M1675,8,FALSE)</f>
        <v>#N/A</v>
      </c>
      <c r="E369" s="258"/>
      <c r="F369" s="258"/>
      <c r="G369" s="258"/>
      <c r="H369" s="258"/>
      <c r="I369" s="258"/>
      <c r="J369" s="258"/>
      <c r="K369" s="258" t="str">
        <f>VLOOKUP(A369,'Master PR'!F370:Q1675,12,FALSE)</f>
        <v/>
      </c>
      <c r="L369" s="260" t="str">
        <f>VLOOKUP(A369,'Master PR'!F370:R1675,13,FALSE)</f>
        <v>#N/A</v>
      </c>
      <c r="M369" s="258"/>
      <c r="N369" s="258"/>
      <c r="O369" s="258"/>
      <c r="P369" s="261" t="str">
        <f t="array" ref="P369">INDEX(Sheet6!$H$2:$H$190,MATCH(A369,Sheet6!$E$2:$E$190,0))</f>
        <v>#N/A</v>
      </c>
      <c r="Q369" s="258"/>
      <c r="R369" s="258"/>
      <c r="S369" s="258"/>
      <c r="T369" s="258"/>
      <c r="U369" s="258"/>
      <c r="V369" s="258"/>
      <c r="W369" s="258"/>
      <c r="X369" s="258"/>
      <c r="Y369" s="258"/>
      <c r="Z369" s="258"/>
      <c r="AA369" s="258"/>
      <c r="AB369" s="258"/>
      <c r="AC369" s="258"/>
      <c r="AD369" s="258"/>
      <c r="AE369" s="258"/>
      <c r="AF369" s="258"/>
      <c r="AG369" s="258"/>
      <c r="AH369" s="258"/>
      <c r="AI369" s="258"/>
      <c r="AJ369" s="258"/>
      <c r="AK369" s="258"/>
      <c r="AL369" s="258"/>
      <c r="AM369" s="258"/>
    </row>
    <row r="370">
      <c r="A370" s="257">
        <v>1.00045651E8</v>
      </c>
      <c r="B370" s="258" t="str">
        <f>VLOOKUP(A370,'Master PR'!F371:N1676,9,FALSE)</f>
        <v>Maintenance</v>
      </c>
      <c r="C370" s="259" t="str">
        <f>VLOOKUP(A370,'Master PR'!F371:I1676,4,FALSE)</f>
        <v>Irvan</v>
      </c>
      <c r="D370" s="258" t="str">
        <f>VLOOKUP(A370,'Master PR'!F371:M1676,8,FALSE)</f>
        <v>#N/A</v>
      </c>
      <c r="E370" s="258"/>
      <c r="F370" s="258"/>
      <c r="G370" s="258"/>
      <c r="H370" s="258"/>
      <c r="I370" s="258"/>
      <c r="J370" s="258"/>
      <c r="K370" s="258" t="str">
        <f>VLOOKUP(A370,'Master PR'!F371:Q1676,12,FALSE)</f>
        <v/>
      </c>
      <c r="L370" s="260" t="str">
        <f>VLOOKUP(A370,'Master PR'!F371:R1676,13,FALSE)</f>
        <v>#N/A</v>
      </c>
      <c r="M370" s="258"/>
      <c r="N370" s="258"/>
      <c r="O370" s="258"/>
      <c r="P370" s="261" t="str">
        <f t="array" ref="P370">INDEX(Sheet6!$H$2:$H$190,MATCH(A370,Sheet6!$E$2:$E$190,0))</f>
        <v>#N/A</v>
      </c>
      <c r="Q370" s="258"/>
      <c r="R370" s="258"/>
      <c r="S370" s="258"/>
      <c r="T370" s="258"/>
      <c r="U370" s="258"/>
      <c r="V370" s="258"/>
      <c r="W370" s="258"/>
      <c r="X370" s="258"/>
      <c r="Y370" s="258"/>
      <c r="Z370" s="258"/>
      <c r="AA370" s="258"/>
      <c r="AB370" s="258"/>
      <c r="AC370" s="258"/>
      <c r="AD370" s="258"/>
      <c r="AE370" s="258"/>
      <c r="AF370" s="258"/>
      <c r="AG370" s="258"/>
      <c r="AH370" s="258"/>
      <c r="AI370" s="258"/>
      <c r="AJ370" s="258"/>
      <c r="AK370" s="258"/>
      <c r="AL370" s="258"/>
      <c r="AM370" s="258"/>
    </row>
    <row r="371">
      <c r="A371" s="257">
        <v>1.00045686E8</v>
      </c>
      <c r="B371" s="258" t="str">
        <f>VLOOKUP(A371,'Master PR'!F372:N1677,9,FALSE)</f>
        <v>Maintenance</v>
      </c>
      <c r="C371" s="259" t="str">
        <f>VLOOKUP(A371,'Master PR'!F372:I1677,4,FALSE)</f>
        <v>Irvan</v>
      </c>
      <c r="D371" s="258" t="str">
        <f>VLOOKUP(A371,'Master PR'!F372:M1677,8,FALSE)</f>
        <v>#N/A</v>
      </c>
      <c r="E371" s="258"/>
      <c r="F371" s="258"/>
      <c r="G371" s="258"/>
      <c r="H371" s="258"/>
      <c r="I371" s="258"/>
      <c r="J371" s="258"/>
      <c r="K371" s="258" t="str">
        <f>VLOOKUP(A371,'Master PR'!F372:Q1677,12,FALSE)</f>
        <v/>
      </c>
      <c r="L371" s="260" t="str">
        <f>VLOOKUP(A371,'Master PR'!F372:R1677,13,FALSE)</f>
        <v>#N/A</v>
      </c>
      <c r="M371" s="258"/>
      <c r="N371" s="258"/>
      <c r="O371" s="258"/>
      <c r="P371" s="261" t="str">
        <f t="array" ref="P371">INDEX(Sheet6!$H$2:$H$190,MATCH(A371,Sheet6!$E$2:$E$190,0))</f>
        <v>#N/A</v>
      </c>
      <c r="Q371" s="258"/>
      <c r="R371" s="258"/>
      <c r="S371" s="258"/>
      <c r="T371" s="258"/>
      <c r="U371" s="258"/>
      <c r="V371" s="258"/>
      <c r="W371" s="258"/>
      <c r="X371" s="258"/>
      <c r="Y371" s="258"/>
      <c r="Z371" s="258"/>
      <c r="AA371" s="258"/>
      <c r="AB371" s="258"/>
      <c r="AC371" s="258"/>
      <c r="AD371" s="258"/>
      <c r="AE371" s="258"/>
      <c r="AF371" s="258"/>
      <c r="AG371" s="258"/>
      <c r="AH371" s="258"/>
      <c r="AI371" s="258"/>
      <c r="AJ371" s="258"/>
      <c r="AK371" s="258"/>
      <c r="AL371" s="258"/>
      <c r="AM371" s="258"/>
    </row>
    <row r="372">
      <c r="A372" s="257">
        <v>1.0004549E8</v>
      </c>
      <c r="B372" s="258" t="str">
        <f>VLOOKUP(A372,'Master PR'!F373:N1678,9,FALSE)</f>
        <v>Maintenance</v>
      </c>
      <c r="C372" s="259" t="str">
        <f>VLOOKUP(A372,'Master PR'!F373:I1678,4,FALSE)</f>
        <v>Reza</v>
      </c>
      <c r="D372" s="258" t="str">
        <f>VLOOKUP(A372,'Master PR'!F373:M1678,8,FALSE)</f>
        <v>#N/A</v>
      </c>
      <c r="E372" s="258"/>
      <c r="F372" s="258"/>
      <c r="G372" s="258"/>
      <c r="H372" s="258"/>
      <c r="I372" s="258"/>
      <c r="J372" s="258"/>
      <c r="K372" s="258" t="str">
        <f>VLOOKUP(A372,'Master PR'!F373:Q1678,12,FALSE)</f>
        <v/>
      </c>
      <c r="L372" s="260" t="str">
        <f>VLOOKUP(A372,'Master PR'!F373:R1678,13,FALSE)</f>
        <v>#N/A</v>
      </c>
      <c r="M372" s="258"/>
      <c r="N372" s="258"/>
      <c r="O372" s="258"/>
      <c r="P372" s="261" t="str">
        <f t="array" ref="P372">INDEX(Sheet6!$H$2:$H$190,MATCH(A372,Sheet6!$E$2:$E$190,0))</f>
        <v>#N/A</v>
      </c>
      <c r="Q372" s="258"/>
      <c r="R372" s="258"/>
      <c r="S372" s="258"/>
      <c r="T372" s="258"/>
      <c r="U372" s="258"/>
      <c r="V372" s="258"/>
      <c r="W372" s="258"/>
      <c r="X372" s="258"/>
      <c r="Y372" s="258"/>
      <c r="Z372" s="258"/>
      <c r="AA372" s="258"/>
      <c r="AB372" s="258"/>
      <c r="AC372" s="258"/>
      <c r="AD372" s="258"/>
      <c r="AE372" s="258"/>
      <c r="AF372" s="258"/>
      <c r="AG372" s="258"/>
      <c r="AH372" s="258"/>
      <c r="AI372" s="258"/>
      <c r="AJ372" s="258"/>
      <c r="AK372" s="258"/>
      <c r="AL372" s="258"/>
      <c r="AM372" s="258"/>
    </row>
    <row r="373">
      <c r="A373" s="257">
        <v>1.00045736E8</v>
      </c>
      <c r="B373" s="258" t="str">
        <f>VLOOKUP(A373,'Master PR'!F374:N1679,9,FALSE)</f>
        <v>Maintenance</v>
      </c>
      <c r="C373" s="259" t="str">
        <f>VLOOKUP(A373,'Master PR'!F374:I1679,4,FALSE)</f>
        <v>Topan</v>
      </c>
      <c r="D373" s="258" t="str">
        <f>VLOOKUP(A373,'Master PR'!F374:M1679,8,FALSE)</f>
        <v>#N/A</v>
      </c>
      <c r="E373" s="258"/>
      <c r="F373" s="258"/>
      <c r="G373" s="258"/>
      <c r="H373" s="258"/>
      <c r="I373" s="258"/>
      <c r="J373" s="258"/>
      <c r="K373" s="258" t="str">
        <f>VLOOKUP(A373,'Master PR'!F374:Q1679,12,FALSE)</f>
        <v/>
      </c>
      <c r="L373" s="260" t="str">
        <f>VLOOKUP(A373,'Master PR'!F374:R1679,13,FALSE)</f>
        <v>#N/A</v>
      </c>
      <c r="M373" s="258"/>
      <c r="N373" s="258"/>
      <c r="O373" s="258"/>
      <c r="P373" s="261" t="str">
        <f t="array" ref="P373">INDEX(Sheet6!$H$2:$H$190,MATCH(A373,Sheet6!$E$2:$E$190,0))</f>
        <v>#N/A</v>
      </c>
      <c r="Q373" s="258"/>
      <c r="R373" s="258"/>
      <c r="S373" s="258"/>
      <c r="T373" s="258"/>
      <c r="U373" s="258"/>
      <c r="V373" s="258"/>
      <c r="W373" s="258"/>
      <c r="X373" s="258"/>
      <c r="Y373" s="258"/>
      <c r="Z373" s="258"/>
      <c r="AA373" s="258"/>
      <c r="AB373" s="258"/>
      <c r="AC373" s="258"/>
      <c r="AD373" s="258"/>
      <c r="AE373" s="258"/>
      <c r="AF373" s="258"/>
      <c r="AG373" s="258"/>
      <c r="AH373" s="258"/>
      <c r="AI373" s="258"/>
      <c r="AJ373" s="258"/>
      <c r="AK373" s="258"/>
      <c r="AL373" s="258"/>
      <c r="AM373" s="258"/>
    </row>
    <row r="374">
      <c r="A374" s="257">
        <v>1.00045657E8</v>
      </c>
      <c r="B374" s="258" t="str">
        <f>VLOOKUP(A374,'Master PR'!F375:N1680,9,FALSE)</f>
        <v>Maintenance</v>
      </c>
      <c r="C374" s="259" t="str">
        <f>VLOOKUP(A374,'Master PR'!F375:I1680,4,FALSE)</f>
        <v>Andani</v>
      </c>
      <c r="D374" s="258" t="str">
        <f>VLOOKUP(A374,'Master PR'!F375:M1680,8,FALSE)</f>
        <v>#N/A</v>
      </c>
      <c r="E374" s="258"/>
      <c r="F374" s="258"/>
      <c r="G374" s="258"/>
      <c r="H374" s="258"/>
      <c r="I374" s="258"/>
      <c r="J374" s="258"/>
      <c r="K374" s="258" t="str">
        <f>VLOOKUP(A374,'Master PR'!F375:Q1680,12,FALSE)</f>
        <v/>
      </c>
      <c r="L374" s="260" t="str">
        <f>VLOOKUP(A374,'Master PR'!F375:R1680,13,FALSE)</f>
        <v>#N/A</v>
      </c>
      <c r="M374" s="258"/>
      <c r="N374" s="258"/>
      <c r="O374" s="258"/>
      <c r="P374" s="261" t="str">
        <f t="array" ref="P374">INDEX(Sheet6!$H$2:$H$190,MATCH(A374,Sheet6!$E$2:$E$190,0))</f>
        <v>#N/A</v>
      </c>
      <c r="Q374" s="258"/>
      <c r="R374" s="258"/>
      <c r="S374" s="258"/>
      <c r="T374" s="258"/>
      <c r="U374" s="258"/>
      <c r="V374" s="258"/>
      <c r="W374" s="258"/>
      <c r="X374" s="258"/>
      <c r="Y374" s="258"/>
      <c r="Z374" s="258"/>
      <c r="AA374" s="258"/>
      <c r="AB374" s="258"/>
      <c r="AC374" s="258"/>
      <c r="AD374" s="258"/>
      <c r="AE374" s="258"/>
      <c r="AF374" s="258"/>
      <c r="AG374" s="258"/>
      <c r="AH374" s="258"/>
      <c r="AI374" s="258"/>
      <c r="AJ374" s="258"/>
      <c r="AK374" s="258"/>
      <c r="AL374" s="258"/>
      <c r="AM374" s="258"/>
    </row>
    <row r="375">
      <c r="A375" s="257">
        <v>1.00045653E8</v>
      </c>
      <c r="B375" s="258" t="str">
        <f>VLOOKUP(A375,'Master PR'!F376:N1681,9,FALSE)</f>
        <v>Maintenance</v>
      </c>
      <c r="C375" s="259" t="str">
        <f>VLOOKUP(A375,'Master PR'!F376:I1681,4,FALSE)</f>
        <v>Topan</v>
      </c>
      <c r="D375" s="258" t="str">
        <f>VLOOKUP(A375,'Master PR'!F376:M1681,8,FALSE)</f>
        <v>#N/A</v>
      </c>
      <c r="E375" s="258"/>
      <c r="F375" s="258"/>
      <c r="G375" s="258"/>
      <c r="H375" s="258"/>
      <c r="I375" s="258"/>
      <c r="J375" s="258"/>
      <c r="K375" s="258" t="str">
        <f>VLOOKUP(A375,'Master PR'!F376:Q1681,12,FALSE)</f>
        <v/>
      </c>
      <c r="L375" s="260" t="str">
        <f>VLOOKUP(A375,'Master PR'!F376:R1681,13,FALSE)</f>
        <v>#N/A</v>
      </c>
      <c r="M375" s="258"/>
      <c r="N375" s="258"/>
      <c r="O375" s="258"/>
      <c r="P375" s="261" t="str">
        <f t="array" ref="P375">INDEX(Sheet6!$H$2:$H$190,MATCH(A375,Sheet6!$E$2:$E$190,0))</f>
        <v>#N/A</v>
      </c>
      <c r="Q375" s="258"/>
      <c r="R375" s="258"/>
      <c r="S375" s="258"/>
      <c r="T375" s="258"/>
      <c r="U375" s="258"/>
      <c r="V375" s="258"/>
      <c r="W375" s="258"/>
      <c r="X375" s="258"/>
      <c r="Y375" s="258"/>
      <c r="Z375" s="258"/>
      <c r="AA375" s="258"/>
      <c r="AB375" s="258"/>
      <c r="AC375" s="258"/>
      <c r="AD375" s="258"/>
      <c r="AE375" s="258"/>
      <c r="AF375" s="258"/>
      <c r="AG375" s="258"/>
      <c r="AH375" s="258"/>
      <c r="AI375" s="258"/>
      <c r="AJ375" s="258"/>
      <c r="AK375" s="258"/>
      <c r="AL375" s="258"/>
      <c r="AM375" s="258"/>
    </row>
    <row r="376">
      <c r="A376" s="257">
        <v>1.00045685E8</v>
      </c>
      <c r="B376" s="258" t="str">
        <f>VLOOKUP(A376,'Master PR'!F377:N1682,9,FALSE)</f>
        <v>Maintenance</v>
      </c>
      <c r="C376" s="259" t="str">
        <f>VLOOKUP(A376,'Master PR'!F377:I1682,4,FALSE)</f>
        <v>Andani</v>
      </c>
      <c r="D376" s="258" t="str">
        <f>VLOOKUP(A376,'Master PR'!F377:M1682,8,FALSE)</f>
        <v>#N/A</v>
      </c>
      <c r="E376" s="258"/>
      <c r="F376" s="258"/>
      <c r="G376" s="258"/>
      <c r="H376" s="258"/>
      <c r="I376" s="258"/>
      <c r="J376" s="258"/>
      <c r="K376" s="258" t="str">
        <f>VLOOKUP(A376,'Master PR'!F377:Q1682,12,FALSE)</f>
        <v/>
      </c>
      <c r="L376" s="260" t="str">
        <f>VLOOKUP(A376,'Master PR'!F377:R1682,13,FALSE)</f>
        <v>#N/A</v>
      </c>
      <c r="M376" s="258"/>
      <c r="N376" s="258"/>
      <c r="O376" s="258"/>
      <c r="P376" s="261" t="str">
        <f t="array" ref="P376">INDEX(Sheet6!$H$2:$H$190,MATCH(A376,Sheet6!$E$2:$E$190,0))</f>
        <v>#N/A</v>
      </c>
      <c r="Q376" s="258"/>
      <c r="R376" s="258"/>
      <c r="S376" s="258"/>
      <c r="T376" s="258"/>
      <c r="U376" s="258"/>
      <c r="V376" s="258"/>
      <c r="W376" s="258"/>
      <c r="X376" s="258"/>
      <c r="Y376" s="258"/>
      <c r="Z376" s="258"/>
      <c r="AA376" s="258"/>
      <c r="AB376" s="258"/>
      <c r="AC376" s="258"/>
      <c r="AD376" s="258"/>
      <c r="AE376" s="258"/>
      <c r="AF376" s="258"/>
      <c r="AG376" s="258"/>
      <c r="AH376" s="258"/>
      <c r="AI376" s="258"/>
      <c r="AJ376" s="258"/>
      <c r="AK376" s="258"/>
      <c r="AL376" s="258"/>
      <c r="AM376" s="258"/>
    </row>
    <row r="377">
      <c r="A377" s="257">
        <v>1.00045784E8</v>
      </c>
      <c r="B377" s="258" t="str">
        <f>VLOOKUP(A377,'Master PR'!F378:N1683,9,FALSE)</f>
        <v>Maintenance</v>
      </c>
      <c r="C377" s="259" t="str">
        <f>VLOOKUP(A377,'Master PR'!F378:I1683,4,FALSE)</f>
        <v>Andani</v>
      </c>
      <c r="D377" s="258" t="str">
        <f>VLOOKUP(A377,'Master PR'!F378:M1683,8,FALSE)</f>
        <v>#N/A</v>
      </c>
      <c r="E377" s="258"/>
      <c r="F377" s="258"/>
      <c r="G377" s="258"/>
      <c r="H377" s="258"/>
      <c r="I377" s="258"/>
      <c r="J377" s="258"/>
      <c r="K377" s="258" t="str">
        <f>VLOOKUP(A377,'Master PR'!F378:Q1683,12,FALSE)</f>
        <v/>
      </c>
      <c r="L377" s="260" t="str">
        <f>VLOOKUP(A377,'Master PR'!F378:R1683,13,FALSE)</f>
        <v>#N/A</v>
      </c>
      <c r="M377" s="258"/>
      <c r="N377" s="258"/>
      <c r="O377" s="258"/>
      <c r="P377" s="261" t="str">
        <f t="array" ref="P377">INDEX(Sheet6!$H$2:$H$190,MATCH(A377,Sheet6!$E$2:$E$190,0))</f>
        <v>#N/A</v>
      </c>
      <c r="Q377" s="258"/>
      <c r="R377" s="258"/>
      <c r="S377" s="258"/>
      <c r="T377" s="258"/>
      <c r="U377" s="258"/>
      <c r="V377" s="258"/>
      <c r="W377" s="258"/>
      <c r="X377" s="258"/>
      <c r="Y377" s="258"/>
      <c r="Z377" s="258"/>
      <c r="AA377" s="258"/>
      <c r="AB377" s="258"/>
      <c r="AC377" s="258"/>
      <c r="AD377" s="258"/>
      <c r="AE377" s="258"/>
      <c r="AF377" s="258"/>
      <c r="AG377" s="258"/>
      <c r="AH377" s="258"/>
      <c r="AI377" s="258"/>
      <c r="AJ377" s="258"/>
      <c r="AK377" s="258"/>
      <c r="AL377" s="258"/>
      <c r="AM377" s="258"/>
    </row>
    <row r="378">
      <c r="A378" s="257">
        <v>1.00045719E8</v>
      </c>
      <c r="B378" s="258" t="str">
        <f>VLOOKUP(A378,'Master PR'!F379:N1684,9,FALSE)</f>
        <v>Maintenance</v>
      </c>
      <c r="C378" s="259" t="str">
        <f>VLOOKUP(A378,'Master PR'!F379:I1684,4,FALSE)</f>
        <v>Irvan</v>
      </c>
      <c r="D378" s="258" t="str">
        <f>VLOOKUP(A378,'Master PR'!F379:M1684,8,FALSE)</f>
        <v>M22PL3066A</v>
      </c>
      <c r="E378" s="258"/>
      <c r="F378" s="258"/>
      <c r="G378" s="258"/>
      <c r="H378" s="258"/>
      <c r="I378" s="258"/>
      <c r="J378" s="258"/>
      <c r="K378" s="258" t="str">
        <f>VLOOKUP(A378,'Master PR'!F379:Q1684,12,FALSE)</f>
        <v/>
      </c>
      <c r="L378" s="260" t="str">
        <f>VLOOKUP(A378,'Master PR'!F379:R1684,13,FALSE)</f>
        <v>Lukman</v>
      </c>
      <c r="M378" s="258"/>
      <c r="N378" s="258"/>
      <c r="O378" s="258"/>
      <c r="P378" s="261" t="str">
        <f t="array" ref="P378">INDEX(Sheet6!$H$2:$H$190,MATCH(A378,Sheet6!$E$2:$E$190,0))</f>
        <v>PR diterima tgl 26.04.2022. Last PO.</v>
      </c>
      <c r="Q378" s="258"/>
      <c r="R378" s="258"/>
      <c r="S378" s="258"/>
      <c r="T378" s="258"/>
      <c r="U378" s="258"/>
      <c r="V378" s="258"/>
      <c r="W378" s="258"/>
      <c r="X378" s="258"/>
      <c r="Y378" s="258"/>
      <c r="Z378" s="258"/>
      <c r="AA378" s="258"/>
      <c r="AB378" s="258"/>
      <c r="AC378" s="258"/>
      <c r="AD378" s="258"/>
      <c r="AE378" s="258"/>
      <c r="AF378" s="258"/>
      <c r="AG378" s="258"/>
      <c r="AH378" s="258"/>
      <c r="AI378" s="258"/>
      <c r="AJ378" s="258"/>
      <c r="AK378" s="258"/>
      <c r="AL378" s="258"/>
      <c r="AM378" s="258"/>
    </row>
    <row r="379">
      <c r="A379" s="257">
        <v>1.00045726E8</v>
      </c>
      <c r="B379" s="258" t="str">
        <f>VLOOKUP(A379,'Master PR'!F380:N1685,9,FALSE)</f>
        <v>Maintenance</v>
      </c>
      <c r="C379" s="259" t="str">
        <f>VLOOKUP(A379,'Master PR'!F380:I1685,4,FALSE)</f>
        <v>Irvan</v>
      </c>
      <c r="D379" s="258" t="str">
        <f>VLOOKUP(A379,'Master PR'!F380:M1685,8,FALSE)</f>
        <v>#N/A</v>
      </c>
      <c r="E379" s="258"/>
      <c r="F379" s="258"/>
      <c r="G379" s="258"/>
      <c r="H379" s="258"/>
      <c r="I379" s="258"/>
      <c r="J379" s="258"/>
      <c r="K379" s="258" t="str">
        <f>VLOOKUP(A379,'Master PR'!F380:Q1685,12,FALSE)</f>
        <v/>
      </c>
      <c r="L379" s="260" t="str">
        <f>VLOOKUP(A379,'Master PR'!F380:R1685,13,FALSE)</f>
        <v>#N/A</v>
      </c>
      <c r="M379" s="258"/>
      <c r="N379" s="258"/>
      <c r="O379" s="258"/>
      <c r="P379" s="261" t="str">
        <f t="array" ref="P379">INDEX(Sheet6!$H$2:$H$190,MATCH(A379,Sheet6!$E$2:$E$190,0))</f>
        <v>#N/A</v>
      </c>
      <c r="Q379" s="258"/>
      <c r="R379" s="258"/>
      <c r="S379" s="258"/>
      <c r="T379" s="258"/>
      <c r="U379" s="258"/>
      <c r="V379" s="258"/>
      <c r="W379" s="258"/>
      <c r="X379" s="258"/>
      <c r="Y379" s="258"/>
      <c r="Z379" s="258"/>
      <c r="AA379" s="258"/>
      <c r="AB379" s="258"/>
      <c r="AC379" s="258"/>
      <c r="AD379" s="258"/>
      <c r="AE379" s="258"/>
      <c r="AF379" s="258"/>
      <c r="AG379" s="258"/>
      <c r="AH379" s="258"/>
      <c r="AI379" s="258"/>
      <c r="AJ379" s="258"/>
      <c r="AK379" s="258"/>
      <c r="AL379" s="258"/>
      <c r="AM379" s="258"/>
    </row>
    <row r="380">
      <c r="A380" s="257">
        <v>1.00045629E8</v>
      </c>
      <c r="B380" s="258" t="str">
        <f>VLOOKUP(A380,'Master PR'!F381:N1686,9,FALSE)</f>
        <v>Maintenance</v>
      </c>
      <c r="C380" s="259" t="str">
        <f>VLOOKUP(A380,'Master PR'!F381:I1686,4,FALSE)</f>
        <v/>
      </c>
      <c r="D380" s="258" t="str">
        <f>VLOOKUP(A380,'Master PR'!F381:M1686,8,FALSE)</f>
        <v>#N/A</v>
      </c>
      <c r="E380" s="258"/>
      <c r="F380" s="258"/>
      <c r="G380" s="258"/>
      <c r="H380" s="258"/>
      <c r="I380" s="258"/>
      <c r="J380" s="258"/>
      <c r="K380" s="258" t="str">
        <f>VLOOKUP(A380,'Master PR'!F381:Q1686,12,FALSE)</f>
        <v/>
      </c>
      <c r="L380" s="260" t="str">
        <f>VLOOKUP(A380,'Master PR'!F381:R1686,13,FALSE)</f>
        <v>#N/A</v>
      </c>
      <c r="M380" s="258"/>
      <c r="N380" s="258"/>
      <c r="O380" s="258"/>
      <c r="P380" s="261" t="str">
        <f t="array" ref="P380">INDEX(Sheet6!$H$2:$H$190,MATCH(A380,Sheet6!$E$2:$E$190,0))</f>
        <v>#N/A</v>
      </c>
      <c r="Q380" s="258"/>
      <c r="R380" s="258"/>
      <c r="S380" s="258"/>
      <c r="T380" s="258"/>
      <c r="U380" s="258"/>
      <c r="V380" s="258"/>
      <c r="W380" s="258"/>
      <c r="X380" s="258"/>
      <c r="Y380" s="258"/>
      <c r="Z380" s="258"/>
      <c r="AA380" s="258"/>
      <c r="AB380" s="258"/>
      <c r="AC380" s="258"/>
      <c r="AD380" s="258"/>
      <c r="AE380" s="258"/>
      <c r="AF380" s="258"/>
      <c r="AG380" s="258"/>
      <c r="AH380" s="258"/>
      <c r="AI380" s="258"/>
      <c r="AJ380" s="258"/>
      <c r="AK380" s="258"/>
      <c r="AL380" s="258"/>
      <c r="AM380" s="258"/>
    </row>
    <row r="381">
      <c r="A381" s="257">
        <v>1.00045801E8</v>
      </c>
      <c r="B381" s="258" t="str">
        <f>VLOOKUP(A381,'Master PR'!F382:N1687,9,FALSE)</f>
        <v>Maintenance</v>
      </c>
      <c r="C381" s="259" t="str">
        <f>VLOOKUP(A381,'Master PR'!F382:I1687,4,FALSE)</f>
        <v>Reza</v>
      </c>
      <c r="D381" s="258" t="str">
        <f>VLOOKUP(A381,'Master PR'!F382:M1687,8,FALSE)</f>
        <v>#N/A</v>
      </c>
      <c r="E381" s="258"/>
      <c r="F381" s="258"/>
      <c r="G381" s="258"/>
      <c r="H381" s="258"/>
      <c r="I381" s="258"/>
      <c r="J381" s="258"/>
      <c r="K381" s="258" t="str">
        <f>VLOOKUP(A381,'Master PR'!F382:Q1687,12,FALSE)</f>
        <v/>
      </c>
      <c r="L381" s="260" t="str">
        <f>VLOOKUP(A381,'Master PR'!F382:R1687,13,FALSE)</f>
        <v>#N/A</v>
      </c>
      <c r="M381" s="258"/>
      <c r="N381" s="258"/>
      <c r="O381" s="258"/>
      <c r="P381" s="261" t="str">
        <f t="array" ref="P381">INDEX(Sheet6!$H$2:$H$190,MATCH(A381,Sheet6!$E$2:$E$190,0))</f>
        <v>#N/A</v>
      </c>
      <c r="Q381" s="258"/>
      <c r="R381" s="258"/>
      <c r="S381" s="258"/>
      <c r="T381" s="258"/>
      <c r="U381" s="258"/>
      <c r="V381" s="258"/>
      <c r="W381" s="258"/>
      <c r="X381" s="258"/>
      <c r="Y381" s="258"/>
      <c r="Z381" s="258"/>
      <c r="AA381" s="258"/>
      <c r="AB381" s="258"/>
      <c r="AC381" s="258"/>
      <c r="AD381" s="258"/>
      <c r="AE381" s="258"/>
      <c r="AF381" s="258"/>
      <c r="AG381" s="258"/>
      <c r="AH381" s="258"/>
      <c r="AI381" s="258"/>
      <c r="AJ381" s="258"/>
      <c r="AK381" s="258"/>
      <c r="AL381" s="258"/>
      <c r="AM381" s="258"/>
    </row>
    <row r="382">
      <c r="A382" s="257">
        <v>1.00045579E8</v>
      </c>
      <c r="B382" s="258" t="str">
        <f>VLOOKUP(A382,'Master PR'!F383:N1688,9,FALSE)</f>
        <v>Maintenance</v>
      </c>
      <c r="C382" s="259" t="str">
        <f>VLOOKUP(A382,'Master PR'!F383:I1688,4,FALSE)</f>
        <v>Reza</v>
      </c>
      <c r="D382" s="258" t="str">
        <f>VLOOKUP(A382,'Master PR'!F383:M1688,8,FALSE)</f>
        <v>#N/A</v>
      </c>
      <c r="E382" s="258"/>
      <c r="F382" s="258"/>
      <c r="G382" s="258"/>
      <c r="H382" s="258"/>
      <c r="I382" s="258"/>
      <c r="J382" s="258"/>
      <c r="K382" s="258" t="str">
        <f>VLOOKUP(A382,'Master PR'!F383:Q1688,12,FALSE)</f>
        <v/>
      </c>
      <c r="L382" s="260" t="str">
        <f>VLOOKUP(A382,'Master PR'!F383:R1688,13,FALSE)</f>
        <v>#N/A</v>
      </c>
      <c r="M382" s="258"/>
      <c r="N382" s="258"/>
      <c r="O382" s="258"/>
      <c r="P382" s="261" t="str">
        <f t="array" ref="P382">INDEX(Sheet6!$H$2:$H$190,MATCH(A382,Sheet6!$E$2:$E$190,0))</f>
        <v>#N/A</v>
      </c>
      <c r="Q382" s="258"/>
      <c r="R382" s="258"/>
      <c r="S382" s="258"/>
      <c r="T382" s="258"/>
      <c r="U382" s="258"/>
      <c r="V382" s="258"/>
      <c r="W382" s="258"/>
      <c r="X382" s="258"/>
      <c r="Y382" s="258"/>
      <c r="Z382" s="258"/>
      <c r="AA382" s="258"/>
      <c r="AB382" s="258"/>
      <c r="AC382" s="258"/>
      <c r="AD382" s="258"/>
      <c r="AE382" s="258"/>
      <c r="AF382" s="258"/>
      <c r="AG382" s="258"/>
      <c r="AH382" s="258"/>
      <c r="AI382" s="258"/>
      <c r="AJ382" s="258"/>
      <c r="AK382" s="258"/>
      <c r="AL382" s="258"/>
      <c r="AM382" s="258"/>
    </row>
    <row r="383">
      <c r="A383" s="265">
        <v>1.00044034E8</v>
      </c>
      <c r="B383" s="258" t="str">
        <f>VLOOKUP(A383,'Master PR'!F384:N1689,9,FALSE)</f>
        <v>Maintenance</v>
      </c>
      <c r="C383" s="259" t="str">
        <f>VLOOKUP(A383,'Master PR'!F384:I1689,4,FALSE)</f>
        <v>Irvan</v>
      </c>
      <c r="D383" s="258" t="str">
        <f>VLOOKUP(A383,'Master PR'!F384:M1689,8,FALSE)</f>
        <v>M21PL3145A</v>
      </c>
      <c r="E383" s="258"/>
      <c r="F383" s="258"/>
      <c r="G383" s="258"/>
      <c r="H383" s="258"/>
      <c r="I383" s="258"/>
      <c r="J383" s="258"/>
      <c r="K383" s="258" t="str">
        <f>VLOOKUP(A383,'Master PR'!F384:Q1689,12,FALSE)</f>
        <v/>
      </c>
      <c r="L383" s="260" t="str">
        <f>VLOOKUP(A383,'Master PR'!F384:R1689,13,FALSE)</f>
        <v>Winny</v>
      </c>
      <c r="M383" s="258"/>
      <c r="N383" s="258"/>
      <c r="O383" s="258"/>
      <c r="P383" s="261" t="str">
        <f t="array" ref="P383">INDEX(Sheet6!$H$2:$H$190,MATCH(A383,Sheet6!$E$2:$E$190,0))</f>
        <v>PR diterima tgl 07.12.2021.
 07.01.2022 : Inquiry sd tgl 14.01.2022 pkl 10.00 WIB. Sudah ada penawaran.
 12.01.2022 : Approval Juksung Agen dengan OE.
 14.01.2021
 25.01.2022 : Sudah ada revisi penawaran, cek spek ulang ke EIE. : RFQ sd tgl 19.01.2021 pkl 10.00 WIB.
 18.01.2022 : Pembukaan Harga, evaluasi teknis ke EIE.
 21.01.2022 : Sudah ada hasil evaluasi, masih perlu revisi, sudah di email ke Agen, menunggu revisi penawaran.
 28.01.2022 : Sudah ada hasil evaluasi revisi penawaran hasil lulus spek, Negosiasi sd tgl 03.01.2022 pkl 10.00 WIB. Sudah ada penawaran.
 03.02.2022 : Negosiasi ke-2 sd tgl 07.02.2022 pkl 10.00 WIB. Sudah ada penawaran.
 07.02.2022 : Negosiasi ke-3 sd tgl 09.02.2022 pkl 10.00 WIB. Sudah ada penawaran.</v>
      </c>
      <c r="Q383" s="258"/>
      <c r="R383" s="258"/>
      <c r="S383" s="258"/>
      <c r="T383" s="258"/>
      <c r="U383" s="258"/>
      <c r="V383" s="258"/>
      <c r="W383" s="258"/>
      <c r="X383" s="258"/>
      <c r="Y383" s="258"/>
      <c r="Z383" s="258"/>
      <c r="AA383" s="258"/>
      <c r="AB383" s="258"/>
      <c r="AC383" s="258"/>
      <c r="AD383" s="258"/>
      <c r="AE383" s="258"/>
      <c r="AF383" s="258"/>
      <c r="AG383" s="258"/>
      <c r="AH383" s="258"/>
      <c r="AI383" s="258"/>
      <c r="AJ383" s="258"/>
      <c r="AK383" s="258"/>
      <c r="AL383" s="258"/>
      <c r="AM383" s="258"/>
    </row>
    <row r="384">
      <c r="A384" s="265">
        <v>1.00045723E8</v>
      </c>
      <c r="B384" s="258" t="str">
        <f>VLOOKUP(A384,'Master PR'!F385:N1690,9,FALSE)</f>
        <v>Maintenance</v>
      </c>
      <c r="C384" s="259" t="str">
        <f>VLOOKUP(A384,'Master PR'!F385:I1690,4,FALSE)</f>
        <v>Reza</v>
      </c>
      <c r="D384" s="258" t="str">
        <f>VLOOKUP(A384,'Master PR'!F385:M1690,8,FALSE)</f>
        <v>#N/A</v>
      </c>
      <c r="E384" s="258"/>
      <c r="F384" s="258"/>
      <c r="G384" s="258"/>
      <c r="H384" s="258"/>
      <c r="I384" s="258"/>
      <c r="J384" s="258"/>
      <c r="K384" s="258" t="str">
        <f>VLOOKUP(A384,'Master PR'!F385:Q1690,12,FALSE)</f>
        <v/>
      </c>
      <c r="L384" s="260" t="str">
        <f>VLOOKUP(A384,'Master PR'!F385:R1690,13,FALSE)</f>
        <v>#N/A</v>
      </c>
      <c r="M384" s="258"/>
      <c r="N384" s="258"/>
      <c r="O384" s="258"/>
      <c r="P384" s="261" t="str">
        <f t="array" ref="P384">INDEX(Sheet6!$H$2:$H$190,MATCH(A384,Sheet6!$E$2:$E$190,0))</f>
        <v>#N/A</v>
      </c>
      <c r="Q384" s="258"/>
      <c r="R384" s="258"/>
      <c r="S384" s="258"/>
      <c r="T384" s="258"/>
      <c r="U384" s="258"/>
      <c r="V384" s="258"/>
      <c r="W384" s="258"/>
      <c r="X384" s="258"/>
      <c r="Y384" s="258"/>
      <c r="Z384" s="258"/>
      <c r="AA384" s="258"/>
      <c r="AB384" s="258"/>
      <c r="AC384" s="258"/>
      <c r="AD384" s="258"/>
      <c r="AE384" s="258"/>
      <c r="AF384" s="258"/>
      <c r="AG384" s="258"/>
      <c r="AH384" s="258"/>
      <c r="AI384" s="258"/>
      <c r="AJ384" s="258"/>
      <c r="AK384" s="258"/>
      <c r="AL384" s="258"/>
      <c r="AM384" s="258"/>
    </row>
    <row r="385">
      <c r="A385" s="265">
        <v>1.00045776E8</v>
      </c>
      <c r="B385" s="258" t="str">
        <f>VLOOKUP(A385,'Master PR'!F386:N1691,9,FALSE)</f>
        <v>Maintenance</v>
      </c>
      <c r="C385" s="259" t="str">
        <f>VLOOKUP(A385,'Master PR'!F386:I1691,4,FALSE)</f>
        <v>Andani</v>
      </c>
      <c r="D385" s="258" t="str">
        <f>VLOOKUP(A385,'Master PR'!F386:M1691,8,FALSE)</f>
        <v>#N/A</v>
      </c>
      <c r="E385" s="258"/>
      <c r="F385" s="258"/>
      <c r="G385" s="258"/>
      <c r="H385" s="258"/>
      <c r="I385" s="258"/>
      <c r="J385" s="258"/>
      <c r="K385" s="258" t="str">
        <f>VLOOKUP(A385,'Master PR'!F386:Q1691,12,FALSE)</f>
        <v/>
      </c>
      <c r="L385" s="260" t="str">
        <f>VLOOKUP(A385,'Master PR'!F386:R1691,13,FALSE)</f>
        <v>#N/A</v>
      </c>
      <c r="M385" s="258"/>
      <c r="N385" s="258"/>
      <c r="O385" s="258"/>
      <c r="P385" s="261" t="str">
        <f t="array" ref="P385">INDEX(Sheet6!$H$2:$H$190,MATCH(A385,Sheet6!$E$2:$E$190,0))</f>
        <v>#N/A</v>
      </c>
      <c r="Q385" s="258"/>
      <c r="R385" s="258"/>
      <c r="S385" s="258"/>
      <c r="T385" s="258"/>
      <c r="U385" s="258"/>
      <c r="V385" s="258"/>
      <c r="W385" s="258"/>
      <c r="X385" s="258"/>
      <c r="Y385" s="258"/>
      <c r="Z385" s="258"/>
      <c r="AA385" s="258"/>
      <c r="AB385" s="258"/>
      <c r="AC385" s="258"/>
      <c r="AD385" s="258"/>
      <c r="AE385" s="258"/>
      <c r="AF385" s="258"/>
      <c r="AG385" s="258"/>
      <c r="AH385" s="258"/>
      <c r="AI385" s="258"/>
      <c r="AJ385" s="258"/>
      <c r="AK385" s="258"/>
      <c r="AL385" s="258"/>
      <c r="AM385" s="258"/>
    </row>
    <row r="386">
      <c r="A386" s="265">
        <v>1.0004586E8</v>
      </c>
      <c r="B386" s="258" t="str">
        <f>VLOOKUP(A386,'Master PR'!F387:N1692,9,FALSE)</f>
        <v>Maintenance</v>
      </c>
      <c r="C386" s="259" t="str">
        <f>VLOOKUP(A386,'Master PR'!F387:I1692,4,FALSE)</f>
        <v>Andani</v>
      </c>
      <c r="D386" s="258" t="str">
        <f>VLOOKUP(A386,'Master PR'!F387:M1692,8,FALSE)</f>
        <v>#N/A</v>
      </c>
      <c r="E386" s="258"/>
      <c r="F386" s="258"/>
      <c r="G386" s="258"/>
      <c r="H386" s="258"/>
      <c r="I386" s="258"/>
      <c r="J386" s="258"/>
      <c r="K386" s="258" t="str">
        <f>VLOOKUP(A386,'Master PR'!F387:Q1692,12,FALSE)</f>
        <v/>
      </c>
      <c r="L386" s="260" t="str">
        <f>VLOOKUP(A386,'Master PR'!F387:R1692,13,FALSE)</f>
        <v>#N/A</v>
      </c>
      <c r="M386" s="258"/>
      <c r="N386" s="258"/>
      <c r="O386" s="258"/>
      <c r="P386" s="261" t="str">
        <f t="array" ref="P386">INDEX(Sheet6!$H$2:$H$190,MATCH(A386,Sheet6!$E$2:$E$190,0))</f>
        <v>#N/A</v>
      </c>
      <c r="Q386" s="258"/>
      <c r="R386" s="258"/>
      <c r="S386" s="258"/>
      <c r="T386" s="258"/>
      <c r="U386" s="258"/>
      <c r="V386" s="258"/>
      <c r="W386" s="258"/>
      <c r="X386" s="258"/>
      <c r="Y386" s="258"/>
      <c r="Z386" s="258"/>
      <c r="AA386" s="258"/>
      <c r="AB386" s="258"/>
      <c r="AC386" s="258"/>
      <c r="AD386" s="258"/>
      <c r="AE386" s="258"/>
      <c r="AF386" s="258"/>
      <c r="AG386" s="258"/>
      <c r="AH386" s="258"/>
      <c r="AI386" s="258"/>
      <c r="AJ386" s="258"/>
      <c r="AK386" s="258"/>
      <c r="AL386" s="258"/>
      <c r="AM386" s="258"/>
    </row>
    <row r="387">
      <c r="A387" s="265">
        <v>1.00045604E8</v>
      </c>
      <c r="B387" s="258" t="str">
        <f>VLOOKUP(A387,'Master PR'!F388:N1693,9,FALSE)</f>
        <v>Maintenance</v>
      </c>
      <c r="C387" s="259" t="str">
        <f>VLOOKUP(A387,'Master PR'!F388:I1693,4,FALSE)</f>
        <v>Topan</v>
      </c>
      <c r="D387" s="258" t="str">
        <f>VLOOKUP(A387,'Master PR'!F388:M1693,8,FALSE)</f>
        <v>#N/A</v>
      </c>
      <c r="E387" s="258"/>
      <c r="F387" s="258"/>
      <c r="G387" s="258"/>
      <c r="H387" s="258"/>
      <c r="I387" s="258"/>
      <c r="J387" s="258"/>
      <c r="K387" s="258" t="str">
        <f>VLOOKUP(A387,'Master PR'!F388:Q1693,12,FALSE)</f>
        <v/>
      </c>
      <c r="L387" s="260" t="str">
        <f>VLOOKUP(A387,'Master PR'!F388:R1693,13,FALSE)</f>
        <v>#N/A</v>
      </c>
      <c r="M387" s="258"/>
      <c r="N387" s="258"/>
      <c r="O387" s="258"/>
      <c r="P387" s="261" t="str">
        <f t="array" ref="P387">INDEX(Sheet6!$H$2:$H$190,MATCH(A387,Sheet6!$E$2:$E$190,0))</f>
        <v>#N/A</v>
      </c>
      <c r="Q387" s="258"/>
      <c r="R387" s="258"/>
      <c r="S387" s="258"/>
      <c r="T387" s="258"/>
      <c r="U387" s="258"/>
      <c r="V387" s="258"/>
      <c r="W387" s="258"/>
      <c r="X387" s="258"/>
      <c r="Y387" s="258"/>
      <c r="Z387" s="258"/>
      <c r="AA387" s="258"/>
      <c r="AB387" s="258"/>
      <c r="AC387" s="258"/>
      <c r="AD387" s="258"/>
      <c r="AE387" s="258"/>
      <c r="AF387" s="258"/>
      <c r="AG387" s="258"/>
      <c r="AH387" s="258"/>
      <c r="AI387" s="258"/>
      <c r="AJ387" s="258"/>
      <c r="AK387" s="258"/>
      <c r="AL387" s="258"/>
      <c r="AM387" s="258"/>
    </row>
    <row r="388">
      <c r="A388" s="265">
        <v>1.00045764E8</v>
      </c>
      <c r="B388" s="258" t="str">
        <f>VLOOKUP(A388,'Master PR'!F389:N1694,9,FALSE)</f>
        <v>Maintenance</v>
      </c>
      <c r="C388" s="259" t="str">
        <f>VLOOKUP(A388,'Master PR'!F389:I1694,4,FALSE)</f>
        <v>Topan</v>
      </c>
      <c r="D388" s="258" t="str">
        <f>VLOOKUP(A388,'Master PR'!F389:M1694,8,FALSE)</f>
        <v>#N/A</v>
      </c>
      <c r="E388" s="258"/>
      <c r="F388" s="258"/>
      <c r="G388" s="258"/>
      <c r="H388" s="258"/>
      <c r="I388" s="258"/>
      <c r="J388" s="258"/>
      <c r="K388" s="258" t="str">
        <f>VLOOKUP(A388,'Master PR'!F389:Q1694,12,FALSE)</f>
        <v/>
      </c>
      <c r="L388" s="260" t="str">
        <f>VLOOKUP(A388,'Master PR'!F389:R1694,13,FALSE)</f>
        <v>#N/A</v>
      </c>
      <c r="M388" s="258"/>
      <c r="N388" s="258"/>
      <c r="O388" s="258"/>
      <c r="P388" s="261" t="str">
        <f t="array" ref="P388">INDEX(Sheet6!$H$2:$H$190,MATCH(A388,Sheet6!$E$2:$E$190,0))</f>
        <v>#N/A</v>
      </c>
      <c r="Q388" s="258"/>
      <c r="R388" s="258"/>
      <c r="S388" s="258"/>
      <c r="T388" s="258"/>
      <c r="U388" s="258"/>
      <c r="V388" s="258"/>
      <c r="W388" s="258"/>
      <c r="X388" s="258"/>
      <c r="Y388" s="258"/>
      <c r="Z388" s="258"/>
      <c r="AA388" s="258"/>
      <c r="AB388" s="258"/>
      <c r="AC388" s="258"/>
      <c r="AD388" s="258"/>
      <c r="AE388" s="258"/>
      <c r="AF388" s="258"/>
      <c r="AG388" s="258"/>
      <c r="AH388" s="258"/>
      <c r="AI388" s="258"/>
      <c r="AJ388" s="258"/>
      <c r="AK388" s="258"/>
      <c r="AL388" s="258"/>
      <c r="AM388" s="258"/>
    </row>
    <row r="389">
      <c r="A389" s="265">
        <v>1.00040376E8</v>
      </c>
      <c r="B389" s="258" t="str">
        <f>VLOOKUP(A389,'Master PR'!F390:N1695,9,FALSE)</f>
        <v>Maintenance</v>
      </c>
      <c r="C389" s="259" t="str">
        <f>VLOOKUP(A389,'Master PR'!F390:I1695,4,FALSE)</f>
        <v>Reza</v>
      </c>
      <c r="D389" s="258" t="str">
        <f>VLOOKUP(A389,'Master PR'!F390:M1695,8,FALSE)</f>
        <v>#N/A</v>
      </c>
      <c r="E389" s="258"/>
      <c r="F389" s="258"/>
      <c r="G389" s="258"/>
      <c r="H389" s="258"/>
      <c r="I389" s="258"/>
      <c r="J389" s="258"/>
      <c r="K389" s="258" t="str">
        <f>VLOOKUP(A389,'Master PR'!F390:Q1695,12,FALSE)</f>
        <v/>
      </c>
      <c r="L389" s="260" t="str">
        <f>VLOOKUP(A389,'Master PR'!F390:R1695,13,FALSE)</f>
        <v>#N/A</v>
      </c>
      <c r="M389" s="258"/>
      <c r="N389" s="258"/>
      <c r="O389" s="258"/>
      <c r="P389" s="261" t="str">
        <f t="array" ref="P389">INDEX(Sheet6!$H$2:$H$190,MATCH(A389,Sheet6!$E$2:$E$190,0))</f>
        <v>#N/A</v>
      </c>
      <c r="Q389" s="258"/>
      <c r="R389" s="258"/>
      <c r="S389" s="258"/>
      <c r="T389" s="258"/>
      <c r="U389" s="258"/>
      <c r="V389" s="258"/>
      <c r="W389" s="258"/>
      <c r="X389" s="258"/>
      <c r="Y389" s="258"/>
      <c r="Z389" s="258"/>
      <c r="AA389" s="258"/>
      <c r="AB389" s="258"/>
      <c r="AC389" s="258"/>
      <c r="AD389" s="258"/>
      <c r="AE389" s="258"/>
      <c r="AF389" s="258"/>
      <c r="AG389" s="258"/>
      <c r="AH389" s="258"/>
      <c r="AI389" s="258"/>
      <c r="AJ389" s="258"/>
      <c r="AK389" s="258"/>
      <c r="AL389" s="258"/>
      <c r="AM389" s="258"/>
    </row>
    <row r="390">
      <c r="A390" s="265">
        <v>1.00045766E8</v>
      </c>
      <c r="B390" s="258" t="str">
        <f>VLOOKUP(A390,'Master PR'!F391:N1696,9,FALSE)</f>
        <v>Maintenance</v>
      </c>
      <c r="C390" s="259" t="str">
        <f>VLOOKUP(A390,'Master PR'!F391:I1696,4,FALSE)</f>
        <v>Andani</v>
      </c>
      <c r="D390" s="258" t="str">
        <f>VLOOKUP(A390,'Master PR'!F391:M1696,8,FALSE)</f>
        <v>#N/A</v>
      </c>
      <c r="E390" s="258"/>
      <c r="F390" s="258"/>
      <c r="G390" s="258"/>
      <c r="H390" s="258"/>
      <c r="I390" s="258"/>
      <c r="J390" s="258"/>
      <c r="K390" s="258" t="str">
        <f>VLOOKUP(A390,'Master PR'!F391:Q1696,12,FALSE)</f>
        <v/>
      </c>
      <c r="L390" s="260" t="str">
        <f>VLOOKUP(A390,'Master PR'!F391:R1696,13,FALSE)</f>
        <v>#N/A</v>
      </c>
      <c r="M390" s="258"/>
      <c r="N390" s="258"/>
      <c r="O390" s="258"/>
      <c r="P390" s="261" t="str">
        <f t="array" ref="P390">INDEX(Sheet6!$H$2:$H$190,MATCH(A390,Sheet6!$E$2:$E$190,0))</f>
        <v>#N/A</v>
      </c>
      <c r="Q390" s="258"/>
      <c r="R390" s="258"/>
      <c r="S390" s="258"/>
      <c r="T390" s="258"/>
      <c r="U390" s="258"/>
      <c r="V390" s="258"/>
      <c r="W390" s="258"/>
      <c r="X390" s="258"/>
      <c r="Y390" s="258"/>
      <c r="Z390" s="258"/>
      <c r="AA390" s="258"/>
      <c r="AB390" s="258"/>
      <c r="AC390" s="258"/>
      <c r="AD390" s="258"/>
      <c r="AE390" s="258"/>
      <c r="AF390" s="258"/>
      <c r="AG390" s="258"/>
      <c r="AH390" s="258"/>
      <c r="AI390" s="258"/>
      <c r="AJ390" s="258"/>
      <c r="AK390" s="258"/>
      <c r="AL390" s="258"/>
      <c r="AM390" s="258"/>
    </row>
    <row r="391">
      <c r="A391" s="265">
        <v>1.00045687E8</v>
      </c>
      <c r="B391" s="258" t="str">
        <f>VLOOKUP(A391,'Master PR'!F392:N1697,9,FALSE)</f>
        <v>Maintenance</v>
      </c>
      <c r="C391" s="259" t="str">
        <f>VLOOKUP(A391,'Master PR'!F392:I1697,4,FALSE)</f>
        <v>Andani</v>
      </c>
      <c r="D391" s="258" t="str">
        <f>VLOOKUP(A391,'Master PR'!F392:M1697,8,FALSE)</f>
        <v>#N/A</v>
      </c>
      <c r="E391" s="258"/>
      <c r="F391" s="258"/>
      <c r="G391" s="258"/>
      <c r="H391" s="258"/>
      <c r="I391" s="258"/>
      <c r="J391" s="258"/>
      <c r="K391" s="258" t="str">
        <f>VLOOKUP(A391,'Master PR'!F392:Q1697,12,FALSE)</f>
        <v/>
      </c>
      <c r="L391" s="260" t="str">
        <f>VLOOKUP(A391,'Master PR'!F392:R1697,13,FALSE)</f>
        <v>#N/A</v>
      </c>
      <c r="M391" s="258"/>
      <c r="N391" s="258"/>
      <c r="O391" s="258"/>
      <c r="P391" s="261" t="str">
        <f t="array" ref="P391">INDEX(Sheet6!$H$2:$H$190,MATCH(A391,Sheet6!$E$2:$E$190,0))</f>
        <v>#N/A</v>
      </c>
      <c r="Q391" s="258"/>
      <c r="R391" s="258"/>
      <c r="S391" s="258"/>
      <c r="T391" s="258"/>
      <c r="U391" s="258"/>
      <c r="V391" s="258"/>
      <c r="W391" s="258"/>
      <c r="X391" s="258"/>
      <c r="Y391" s="258"/>
      <c r="Z391" s="258"/>
      <c r="AA391" s="258"/>
      <c r="AB391" s="258"/>
      <c r="AC391" s="258"/>
      <c r="AD391" s="258"/>
      <c r="AE391" s="258"/>
      <c r="AF391" s="258"/>
      <c r="AG391" s="258"/>
      <c r="AH391" s="258"/>
      <c r="AI391" s="258"/>
      <c r="AJ391" s="258"/>
      <c r="AK391" s="258"/>
      <c r="AL391" s="258"/>
      <c r="AM391" s="258"/>
    </row>
    <row r="392">
      <c r="A392" s="265">
        <v>1.00045688E8</v>
      </c>
      <c r="B392" s="258" t="str">
        <f>VLOOKUP(A392,'Master PR'!F393:N1698,9,FALSE)</f>
        <v>Maintenance</v>
      </c>
      <c r="C392" s="259" t="str">
        <f>VLOOKUP(A392,'Master PR'!F393:I1698,4,FALSE)</f>
        <v/>
      </c>
      <c r="D392" s="258" t="str">
        <f>VLOOKUP(A392,'Master PR'!F393:M1698,8,FALSE)</f>
        <v>#N/A</v>
      </c>
      <c r="E392" s="258"/>
      <c r="F392" s="258"/>
      <c r="G392" s="258"/>
      <c r="H392" s="258"/>
      <c r="I392" s="258"/>
      <c r="J392" s="258"/>
      <c r="K392" s="258" t="str">
        <f>VLOOKUP(A392,'Master PR'!F393:Q1698,12,FALSE)</f>
        <v/>
      </c>
      <c r="L392" s="260" t="str">
        <f>VLOOKUP(A392,'Master PR'!F393:R1698,13,FALSE)</f>
        <v>#N/A</v>
      </c>
      <c r="M392" s="258"/>
      <c r="N392" s="258"/>
      <c r="O392" s="258"/>
      <c r="P392" s="261" t="str">
        <f t="array" ref="P392">INDEX(Sheet6!$H$2:$H$190,MATCH(A392,Sheet6!$E$2:$E$190,0))</f>
        <v>#N/A</v>
      </c>
      <c r="Q392" s="258"/>
      <c r="R392" s="258"/>
      <c r="S392" s="258"/>
      <c r="T392" s="258"/>
      <c r="U392" s="258"/>
      <c r="V392" s="258"/>
      <c r="W392" s="258"/>
      <c r="X392" s="258"/>
      <c r="Y392" s="258"/>
      <c r="Z392" s="258"/>
      <c r="AA392" s="258"/>
      <c r="AB392" s="258"/>
      <c r="AC392" s="258"/>
      <c r="AD392" s="258"/>
      <c r="AE392" s="258"/>
      <c r="AF392" s="258"/>
      <c r="AG392" s="258"/>
      <c r="AH392" s="258"/>
      <c r="AI392" s="258"/>
      <c r="AJ392" s="258"/>
      <c r="AK392" s="258"/>
      <c r="AL392" s="258"/>
      <c r="AM392" s="258"/>
    </row>
    <row r="393">
      <c r="A393" s="265">
        <v>1.00045718E8</v>
      </c>
      <c r="B393" s="258" t="str">
        <f>VLOOKUP(A393,'Master PR'!F394:N1699,9,FALSE)</f>
        <v>Maintenance</v>
      </c>
      <c r="C393" s="259" t="str">
        <f>VLOOKUP(A393,'Master PR'!F394:I1699,4,FALSE)</f>
        <v/>
      </c>
      <c r="D393" s="258" t="str">
        <f>VLOOKUP(A393,'Master PR'!F394:M1699,8,FALSE)</f>
        <v>#N/A</v>
      </c>
      <c r="E393" s="258"/>
      <c r="F393" s="258"/>
      <c r="G393" s="258"/>
      <c r="H393" s="258"/>
      <c r="I393" s="258"/>
      <c r="J393" s="258"/>
      <c r="K393" s="258" t="str">
        <f>VLOOKUP(A393,'Master PR'!F394:Q1699,12,FALSE)</f>
        <v/>
      </c>
      <c r="L393" s="260" t="str">
        <f>VLOOKUP(A393,'Master PR'!F394:R1699,13,FALSE)</f>
        <v>#N/A</v>
      </c>
      <c r="M393" s="258"/>
      <c r="N393" s="258"/>
      <c r="O393" s="258"/>
      <c r="P393" s="261" t="str">
        <f t="array" ref="P393">INDEX(Sheet6!$H$2:$H$190,MATCH(A393,Sheet6!$E$2:$E$190,0))</f>
        <v>#N/A</v>
      </c>
      <c r="Q393" s="258"/>
      <c r="R393" s="258"/>
      <c r="S393" s="258"/>
      <c r="T393" s="258"/>
      <c r="U393" s="258"/>
      <c r="V393" s="258"/>
      <c r="W393" s="258"/>
      <c r="X393" s="258"/>
      <c r="Y393" s="258"/>
      <c r="Z393" s="258"/>
      <c r="AA393" s="258"/>
      <c r="AB393" s="258"/>
      <c r="AC393" s="258"/>
      <c r="AD393" s="258"/>
      <c r="AE393" s="258"/>
      <c r="AF393" s="258"/>
      <c r="AG393" s="258"/>
      <c r="AH393" s="258"/>
      <c r="AI393" s="258"/>
      <c r="AJ393" s="258"/>
      <c r="AK393" s="258"/>
      <c r="AL393" s="258"/>
      <c r="AM393" s="258"/>
    </row>
    <row r="394">
      <c r="A394" s="265">
        <v>1.000457E8</v>
      </c>
      <c r="B394" s="258" t="str">
        <f>VLOOKUP(A394,'Master PR'!F395:N1700,9,FALSE)</f>
        <v>Maintenance</v>
      </c>
      <c r="C394" s="259" t="str">
        <f>VLOOKUP(A394,'Master PR'!F395:I1700,4,FALSE)</f>
        <v>Andani</v>
      </c>
      <c r="D394" s="258" t="str">
        <f>VLOOKUP(A394,'Master PR'!F395:M1700,8,FALSE)</f>
        <v>#N/A</v>
      </c>
      <c r="E394" s="258"/>
      <c r="F394" s="258"/>
      <c r="G394" s="258"/>
      <c r="H394" s="258"/>
      <c r="I394" s="258"/>
      <c r="J394" s="258"/>
      <c r="K394" s="258" t="str">
        <f>VLOOKUP(A394,'Master PR'!F395:Q1700,12,FALSE)</f>
        <v/>
      </c>
      <c r="L394" s="260" t="str">
        <f>VLOOKUP(A394,'Master PR'!F395:R1700,13,FALSE)</f>
        <v>#N/A</v>
      </c>
      <c r="M394" s="258"/>
      <c r="N394" s="258"/>
      <c r="O394" s="258"/>
      <c r="P394" s="261" t="str">
        <f t="array" ref="P394">INDEX(Sheet6!$H$2:$H$190,MATCH(A394,Sheet6!$E$2:$E$190,0))</f>
        <v>#N/A</v>
      </c>
      <c r="Q394" s="258"/>
      <c r="R394" s="258"/>
      <c r="S394" s="258"/>
      <c r="T394" s="258"/>
      <c r="U394" s="258"/>
      <c r="V394" s="258"/>
      <c r="W394" s="258"/>
      <c r="X394" s="258"/>
      <c r="Y394" s="258"/>
      <c r="Z394" s="258"/>
      <c r="AA394" s="258"/>
      <c r="AB394" s="258"/>
      <c r="AC394" s="258"/>
      <c r="AD394" s="258"/>
      <c r="AE394" s="258"/>
      <c r="AF394" s="258"/>
      <c r="AG394" s="258"/>
      <c r="AH394" s="258"/>
      <c r="AI394" s="258"/>
      <c r="AJ394" s="258"/>
      <c r="AK394" s="258"/>
      <c r="AL394" s="258"/>
      <c r="AM394" s="258"/>
    </row>
    <row r="395">
      <c r="A395" s="265">
        <v>1.00045805E8</v>
      </c>
      <c r="B395" s="258" t="str">
        <f>VLOOKUP(A395,'Master PR'!F396:N1701,9,FALSE)</f>
        <v>Maintenance</v>
      </c>
      <c r="C395" s="259" t="str">
        <f>VLOOKUP(A395,'Master PR'!F396:I1701,4,FALSE)</f>
        <v>Topan</v>
      </c>
      <c r="D395" s="258" t="str">
        <f>VLOOKUP(A395,'Master PR'!F396:M1701,8,FALSE)</f>
        <v>#N/A</v>
      </c>
      <c r="E395" s="258"/>
      <c r="F395" s="258"/>
      <c r="G395" s="258"/>
      <c r="H395" s="258"/>
      <c r="I395" s="258"/>
      <c r="J395" s="258"/>
      <c r="K395" s="258" t="str">
        <f>VLOOKUP(A395,'Master PR'!F396:Q1701,12,FALSE)</f>
        <v/>
      </c>
      <c r="L395" s="260" t="str">
        <f>VLOOKUP(A395,'Master PR'!F396:R1701,13,FALSE)</f>
        <v>#N/A</v>
      </c>
      <c r="M395" s="258"/>
      <c r="N395" s="258"/>
      <c r="O395" s="258"/>
      <c r="P395" s="261" t="str">
        <f t="array" ref="P395">INDEX(Sheet6!$H$2:$H$190,MATCH(A395,Sheet6!$E$2:$E$190,0))</f>
        <v>#N/A</v>
      </c>
      <c r="Q395" s="258"/>
      <c r="R395" s="258"/>
      <c r="S395" s="258"/>
      <c r="T395" s="258"/>
      <c r="U395" s="258"/>
      <c r="V395" s="258"/>
      <c r="W395" s="258"/>
      <c r="X395" s="258"/>
      <c r="Y395" s="258"/>
      <c r="Z395" s="258"/>
      <c r="AA395" s="258"/>
      <c r="AB395" s="258"/>
      <c r="AC395" s="258"/>
      <c r="AD395" s="258"/>
      <c r="AE395" s="258"/>
      <c r="AF395" s="258"/>
      <c r="AG395" s="258"/>
      <c r="AH395" s="258"/>
      <c r="AI395" s="258"/>
      <c r="AJ395" s="258"/>
      <c r="AK395" s="258"/>
      <c r="AL395" s="258"/>
      <c r="AM395" s="258"/>
    </row>
    <row r="396">
      <c r="A396" s="265">
        <v>1.00045802E8</v>
      </c>
      <c r="B396" s="258" t="str">
        <f>VLOOKUP(A396,'Master PR'!F397:N1702,9,FALSE)</f>
        <v>Maintenance</v>
      </c>
      <c r="C396" s="259" t="str">
        <f>VLOOKUP(A396,'Master PR'!F397:I1702,4,FALSE)</f>
        <v>Andani</v>
      </c>
      <c r="D396" s="258" t="str">
        <f>VLOOKUP(A396,'Master PR'!F397:M1702,8,FALSE)</f>
        <v>#N/A</v>
      </c>
      <c r="E396" s="258"/>
      <c r="F396" s="258"/>
      <c r="G396" s="258"/>
      <c r="H396" s="258"/>
      <c r="I396" s="258"/>
      <c r="J396" s="258"/>
      <c r="K396" s="258" t="str">
        <f>VLOOKUP(A396,'Master PR'!F397:Q1702,12,FALSE)</f>
        <v/>
      </c>
      <c r="L396" s="260" t="str">
        <f>VLOOKUP(A396,'Master PR'!F397:R1702,13,FALSE)</f>
        <v>#N/A</v>
      </c>
      <c r="M396" s="258"/>
      <c r="N396" s="258"/>
      <c r="O396" s="258"/>
      <c r="P396" s="261" t="str">
        <f t="array" ref="P396">INDEX(Sheet6!$H$2:$H$190,MATCH(A396,Sheet6!$E$2:$E$190,0))</f>
        <v>#N/A</v>
      </c>
      <c r="Q396" s="258"/>
      <c r="R396" s="258"/>
      <c r="S396" s="258"/>
      <c r="T396" s="258"/>
      <c r="U396" s="258"/>
      <c r="V396" s="258"/>
      <c r="W396" s="258"/>
      <c r="X396" s="258"/>
      <c r="Y396" s="258"/>
      <c r="Z396" s="258"/>
      <c r="AA396" s="258"/>
      <c r="AB396" s="258"/>
      <c r="AC396" s="258"/>
      <c r="AD396" s="258"/>
      <c r="AE396" s="258"/>
      <c r="AF396" s="258"/>
      <c r="AG396" s="258"/>
      <c r="AH396" s="258"/>
      <c r="AI396" s="258"/>
      <c r="AJ396" s="258"/>
      <c r="AK396" s="258"/>
      <c r="AL396" s="258"/>
      <c r="AM396" s="258"/>
    </row>
    <row r="397">
      <c r="A397" s="257">
        <v>1.00045751E8</v>
      </c>
      <c r="B397" s="258" t="str">
        <f>VLOOKUP(A397,'Master PR'!F398:N1703,9,FALSE)</f>
        <v>Maintenance</v>
      </c>
      <c r="C397" s="259" t="str">
        <f>VLOOKUP(A397,'Master PR'!F398:I1703,4,FALSE)</f>
        <v>Irvan</v>
      </c>
      <c r="D397" s="258" t="str">
        <f>VLOOKUP(A397,'Master PR'!F398:M1703,8,FALSE)</f>
        <v>M22PL3054A</v>
      </c>
      <c r="E397" s="258"/>
      <c r="F397" s="258"/>
      <c r="G397" s="258"/>
      <c r="H397" s="258"/>
      <c r="I397" s="258"/>
      <c r="J397" s="258"/>
      <c r="K397" s="258" t="str">
        <f>VLOOKUP(A397,'Master PR'!F398:Q1703,12,FALSE)</f>
        <v/>
      </c>
      <c r="L397" s="260" t="str">
        <f>VLOOKUP(A397,'Master PR'!F398:R1703,13,FALSE)</f>
        <v>Elgri/Lukman</v>
      </c>
      <c r="M397" s="258"/>
      <c r="N397" s="258"/>
      <c r="O397" s="258"/>
      <c r="P397" s="261" t="str">
        <f t="array" ref="P397">INDEX(Sheet6!$H$2:$H$190,MATCH(A397,Sheet6!$E$2:$E$190,0))</f>
        <v>PR diterima tgl 04.04.2022. Last PO.
 17.05.2022 : Inquiry sd tgl 23.05.2022 pkl 10.00 WIB.
 23.05.2022 : Approval usulan juksung Agen tanpa OE.
 27.05.2022 : RFQ sd tgl 02.06.2022 pkl 10.00 WIB.</v>
      </c>
      <c r="Q397" s="258"/>
      <c r="R397" s="258"/>
      <c r="S397" s="258"/>
      <c r="T397" s="258"/>
      <c r="U397" s="258"/>
      <c r="V397" s="258"/>
      <c r="W397" s="258"/>
      <c r="X397" s="258"/>
      <c r="Y397" s="258"/>
      <c r="Z397" s="258"/>
      <c r="AA397" s="258"/>
      <c r="AB397" s="258"/>
      <c r="AC397" s="258"/>
      <c r="AD397" s="258"/>
      <c r="AE397" s="258"/>
      <c r="AF397" s="258"/>
      <c r="AG397" s="258"/>
      <c r="AH397" s="258"/>
      <c r="AI397" s="258"/>
      <c r="AJ397" s="258"/>
      <c r="AK397" s="258"/>
      <c r="AL397" s="258"/>
      <c r="AM397" s="258"/>
    </row>
    <row r="398">
      <c r="A398" s="257">
        <v>1.00045635E8</v>
      </c>
      <c r="B398" s="258" t="str">
        <f>VLOOKUP(A398,'Master PR'!F399:N1704,9,FALSE)</f>
        <v>Maintenance</v>
      </c>
      <c r="C398" s="259" t="str">
        <f>VLOOKUP(A398,'Master PR'!F399:I1704,4,FALSE)</f>
        <v>Irvan</v>
      </c>
      <c r="D398" s="258" t="str">
        <f>VLOOKUP(A398,'Master PR'!F399:M1704,8,FALSE)</f>
        <v>#N/A</v>
      </c>
      <c r="E398" s="258"/>
      <c r="F398" s="258"/>
      <c r="G398" s="258"/>
      <c r="H398" s="258"/>
      <c r="I398" s="258"/>
      <c r="J398" s="258"/>
      <c r="K398" s="258" t="str">
        <f>VLOOKUP(A398,'Master PR'!F399:Q1704,12,FALSE)</f>
        <v/>
      </c>
      <c r="L398" s="260" t="str">
        <f>VLOOKUP(A398,'Master PR'!F399:R1704,13,FALSE)</f>
        <v>#N/A</v>
      </c>
      <c r="M398" s="258"/>
      <c r="N398" s="258"/>
      <c r="O398" s="258"/>
      <c r="P398" s="261" t="str">
        <f t="array" ref="P398">INDEX(Sheet6!$H$2:$H$190,MATCH(A398,Sheet6!$E$2:$E$190,0))</f>
        <v>#N/A</v>
      </c>
      <c r="Q398" s="258"/>
      <c r="R398" s="258"/>
      <c r="S398" s="258"/>
      <c r="T398" s="258"/>
      <c r="U398" s="258"/>
      <c r="V398" s="258"/>
      <c r="W398" s="258"/>
      <c r="X398" s="258"/>
      <c r="Y398" s="258"/>
      <c r="Z398" s="258"/>
      <c r="AA398" s="258"/>
      <c r="AB398" s="258"/>
      <c r="AC398" s="258"/>
      <c r="AD398" s="258"/>
      <c r="AE398" s="258"/>
      <c r="AF398" s="258"/>
      <c r="AG398" s="258"/>
      <c r="AH398" s="258"/>
      <c r="AI398" s="258"/>
      <c r="AJ398" s="258"/>
      <c r="AK398" s="258"/>
      <c r="AL398" s="258"/>
      <c r="AM398" s="258"/>
    </row>
    <row r="399">
      <c r="A399" s="257">
        <v>1.00045803E8</v>
      </c>
      <c r="B399" s="258" t="str">
        <f>VLOOKUP(A399,'Master PR'!F400:N1705,9,FALSE)</f>
        <v>Maintenance</v>
      </c>
      <c r="C399" s="259" t="str">
        <f>VLOOKUP(A399,'Master PR'!F400:I1705,4,FALSE)</f>
        <v>Reza</v>
      </c>
      <c r="D399" s="258" t="str">
        <f>VLOOKUP(A399,'Master PR'!F400:M1705,8,FALSE)</f>
        <v>#N/A</v>
      </c>
      <c r="E399" s="258"/>
      <c r="F399" s="258"/>
      <c r="G399" s="258"/>
      <c r="H399" s="258"/>
      <c r="I399" s="258"/>
      <c r="J399" s="258"/>
      <c r="K399" s="258" t="str">
        <f>VLOOKUP(A399,'Master PR'!F400:Q1705,12,FALSE)</f>
        <v/>
      </c>
      <c r="L399" s="260" t="str">
        <f>VLOOKUP(A399,'Master PR'!F400:R1705,13,FALSE)</f>
        <v>#N/A</v>
      </c>
      <c r="M399" s="258"/>
      <c r="N399" s="258"/>
      <c r="O399" s="258"/>
      <c r="P399" s="261" t="str">
        <f t="array" ref="P399">INDEX(Sheet6!$H$2:$H$190,MATCH(A399,Sheet6!$E$2:$E$190,0))</f>
        <v>#N/A</v>
      </c>
      <c r="Q399" s="258"/>
      <c r="R399" s="258"/>
      <c r="S399" s="258"/>
      <c r="T399" s="258"/>
      <c r="U399" s="258"/>
      <c r="V399" s="258"/>
      <c r="W399" s="258"/>
      <c r="X399" s="258"/>
      <c r="Y399" s="258"/>
      <c r="Z399" s="258"/>
      <c r="AA399" s="258"/>
      <c r="AB399" s="258"/>
      <c r="AC399" s="258"/>
      <c r="AD399" s="258"/>
      <c r="AE399" s="258"/>
      <c r="AF399" s="258"/>
      <c r="AG399" s="258"/>
      <c r="AH399" s="258"/>
      <c r="AI399" s="258"/>
      <c r="AJ399" s="258"/>
      <c r="AK399" s="258"/>
      <c r="AL399" s="258"/>
      <c r="AM399" s="258"/>
    </row>
    <row r="400">
      <c r="A400" s="257">
        <v>1.00039256E8</v>
      </c>
      <c r="B400" s="258" t="str">
        <f>VLOOKUP(A400,'Master PR'!F401:N1706,9,FALSE)</f>
        <v>Maintenance</v>
      </c>
      <c r="C400" s="259" t="str">
        <f>VLOOKUP(A400,'Master PR'!F401:I1706,4,FALSE)</f>
        <v>Reza</v>
      </c>
      <c r="D400" s="258" t="str">
        <f>VLOOKUP(A400,'Master PR'!F401:M1706,8,FALSE)</f>
        <v>#N/A</v>
      </c>
      <c r="E400" s="258"/>
      <c r="F400" s="258"/>
      <c r="G400" s="258"/>
      <c r="H400" s="258"/>
      <c r="I400" s="258"/>
      <c r="J400" s="258"/>
      <c r="K400" s="258" t="str">
        <f>VLOOKUP(A400,'Master PR'!F401:Q1706,12,FALSE)</f>
        <v/>
      </c>
      <c r="L400" s="260" t="str">
        <f>VLOOKUP(A400,'Master PR'!F401:R1706,13,FALSE)</f>
        <v>#N/A</v>
      </c>
      <c r="M400" s="258"/>
      <c r="N400" s="258"/>
      <c r="O400" s="258"/>
      <c r="P400" s="261" t="str">
        <f t="array" ref="P400">INDEX(Sheet6!$H$2:$H$190,MATCH(A400,Sheet6!$E$2:$E$190,0))</f>
        <v>#N/A</v>
      </c>
      <c r="Q400" s="258"/>
      <c r="R400" s="258"/>
      <c r="S400" s="258"/>
      <c r="T400" s="258"/>
      <c r="U400" s="258"/>
      <c r="V400" s="258"/>
      <c r="W400" s="258"/>
      <c r="X400" s="258"/>
      <c r="Y400" s="258"/>
      <c r="Z400" s="258"/>
      <c r="AA400" s="258"/>
      <c r="AB400" s="258"/>
      <c r="AC400" s="258"/>
      <c r="AD400" s="258"/>
      <c r="AE400" s="258"/>
      <c r="AF400" s="258"/>
      <c r="AG400" s="258"/>
      <c r="AH400" s="258"/>
      <c r="AI400" s="258"/>
      <c r="AJ400" s="258"/>
      <c r="AK400" s="258"/>
      <c r="AL400" s="258"/>
      <c r="AM400" s="258"/>
    </row>
    <row r="401">
      <c r="A401" s="257">
        <v>1.00045804E8</v>
      </c>
      <c r="B401" s="258" t="str">
        <f>VLOOKUP(A401,'Master PR'!F402:N1707,9,FALSE)</f>
        <v>Maintenance</v>
      </c>
      <c r="C401" s="259" t="str">
        <f>VLOOKUP(A401,'Master PR'!F402:I1707,4,FALSE)</f>
        <v>Irvan</v>
      </c>
      <c r="D401" s="258" t="str">
        <f>VLOOKUP(A401,'Master PR'!F402:M1707,8,FALSE)</f>
        <v>M22PL3044A</v>
      </c>
      <c r="E401" s="258"/>
      <c r="F401" s="258"/>
      <c r="G401" s="258"/>
      <c r="H401" s="258"/>
      <c r="I401" s="258"/>
      <c r="J401" s="258"/>
      <c r="K401" s="258" t="str">
        <f>VLOOKUP(A401,'Master PR'!F402:Q1707,12,FALSE)</f>
        <v/>
      </c>
      <c r="L401" s="260" t="str">
        <f>VLOOKUP(A401,'Master PR'!F402:R1707,13,FALSE)</f>
        <v>Lukman</v>
      </c>
      <c r="M401" s="258"/>
      <c r="N401" s="258"/>
      <c r="O401" s="258"/>
      <c r="P401" s="261" t="str">
        <f t="array" ref="P401">INDEX(Sheet6!$H$2:$H$190,MATCH(A401,Sheet6!$E$2:$E$190,0))</f>
        <v>PR diterima tgl 23.03.2022. Last PO.</v>
      </c>
      <c r="Q401" s="258"/>
      <c r="R401" s="258"/>
      <c r="S401" s="258"/>
      <c r="T401" s="258"/>
      <c r="U401" s="258"/>
      <c r="V401" s="258"/>
      <c r="W401" s="258"/>
      <c r="X401" s="258"/>
      <c r="Y401" s="258"/>
      <c r="Z401" s="258"/>
      <c r="AA401" s="258"/>
      <c r="AB401" s="258"/>
      <c r="AC401" s="258"/>
      <c r="AD401" s="258"/>
      <c r="AE401" s="258"/>
      <c r="AF401" s="258"/>
      <c r="AG401" s="258"/>
      <c r="AH401" s="258"/>
      <c r="AI401" s="258"/>
      <c r="AJ401" s="258"/>
      <c r="AK401" s="258"/>
      <c r="AL401" s="258"/>
      <c r="AM401" s="258"/>
    </row>
    <row r="402">
      <c r="A402" s="257">
        <v>1.00039494E8</v>
      </c>
      <c r="B402" s="258" t="str">
        <f>VLOOKUP(A402,'Master PR'!F403:N1708,9,FALSE)</f>
        <v>Maintenance</v>
      </c>
      <c r="C402" s="259" t="str">
        <f>VLOOKUP(A402,'Master PR'!F403:I1708,4,FALSE)</f>
        <v>Reza</v>
      </c>
      <c r="D402" s="258" t="str">
        <f>VLOOKUP(A402,'Master PR'!F403:M1708,8,FALSE)</f>
        <v>#N/A</v>
      </c>
      <c r="E402" s="258"/>
      <c r="F402" s="258"/>
      <c r="G402" s="258"/>
      <c r="H402" s="258"/>
      <c r="I402" s="258"/>
      <c r="J402" s="258"/>
      <c r="K402" s="258" t="str">
        <f>VLOOKUP(A402,'Master PR'!F403:Q1708,12,FALSE)</f>
        <v/>
      </c>
      <c r="L402" s="260" t="str">
        <f>VLOOKUP(A402,'Master PR'!F403:R1708,13,FALSE)</f>
        <v>#N/A</v>
      </c>
      <c r="M402" s="258"/>
      <c r="N402" s="258"/>
      <c r="O402" s="258"/>
      <c r="P402" s="261" t="str">
        <f t="array" ref="P402">INDEX(Sheet6!$H$2:$H$190,MATCH(A402,Sheet6!$E$2:$E$190,0))</f>
        <v>#N/A</v>
      </c>
      <c r="Q402" s="258"/>
      <c r="R402" s="258"/>
      <c r="S402" s="258"/>
      <c r="T402" s="258"/>
      <c r="U402" s="258"/>
      <c r="V402" s="258"/>
      <c r="W402" s="258"/>
      <c r="X402" s="258"/>
      <c r="Y402" s="258"/>
      <c r="Z402" s="258"/>
      <c r="AA402" s="258"/>
      <c r="AB402" s="258"/>
      <c r="AC402" s="258"/>
      <c r="AD402" s="258"/>
      <c r="AE402" s="258"/>
      <c r="AF402" s="258"/>
      <c r="AG402" s="258"/>
      <c r="AH402" s="258"/>
      <c r="AI402" s="258"/>
      <c r="AJ402" s="258"/>
      <c r="AK402" s="258"/>
      <c r="AL402" s="258"/>
      <c r="AM402" s="258"/>
    </row>
    <row r="403">
      <c r="A403" s="257">
        <v>1.00045941E8</v>
      </c>
      <c r="B403" s="258" t="str">
        <f>VLOOKUP(A403,'Master PR'!F404:N1709,9,FALSE)</f>
        <v>Maintenance</v>
      </c>
      <c r="C403" s="259" t="str">
        <f>VLOOKUP(A403,'Master PR'!F404:I1709,4,FALSE)</f>
        <v>Andani</v>
      </c>
      <c r="D403" s="258" t="str">
        <f>VLOOKUP(A403,'Master PR'!F404:M1709,8,FALSE)</f>
        <v>#N/A</v>
      </c>
      <c r="E403" s="258"/>
      <c r="F403" s="258"/>
      <c r="G403" s="258"/>
      <c r="H403" s="258"/>
      <c r="I403" s="258"/>
      <c r="J403" s="258"/>
      <c r="K403" s="258" t="str">
        <f>VLOOKUP(A403,'Master PR'!F404:Q1709,12,FALSE)</f>
        <v/>
      </c>
      <c r="L403" s="260" t="str">
        <f>VLOOKUP(A403,'Master PR'!F404:R1709,13,FALSE)</f>
        <v>#N/A</v>
      </c>
      <c r="M403" s="258"/>
      <c r="N403" s="258"/>
      <c r="O403" s="258"/>
      <c r="P403" s="261" t="str">
        <f t="array" ref="P403">INDEX(Sheet6!$H$2:$H$190,MATCH(A403,Sheet6!$E$2:$E$190,0))</f>
        <v>#N/A</v>
      </c>
      <c r="Q403" s="258"/>
      <c r="R403" s="258"/>
      <c r="S403" s="258"/>
      <c r="T403" s="258"/>
      <c r="U403" s="258"/>
      <c r="V403" s="258"/>
      <c r="W403" s="258"/>
      <c r="X403" s="258"/>
      <c r="Y403" s="258"/>
      <c r="Z403" s="258"/>
      <c r="AA403" s="258"/>
      <c r="AB403" s="258"/>
      <c r="AC403" s="258"/>
      <c r="AD403" s="258"/>
      <c r="AE403" s="258"/>
      <c r="AF403" s="258"/>
      <c r="AG403" s="258"/>
      <c r="AH403" s="258"/>
      <c r="AI403" s="258"/>
      <c r="AJ403" s="258"/>
      <c r="AK403" s="258"/>
      <c r="AL403" s="258"/>
      <c r="AM403" s="258"/>
    </row>
    <row r="404">
      <c r="A404" s="257">
        <v>1.00044629E8</v>
      </c>
      <c r="B404" s="258" t="str">
        <f>VLOOKUP(A404,'Master PR'!F405:N1710,9,FALSE)</f>
        <v>Maintenance</v>
      </c>
      <c r="C404" s="259" t="str">
        <f>VLOOKUP(A404,'Master PR'!F405:I1710,4,FALSE)</f>
        <v>Reza</v>
      </c>
      <c r="D404" s="258" t="str">
        <f>VLOOKUP(A404,'Master PR'!F405:M1710,8,FALSE)</f>
        <v>#N/A</v>
      </c>
      <c r="E404" s="258"/>
      <c r="F404" s="258"/>
      <c r="G404" s="258"/>
      <c r="H404" s="258"/>
      <c r="I404" s="258"/>
      <c r="J404" s="258"/>
      <c r="K404" s="258" t="str">
        <f>VLOOKUP(A404,'Master PR'!F405:Q1710,12,FALSE)</f>
        <v/>
      </c>
      <c r="L404" s="260" t="str">
        <f>VLOOKUP(A404,'Master PR'!F405:R1710,13,FALSE)</f>
        <v>#N/A</v>
      </c>
      <c r="M404" s="258"/>
      <c r="N404" s="258"/>
      <c r="O404" s="258"/>
      <c r="P404" s="261" t="str">
        <f t="array" ref="P404">INDEX(Sheet6!$H$2:$H$190,MATCH(A404,Sheet6!$E$2:$E$190,0))</f>
        <v>#N/A</v>
      </c>
      <c r="Q404" s="258"/>
      <c r="R404" s="258"/>
      <c r="S404" s="258"/>
      <c r="T404" s="258"/>
      <c r="U404" s="258"/>
      <c r="V404" s="258"/>
      <c r="W404" s="258"/>
      <c r="X404" s="258"/>
      <c r="Y404" s="258"/>
      <c r="Z404" s="258"/>
      <c r="AA404" s="258"/>
      <c r="AB404" s="258"/>
      <c r="AC404" s="258"/>
      <c r="AD404" s="258"/>
      <c r="AE404" s="258"/>
      <c r="AF404" s="258"/>
      <c r="AG404" s="258"/>
      <c r="AH404" s="258"/>
      <c r="AI404" s="258"/>
      <c r="AJ404" s="258"/>
      <c r="AK404" s="258"/>
      <c r="AL404" s="258"/>
      <c r="AM404" s="258"/>
    </row>
    <row r="405">
      <c r="A405" s="257">
        <v>1.00045889E8</v>
      </c>
      <c r="B405" s="258" t="str">
        <f>VLOOKUP(A405,'Master PR'!F406:N1711,9,FALSE)</f>
        <v>Maintenance</v>
      </c>
      <c r="C405" s="259" t="str">
        <f>VLOOKUP(A405,'Master PR'!F406:I1711,4,FALSE)</f>
        <v>Reza</v>
      </c>
      <c r="D405" s="258" t="str">
        <f>VLOOKUP(A405,'Master PR'!F406:M1711,8,FALSE)</f>
        <v>#N/A</v>
      </c>
      <c r="E405" s="258"/>
      <c r="F405" s="258"/>
      <c r="G405" s="258"/>
      <c r="H405" s="258"/>
      <c r="I405" s="258"/>
      <c r="J405" s="258"/>
      <c r="K405" s="258" t="str">
        <f>VLOOKUP(A405,'Master PR'!F406:Q1711,12,FALSE)</f>
        <v/>
      </c>
      <c r="L405" s="260" t="str">
        <f>VLOOKUP(A405,'Master PR'!F406:R1711,13,FALSE)</f>
        <v>#N/A</v>
      </c>
      <c r="M405" s="258"/>
      <c r="N405" s="258"/>
      <c r="O405" s="258"/>
      <c r="P405" s="261" t="str">
        <f t="array" ref="P405">INDEX(Sheet6!$H$2:$H$190,MATCH(A405,Sheet6!$E$2:$E$190,0))</f>
        <v>#N/A</v>
      </c>
      <c r="Q405" s="258"/>
      <c r="R405" s="258"/>
      <c r="S405" s="258"/>
      <c r="T405" s="258"/>
      <c r="U405" s="258"/>
      <c r="V405" s="258"/>
      <c r="W405" s="258"/>
      <c r="X405" s="258"/>
      <c r="Y405" s="258"/>
      <c r="Z405" s="258"/>
      <c r="AA405" s="258"/>
      <c r="AB405" s="258"/>
      <c r="AC405" s="258"/>
      <c r="AD405" s="258"/>
      <c r="AE405" s="258"/>
      <c r="AF405" s="258"/>
      <c r="AG405" s="258"/>
      <c r="AH405" s="258"/>
      <c r="AI405" s="258"/>
      <c r="AJ405" s="258"/>
      <c r="AK405" s="258"/>
      <c r="AL405" s="258"/>
      <c r="AM405" s="258"/>
    </row>
    <row r="406">
      <c r="A406" s="257">
        <v>1.00045798E8</v>
      </c>
      <c r="B406" s="258" t="str">
        <f>VLOOKUP(A406,'Master PR'!F407:N1712,9,FALSE)</f>
        <v>Maintenance</v>
      </c>
      <c r="C406" s="259" t="str">
        <f>VLOOKUP(A406,'Master PR'!F407:I1712,4,FALSE)</f>
        <v>Andani</v>
      </c>
      <c r="D406" s="258" t="str">
        <f>VLOOKUP(A406,'Master PR'!F407:M1712,8,FALSE)</f>
        <v>#N/A</v>
      </c>
      <c r="E406" s="258"/>
      <c r="F406" s="258"/>
      <c r="G406" s="258"/>
      <c r="H406" s="258"/>
      <c r="I406" s="258"/>
      <c r="J406" s="258"/>
      <c r="K406" s="258" t="str">
        <f>VLOOKUP(A406,'Master PR'!F407:Q1712,12,FALSE)</f>
        <v/>
      </c>
      <c r="L406" s="260" t="str">
        <f>VLOOKUP(A406,'Master PR'!F407:R1712,13,FALSE)</f>
        <v>#N/A</v>
      </c>
      <c r="M406" s="258"/>
      <c r="N406" s="258"/>
      <c r="O406" s="258"/>
      <c r="P406" s="261" t="str">
        <f t="array" ref="P406">INDEX(Sheet6!$H$2:$H$190,MATCH(A406,Sheet6!$E$2:$E$190,0))</f>
        <v>#N/A</v>
      </c>
      <c r="Q406" s="258"/>
      <c r="R406" s="258"/>
      <c r="S406" s="258"/>
      <c r="T406" s="258"/>
      <c r="U406" s="258"/>
      <c r="V406" s="258"/>
      <c r="W406" s="258"/>
      <c r="X406" s="258"/>
      <c r="Y406" s="258"/>
      <c r="Z406" s="258"/>
      <c r="AA406" s="258"/>
      <c r="AB406" s="258"/>
      <c r="AC406" s="258"/>
      <c r="AD406" s="258"/>
      <c r="AE406" s="258"/>
      <c r="AF406" s="258"/>
      <c r="AG406" s="258"/>
      <c r="AH406" s="258"/>
      <c r="AI406" s="258"/>
      <c r="AJ406" s="258"/>
      <c r="AK406" s="258"/>
      <c r="AL406" s="258"/>
      <c r="AM406" s="258"/>
    </row>
    <row r="407">
      <c r="A407" s="257">
        <v>1.00045639E8</v>
      </c>
      <c r="B407" s="258" t="str">
        <f>VLOOKUP(A407,'Master PR'!F408:N1713,9,FALSE)</f>
        <v>Maintenance</v>
      </c>
      <c r="C407" s="259" t="str">
        <f>VLOOKUP(A407,'Master PR'!F408:I1713,4,FALSE)</f>
        <v>Reza</v>
      </c>
      <c r="D407" s="258" t="str">
        <f>VLOOKUP(A407,'Master PR'!F408:M1713,8,FALSE)</f>
        <v>#N/A</v>
      </c>
      <c r="E407" s="258"/>
      <c r="F407" s="258"/>
      <c r="G407" s="258"/>
      <c r="H407" s="258"/>
      <c r="I407" s="258"/>
      <c r="J407" s="258"/>
      <c r="K407" s="258" t="str">
        <f>VLOOKUP(A407,'Master PR'!F408:Q1713,12,FALSE)</f>
        <v/>
      </c>
      <c r="L407" s="260" t="str">
        <f>VLOOKUP(A407,'Master PR'!F408:R1713,13,FALSE)</f>
        <v>#N/A</v>
      </c>
      <c r="M407" s="258"/>
      <c r="N407" s="258"/>
      <c r="O407" s="258"/>
      <c r="P407" s="261" t="str">
        <f t="array" ref="P407">INDEX(Sheet6!$H$2:$H$190,MATCH(A407,Sheet6!$E$2:$E$190,0))</f>
        <v>#N/A</v>
      </c>
      <c r="Q407" s="258"/>
      <c r="R407" s="258"/>
      <c r="S407" s="258"/>
      <c r="T407" s="258"/>
      <c r="U407" s="258"/>
      <c r="V407" s="258"/>
      <c r="W407" s="258"/>
      <c r="X407" s="258"/>
      <c r="Y407" s="258"/>
      <c r="Z407" s="258"/>
      <c r="AA407" s="258"/>
      <c r="AB407" s="258"/>
      <c r="AC407" s="258"/>
      <c r="AD407" s="258"/>
      <c r="AE407" s="258"/>
      <c r="AF407" s="258"/>
      <c r="AG407" s="258"/>
      <c r="AH407" s="258"/>
      <c r="AI407" s="258"/>
      <c r="AJ407" s="258"/>
      <c r="AK407" s="258"/>
      <c r="AL407" s="258"/>
      <c r="AM407" s="258"/>
    </row>
    <row r="408">
      <c r="A408" s="257">
        <v>1.00045704E8</v>
      </c>
      <c r="B408" s="258" t="str">
        <f>VLOOKUP(A408,'Master PR'!F409:N1714,9,FALSE)</f>
        <v>Maintenance</v>
      </c>
      <c r="C408" s="259" t="str">
        <f>VLOOKUP(A408,'Master PR'!F409:I1714,4,FALSE)</f>
        <v/>
      </c>
      <c r="D408" s="258" t="str">
        <f>VLOOKUP(A408,'Master PR'!F409:M1714,8,FALSE)</f>
        <v>#N/A</v>
      </c>
      <c r="E408" s="258"/>
      <c r="F408" s="258"/>
      <c r="G408" s="258"/>
      <c r="H408" s="258"/>
      <c r="I408" s="258"/>
      <c r="J408" s="258"/>
      <c r="K408" s="258" t="str">
        <f>VLOOKUP(A408,'Master PR'!F409:Q1714,12,FALSE)</f>
        <v/>
      </c>
      <c r="L408" s="260" t="str">
        <f>VLOOKUP(A408,'Master PR'!F409:R1714,13,FALSE)</f>
        <v>#N/A</v>
      </c>
      <c r="M408" s="258"/>
      <c r="N408" s="258"/>
      <c r="O408" s="258"/>
      <c r="P408" s="261" t="str">
        <f t="array" ref="P408">INDEX(Sheet6!$H$2:$H$190,MATCH(A408,Sheet6!$E$2:$E$190,0))</f>
        <v>#N/A</v>
      </c>
      <c r="Q408" s="258"/>
      <c r="R408" s="258"/>
      <c r="S408" s="258"/>
      <c r="T408" s="258"/>
      <c r="U408" s="258"/>
      <c r="V408" s="258"/>
      <c r="W408" s="258"/>
      <c r="X408" s="258"/>
      <c r="Y408" s="258"/>
      <c r="Z408" s="258"/>
      <c r="AA408" s="258"/>
      <c r="AB408" s="258"/>
      <c r="AC408" s="258"/>
      <c r="AD408" s="258"/>
      <c r="AE408" s="258"/>
      <c r="AF408" s="258"/>
      <c r="AG408" s="258"/>
      <c r="AH408" s="258"/>
      <c r="AI408" s="258"/>
      <c r="AJ408" s="258"/>
      <c r="AK408" s="258"/>
      <c r="AL408" s="258"/>
      <c r="AM408" s="258"/>
    </row>
    <row r="409">
      <c r="A409" s="257">
        <v>1.00045781E8</v>
      </c>
      <c r="B409" s="258" t="str">
        <f>VLOOKUP(A409,'Master PR'!F410:N1715,9,FALSE)</f>
        <v>Maintenance</v>
      </c>
      <c r="C409" s="259" t="str">
        <f>VLOOKUP(A409,'Master PR'!F410:I1715,4,FALSE)</f>
        <v>Irvan</v>
      </c>
      <c r="D409" s="258" t="str">
        <f>VLOOKUP(A409,'Master PR'!F410:M1715,8,FALSE)</f>
        <v>#N/A</v>
      </c>
      <c r="E409" s="258"/>
      <c r="F409" s="258"/>
      <c r="G409" s="258"/>
      <c r="H409" s="258"/>
      <c r="I409" s="258"/>
      <c r="J409" s="258"/>
      <c r="K409" s="258" t="str">
        <f>VLOOKUP(A409,'Master PR'!F410:Q1715,12,FALSE)</f>
        <v/>
      </c>
      <c r="L409" s="260" t="str">
        <f>VLOOKUP(A409,'Master PR'!F410:R1715,13,FALSE)</f>
        <v>#N/A</v>
      </c>
      <c r="M409" s="258"/>
      <c r="N409" s="258"/>
      <c r="O409" s="258"/>
      <c r="P409" s="261" t="str">
        <f t="array" ref="P409">INDEX(Sheet6!$H$2:$H$190,MATCH(A409,Sheet6!$E$2:$E$190,0))</f>
        <v>#N/A</v>
      </c>
      <c r="Q409" s="258"/>
      <c r="R409" s="258"/>
      <c r="S409" s="258"/>
      <c r="T409" s="258"/>
      <c r="U409" s="258"/>
      <c r="V409" s="258"/>
      <c r="W409" s="258"/>
      <c r="X409" s="258"/>
      <c r="Y409" s="258"/>
      <c r="Z409" s="258"/>
      <c r="AA409" s="258"/>
      <c r="AB409" s="258"/>
      <c r="AC409" s="258"/>
      <c r="AD409" s="258"/>
      <c r="AE409" s="258"/>
      <c r="AF409" s="258"/>
      <c r="AG409" s="258"/>
      <c r="AH409" s="258"/>
      <c r="AI409" s="258"/>
      <c r="AJ409" s="258"/>
      <c r="AK409" s="258"/>
      <c r="AL409" s="258"/>
      <c r="AM409" s="258"/>
    </row>
    <row r="410">
      <c r="A410" s="257">
        <v>1.00045839E8</v>
      </c>
      <c r="B410" s="258" t="str">
        <f>VLOOKUP(A410,'Master PR'!F411:N1716,9,FALSE)</f>
        <v>Maintenance</v>
      </c>
      <c r="C410" s="259" t="str">
        <f>VLOOKUP(A410,'Master PR'!F411:I1716,4,FALSE)</f>
        <v>Irvan</v>
      </c>
      <c r="D410" s="258" t="str">
        <f>VLOOKUP(A410,'Master PR'!F411:M1716,8,FALSE)</f>
        <v>#N/A</v>
      </c>
      <c r="E410" s="258"/>
      <c r="F410" s="258"/>
      <c r="G410" s="258"/>
      <c r="H410" s="258"/>
      <c r="I410" s="258"/>
      <c r="J410" s="258"/>
      <c r="K410" s="258" t="str">
        <f>VLOOKUP(A410,'Master PR'!F411:Q1716,12,FALSE)</f>
        <v/>
      </c>
      <c r="L410" s="260" t="str">
        <f>VLOOKUP(A410,'Master PR'!F411:R1716,13,FALSE)</f>
        <v>#N/A</v>
      </c>
      <c r="M410" s="258"/>
      <c r="N410" s="258"/>
      <c r="O410" s="258"/>
      <c r="P410" s="261" t="str">
        <f t="array" ref="P410">INDEX(Sheet6!$H$2:$H$190,MATCH(A410,Sheet6!$E$2:$E$190,0))</f>
        <v>#N/A</v>
      </c>
      <c r="Q410" s="258"/>
      <c r="R410" s="258"/>
      <c r="S410" s="258"/>
      <c r="T410" s="258"/>
      <c r="U410" s="258"/>
      <c r="V410" s="258"/>
      <c r="W410" s="258"/>
      <c r="X410" s="258"/>
      <c r="Y410" s="258"/>
      <c r="Z410" s="258"/>
      <c r="AA410" s="258"/>
      <c r="AB410" s="258"/>
      <c r="AC410" s="258"/>
      <c r="AD410" s="258"/>
      <c r="AE410" s="258"/>
      <c r="AF410" s="258"/>
      <c r="AG410" s="258"/>
      <c r="AH410" s="258"/>
      <c r="AI410" s="258"/>
      <c r="AJ410" s="258"/>
      <c r="AK410" s="258"/>
      <c r="AL410" s="258"/>
      <c r="AM410" s="258"/>
    </row>
    <row r="411">
      <c r="A411" s="257">
        <v>1.00045728E8</v>
      </c>
      <c r="B411" s="258" t="str">
        <f>VLOOKUP(A411,'Master PR'!F412:N1717,9,FALSE)</f>
        <v>Maintenance</v>
      </c>
      <c r="C411" s="259" t="str">
        <f>VLOOKUP(A411,'Master PR'!F412:I1717,4,FALSE)</f>
        <v>Irvan</v>
      </c>
      <c r="D411" s="258" t="str">
        <f>VLOOKUP(A411,'Master PR'!F412:M1717,8,FALSE)</f>
        <v>#N/A</v>
      </c>
      <c r="E411" s="258"/>
      <c r="F411" s="258"/>
      <c r="G411" s="258"/>
      <c r="H411" s="258"/>
      <c r="I411" s="258"/>
      <c r="J411" s="258"/>
      <c r="K411" s="258" t="str">
        <f>VLOOKUP(A411,'Master PR'!F412:Q1717,12,FALSE)</f>
        <v/>
      </c>
      <c r="L411" s="260" t="str">
        <f>VLOOKUP(A411,'Master PR'!F412:R1717,13,FALSE)</f>
        <v>#N/A</v>
      </c>
      <c r="M411" s="258"/>
      <c r="N411" s="258"/>
      <c r="O411" s="258"/>
      <c r="P411" s="261" t="str">
        <f t="array" ref="P411">INDEX(Sheet6!$H$2:$H$190,MATCH(A411,Sheet6!$E$2:$E$190,0))</f>
        <v>#N/A</v>
      </c>
      <c r="Q411" s="258"/>
      <c r="R411" s="258"/>
      <c r="S411" s="258"/>
      <c r="T411" s="258"/>
      <c r="U411" s="258"/>
      <c r="V411" s="258"/>
      <c r="W411" s="258"/>
      <c r="X411" s="258"/>
      <c r="Y411" s="258"/>
      <c r="Z411" s="258"/>
      <c r="AA411" s="258"/>
      <c r="AB411" s="258"/>
      <c r="AC411" s="258"/>
      <c r="AD411" s="258"/>
      <c r="AE411" s="258"/>
      <c r="AF411" s="258"/>
      <c r="AG411" s="258"/>
      <c r="AH411" s="258"/>
      <c r="AI411" s="258"/>
      <c r="AJ411" s="258"/>
      <c r="AK411" s="258"/>
      <c r="AL411" s="258"/>
      <c r="AM411" s="258"/>
    </row>
    <row r="412">
      <c r="A412" s="257">
        <v>1.00045734E8</v>
      </c>
      <c r="B412" s="258" t="str">
        <f>VLOOKUP(A412,'Master PR'!F413:N1718,9,FALSE)</f>
        <v>Maintenance</v>
      </c>
      <c r="C412" s="259" t="str">
        <f>VLOOKUP(A412,'Master PR'!F413:I1718,4,FALSE)</f>
        <v>Irvan</v>
      </c>
      <c r="D412" s="258" t="str">
        <f>VLOOKUP(A412,'Master PR'!F413:M1718,8,FALSE)</f>
        <v>M22PL3045A</v>
      </c>
      <c r="E412" s="258"/>
      <c r="F412" s="258"/>
      <c r="G412" s="258"/>
      <c r="H412" s="258"/>
      <c r="I412" s="258"/>
      <c r="J412" s="258"/>
      <c r="K412" s="258" t="str">
        <f>VLOOKUP(A412,'Master PR'!F413:Q1718,12,FALSE)</f>
        <v/>
      </c>
      <c r="L412" s="260" t="str">
        <f>VLOOKUP(A412,'Master PR'!F413:R1718,13,FALSE)</f>
        <v>Lukman</v>
      </c>
      <c r="M412" s="258"/>
      <c r="N412" s="258"/>
      <c r="O412" s="258"/>
      <c r="P412" s="261" t="str">
        <f t="array" ref="P412">INDEX(Sheet6!$H$2:$H$190,MATCH(A412,Sheet6!$E$2:$E$190,0))</f>
        <v>PR diterima tgl 23.03.2022. Last PO.</v>
      </c>
      <c r="Q412" s="258"/>
      <c r="R412" s="258"/>
      <c r="S412" s="258"/>
      <c r="T412" s="258"/>
      <c r="U412" s="258"/>
      <c r="V412" s="258"/>
      <c r="W412" s="258"/>
      <c r="X412" s="258"/>
      <c r="Y412" s="258"/>
      <c r="Z412" s="258"/>
      <c r="AA412" s="258"/>
      <c r="AB412" s="258"/>
      <c r="AC412" s="258"/>
      <c r="AD412" s="258"/>
      <c r="AE412" s="258"/>
      <c r="AF412" s="258"/>
      <c r="AG412" s="258"/>
      <c r="AH412" s="258"/>
      <c r="AI412" s="258"/>
      <c r="AJ412" s="258"/>
      <c r="AK412" s="258"/>
      <c r="AL412" s="258"/>
      <c r="AM412" s="258"/>
    </row>
    <row r="413">
      <c r="A413" s="257">
        <v>1.0004575E8</v>
      </c>
      <c r="B413" s="258" t="str">
        <f>VLOOKUP(A413,'Master PR'!F414:N1719,9,FALSE)</f>
        <v>Maintenance</v>
      </c>
      <c r="C413" s="259" t="str">
        <f>VLOOKUP(A413,'Master PR'!F414:I1719,4,FALSE)</f>
        <v>Irvan</v>
      </c>
      <c r="D413" s="258" t="str">
        <f>VLOOKUP(A413,'Master PR'!F414:M1719,8,FALSE)</f>
        <v>M22PL3057A</v>
      </c>
      <c r="E413" s="258"/>
      <c r="F413" s="258"/>
      <c r="G413" s="258"/>
      <c r="H413" s="258"/>
      <c r="I413" s="258"/>
      <c r="J413" s="258"/>
      <c r="K413" s="258" t="str">
        <f>VLOOKUP(A413,'Master PR'!F414:Q1719,12,FALSE)</f>
        <v/>
      </c>
      <c r="L413" s="260" t="str">
        <f>VLOOKUP(A413,'Master PR'!F414:R1719,13,FALSE)</f>
        <v>Intan</v>
      </c>
      <c r="M413" s="258"/>
      <c r="N413" s="258"/>
      <c r="O413" s="258"/>
      <c r="P413" s="261" t="str">
        <f t="array" ref="P413">INDEX(Sheet6!$H$2:$H$190,MATCH(A413,Sheet6!$E$2:$E$190,0))</f>
        <v>PR diterima tgl 04.04.2022. No Last PO.
 17.05.2022 : Inquiry sd tgl 23.05.2022 pkl 10.00 WIB.</v>
      </c>
      <c r="Q413" s="258"/>
      <c r="R413" s="258"/>
      <c r="S413" s="258"/>
      <c r="T413" s="258"/>
      <c r="U413" s="258"/>
      <c r="V413" s="258"/>
      <c r="W413" s="258"/>
      <c r="X413" s="258"/>
      <c r="Y413" s="258"/>
      <c r="Z413" s="258"/>
      <c r="AA413" s="258"/>
      <c r="AB413" s="258"/>
      <c r="AC413" s="258"/>
      <c r="AD413" s="258"/>
      <c r="AE413" s="258"/>
      <c r="AF413" s="258"/>
      <c r="AG413" s="258"/>
      <c r="AH413" s="258"/>
      <c r="AI413" s="258"/>
      <c r="AJ413" s="258"/>
      <c r="AK413" s="258"/>
      <c r="AL413" s="258"/>
      <c r="AM413" s="258"/>
    </row>
    <row r="414">
      <c r="A414" s="257">
        <v>1.00045874E8</v>
      </c>
      <c r="B414" s="258" t="str">
        <f>VLOOKUP(A414,'Master PR'!F415:N1720,9,FALSE)</f>
        <v>Maintenance</v>
      </c>
      <c r="C414" s="259" t="str">
        <f>VLOOKUP(A414,'Master PR'!F415:I1720,4,FALSE)</f>
        <v>Topan</v>
      </c>
      <c r="D414" s="258" t="str">
        <f>VLOOKUP(A414,'Master PR'!F415:M1720,8,FALSE)</f>
        <v>#N/A</v>
      </c>
      <c r="E414" s="258"/>
      <c r="F414" s="258"/>
      <c r="G414" s="258"/>
      <c r="H414" s="258"/>
      <c r="I414" s="258"/>
      <c r="J414" s="258"/>
      <c r="K414" s="258" t="str">
        <f>VLOOKUP(A414,'Master PR'!F415:Q1720,12,FALSE)</f>
        <v/>
      </c>
      <c r="L414" s="260" t="str">
        <f>VLOOKUP(A414,'Master PR'!F415:R1720,13,FALSE)</f>
        <v>#N/A</v>
      </c>
      <c r="M414" s="258"/>
      <c r="N414" s="258"/>
      <c r="O414" s="258"/>
      <c r="P414" s="261" t="str">
        <f t="array" ref="P414">INDEX(Sheet6!$H$2:$H$190,MATCH(A414,Sheet6!$E$2:$E$190,0))</f>
        <v>#N/A</v>
      </c>
      <c r="Q414" s="258"/>
      <c r="R414" s="258"/>
      <c r="S414" s="258"/>
      <c r="T414" s="258"/>
      <c r="U414" s="258"/>
      <c r="V414" s="258"/>
      <c r="W414" s="258"/>
      <c r="X414" s="258"/>
      <c r="Y414" s="258"/>
      <c r="Z414" s="258"/>
      <c r="AA414" s="258"/>
      <c r="AB414" s="258"/>
      <c r="AC414" s="258"/>
      <c r="AD414" s="258"/>
      <c r="AE414" s="258"/>
      <c r="AF414" s="258"/>
      <c r="AG414" s="258"/>
      <c r="AH414" s="258"/>
      <c r="AI414" s="258"/>
      <c r="AJ414" s="258"/>
      <c r="AK414" s="258"/>
      <c r="AL414" s="258"/>
      <c r="AM414" s="258"/>
    </row>
    <row r="415">
      <c r="A415" s="257">
        <v>1.00045696E8</v>
      </c>
      <c r="B415" s="258" t="str">
        <f>VLOOKUP(A415,'Master PR'!F416:N1721,9,FALSE)</f>
        <v>Maintenance</v>
      </c>
      <c r="C415" s="259" t="str">
        <f>VLOOKUP(A415,'Master PR'!F416:I1721,4,FALSE)</f>
        <v>Andani</v>
      </c>
      <c r="D415" s="258" t="str">
        <f>VLOOKUP(A415,'Master PR'!F416:M1721,8,FALSE)</f>
        <v>#N/A</v>
      </c>
      <c r="E415" s="258"/>
      <c r="F415" s="258"/>
      <c r="G415" s="258"/>
      <c r="H415" s="258"/>
      <c r="I415" s="258"/>
      <c r="J415" s="258"/>
      <c r="K415" s="258" t="str">
        <f>VLOOKUP(A415,'Master PR'!F416:Q1721,12,FALSE)</f>
        <v/>
      </c>
      <c r="L415" s="260" t="str">
        <f>VLOOKUP(A415,'Master PR'!F416:R1721,13,FALSE)</f>
        <v>#N/A</v>
      </c>
      <c r="M415" s="258"/>
      <c r="N415" s="258"/>
      <c r="O415" s="258"/>
      <c r="P415" s="261" t="str">
        <f t="array" ref="P415">INDEX(Sheet6!$H$2:$H$190,MATCH(A415,Sheet6!$E$2:$E$190,0))</f>
        <v>#N/A</v>
      </c>
      <c r="Q415" s="258"/>
      <c r="R415" s="258"/>
      <c r="S415" s="258"/>
      <c r="T415" s="258"/>
      <c r="U415" s="258"/>
      <c r="V415" s="258"/>
      <c r="W415" s="258"/>
      <c r="X415" s="258"/>
      <c r="Y415" s="258"/>
      <c r="Z415" s="258"/>
      <c r="AA415" s="258"/>
      <c r="AB415" s="258"/>
      <c r="AC415" s="258"/>
      <c r="AD415" s="258"/>
      <c r="AE415" s="258"/>
      <c r="AF415" s="258"/>
      <c r="AG415" s="258"/>
      <c r="AH415" s="258"/>
      <c r="AI415" s="258"/>
      <c r="AJ415" s="258"/>
      <c r="AK415" s="258"/>
      <c r="AL415" s="258"/>
      <c r="AM415" s="258"/>
    </row>
    <row r="416">
      <c r="A416" s="257">
        <v>1.00045893E8</v>
      </c>
      <c r="B416" s="258" t="str">
        <f>VLOOKUP(A416,'Master PR'!F417:N1722,9,FALSE)</f>
        <v>Maintenance</v>
      </c>
      <c r="C416" s="259" t="str">
        <f>VLOOKUP(A416,'Master PR'!F417:I1722,4,FALSE)</f>
        <v>Andani</v>
      </c>
      <c r="D416" s="258" t="str">
        <f>VLOOKUP(A416,'Master PR'!F417:M1722,8,FALSE)</f>
        <v>#N/A</v>
      </c>
      <c r="E416" s="258"/>
      <c r="F416" s="258"/>
      <c r="G416" s="258"/>
      <c r="H416" s="258"/>
      <c r="I416" s="258"/>
      <c r="J416" s="258"/>
      <c r="K416" s="258" t="str">
        <f>VLOOKUP(A416,'Master PR'!F417:Q1722,12,FALSE)</f>
        <v/>
      </c>
      <c r="L416" s="260" t="str">
        <f>VLOOKUP(A416,'Master PR'!F417:R1722,13,FALSE)</f>
        <v>#N/A</v>
      </c>
      <c r="M416" s="258"/>
      <c r="N416" s="258"/>
      <c r="O416" s="258"/>
      <c r="P416" s="261" t="str">
        <f t="array" ref="P416">INDEX(Sheet6!$H$2:$H$190,MATCH(A416,Sheet6!$E$2:$E$190,0))</f>
        <v>#N/A</v>
      </c>
      <c r="Q416" s="258"/>
      <c r="R416" s="258"/>
      <c r="S416" s="258"/>
      <c r="T416" s="258"/>
      <c r="U416" s="258"/>
      <c r="V416" s="258"/>
      <c r="W416" s="258"/>
      <c r="X416" s="258"/>
      <c r="Y416" s="258"/>
      <c r="Z416" s="258"/>
      <c r="AA416" s="258"/>
      <c r="AB416" s="258"/>
      <c r="AC416" s="258"/>
      <c r="AD416" s="258"/>
      <c r="AE416" s="258"/>
      <c r="AF416" s="258"/>
      <c r="AG416" s="258"/>
      <c r="AH416" s="258"/>
      <c r="AI416" s="258"/>
      <c r="AJ416" s="258"/>
      <c r="AK416" s="258"/>
      <c r="AL416" s="258"/>
      <c r="AM416" s="258"/>
    </row>
    <row r="417">
      <c r="A417" s="257">
        <v>1.00045926E8</v>
      </c>
      <c r="B417" s="258" t="str">
        <f>VLOOKUP(A417,'Master PR'!F418:N1723,9,FALSE)</f>
        <v>Maintenance</v>
      </c>
      <c r="C417" s="259" t="str">
        <f>VLOOKUP(A417,'Master PR'!F418:I1723,4,FALSE)</f>
        <v>Andani</v>
      </c>
      <c r="D417" s="258" t="str">
        <f>VLOOKUP(A417,'Master PR'!F418:M1723,8,FALSE)</f>
        <v>#N/A</v>
      </c>
      <c r="E417" s="258"/>
      <c r="F417" s="258"/>
      <c r="G417" s="258"/>
      <c r="H417" s="258"/>
      <c r="I417" s="258"/>
      <c r="J417" s="258"/>
      <c r="K417" s="258" t="str">
        <f>VLOOKUP(A417,'Master PR'!F418:Q1723,12,FALSE)</f>
        <v/>
      </c>
      <c r="L417" s="260" t="str">
        <f>VLOOKUP(A417,'Master PR'!F418:R1723,13,FALSE)</f>
        <v>#N/A</v>
      </c>
      <c r="M417" s="258"/>
      <c r="N417" s="258"/>
      <c r="O417" s="258"/>
      <c r="P417" s="261" t="str">
        <f t="array" ref="P417">INDEX(Sheet6!$H$2:$H$190,MATCH(A417,Sheet6!$E$2:$E$190,0))</f>
        <v>#N/A</v>
      </c>
      <c r="Q417" s="258"/>
      <c r="R417" s="258"/>
      <c r="S417" s="258"/>
      <c r="T417" s="258"/>
      <c r="U417" s="258"/>
      <c r="V417" s="258"/>
      <c r="W417" s="258"/>
      <c r="X417" s="258"/>
      <c r="Y417" s="258"/>
      <c r="Z417" s="258"/>
      <c r="AA417" s="258"/>
      <c r="AB417" s="258"/>
      <c r="AC417" s="258"/>
      <c r="AD417" s="258"/>
      <c r="AE417" s="258"/>
      <c r="AF417" s="258"/>
      <c r="AG417" s="258"/>
      <c r="AH417" s="258"/>
      <c r="AI417" s="258"/>
      <c r="AJ417" s="258"/>
      <c r="AK417" s="258"/>
      <c r="AL417" s="258"/>
      <c r="AM417" s="258"/>
    </row>
    <row r="418">
      <c r="A418" s="257">
        <v>1.00045871E8</v>
      </c>
      <c r="B418" s="258" t="str">
        <f>VLOOKUP(A418,'Master PR'!F419:N1724,9,FALSE)</f>
        <v>Maintenance</v>
      </c>
      <c r="C418" s="259" t="str">
        <f>VLOOKUP(A418,'Master PR'!F419:I1724,4,FALSE)</f>
        <v>Andani</v>
      </c>
      <c r="D418" s="258" t="str">
        <f>VLOOKUP(A418,'Master PR'!F419:M1724,8,FALSE)</f>
        <v>#N/A</v>
      </c>
      <c r="E418" s="258"/>
      <c r="F418" s="258"/>
      <c r="G418" s="258"/>
      <c r="H418" s="258"/>
      <c r="I418" s="258"/>
      <c r="J418" s="258"/>
      <c r="K418" s="258" t="str">
        <f>VLOOKUP(A418,'Master PR'!F419:Q1724,12,FALSE)</f>
        <v/>
      </c>
      <c r="L418" s="260" t="str">
        <f>VLOOKUP(A418,'Master PR'!F419:R1724,13,FALSE)</f>
        <v>#N/A</v>
      </c>
      <c r="M418" s="258"/>
      <c r="N418" s="258"/>
      <c r="O418" s="258"/>
      <c r="P418" s="261" t="str">
        <f t="array" ref="P418">INDEX(Sheet6!$H$2:$H$190,MATCH(A418,Sheet6!$E$2:$E$190,0))</f>
        <v>#N/A</v>
      </c>
      <c r="Q418" s="258"/>
      <c r="R418" s="258"/>
      <c r="S418" s="258"/>
      <c r="T418" s="258"/>
      <c r="U418" s="258"/>
      <c r="V418" s="258"/>
      <c r="W418" s="258"/>
      <c r="X418" s="258"/>
      <c r="Y418" s="258"/>
      <c r="Z418" s="258"/>
      <c r="AA418" s="258"/>
      <c r="AB418" s="258"/>
      <c r="AC418" s="258"/>
      <c r="AD418" s="258"/>
      <c r="AE418" s="258"/>
      <c r="AF418" s="258"/>
      <c r="AG418" s="258"/>
      <c r="AH418" s="258"/>
      <c r="AI418" s="258"/>
      <c r="AJ418" s="258"/>
      <c r="AK418" s="258"/>
      <c r="AL418" s="258"/>
      <c r="AM418" s="258"/>
    </row>
    <row r="419">
      <c r="A419" s="257">
        <v>1.00045779E8</v>
      </c>
      <c r="B419" s="258" t="str">
        <f>VLOOKUP(A419,'Master PR'!F420:N1725,9,FALSE)</f>
        <v>Maintenance</v>
      </c>
      <c r="C419" s="259" t="str">
        <f>VLOOKUP(A419,'Master PR'!F420:I1725,4,FALSE)</f>
        <v>Topan</v>
      </c>
      <c r="D419" s="258" t="str">
        <f>VLOOKUP(A419,'Master PR'!F420:M1725,8,FALSE)</f>
        <v>#N/A</v>
      </c>
      <c r="E419" s="258"/>
      <c r="F419" s="258"/>
      <c r="G419" s="258"/>
      <c r="H419" s="258"/>
      <c r="I419" s="258"/>
      <c r="J419" s="258"/>
      <c r="K419" s="258" t="str">
        <f>VLOOKUP(A419,'Master PR'!F420:Q1725,12,FALSE)</f>
        <v/>
      </c>
      <c r="L419" s="260" t="str">
        <f>VLOOKUP(A419,'Master PR'!F420:R1725,13,FALSE)</f>
        <v>#N/A</v>
      </c>
      <c r="M419" s="258"/>
      <c r="N419" s="258"/>
      <c r="O419" s="258"/>
      <c r="P419" s="261" t="str">
        <f t="array" ref="P419">INDEX(Sheet6!$H$2:$H$190,MATCH(A419,Sheet6!$E$2:$E$190,0))</f>
        <v>#N/A</v>
      </c>
      <c r="Q419" s="258"/>
      <c r="R419" s="258"/>
      <c r="S419" s="258"/>
      <c r="T419" s="258"/>
      <c r="U419" s="258"/>
      <c r="V419" s="258"/>
      <c r="W419" s="258"/>
      <c r="X419" s="258"/>
      <c r="Y419" s="258"/>
      <c r="Z419" s="258"/>
      <c r="AA419" s="258"/>
      <c r="AB419" s="258"/>
      <c r="AC419" s="258"/>
      <c r="AD419" s="258"/>
      <c r="AE419" s="258"/>
      <c r="AF419" s="258"/>
      <c r="AG419" s="258"/>
      <c r="AH419" s="258"/>
      <c r="AI419" s="258"/>
      <c r="AJ419" s="258"/>
      <c r="AK419" s="258"/>
      <c r="AL419" s="258"/>
      <c r="AM419" s="258"/>
    </row>
    <row r="420">
      <c r="A420" s="257">
        <v>1.00045929E8</v>
      </c>
      <c r="B420" s="258" t="str">
        <f>VLOOKUP(A420,'Master PR'!F421:N1726,9,FALSE)</f>
        <v>Maintenance</v>
      </c>
      <c r="C420" s="259" t="str">
        <f>VLOOKUP(A420,'Master PR'!F421:I1726,4,FALSE)</f>
        <v>Reza</v>
      </c>
      <c r="D420" s="258" t="str">
        <f>VLOOKUP(A420,'Master PR'!F421:M1726,8,FALSE)</f>
        <v>#N/A</v>
      </c>
      <c r="E420" s="258"/>
      <c r="F420" s="258"/>
      <c r="G420" s="258"/>
      <c r="H420" s="258"/>
      <c r="I420" s="258"/>
      <c r="J420" s="258"/>
      <c r="K420" s="258" t="str">
        <f>VLOOKUP(A420,'Master PR'!F421:Q1726,12,FALSE)</f>
        <v/>
      </c>
      <c r="L420" s="260" t="str">
        <f>VLOOKUP(A420,'Master PR'!F421:R1726,13,FALSE)</f>
        <v>#N/A</v>
      </c>
      <c r="M420" s="258"/>
      <c r="N420" s="258"/>
      <c r="O420" s="258"/>
      <c r="P420" s="261" t="str">
        <f t="array" ref="P420">INDEX(Sheet6!$H$2:$H$190,MATCH(A420,Sheet6!$E$2:$E$190,0))</f>
        <v>#N/A</v>
      </c>
      <c r="Q420" s="258"/>
      <c r="R420" s="258"/>
      <c r="S420" s="258"/>
      <c r="T420" s="258"/>
      <c r="U420" s="258"/>
      <c r="V420" s="258"/>
      <c r="W420" s="258"/>
      <c r="X420" s="258"/>
      <c r="Y420" s="258"/>
      <c r="Z420" s="258"/>
      <c r="AA420" s="258"/>
      <c r="AB420" s="258"/>
      <c r="AC420" s="258"/>
      <c r="AD420" s="258"/>
      <c r="AE420" s="258"/>
      <c r="AF420" s="258"/>
      <c r="AG420" s="258"/>
      <c r="AH420" s="258"/>
      <c r="AI420" s="258"/>
      <c r="AJ420" s="258"/>
      <c r="AK420" s="258"/>
      <c r="AL420" s="258"/>
      <c r="AM420" s="258"/>
    </row>
    <row r="421">
      <c r="A421" s="257">
        <v>1.00045961E8</v>
      </c>
      <c r="B421" s="258" t="str">
        <f>VLOOKUP(A421,'Master PR'!F422:N1727,9,FALSE)</f>
        <v>Maintenance</v>
      </c>
      <c r="C421" s="259" t="str">
        <f>VLOOKUP(A421,'Master PR'!F422:I1727,4,FALSE)</f>
        <v>Topan</v>
      </c>
      <c r="D421" s="258" t="str">
        <f>VLOOKUP(A421,'Master PR'!F422:M1727,8,FALSE)</f>
        <v>#N/A</v>
      </c>
      <c r="E421" s="258"/>
      <c r="F421" s="258"/>
      <c r="G421" s="258"/>
      <c r="H421" s="258"/>
      <c r="I421" s="258"/>
      <c r="J421" s="258"/>
      <c r="K421" s="258" t="str">
        <f>VLOOKUP(A421,'Master PR'!F422:Q1727,12,FALSE)</f>
        <v/>
      </c>
      <c r="L421" s="260" t="str">
        <f>VLOOKUP(A421,'Master PR'!F422:R1727,13,FALSE)</f>
        <v>#N/A</v>
      </c>
      <c r="M421" s="258"/>
      <c r="N421" s="258"/>
      <c r="O421" s="258"/>
      <c r="P421" s="261" t="str">
        <f t="array" ref="P421">INDEX(Sheet6!$H$2:$H$190,MATCH(A421,Sheet6!$E$2:$E$190,0))</f>
        <v>#N/A</v>
      </c>
      <c r="Q421" s="258"/>
      <c r="R421" s="258"/>
      <c r="S421" s="258"/>
      <c r="T421" s="258"/>
      <c r="U421" s="258"/>
      <c r="V421" s="258"/>
      <c r="W421" s="258"/>
      <c r="X421" s="258"/>
      <c r="Y421" s="258"/>
      <c r="Z421" s="258"/>
      <c r="AA421" s="258"/>
      <c r="AB421" s="258"/>
      <c r="AC421" s="258"/>
      <c r="AD421" s="258"/>
      <c r="AE421" s="258"/>
      <c r="AF421" s="258"/>
      <c r="AG421" s="258"/>
      <c r="AH421" s="258"/>
      <c r="AI421" s="258"/>
      <c r="AJ421" s="258"/>
      <c r="AK421" s="258"/>
      <c r="AL421" s="258"/>
      <c r="AM421" s="258"/>
    </row>
    <row r="422">
      <c r="A422" s="257">
        <v>1.00045864E8</v>
      </c>
      <c r="B422" s="258" t="str">
        <f>VLOOKUP(A422,'Master PR'!F423:N1728,9,FALSE)</f>
        <v>Maintenance</v>
      </c>
      <c r="C422" s="259" t="str">
        <f>VLOOKUP(A422,'Master PR'!F423:I1728,4,FALSE)</f>
        <v>Reza</v>
      </c>
      <c r="D422" s="258" t="str">
        <f>VLOOKUP(A422,'Master PR'!F423:M1728,8,FALSE)</f>
        <v>#N/A</v>
      </c>
      <c r="E422" s="258"/>
      <c r="F422" s="258"/>
      <c r="G422" s="258"/>
      <c r="H422" s="258"/>
      <c r="I422" s="258"/>
      <c r="J422" s="258"/>
      <c r="K422" s="258" t="str">
        <f>VLOOKUP(A422,'Master PR'!F423:Q1728,12,FALSE)</f>
        <v/>
      </c>
      <c r="L422" s="260" t="str">
        <f>VLOOKUP(A422,'Master PR'!F423:R1728,13,FALSE)</f>
        <v>#N/A</v>
      </c>
      <c r="M422" s="258"/>
      <c r="N422" s="258"/>
      <c r="O422" s="258"/>
      <c r="P422" s="261" t="str">
        <f t="array" ref="P422">INDEX(Sheet6!$H$2:$H$190,MATCH(A422,Sheet6!$E$2:$E$190,0))</f>
        <v>#N/A</v>
      </c>
      <c r="Q422" s="258"/>
      <c r="R422" s="258"/>
      <c r="S422" s="258"/>
      <c r="T422" s="258"/>
      <c r="U422" s="258"/>
      <c r="V422" s="258"/>
      <c r="W422" s="258"/>
      <c r="X422" s="258"/>
      <c r="Y422" s="258"/>
      <c r="Z422" s="258"/>
      <c r="AA422" s="258"/>
      <c r="AB422" s="258"/>
      <c r="AC422" s="258"/>
      <c r="AD422" s="258"/>
      <c r="AE422" s="258"/>
      <c r="AF422" s="258"/>
      <c r="AG422" s="258"/>
      <c r="AH422" s="258"/>
      <c r="AI422" s="258"/>
      <c r="AJ422" s="258"/>
      <c r="AK422" s="258"/>
      <c r="AL422" s="258"/>
      <c r="AM422" s="258"/>
    </row>
    <row r="423">
      <c r="A423" s="257">
        <v>1.00045636E8</v>
      </c>
      <c r="B423" s="258" t="str">
        <f>VLOOKUP(A423,'Master PR'!F424:N1729,9,FALSE)</f>
        <v>Maintenance</v>
      </c>
      <c r="C423" s="259" t="str">
        <f>VLOOKUP(A423,'Master PR'!F424:I1729,4,FALSE)</f>
        <v>Reza</v>
      </c>
      <c r="D423" s="258" t="str">
        <f>VLOOKUP(A423,'Master PR'!F424:M1729,8,FALSE)</f>
        <v>#N/A</v>
      </c>
      <c r="E423" s="258"/>
      <c r="F423" s="258"/>
      <c r="G423" s="258"/>
      <c r="H423" s="258"/>
      <c r="I423" s="258"/>
      <c r="J423" s="258"/>
      <c r="K423" s="258" t="str">
        <f>VLOOKUP(A423,'Master PR'!F424:Q1729,12,FALSE)</f>
        <v/>
      </c>
      <c r="L423" s="260" t="str">
        <f>VLOOKUP(A423,'Master PR'!F424:R1729,13,FALSE)</f>
        <v>#N/A</v>
      </c>
      <c r="M423" s="258"/>
      <c r="N423" s="258"/>
      <c r="O423" s="258"/>
      <c r="P423" s="261" t="str">
        <f t="array" ref="P423">INDEX(Sheet6!$H$2:$H$190,MATCH(A423,Sheet6!$E$2:$E$190,0))</f>
        <v>#N/A</v>
      </c>
      <c r="Q423" s="258"/>
      <c r="R423" s="258"/>
      <c r="S423" s="258"/>
      <c r="T423" s="258"/>
      <c r="U423" s="258"/>
      <c r="V423" s="258"/>
      <c r="W423" s="258"/>
      <c r="X423" s="258"/>
      <c r="Y423" s="258"/>
      <c r="Z423" s="258"/>
      <c r="AA423" s="258"/>
      <c r="AB423" s="258"/>
      <c r="AC423" s="258"/>
      <c r="AD423" s="258"/>
      <c r="AE423" s="258"/>
      <c r="AF423" s="258"/>
      <c r="AG423" s="258"/>
      <c r="AH423" s="258"/>
      <c r="AI423" s="258"/>
      <c r="AJ423" s="258"/>
      <c r="AK423" s="258"/>
      <c r="AL423" s="258"/>
      <c r="AM423" s="258"/>
    </row>
    <row r="424">
      <c r="A424" s="257">
        <v>1.00045809E8</v>
      </c>
      <c r="B424" s="258" t="str">
        <f>VLOOKUP(A424,'Master PR'!F425:N1730,9,FALSE)</f>
        <v>Maintenance</v>
      </c>
      <c r="C424" s="259" t="str">
        <f>VLOOKUP(A424,'Master PR'!F425:I1730,4,FALSE)</f>
        <v>Topan</v>
      </c>
      <c r="D424" s="258" t="str">
        <f>VLOOKUP(A424,'Master PR'!F425:M1730,8,FALSE)</f>
        <v>#N/A</v>
      </c>
      <c r="E424" s="258"/>
      <c r="F424" s="258"/>
      <c r="G424" s="258"/>
      <c r="H424" s="258"/>
      <c r="I424" s="258"/>
      <c r="J424" s="258"/>
      <c r="K424" s="258" t="str">
        <f>VLOOKUP(A424,'Master PR'!F425:Q1730,12,FALSE)</f>
        <v/>
      </c>
      <c r="L424" s="260" t="str">
        <f>VLOOKUP(A424,'Master PR'!F425:R1730,13,FALSE)</f>
        <v>#N/A</v>
      </c>
      <c r="M424" s="258"/>
      <c r="N424" s="258"/>
      <c r="O424" s="258"/>
      <c r="P424" s="261" t="str">
        <f t="array" ref="P424">INDEX(Sheet6!$H$2:$H$190,MATCH(A424,Sheet6!$E$2:$E$190,0))</f>
        <v>#N/A</v>
      </c>
      <c r="Q424" s="258"/>
      <c r="R424" s="258"/>
      <c r="S424" s="258"/>
      <c r="T424" s="258"/>
      <c r="U424" s="258"/>
      <c r="V424" s="258"/>
      <c r="W424" s="258"/>
      <c r="X424" s="258"/>
      <c r="Y424" s="258"/>
      <c r="Z424" s="258"/>
      <c r="AA424" s="258"/>
      <c r="AB424" s="258"/>
      <c r="AC424" s="258"/>
      <c r="AD424" s="258"/>
      <c r="AE424" s="258"/>
      <c r="AF424" s="258"/>
      <c r="AG424" s="258"/>
      <c r="AH424" s="258"/>
      <c r="AI424" s="258"/>
      <c r="AJ424" s="258"/>
      <c r="AK424" s="258"/>
      <c r="AL424" s="258"/>
      <c r="AM424" s="258"/>
    </row>
    <row r="425">
      <c r="A425" s="257">
        <v>1.00045632E8</v>
      </c>
      <c r="B425" s="258" t="str">
        <f>VLOOKUP(A425,'Master PR'!F426:N1731,9,FALSE)</f>
        <v>Maintenance</v>
      </c>
      <c r="C425" s="259" t="str">
        <f>VLOOKUP(A425,'Master PR'!F426:I1731,4,FALSE)</f>
        <v>Reza</v>
      </c>
      <c r="D425" s="258" t="str">
        <f>VLOOKUP(A425,'Master PR'!F426:M1731,8,FALSE)</f>
        <v>#N/A</v>
      </c>
      <c r="E425" s="258"/>
      <c r="F425" s="258"/>
      <c r="G425" s="258"/>
      <c r="H425" s="258"/>
      <c r="I425" s="258"/>
      <c r="J425" s="258"/>
      <c r="K425" s="258" t="str">
        <f>VLOOKUP(A425,'Master PR'!F426:Q1731,12,FALSE)</f>
        <v/>
      </c>
      <c r="L425" s="260" t="str">
        <f>VLOOKUP(A425,'Master PR'!F426:R1731,13,FALSE)</f>
        <v>#N/A</v>
      </c>
      <c r="M425" s="258"/>
      <c r="N425" s="258"/>
      <c r="O425" s="258"/>
      <c r="P425" s="261" t="str">
        <f t="array" ref="P425">INDEX(Sheet6!$H$2:$H$190,MATCH(A425,Sheet6!$E$2:$E$190,0))</f>
        <v>#N/A</v>
      </c>
      <c r="Q425" s="258"/>
      <c r="R425" s="258"/>
      <c r="S425" s="258"/>
      <c r="T425" s="258"/>
      <c r="U425" s="258"/>
      <c r="V425" s="258"/>
      <c r="W425" s="258"/>
      <c r="X425" s="258"/>
      <c r="Y425" s="258"/>
      <c r="Z425" s="258"/>
      <c r="AA425" s="258"/>
      <c r="AB425" s="258"/>
      <c r="AC425" s="258"/>
      <c r="AD425" s="258"/>
      <c r="AE425" s="258"/>
      <c r="AF425" s="258"/>
      <c r="AG425" s="258"/>
      <c r="AH425" s="258"/>
      <c r="AI425" s="258"/>
      <c r="AJ425" s="258"/>
      <c r="AK425" s="258"/>
      <c r="AL425" s="258"/>
      <c r="AM425" s="258"/>
    </row>
    <row r="426">
      <c r="A426" s="257">
        <v>1.00043963E8</v>
      </c>
      <c r="B426" s="258" t="str">
        <f>VLOOKUP(A426,'Master PR'!F427:N1732,9,FALSE)</f>
        <v>Maintenance</v>
      </c>
      <c r="C426" s="259" t="str">
        <f>VLOOKUP(A426,'Master PR'!F427:I1732,4,FALSE)</f>
        <v>Reza</v>
      </c>
      <c r="D426" s="258" t="str">
        <f>VLOOKUP(A426,'Master PR'!F427:M1732,8,FALSE)</f>
        <v>#N/A</v>
      </c>
      <c r="E426" s="258"/>
      <c r="F426" s="258"/>
      <c r="G426" s="258"/>
      <c r="H426" s="258"/>
      <c r="I426" s="258"/>
      <c r="J426" s="258"/>
      <c r="K426" s="258" t="str">
        <f>VLOOKUP(A426,'Master PR'!F427:Q1732,12,FALSE)</f>
        <v/>
      </c>
      <c r="L426" s="260" t="str">
        <f>VLOOKUP(A426,'Master PR'!F427:R1732,13,FALSE)</f>
        <v>#N/A</v>
      </c>
      <c r="M426" s="258"/>
      <c r="N426" s="258"/>
      <c r="O426" s="258"/>
      <c r="P426" s="261" t="str">
        <f t="array" ref="P426">INDEX(Sheet6!$H$2:$H$190,MATCH(A426,Sheet6!$E$2:$E$190,0))</f>
        <v>#N/A</v>
      </c>
      <c r="Q426" s="258"/>
      <c r="R426" s="258"/>
      <c r="S426" s="258"/>
      <c r="T426" s="258"/>
      <c r="U426" s="258"/>
      <c r="V426" s="258"/>
      <c r="W426" s="258"/>
      <c r="X426" s="258"/>
      <c r="Y426" s="258"/>
      <c r="Z426" s="258"/>
      <c r="AA426" s="258"/>
      <c r="AB426" s="258"/>
      <c r="AC426" s="258"/>
      <c r="AD426" s="258"/>
      <c r="AE426" s="258"/>
      <c r="AF426" s="258"/>
      <c r="AG426" s="258"/>
      <c r="AH426" s="258"/>
      <c r="AI426" s="258"/>
      <c r="AJ426" s="258"/>
      <c r="AK426" s="258"/>
      <c r="AL426" s="258"/>
      <c r="AM426" s="258"/>
    </row>
    <row r="427">
      <c r="A427" s="257">
        <v>1.0004583E8</v>
      </c>
      <c r="B427" s="258" t="str">
        <f>VLOOKUP(A427,'Master PR'!F428:N1733,9,FALSE)</f>
        <v>Maintenance</v>
      </c>
      <c r="C427" s="259" t="str">
        <f>VLOOKUP(A427,'Master PR'!F428:I1733,4,FALSE)</f>
        <v>Reza</v>
      </c>
      <c r="D427" s="258" t="str">
        <f>VLOOKUP(A427,'Master PR'!F428:M1733,8,FALSE)</f>
        <v>#N/A</v>
      </c>
      <c r="E427" s="258"/>
      <c r="F427" s="258"/>
      <c r="G427" s="258"/>
      <c r="H427" s="258"/>
      <c r="I427" s="258"/>
      <c r="J427" s="258"/>
      <c r="K427" s="258" t="str">
        <f>VLOOKUP(A427,'Master PR'!F428:Q1733,12,FALSE)</f>
        <v/>
      </c>
      <c r="L427" s="260" t="str">
        <f>VLOOKUP(A427,'Master PR'!F428:R1733,13,FALSE)</f>
        <v>#N/A</v>
      </c>
      <c r="M427" s="258"/>
      <c r="N427" s="258"/>
      <c r="O427" s="258"/>
      <c r="P427" s="261" t="str">
        <f t="array" ref="P427">INDEX(Sheet6!$H$2:$H$190,MATCH(A427,Sheet6!$E$2:$E$190,0))</f>
        <v>#N/A</v>
      </c>
      <c r="Q427" s="258"/>
      <c r="R427" s="258"/>
      <c r="S427" s="258"/>
      <c r="T427" s="258"/>
      <c r="U427" s="258"/>
      <c r="V427" s="258"/>
      <c r="W427" s="258"/>
      <c r="X427" s="258"/>
      <c r="Y427" s="258"/>
      <c r="Z427" s="258"/>
      <c r="AA427" s="258"/>
      <c r="AB427" s="258"/>
      <c r="AC427" s="258"/>
      <c r="AD427" s="258"/>
      <c r="AE427" s="258"/>
      <c r="AF427" s="258"/>
      <c r="AG427" s="258"/>
      <c r="AH427" s="258"/>
      <c r="AI427" s="258"/>
      <c r="AJ427" s="258"/>
      <c r="AK427" s="258"/>
      <c r="AL427" s="258"/>
      <c r="AM427" s="258"/>
    </row>
    <row r="428">
      <c r="A428" s="257">
        <v>1.00045752E8</v>
      </c>
      <c r="B428" s="258" t="str">
        <f>VLOOKUP(A428,'Master PR'!F429:N1734,9,FALSE)</f>
        <v>Maintenance</v>
      </c>
      <c r="C428" s="259" t="str">
        <f>VLOOKUP(A428,'Master PR'!F429:I1734,4,FALSE)</f>
        <v>Irvan</v>
      </c>
      <c r="D428" s="258" t="str">
        <f>VLOOKUP(A428,'Master PR'!F429:M1734,8,FALSE)</f>
        <v>M22PL3067A</v>
      </c>
      <c r="E428" s="258"/>
      <c r="F428" s="258"/>
      <c r="G428" s="258"/>
      <c r="H428" s="258"/>
      <c r="I428" s="258"/>
      <c r="J428" s="258"/>
      <c r="K428" s="258" t="str">
        <f>VLOOKUP(A428,'Master PR'!F429:Q1734,12,FALSE)</f>
        <v/>
      </c>
      <c r="L428" s="260" t="str">
        <f>VLOOKUP(A428,'Master PR'!F429:R1734,13,FALSE)</f>
        <v>Lukman</v>
      </c>
      <c r="M428" s="258"/>
      <c r="N428" s="258"/>
      <c r="O428" s="258"/>
      <c r="P428" s="261" t="str">
        <f t="array" ref="P428">INDEX(Sheet6!$H$2:$H$190,MATCH(A428,Sheet6!$E$2:$E$190,0))</f>
        <v>PR diterima tgl 26.04.2022. Last PO.</v>
      </c>
      <c r="Q428" s="258"/>
      <c r="R428" s="258"/>
      <c r="S428" s="258"/>
      <c r="T428" s="258"/>
      <c r="U428" s="258"/>
      <c r="V428" s="258"/>
      <c r="W428" s="258"/>
      <c r="X428" s="258"/>
      <c r="Y428" s="258"/>
      <c r="Z428" s="258"/>
      <c r="AA428" s="258"/>
      <c r="AB428" s="258"/>
      <c r="AC428" s="258"/>
      <c r="AD428" s="258"/>
      <c r="AE428" s="258"/>
      <c r="AF428" s="258"/>
      <c r="AG428" s="258"/>
      <c r="AH428" s="258"/>
      <c r="AI428" s="258"/>
      <c r="AJ428" s="258"/>
      <c r="AK428" s="258"/>
      <c r="AL428" s="258"/>
      <c r="AM428" s="258"/>
    </row>
    <row r="429">
      <c r="A429" s="257">
        <v>1.00045786E8</v>
      </c>
      <c r="B429" s="258" t="str">
        <f>VLOOKUP(A429,'Master PR'!F430:N1735,9,FALSE)</f>
        <v>Maintenance</v>
      </c>
      <c r="C429" s="259" t="str">
        <f>VLOOKUP(A429,'Master PR'!F430:I1735,4,FALSE)</f>
        <v>Topan</v>
      </c>
      <c r="D429" s="258" t="str">
        <f>VLOOKUP(A429,'Master PR'!F430:M1735,8,FALSE)</f>
        <v>#N/A</v>
      </c>
      <c r="E429" s="258"/>
      <c r="F429" s="258"/>
      <c r="G429" s="258"/>
      <c r="H429" s="258"/>
      <c r="I429" s="258"/>
      <c r="J429" s="258"/>
      <c r="K429" s="258" t="str">
        <f>VLOOKUP(A429,'Master PR'!F430:Q1735,12,FALSE)</f>
        <v/>
      </c>
      <c r="L429" s="260" t="str">
        <f>VLOOKUP(A429,'Master PR'!F430:R1735,13,FALSE)</f>
        <v>#N/A</v>
      </c>
      <c r="M429" s="258"/>
      <c r="N429" s="258"/>
      <c r="O429" s="258"/>
      <c r="P429" s="261" t="str">
        <f t="array" ref="P429">INDEX(Sheet6!$H$2:$H$190,MATCH(A429,Sheet6!$E$2:$E$190,0))</f>
        <v>#N/A</v>
      </c>
      <c r="Q429" s="258"/>
      <c r="R429" s="258"/>
      <c r="S429" s="258"/>
      <c r="T429" s="258"/>
      <c r="U429" s="258"/>
      <c r="V429" s="258"/>
      <c r="W429" s="258"/>
      <c r="X429" s="258"/>
      <c r="Y429" s="258"/>
      <c r="Z429" s="258"/>
      <c r="AA429" s="258"/>
      <c r="AB429" s="258"/>
      <c r="AC429" s="258"/>
      <c r="AD429" s="258"/>
      <c r="AE429" s="258"/>
      <c r="AF429" s="258"/>
      <c r="AG429" s="258"/>
      <c r="AH429" s="258"/>
      <c r="AI429" s="258"/>
      <c r="AJ429" s="258"/>
      <c r="AK429" s="258"/>
      <c r="AL429" s="258"/>
      <c r="AM429" s="258"/>
    </row>
    <row r="430">
      <c r="A430" s="257">
        <v>1.0004496E8</v>
      </c>
      <c r="B430" s="258" t="str">
        <f>VLOOKUP(A430,'Master PR'!F431:N1736,9,FALSE)</f>
        <v>Maintenance</v>
      </c>
      <c r="C430" s="259" t="str">
        <f>VLOOKUP(A430,'Master PR'!F431:I1736,4,FALSE)</f>
        <v>Andani</v>
      </c>
      <c r="D430" s="258" t="str">
        <f>VLOOKUP(A430,'Master PR'!F431:M1736,8,FALSE)</f>
        <v>#N/A</v>
      </c>
      <c r="E430" s="258"/>
      <c r="F430" s="258"/>
      <c r="G430" s="258"/>
      <c r="H430" s="258"/>
      <c r="I430" s="258"/>
      <c r="J430" s="258"/>
      <c r="K430" s="258" t="str">
        <f>VLOOKUP(A430,'Master PR'!F431:Q1736,12,FALSE)</f>
        <v/>
      </c>
      <c r="L430" s="260" t="str">
        <f>VLOOKUP(A430,'Master PR'!F431:R1736,13,FALSE)</f>
        <v>#N/A</v>
      </c>
      <c r="M430" s="258"/>
      <c r="N430" s="258"/>
      <c r="O430" s="258"/>
      <c r="P430" s="261" t="str">
        <f t="array" ref="P430">INDEX(Sheet6!$H$2:$H$190,MATCH(A430,Sheet6!$E$2:$E$190,0))</f>
        <v>#N/A</v>
      </c>
      <c r="Q430" s="258"/>
      <c r="R430" s="258"/>
      <c r="S430" s="258"/>
      <c r="T430" s="258"/>
      <c r="U430" s="258"/>
      <c r="V430" s="258"/>
      <c r="W430" s="258"/>
      <c r="X430" s="258"/>
      <c r="Y430" s="258"/>
      <c r="Z430" s="258"/>
      <c r="AA430" s="258"/>
      <c r="AB430" s="258"/>
      <c r="AC430" s="258"/>
      <c r="AD430" s="258"/>
      <c r="AE430" s="258"/>
      <c r="AF430" s="258"/>
      <c r="AG430" s="258"/>
      <c r="AH430" s="258"/>
      <c r="AI430" s="258"/>
      <c r="AJ430" s="258"/>
      <c r="AK430" s="258"/>
      <c r="AL430" s="258"/>
      <c r="AM430" s="258"/>
    </row>
    <row r="431">
      <c r="A431" s="257">
        <v>1.00045935E8</v>
      </c>
      <c r="B431" s="258" t="str">
        <f>VLOOKUP(A431,'Master PR'!F432:N1737,9,FALSE)</f>
        <v>Maintenance</v>
      </c>
      <c r="C431" s="259" t="str">
        <f>VLOOKUP(A431,'Master PR'!F432:I1737,4,FALSE)</f>
        <v>Topan</v>
      </c>
      <c r="D431" s="258" t="str">
        <f>VLOOKUP(A431,'Master PR'!F432:M1737,8,FALSE)</f>
        <v>#N/A</v>
      </c>
      <c r="E431" s="258"/>
      <c r="F431" s="258"/>
      <c r="G431" s="258"/>
      <c r="H431" s="258"/>
      <c r="I431" s="258"/>
      <c r="J431" s="258"/>
      <c r="K431" s="258" t="str">
        <f>VLOOKUP(A431,'Master PR'!F432:Q1737,12,FALSE)</f>
        <v/>
      </c>
      <c r="L431" s="260" t="str">
        <f>VLOOKUP(A431,'Master PR'!F432:R1737,13,FALSE)</f>
        <v>#N/A</v>
      </c>
      <c r="M431" s="258"/>
      <c r="N431" s="258"/>
      <c r="O431" s="258"/>
      <c r="P431" s="261" t="str">
        <f t="array" ref="P431">INDEX(Sheet6!$H$2:$H$190,MATCH(A431,Sheet6!$E$2:$E$190,0))</f>
        <v>#N/A</v>
      </c>
      <c r="Q431" s="258"/>
      <c r="R431" s="258"/>
      <c r="S431" s="258"/>
      <c r="T431" s="258"/>
      <c r="U431" s="258"/>
      <c r="V431" s="258"/>
      <c r="W431" s="258"/>
      <c r="X431" s="258"/>
      <c r="Y431" s="258"/>
      <c r="Z431" s="258"/>
      <c r="AA431" s="258"/>
      <c r="AB431" s="258"/>
      <c r="AC431" s="258"/>
      <c r="AD431" s="258"/>
      <c r="AE431" s="258"/>
      <c r="AF431" s="258"/>
      <c r="AG431" s="258"/>
      <c r="AH431" s="258"/>
      <c r="AI431" s="258"/>
      <c r="AJ431" s="258"/>
      <c r="AK431" s="258"/>
      <c r="AL431" s="258"/>
      <c r="AM431" s="258"/>
    </row>
    <row r="432">
      <c r="A432" s="257">
        <v>1.00045979E8</v>
      </c>
      <c r="B432" s="258" t="str">
        <f>VLOOKUP(A432,'Master PR'!F433:N1738,9,FALSE)</f>
        <v>Maintenance</v>
      </c>
      <c r="C432" s="259" t="str">
        <f>VLOOKUP(A432,'Master PR'!F433:I1738,4,FALSE)</f>
        <v>Reza</v>
      </c>
      <c r="D432" s="258" t="str">
        <f>VLOOKUP(A432,'Master PR'!F433:M1738,8,FALSE)</f>
        <v>#N/A</v>
      </c>
      <c r="E432" s="258"/>
      <c r="F432" s="258"/>
      <c r="G432" s="258"/>
      <c r="H432" s="258"/>
      <c r="I432" s="258"/>
      <c r="J432" s="258"/>
      <c r="K432" s="258" t="str">
        <f>VLOOKUP(A432,'Master PR'!F433:Q1738,12,FALSE)</f>
        <v/>
      </c>
      <c r="L432" s="260" t="str">
        <f>VLOOKUP(A432,'Master PR'!F433:R1738,13,FALSE)</f>
        <v>#N/A</v>
      </c>
      <c r="M432" s="258"/>
      <c r="N432" s="258"/>
      <c r="O432" s="258"/>
      <c r="P432" s="261" t="str">
        <f t="array" ref="P432">INDEX(Sheet6!$H$2:$H$190,MATCH(A432,Sheet6!$E$2:$E$190,0))</f>
        <v>#N/A</v>
      </c>
      <c r="Q432" s="258"/>
      <c r="R432" s="258"/>
      <c r="S432" s="258"/>
      <c r="T432" s="258"/>
      <c r="U432" s="258"/>
      <c r="V432" s="258"/>
      <c r="W432" s="258"/>
      <c r="X432" s="258"/>
      <c r="Y432" s="258"/>
      <c r="Z432" s="258"/>
      <c r="AA432" s="258"/>
      <c r="AB432" s="258"/>
      <c r="AC432" s="258"/>
      <c r="AD432" s="258"/>
      <c r="AE432" s="258"/>
      <c r="AF432" s="258"/>
      <c r="AG432" s="258"/>
      <c r="AH432" s="258"/>
      <c r="AI432" s="258"/>
      <c r="AJ432" s="258"/>
      <c r="AK432" s="258"/>
      <c r="AL432" s="258"/>
      <c r="AM432" s="258"/>
    </row>
    <row r="433">
      <c r="A433" s="257">
        <v>1.00045955E8</v>
      </c>
      <c r="B433" s="258" t="str">
        <f>VLOOKUP(A433,'Master PR'!F434:N1739,9,FALSE)</f>
        <v>Maintenance</v>
      </c>
      <c r="C433" s="259" t="str">
        <f>VLOOKUP(A433,'Master PR'!F434:I1739,4,FALSE)</f>
        <v>Irvan</v>
      </c>
      <c r="D433" s="258" t="str">
        <f>VLOOKUP(A433,'Master PR'!F434:M1739,8,FALSE)</f>
        <v>#N/A</v>
      </c>
      <c r="E433" s="258"/>
      <c r="F433" s="258"/>
      <c r="G433" s="258"/>
      <c r="H433" s="258"/>
      <c r="I433" s="258"/>
      <c r="J433" s="258"/>
      <c r="K433" s="258" t="str">
        <f>VLOOKUP(A433,'Master PR'!F434:Q1739,12,FALSE)</f>
        <v/>
      </c>
      <c r="L433" s="260" t="str">
        <f>VLOOKUP(A433,'Master PR'!F434:R1739,13,FALSE)</f>
        <v>#N/A</v>
      </c>
      <c r="M433" s="258"/>
      <c r="N433" s="258"/>
      <c r="O433" s="258"/>
      <c r="P433" s="261" t="str">
        <f t="array" ref="P433">INDEX(Sheet6!$H$2:$H$190,MATCH(A433,Sheet6!$E$2:$E$190,0))</f>
        <v>#N/A</v>
      </c>
      <c r="Q433" s="258"/>
      <c r="R433" s="258"/>
      <c r="S433" s="258"/>
      <c r="T433" s="258"/>
      <c r="U433" s="258"/>
      <c r="V433" s="258"/>
      <c r="W433" s="258"/>
      <c r="X433" s="258"/>
      <c r="Y433" s="258"/>
      <c r="Z433" s="258"/>
      <c r="AA433" s="258"/>
      <c r="AB433" s="258"/>
      <c r="AC433" s="258"/>
      <c r="AD433" s="258"/>
      <c r="AE433" s="258"/>
      <c r="AF433" s="258"/>
      <c r="AG433" s="258"/>
      <c r="AH433" s="258"/>
      <c r="AI433" s="258"/>
      <c r="AJ433" s="258"/>
      <c r="AK433" s="258"/>
      <c r="AL433" s="258"/>
      <c r="AM433" s="258"/>
    </row>
    <row r="434">
      <c r="A434" s="257">
        <v>1.0004591E8</v>
      </c>
      <c r="B434" s="258" t="str">
        <f>VLOOKUP(A434,'Master PR'!F435:N1740,9,FALSE)</f>
        <v>Maintenance</v>
      </c>
      <c r="C434" s="259" t="str">
        <f>VLOOKUP(A434,'Master PR'!F435:I1740,4,FALSE)</f>
        <v>Andani</v>
      </c>
      <c r="D434" s="258" t="str">
        <f>VLOOKUP(A434,'Master PR'!F435:M1740,8,FALSE)</f>
        <v>#N/A</v>
      </c>
      <c r="E434" s="258"/>
      <c r="F434" s="258"/>
      <c r="G434" s="258"/>
      <c r="H434" s="258"/>
      <c r="I434" s="258"/>
      <c r="J434" s="258"/>
      <c r="K434" s="258" t="str">
        <f>VLOOKUP(A434,'Master PR'!F435:Q1740,12,FALSE)</f>
        <v/>
      </c>
      <c r="L434" s="260" t="str">
        <f>VLOOKUP(A434,'Master PR'!F435:R1740,13,FALSE)</f>
        <v>#N/A</v>
      </c>
      <c r="M434" s="258"/>
      <c r="N434" s="258"/>
      <c r="O434" s="258"/>
      <c r="P434" s="261" t="str">
        <f t="array" ref="P434">INDEX(Sheet6!$H$2:$H$190,MATCH(A434,Sheet6!$E$2:$E$190,0))</f>
        <v>#N/A</v>
      </c>
      <c r="Q434" s="258"/>
      <c r="R434" s="258"/>
      <c r="S434" s="258"/>
      <c r="T434" s="258"/>
      <c r="U434" s="258"/>
      <c r="V434" s="258"/>
      <c r="W434" s="258"/>
      <c r="X434" s="258"/>
      <c r="Y434" s="258"/>
      <c r="Z434" s="258"/>
      <c r="AA434" s="258"/>
      <c r="AB434" s="258"/>
      <c r="AC434" s="258"/>
      <c r="AD434" s="258"/>
      <c r="AE434" s="258"/>
      <c r="AF434" s="258"/>
      <c r="AG434" s="258"/>
      <c r="AH434" s="258"/>
      <c r="AI434" s="258"/>
      <c r="AJ434" s="258"/>
      <c r="AK434" s="258"/>
      <c r="AL434" s="258"/>
      <c r="AM434" s="258"/>
    </row>
    <row r="435">
      <c r="A435" s="257">
        <v>1.00045902E8</v>
      </c>
      <c r="B435" s="258" t="str">
        <f>VLOOKUP(A435,'Master PR'!F436:N1741,9,FALSE)</f>
        <v>Maintenance</v>
      </c>
      <c r="C435" s="259" t="str">
        <f>VLOOKUP(A435,'Master PR'!F436:I1741,4,FALSE)</f>
        <v>Irvan</v>
      </c>
      <c r="D435" s="258" t="str">
        <f>VLOOKUP(A435,'Master PR'!F436:M1741,8,FALSE)</f>
        <v>#N/A</v>
      </c>
      <c r="E435" s="258"/>
      <c r="F435" s="258"/>
      <c r="G435" s="258"/>
      <c r="H435" s="258"/>
      <c r="I435" s="258"/>
      <c r="J435" s="258"/>
      <c r="K435" s="258" t="str">
        <f>VLOOKUP(A435,'Master PR'!F436:Q1741,12,FALSE)</f>
        <v/>
      </c>
      <c r="L435" s="260" t="str">
        <f>VLOOKUP(A435,'Master PR'!F436:R1741,13,FALSE)</f>
        <v>#N/A</v>
      </c>
      <c r="M435" s="258"/>
      <c r="N435" s="258"/>
      <c r="O435" s="258"/>
      <c r="P435" s="261" t="str">
        <f t="array" ref="P435">INDEX(Sheet6!$H$2:$H$190,MATCH(A435,Sheet6!$E$2:$E$190,0))</f>
        <v>#N/A</v>
      </c>
      <c r="Q435" s="258"/>
      <c r="R435" s="258"/>
      <c r="S435" s="258"/>
      <c r="T435" s="258"/>
      <c r="U435" s="258"/>
      <c r="V435" s="258"/>
      <c r="W435" s="258"/>
      <c r="X435" s="258"/>
      <c r="Y435" s="258"/>
      <c r="Z435" s="258"/>
      <c r="AA435" s="258"/>
      <c r="AB435" s="258"/>
      <c r="AC435" s="258"/>
      <c r="AD435" s="258"/>
      <c r="AE435" s="258"/>
      <c r="AF435" s="258"/>
      <c r="AG435" s="258"/>
      <c r="AH435" s="258"/>
      <c r="AI435" s="258"/>
      <c r="AJ435" s="258"/>
      <c r="AK435" s="258"/>
      <c r="AL435" s="258"/>
      <c r="AM435" s="258"/>
    </row>
    <row r="436">
      <c r="A436" s="257">
        <v>1.00045934E8</v>
      </c>
      <c r="B436" s="258" t="str">
        <f>VLOOKUP(A436,'Master PR'!F437:N1742,9,FALSE)</f>
        <v>Maintenance</v>
      </c>
      <c r="C436" s="259" t="str">
        <f>VLOOKUP(A436,'Master PR'!F437:I1742,4,FALSE)</f>
        <v>Andani</v>
      </c>
      <c r="D436" s="258" t="str">
        <f>VLOOKUP(A436,'Master PR'!F437:M1742,8,FALSE)</f>
        <v>#N/A</v>
      </c>
      <c r="E436" s="258"/>
      <c r="F436" s="258"/>
      <c r="G436" s="258"/>
      <c r="H436" s="258"/>
      <c r="I436" s="258"/>
      <c r="J436" s="258"/>
      <c r="K436" s="258" t="str">
        <f>VLOOKUP(A436,'Master PR'!F437:Q1742,12,FALSE)</f>
        <v/>
      </c>
      <c r="L436" s="260" t="str">
        <f>VLOOKUP(A436,'Master PR'!F437:R1742,13,FALSE)</f>
        <v>#N/A</v>
      </c>
      <c r="M436" s="258"/>
      <c r="N436" s="258"/>
      <c r="O436" s="258"/>
      <c r="P436" s="261" t="str">
        <f t="array" ref="P436">INDEX(Sheet6!$H$2:$H$190,MATCH(A436,Sheet6!$E$2:$E$190,0))</f>
        <v>#N/A</v>
      </c>
      <c r="Q436" s="258"/>
      <c r="R436" s="258"/>
      <c r="S436" s="258"/>
      <c r="T436" s="258"/>
      <c r="U436" s="258"/>
      <c r="V436" s="258"/>
      <c r="W436" s="258"/>
      <c r="X436" s="258"/>
      <c r="Y436" s="258"/>
      <c r="Z436" s="258"/>
      <c r="AA436" s="258"/>
      <c r="AB436" s="258"/>
      <c r="AC436" s="258"/>
      <c r="AD436" s="258"/>
      <c r="AE436" s="258"/>
      <c r="AF436" s="258"/>
      <c r="AG436" s="258"/>
      <c r="AH436" s="258"/>
      <c r="AI436" s="258"/>
      <c r="AJ436" s="258"/>
      <c r="AK436" s="258"/>
      <c r="AL436" s="258"/>
      <c r="AM436" s="258"/>
    </row>
    <row r="437">
      <c r="A437" s="257">
        <v>1.0004602E8</v>
      </c>
      <c r="B437" s="258" t="str">
        <f>VLOOKUP(A437,'Master PR'!F438:N1743,9,FALSE)</f>
        <v>Maintenance</v>
      </c>
      <c r="C437" s="259" t="str">
        <f>VLOOKUP(A437,'Master PR'!F438:I1743,4,FALSE)</f>
        <v>Andani</v>
      </c>
      <c r="D437" s="258" t="str">
        <f>VLOOKUP(A437,'Master PR'!F438:M1743,8,FALSE)</f>
        <v>#N/A</v>
      </c>
      <c r="E437" s="258"/>
      <c r="F437" s="258"/>
      <c r="G437" s="258"/>
      <c r="H437" s="258"/>
      <c r="I437" s="258"/>
      <c r="J437" s="258"/>
      <c r="K437" s="258" t="str">
        <f>VLOOKUP(A437,'Master PR'!F438:Q1743,12,FALSE)</f>
        <v/>
      </c>
      <c r="L437" s="260" t="str">
        <f>VLOOKUP(A437,'Master PR'!F438:R1743,13,FALSE)</f>
        <v>#N/A</v>
      </c>
      <c r="M437" s="258"/>
      <c r="N437" s="258"/>
      <c r="O437" s="258"/>
      <c r="P437" s="261" t="str">
        <f t="array" ref="P437">INDEX(Sheet6!$H$2:$H$190,MATCH(A437,Sheet6!$E$2:$E$190,0))</f>
        <v>#N/A</v>
      </c>
      <c r="Q437" s="258"/>
      <c r="R437" s="258"/>
      <c r="S437" s="258"/>
      <c r="T437" s="258"/>
      <c r="U437" s="258"/>
      <c r="V437" s="258"/>
      <c r="W437" s="258"/>
      <c r="X437" s="258"/>
      <c r="Y437" s="258"/>
      <c r="Z437" s="258"/>
      <c r="AA437" s="258"/>
      <c r="AB437" s="258"/>
      <c r="AC437" s="258"/>
      <c r="AD437" s="258"/>
      <c r="AE437" s="258"/>
      <c r="AF437" s="258"/>
      <c r="AG437" s="258"/>
      <c r="AH437" s="258"/>
      <c r="AI437" s="258"/>
      <c r="AJ437" s="258"/>
      <c r="AK437" s="258"/>
      <c r="AL437" s="258"/>
      <c r="AM437" s="258"/>
    </row>
    <row r="438">
      <c r="A438" s="257">
        <v>1.00045949E8</v>
      </c>
      <c r="B438" s="258" t="str">
        <f>VLOOKUP(A438,'Master PR'!F439:N1744,9,FALSE)</f>
        <v>Maintenance</v>
      </c>
      <c r="C438" s="259" t="str">
        <f>VLOOKUP(A438,'Master PR'!F439:I1744,4,FALSE)</f>
        <v>Andani</v>
      </c>
      <c r="D438" s="258" t="str">
        <f>VLOOKUP(A438,'Master PR'!F439:M1744,8,FALSE)</f>
        <v>#N/A</v>
      </c>
      <c r="E438" s="258"/>
      <c r="F438" s="258"/>
      <c r="G438" s="258"/>
      <c r="H438" s="258"/>
      <c r="I438" s="258"/>
      <c r="J438" s="258"/>
      <c r="K438" s="258" t="str">
        <f>VLOOKUP(A438,'Master PR'!F439:Q1744,12,FALSE)</f>
        <v/>
      </c>
      <c r="L438" s="260" t="str">
        <f>VLOOKUP(A438,'Master PR'!F439:R1744,13,FALSE)</f>
        <v>#N/A</v>
      </c>
      <c r="M438" s="258"/>
      <c r="N438" s="258"/>
      <c r="O438" s="258"/>
      <c r="P438" s="261" t="str">
        <f t="array" ref="P438">INDEX(Sheet6!$H$2:$H$190,MATCH(A438,Sheet6!$E$2:$E$190,0))</f>
        <v>#N/A</v>
      </c>
      <c r="Q438" s="258"/>
      <c r="R438" s="258"/>
      <c r="S438" s="258"/>
      <c r="T438" s="258"/>
      <c r="U438" s="258"/>
      <c r="V438" s="258"/>
      <c r="W438" s="258"/>
      <c r="X438" s="258"/>
      <c r="Y438" s="258"/>
      <c r="Z438" s="258"/>
      <c r="AA438" s="258"/>
      <c r="AB438" s="258"/>
      <c r="AC438" s="258"/>
      <c r="AD438" s="258"/>
      <c r="AE438" s="258"/>
      <c r="AF438" s="258"/>
      <c r="AG438" s="258"/>
      <c r="AH438" s="258"/>
      <c r="AI438" s="258"/>
      <c r="AJ438" s="258"/>
      <c r="AK438" s="258"/>
      <c r="AL438" s="258"/>
      <c r="AM438" s="258"/>
    </row>
    <row r="439">
      <c r="A439" s="257">
        <v>1.00045962E8</v>
      </c>
      <c r="B439" s="258" t="str">
        <f>VLOOKUP(A439,'Master PR'!F440:N1745,9,FALSE)</f>
        <v>Maintenance</v>
      </c>
      <c r="C439" s="259" t="str">
        <f>VLOOKUP(A439,'Master PR'!F440:I1745,4,FALSE)</f>
        <v>Reza</v>
      </c>
      <c r="D439" s="258" t="str">
        <f>VLOOKUP(A439,'Master PR'!F440:M1745,8,FALSE)</f>
        <v>#N/A</v>
      </c>
      <c r="E439" s="258"/>
      <c r="F439" s="258"/>
      <c r="G439" s="258"/>
      <c r="H439" s="258"/>
      <c r="I439" s="258"/>
      <c r="J439" s="258"/>
      <c r="K439" s="258" t="str">
        <f>VLOOKUP(A439,'Master PR'!F440:Q1745,12,FALSE)</f>
        <v/>
      </c>
      <c r="L439" s="260" t="str">
        <f>VLOOKUP(A439,'Master PR'!F440:R1745,13,FALSE)</f>
        <v>#N/A</v>
      </c>
      <c r="M439" s="258"/>
      <c r="N439" s="258"/>
      <c r="O439" s="258"/>
      <c r="P439" s="261" t="str">
        <f t="array" ref="P439">INDEX(Sheet6!$H$2:$H$190,MATCH(A439,Sheet6!$E$2:$E$190,0))</f>
        <v>#N/A</v>
      </c>
      <c r="Q439" s="258"/>
      <c r="R439" s="258"/>
      <c r="S439" s="258"/>
      <c r="T439" s="258"/>
      <c r="U439" s="258"/>
      <c r="V439" s="258"/>
      <c r="W439" s="258"/>
      <c r="X439" s="258"/>
      <c r="Y439" s="258"/>
      <c r="Z439" s="258"/>
      <c r="AA439" s="258"/>
      <c r="AB439" s="258"/>
      <c r="AC439" s="258"/>
      <c r="AD439" s="258"/>
      <c r="AE439" s="258"/>
      <c r="AF439" s="258"/>
      <c r="AG439" s="258"/>
      <c r="AH439" s="258"/>
      <c r="AI439" s="258"/>
      <c r="AJ439" s="258"/>
      <c r="AK439" s="258"/>
      <c r="AL439" s="258"/>
      <c r="AM439" s="258"/>
    </row>
    <row r="440">
      <c r="A440" s="257">
        <v>1.00045991E8</v>
      </c>
      <c r="B440" s="258" t="str">
        <f>VLOOKUP(A440,'Master PR'!F441:N1746,9,FALSE)</f>
        <v>Maintenance</v>
      </c>
      <c r="C440" s="259" t="str">
        <f>VLOOKUP(A440,'Master PR'!F441:I1746,4,FALSE)</f>
        <v>Andani</v>
      </c>
      <c r="D440" s="258" t="str">
        <f>VLOOKUP(A440,'Master PR'!F441:M1746,8,FALSE)</f>
        <v>#N/A</v>
      </c>
      <c r="E440" s="258"/>
      <c r="F440" s="258"/>
      <c r="G440" s="258"/>
      <c r="H440" s="258"/>
      <c r="I440" s="258"/>
      <c r="J440" s="258"/>
      <c r="K440" s="258" t="str">
        <f>VLOOKUP(A440,'Master PR'!F441:Q1746,12,FALSE)</f>
        <v/>
      </c>
      <c r="L440" s="260" t="str">
        <f>VLOOKUP(A440,'Master PR'!F441:R1746,13,FALSE)</f>
        <v>#N/A</v>
      </c>
      <c r="M440" s="258"/>
      <c r="N440" s="258"/>
      <c r="O440" s="258"/>
      <c r="P440" s="261" t="str">
        <f t="array" ref="P440">INDEX(Sheet6!$H$2:$H$190,MATCH(A440,Sheet6!$E$2:$E$190,0))</f>
        <v>#N/A</v>
      </c>
      <c r="Q440" s="258"/>
      <c r="R440" s="258"/>
      <c r="S440" s="258"/>
      <c r="T440" s="258"/>
      <c r="U440" s="258"/>
      <c r="V440" s="258"/>
      <c r="W440" s="258"/>
      <c r="X440" s="258"/>
      <c r="Y440" s="258"/>
      <c r="Z440" s="258"/>
      <c r="AA440" s="258"/>
      <c r="AB440" s="258"/>
      <c r="AC440" s="258"/>
      <c r="AD440" s="258"/>
      <c r="AE440" s="258"/>
      <c r="AF440" s="258"/>
      <c r="AG440" s="258"/>
      <c r="AH440" s="258"/>
      <c r="AI440" s="258"/>
      <c r="AJ440" s="258"/>
      <c r="AK440" s="258"/>
      <c r="AL440" s="258"/>
      <c r="AM440" s="258"/>
    </row>
    <row r="441">
      <c r="A441" s="257">
        <v>1.00046004E8</v>
      </c>
      <c r="B441" s="258" t="str">
        <f>VLOOKUP(A441,'Master PR'!F442:N1747,9,FALSE)</f>
        <v>Maintenance</v>
      </c>
      <c r="C441" s="259" t="str">
        <f>VLOOKUP(A441,'Master PR'!F442:I1747,4,FALSE)</f>
        <v>Andani</v>
      </c>
      <c r="D441" s="258" t="str">
        <f>VLOOKUP(A441,'Master PR'!F442:M1747,8,FALSE)</f>
        <v>#N/A</v>
      </c>
      <c r="E441" s="258"/>
      <c r="F441" s="258"/>
      <c r="G441" s="258"/>
      <c r="H441" s="258"/>
      <c r="I441" s="258"/>
      <c r="J441" s="258"/>
      <c r="K441" s="258" t="str">
        <f>VLOOKUP(A441,'Master PR'!F442:Q1747,12,FALSE)</f>
        <v/>
      </c>
      <c r="L441" s="260" t="str">
        <f>VLOOKUP(A441,'Master PR'!F442:R1747,13,FALSE)</f>
        <v>#N/A</v>
      </c>
      <c r="M441" s="258"/>
      <c r="N441" s="258"/>
      <c r="O441" s="258"/>
      <c r="P441" s="261" t="str">
        <f t="array" ref="P441">INDEX(Sheet6!$H$2:$H$190,MATCH(A441,Sheet6!$E$2:$E$190,0))</f>
        <v>#N/A</v>
      </c>
      <c r="Q441" s="258"/>
      <c r="R441" s="258"/>
      <c r="S441" s="258"/>
      <c r="T441" s="258"/>
      <c r="U441" s="258"/>
      <c r="V441" s="258"/>
      <c r="W441" s="258"/>
      <c r="X441" s="258"/>
      <c r="Y441" s="258"/>
      <c r="Z441" s="258"/>
      <c r="AA441" s="258"/>
      <c r="AB441" s="258"/>
      <c r="AC441" s="258"/>
      <c r="AD441" s="258"/>
      <c r="AE441" s="258"/>
      <c r="AF441" s="258"/>
      <c r="AG441" s="258"/>
      <c r="AH441" s="258"/>
      <c r="AI441" s="258"/>
      <c r="AJ441" s="258"/>
      <c r="AK441" s="258"/>
      <c r="AL441" s="258"/>
      <c r="AM441" s="258"/>
    </row>
    <row r="442">
      <c r="A442" s="257">
        <v>1.00045903E8</v>
      </c>
      <c r="B442" s="258" t="str">
        <f>VLOOKUP(A442,'Master PR'!F443:N1748,9,FALSE)</f>
        <v>Maintenance</v>
      </c>
      <c r="C442" s="259" t="str">
        <f>VLOOKUP(A442,'Master PR'!F443:I1748,4,FALSE)</f>
        <v>Reza</v>
      </c>
      <c r="D442" s="258" t="str">
        <f>VLOOKUP(A442,'Master PR'!F443:M1748,8,FALSE)</f>
        <v>#N/A</v>
      </c>
      <c r="E442" s="258"/>
      <c r="F442" s="258"/>
      <c r="G442" s="258"/>
      <c r="H442" s="258"/>
      <c r="I442" s="258"/>
      <c r="J442" s="258"/>
      <c r="K442" s="258" t="str">
        <f>VLOOKUP(A442,'Master PR'!F443:Q1748,12,FALSE)</f>
        <v/>
      </c>
      <c r="L442" s="260" t="str">
        <f>VLOOKUP(A442,'Master PR'!F443:R1748,13,FALSE)</f>
        <v>#N/A</v>
      </c>
      <c r="M442" s="258"/>
      <c r="N442" s="258"/>
      <c r="O442" s="258"/>
      <c r="P442" s="261" t="str">
        <f t="array" ref="P442">INDEX(Sheet6!$H$2:$H$190,MATCH(A442,Sheet6!$E$2:$E$190,0))</f>
        <v>#N/A</v>
      </c>
      <c r="Q442" s="258"/>
      <c r="R442" s="258"/>
      <c r="S442" s="258"/>
      <c r="T442" s="258"/>
      <c r="U442" s="258"/>
      <c r="V442" s="258"/>
      <c r="W442" s="258"/>
      <c r="X442" s="258"/>
      <c r="Y442" s="258"/>
      <c r="Z442" s="258"/>
      <c r="AA442" s="258"/>
      <c r="AB442" s="258"/>
      <c r="AC442" s="258"/>
      <c r="AD442" s="258"/>
      <c r="AE442" s="258"/>
      <c r="AF442" s="258"/>
      <c r="AG442" s="258"/>
      <c r="AH442" s="258"/>
      <c r="AI442" s="258"/>
      <c r="AJ442" s="258"/>
      <c r="AK442" s="258"/>
      <c r="AL442" s="258"/>
      <c r="AM442" s="258"/>
    </row>
    <row r="443">
      <c r="A443" s="257">
        <v>1.00046015E8</v>
      </c>
      <c r="B443" s="258" t="str">
        <f>VLOOKUP(A443,'Master PR'!F444:N1749,9,FALSE)</f>
        <v>Maintenance</v>
      </c>
      <c r="C443" s="259" t="str">
        <f>VLOOKUP(A443,'Master PR'!F444:I1749,4,FALSE)</f>
        <v>Reza</v>
      </c>
      <c r="D443" s="258" t="str">
        <f>VLOOKUP(A443,'Master PR'!F444:M1749,8,FALSE)</f>
        <v>#N/A</v>
      </c>
      <c r="E443" s="258"/>
      <c r="F443" s="258"/>
      <c r="G443" s="258"/>
      <c r="H443" s="258"/>
      <c r="I443" s="258"/>
      <c r="J443" s="258"/>
      <c r="K443" s="258" t="str">
        <f>VLOOKUP(A443,'Master PR'!F444:Q1749,12,FALSE)</f>
        <v/>
      </c>
      <c r="L443" s="260" t="str">
        <f>VLOOKUP(A443,'Master PR'!F444:R1749,13,FALSE)</f>
        <v>#N/A</v>
      </c>
      <c r="M443" s="258"/>
      <c r="N443" s="258"/>
      <c r="O443" s="258"/>
      <c r="P443" s="261" t="str">
        <f t="array" ref="P443">INDEX(Sheet6!$H$2:$H$190,MATCH(A443,Sheet6!$E$2:$E$190,0))</f>
        <v>#N/A</v>
      </c>
      <c r="Q443" s="258"/>
      <c r="R443" s="258"/>
      <c r="S443" s="258"/>
      <c r="T443" s="258"/>
      <c r="U443" s="258"/>
      <c r="V443" s="258"/>
      <c r="W443" s="258"/>
      <c r="X443" s="258"/>
      <c r="Y443" s="258"/>
      <c r="Z443" s="258"/>
      <c r="AA443" s="258"/>
      <c r="AB443" s="258"/>
      <c r="AC443" s="258"/>
      <c r="AD443" s="258"/>
      <c r="AE443" s="258"/>
      <c r="AF443" s="258"/>
      <c r="AG443" s="258"/>
      <c r="AH443" s="258"/>
      <c r="AI443" s="258"/>
      <c r="AJ443" s="258"/>
      <c r="AK443" s="258"/>
      <c r="AL443" s="258"/>
      <c r="AM443" s="258"/>
    </row>
    <row r="444">
      <c r="A444" s="257">
        <v>1.00045959E8</v>
      </c>
      <c r="B444" s="258" t="str">
        <f>VLOOKUP(A444,'Master PR'!F445:N1750,9,FALSE)</f>
        <v>Maintenance</v>
      </c>
      <c r="C444" s="259" t="str">
        <f>VLOOKUP(A444,'Master PR'!F445:I1750,4,FALSE)</f>
        <v>Reza</v>
      </c>
      <c r="D444" s="258" t="str">
        <f>VLOOKUP(A444,'Master PR'!F445:M1750,8,FALSE)</f>
        <v>#N/A</v>
      </c>
      <c r="E444" s="258"/>
      <c r="F444" s="258"/>
      <c r="G444" s="258"/>
      <c r="H444" s="258"/>
      <c r="I444" s="258"/>
      <c r="J444" s="258"/>
      <c r="K444" s="258" t="str">
        <f>VLOOKUP(A444,'Master PR'!F445:Q1750,12,FALSE)</f>
        <v/>
      </c>
      <c r="L444" s="260" t="str">
        <f>VLOOKUP(A444,'Master PR'!F445:R1750,13,FALSE)</f>
        <v>#N/A</v>
      </c>
      <c r="M444" s="258"/>
      <c r="N444" s="258"/>
      <c r="O444" s="258"/>
      <c r="P444" s="261" t="str">
        <f t="array" ref="P444">INDEX(Sheet6!$H$2:$H$190,MATCH(A444,Sheet6!$E$2:$E$190,0))</f>
        <v>#N/A</v>
      </c>
      <c r="Q444" s="258"/>
      <c r="R444" s="258"/>
      <c r="S444" s="258"/>
      <c r="T444" s="258"/>
      <c r="U444" s="258"/>
      <c r="V444" s="258"/>
      <c r="W444" s="258"/>
      <c r="X444" s="258"/>
      <c r="Y444" s="258"/>
      <c r="Z444" s="258"/>
      <c r="AA444" s="258"/>
      <c r="AB444" s="258"/>
      <c r="AC444" s="258"/>
      <c r="AD444" s="258"/>
      <c r="AE444" s="258"/>
      <c r="AF444" s="258"/>
      <c r="AG444" s="258"/>
      <c r="AH444" s="258"/>
      <c r="AI444" s="258"/>
      <c r="AJ444" s="258"/>
      <c r="AK444" s="258"/>
      <c r="AL444" s="258"/>
      <c r="AM444" s="258"/>
    </row>
    <row r="445">
      <c r="A445" s="257">
        <v>1.00045727E8</v>
      </c>
      <c r="B445" s="258" t="str">
        <f>VLOOKUP(A445,'Master PR'!F446:N1751,9,FALSE)</f>
        <v>Maintenance</v>
      </c>
      <c r="C445" s="259" t="str">
        <f>VLOOKUP(A445,'Master PR'!F446:I1751,4,FALSE)</f>
        <v>Irvan</v>
      </c>
      <c r="D445" s="258" t="str">
        <f>VLOOKUP(A445,'Master PR'!F446:M1751,8,FALSE)</f>
        <v>#N/A</v>
      </c>
      <c r="E445" s="258"/>
      <c r="F445" s="258"/>
      <c r="G445" s="258"/>
      <c r="H445" s="258"/>
      <c r="I445" s="258"/>
      <c r="J445" s="258"/>
      <c r="K445" s="258" t="str">
        <f>VLOOKUP(A445,'Master PR'!F446:Q1751,12,FALSE)</f>
        <v/>
      </c>
      <c r="L445" s="260" t="str">
        <f>VLOOKUP(A445,'Master PR'!F446:R1751,13,FALSE)</f>
        <v>#N/A</v>
      </c>
      <c r="M445" s="258"/>
      <c r="N445" s="258"/>
      <c r="O445" s="258"/>
      <c r="P445" s="261" t="str">
        <f t="array" ref="P445">INDEX(Sheet6!$H$2:$H$190,MATCH(A445,Sheet6!$E$2:$E$190,0))</f>
        <v>#N/A</v>
      </c>
      <c r="Q445" s="258"/>
      <c r="R445" s="258"/>
      <c r="S445" s="258"/>
      <c r="T445" s="258"/>
      <c r="U445" s="258"/>
      <c r="V445" s="258"/>
      <c r="W445" s="258"/>
      <c r="X445" s="258"/>
      <c r="Y445" s="258"/>
      <c r="Z445" s="258"/>
      <c r="AA445" s="258"/>
      <c r="AB445" s="258"/>
      <c r="AC445" s="258"/>
      <c r="AD445" s="258"/>
      <c r="AE445" s="258"/>
      <c r="AF445" s="258"/>
      <c r="AG445" s="258"/>
      <c r="AH445" s="258"/>
      <c r="AI445" s="258"/>
      <c r="AJ445" s="258"/>
      <c r="AK445" s="258"/>
      <c r="AL445" s="258"/>
      <c r="AM445" s="258"/>
    </row>
    <row r="446">
      <c r="A446" s="257">
        <v>1.00046034E8</v>
      </c>
      <c r="B446" s="258" t="str">
        <f>VLOOKUP(A446,'Master PR'!F447:N1752,9,FALSE)</f>
        <v>Maintenance</v>
      </c>
      <c r="C446" s="259" t="str">
        <f>VLOOKUP(A446,'Master PR'!F447:I1752,4,FALSE)</f>
        <v>Andani</v>
      </c>
      <c r="D446" s="258" t="str">
        <f>VLOOKUP(A446,'Master PR'!F447:M1752,8,FALSE)</f>
        <v>#N/A</v>
      </c>
      <c r="E446" s="258"/>
      <c r="F446" s="258"/>
      <c r="G446" s="258"/>
      <c r="H446" s="258"/>
      <c r="I446" s="258"/>
      <c r="J446" s="258"/>
      <c r="K446" s="258" t="str">
        <f>VLOOKUP(A446,'Master PR'!F447:Q1752,12,FALSE)</f>
        <v/>
      </c>
      <c r="L446" s="260" t="str">
        <f>VLOOKUP(A446,'Master PR'!F447:R1752,13,FALSE)</f>
        <v>#N/A</v>
      </c>
      <c r="M446" s="258"/>
      <c r="N446" s="258"/>
      <c r="O446" s="258"/>
      <c r="P446" s="261" t="str">
        <f t="array" ref="P446">INDEX(Sheet6!$H$2:$H$190,MATCH(A446,Sheet6!$E$2:$E$190,0))</f>
        <v>#N/A</v>
      </c>
      <c r="Q446" s="258"/>
      <c r="R446" s="258"/>
      <c r="S446" s="258"/>
      <c r="T446" s="258"/>
      <c r="U446" s="258"/>
      <c r="V446" s="258"/>
      <c r="W446" s="258"/>
      <c r="X446" s="258"/>
      <c r="Y446" s="258"/>
      <c r="Z446" s="258"/>
      <c r="AA446" s="258"/>
      <c r="AB446" s="258"/>
      <c r="AC446" s="258"/>
      <c r="AD446" s="258"/>
      <c r="AE446" s="258"/>
      <c r="AF446" s="258"/>
      <c r="AG446" s="258"/>
      <c r="AH446" s="258"/>
      <c r="AI446" s="258"/>
      <c r="AJ446" s="258"/>
      <c r="AK446" s="258"/>
      <c r="AL446" s="258"/>
      <c r="AM446" s="258"/>
    </row>
    <row r="447">
      <c r="A447" s="257">
        <v>1.00045892E8</v>
      </c>
      <c r="B447" s="258" t="str">
        <f>VLOOKUP(A447,'Master PR'!F448:N1753,9,FALSE)</f>
        <v>Maintenance</v>
      </c>
      <c r="C447" s="259" t="str">
        <f>VLOOKUP(A447,'Master PR'!F448:I1753,4,FALSE)</f>
        <v>Reza</v>
      </c>
      <c r="D447" s="258" t="str">
        <f>VLOOKUP(A447,'Master PR'!F448:M1753,8,FALSE)</f>
        <v>#N/A</v>
      </c>
      <c r="E447" s="258"/>
      <c r="F447" s="258"/>
      <c r="G447" s="258"/>
      <c r="H447" s="258"/>
      <c r="I447" s="258"/>
      <c r="J447" s="258"/>
      <c r="K447" s="258" t="str">
        <f>VLOOKUP(A447,'Master PR'!F448:Q1753,12,FALSE)</f>
        <v/>
      </c>
      <c r="L447" s="260" t="str">
        <f>VLOOKUP(A447,'Master PR'!F448:R1753,13,FALSE)</f>
        <v>#N/A</v>
      </c>
      <c r="M447" s="258"/>
      <c r="N447" s="258"/>
      <c r="O447" s="258"/>
      <c r="P447" s="261" t="str">
        <f t="array" ref="P447">INDEX(Sheet6!$H$2:$H$190,MATCH(A447,Sheet6!$E$2:$E$190,0))</f>
        <v>#N/A</v>
      </c>
      <c r="Q447" s="258"/>
      <c r="R447" s="258"/>
      <c r="S447" s="258"/>
      <c r="T447" s="258"/>
      <c r="U447" s="258"/>
      <c r="V447" s="258"/>
      <c r="W447" s="258"/>
      <c r="X447" s="258"/>
      <c r="Y447" s="258"/>
      <c r="Z447" s="258"/>
      <c r="AA447" s="258"/>
      <c r="AB447" s="258"/>
      <c r="AC447" s="258"/>
      <c r="AD447" s="258"/>
      <c r="AE447" s="258"/>
      <c r="AF447" s="258"/>
      <c r="AG447" s="258"/>
      <c r="AH447" s="258"/>
      <c r="AI447" s="258"/>
      <c r="AJ447" s="258"/>
      <c r="AK447" s="258"/>
      <c r="AL447" s="258"/>
      <c r="AM447" s="258"/>
    </row>
    <row r="448">
      <c r="A448" s="257">
        <v>1.00046035E8</v>
      </c>
      <c r="B448" s="258" t="str">
        <f>VLOOKUP(A448,'Master PR'!F449:N1754,9,FALSE)</f>
        <v>Maintenance</v>
      </c>
      <c r="C448" s="259" t="str">
        <f>VLOOKUP(A448,'Master PR'!F449:I1754,4,FALSE)</f>
        <v>Andani</v>
      </c>
      <c r="D448" s="258" t="str">
        <f>VLOOKUP(A448,'Master PR'!F449:M1754,8,FALSE)</f>
        <v>#N/A</v>
      </c>
      <c r="E448" s="258"/>
      <c r="F448" s="258"/>
      <c r="G448" s="258"/>
      <c r="H448" s="258"/>
      <c r="I448" s="258"/>
      <c r="J448" s="258"/>
      <c r="K448" s="258" t="str">
        <f>VLOOKUP(A448,'Master PR'!F449:Q1754,12,FALSE)</f>
        <v/>
      </c>
      <c r="L448" s="260" t="str">
        <f>VLOOKUP(A448,'Master PR'!F449:R1754,13,FALSE)</f>
        <v>#N/A</v>
      </c>
      <c r="M448" s="258"/>
      <c r="N448" s="258"/>
      <c r="O448" s="258"/>
      <c r="P448" s="261" t="str">
        <f t="array" ref="P448">INDEX(Sheet6!$H$2:$H$190,MATCH(A448,Sheet6!$E$2:$E$190,0))</f>
        <v>#N/A</v>
      </c>
      <c r="Q448" s="258"/>
      <c r="R448" s="258"/>
      <c r="S448" s="258"/>
      <c r="T448" s="258"/>
      <c r="U448" s="258"/>
      <c r="V448" s="258"/>
      <c r="W448" s="258"/>
      <c r="X448" s="258"/>
      <c r="Y448" s="258"/>
      <c r="Z448" s="258"/>
      <c r="AA448" s="258"/>
      <c r="AB448" s="258"/>
      <c r="AC448" s="258"/>
      <c r="AD448" s="258"/>
      <c r="AE448" s="258"/>
      <c r="AF448" s="258"/>
      <c r="AG448" s="258"/>
      <c r="AH448" s="258"/>
      <c r="AI448" s="258"/>
      <c r="AJ448" s="258"/>
      <c r="AK448" s="258"/>
      <c r="AL448" s="258"/>
      <c r="AM448" s="258"/>
    </row>
    <row r="449">
      <c r="A449" s="257">
        <v>1.00045956E8</v>
      </c>
      <c r="B449" s="258" t="str">
        <f>VLOOKUP(A449,'Master PR'!F450:N1755,9,FALSE)</f>
        <v>Maintenance</v>
      </c>
      <c r="C449" s="259" t="str">
        <f>VLOOKUP(A449,'Master PR'!F450:I1755,4,FALSE)</f>
        <v>Irvan</v>
      </c>
      <c r="D449" s="258" t="str">
        <f>VLOOKUP(A449,'Master PR'!F450:M1755,8,FALSE)</f>
        <v>#N/A</v>
      </c>
      <c r="E449" s="258"/>
      <c r="F449" s="258"/>
      <c r="G449" s="258"/>
      <c r="H449" s="258"/>
      <c r="I449" s="258"/>
      <c r="J449" s="258"/>
      <c r="K449" s="258" t="str">
        <f>VLOOKUP(A449,'Master PR'!F450:Q1755,12,FALSE)</f>
        <v/>
      </c>
      <c r="L449" s="260" t="str">
        <f>VLOOKUP(A449,'Master PR'!F450:R1755,13,FALSE)</f>
        <v>#N/A</v>
      </c>
      <c r="M449" s="258"/>
      <c r="N449" s="258"/>
      <c r="O449" s="258"/>
      <c r="P449" s="261" t="str">
        <f t="array" ref="P449">INDEX(Sheet6!$H$2:$H$190,MATCH(A449,Sheet6!$E$2:$E$190,0))</f>
        <v>#N/A</v>
      </c>
      <c r="Q449" s="258"/>
      <c r="R449" s="258"/>
      <c r="S449" s="258"/>
      <c r="T449" s="258"/>
      <c r="U449" s="258"/>
      <c r="V449" s="258"/>
      <c r="W449" s="258"/>
      <c r="X449" s="258"/>
      <c r="Y449" s="258"/>
      <c r="Z449" s="258"/>
      <c r="AA449" s="258"/>
      <c r="AB449" s="258"/>
      <c r="AC449" s="258"/>
      <c r="AD449" s="258"/>
      <c r="AE449" s="258"/>
      <c r="AF449" s="258"/>
      <c r="AG449" s="258"/>
      <c r="AH449" s="258"/>
      <c r="AI449" s="258"/>
      <c r="AJ449" s="258"/>
      <c r="AK449" s="258"/>
      <c r="AL449" s="258"/>
      <c r="AM449" s="258"/>
    </row>
    <row r="450">
      <c r="A450" s="257">
        <v>1.00046105E8</v>
      </c>
      <c r="B450" s="258" t="str">
        <f>VLOOKUP(A450,'Master PR'!F451:N1756,9,FALSE)</f>
        <v>Maintenance</v>
      </c>
      <c r="C450" s="259" t="str">
        <f>VLOOKUP(A450,'Master PR'!F451:I1756,4,FALSE)</f>
        <v>Andani</v>
      </c>
      <c r="D450" s="258" t="str">
        <f>VLOOKUP(A450,'Master PR'!F451:M1756,8,FALSE)</f>
        <v>#N/A</v>
      </c>
      <c r="E450" s="258"/>
      <c r="F450" s="258"/>
      <c r="G450" s="258"/>
      <c r="H450" s="258"/>
      <c r="I450" s="258"/>
      <c r="J450" s="258"/>
      <c r="K450" s="258" t="str">
        <f>VLOOKUP(A450,'Master PR'!F451:Q1756,12,FALSE)</f>
        <v/>
      </c>
      <c r="L450" s="260" t="str">
        <f>VLOOKUP(A450,'Master PR'!F451:R1756,13,FALSE)</f>
        <v>#N/A</v>
      </c>
      <c r="M450" s="258"/>
      <c r="N450" s="258"/>
      <c r="O450" s="258"/>
      <c r="P450" s="261" t="str">
        <f t="array" ref="P450">INDEX(Sheet6!$H$2:$H$190,MATCH(A450,Sheet6!$E$2:$E$190,0))</f>
        <v>#N/A</v>
      </c>
      <c r="Q450" s="258"/>
      <c r="R450" s="258"/>
      <c r="S450" s="258"/>
      <c r="T450" s="258"/>
      <c r="U450" s="258"/>
      <c r="V450" s="258"/>
      <c r="W450" s="258"/>
      <c r="X450" s="258"/>
      <c r="Y450" s="258"/>
      <c r="Z450" s="258"/>
      <c r="AA450" s="258"/>
      <c r="AB450" s="258"/>
      <c r="AC450" s="258"/>
      <c r="AD450" s="258"/>
      <c r="AE450" s="258"/>
      <c r="AF450" s="258"/>
      <c r="AG450" s="258"/>
      <c r="AH450" s="258"/>
      <c r="AI450" s="258"/>
      <c r="AJ450" s="258"/>
      <c r="AK450" s="258"/>
      <c r="AL450" s="258"/>
      <c r="AM450" s="258"/>
    </row>
    <row r="451">
      <c r="A451" s="257">
        <v>1.00045994E8</v>
      </c>
      <c r="B451" s="258" t="str">
        <f>VLOOKUP(A451,'Master PR'!F452:N1757,9,FALSE)</f>
        <v>Maintenance</v>
      </c>
      <c r="C451" s="259" t="str">
        <f>VLOOKUP(A451,'Master PR'!F452:I1757,4,FALSE)</f>
        <v>Andani</v>
      </c>
      <c r="D451" s="258" t="str">
        <f>VLOOKUP(A451,'Master PR'!F452:M1757,8,FALSE)</f>
        <v>#N/A</v>
      </c>
      <c r="E451" s="258"/>
      <c r="F451" s="258"/>
      <c r="G451" s="258"/>
      <c r="H451" s="258"/>
      <c r="I451" s="258"/>
      <c r="J451" s="258"/>
      <c r="K451" s="258" t="str">
        <f>VLOOKUP(A451,'Master PR'!F452:Q1757,12,FALSE)</f>
        <v/>
      </c>
      <c r="L451" s="260" t="str">
        <f>VLOOKUP(A451,'Master PR'!F452:R1757,13,FALSE)</f>
        <v>#N/A</v>
      </c>
      <c r="M451" s="258"/>
      <c r="N451" s="258"/>
      <c r="O451" s="258"/>
      <c r="P451" s="261" t="str">
        <f t="array" ref="P451">INDEX(Sheet6!$H$2:$H$190,MATCH(A451,Sheet6!$E$2:$E$190,0))</f>
        <v>#N/A</v>
      </c>
      <c r="Q451" s="258"/>
      <c r="R451" s="258"/>
      <c r="S451" s="258"/>
      <c r="T451" s="258"/>
      <c r="U451" s="258"/>
      <c r="V451" s="258"/>
      <c r="W451" s="258"/>
      <c r="X451" s="258"/>
      <c r="Y451" s="258"/>
      <c r="Z451" s="258"/>
      <c r="AA451" s="258"/>
      <c r="AB451" s="258"/>
      <c r="AC451" s="258"/>
      <c r="AD451" s="258"/>
      <c r="AE451" s="258"/>
      <c r="AF451" s="258"/>
      <c r="AG451" s="258"/>
      <c r="AH451" s="258"/>
      <c r="AI451" s="258"/>
      <c r="AJ451" s="258"/>
      <c r="AK451" s="258"/>
      <c r="AL451" s="258"/>
      <c r="AM451" s="258"/>
    </row>
    <row r="452">
      <c r="A452" s="257">
        <v>1.00045815E8</v>
      </c>
      <c r="B452" s="258" t="str">
        <f>VLOOKUP(A452,'Master PR'!F453:N1758,9,FALSE)</f>
        <v>Maintenance</v>
      </c>
      <c r="C452" s="259" t="str">
        <f>VLOOKUP(A452,'Master PR'!F453:I1758,4,FALSE)</f>
        <v>Reza</v>
      </c>
      <c r="D452" s="258" t="str">
        <f>VLOOKUP(A452,'Master PR'!F453:M1758,8,FALSE)</f>
        <v>#N/A</v>
      </c>
      <c r="E452" s="258"/>
      <c r="F452" s="258"/>
      <c r="G452" s="258"/>
      <c r="H452" s="258"/>
      <c r="I452" s="258"/>
      <c r="J452" s="258"/>
      <c r="K452" s="258" t="str">
        <f>VLOOKUP(A452,'Master PR'!F453:Q1758,12,FALSE)</f>
        <v/>
      </c>
      <c r="L452" s="260" t="str">
        <f>VLOOKUP(A452,'Master PR'!F453:R1758,13,FALSE)</f>
        <v>#N/A</v>
      </c>
      <c r="M452" s="258"/>
      <c r="N452" s="258"/>
      <c r="O452" s="258"/>
      <c r="P452" s="261" t="str">
        <f t="array" ref="P452">INDEX(Sheet6!$H$2:$H$190,MATCH(A452,Sheet6!$E$2:$E$190,0))</f>
        <v>#N/A</v>
      </c>
      <c r="Q452" s="258"/>
      <c r="R452" s="258"/>
      <c r="S452" s="258"/>
      <c r="T452" s="258"/>
      <c r="U452" s="258"/>
      <c r="V452" s="258"/>
      <c r="W452" s="258"/>
      <c r="X452" s="258"/>
      <c r="Y452" s="258"/>
      <c r="Z452" s="258"/>
      <c r="AA452" s="258"/>
      <c r="AB452" s="258"/>
      <c r="AC452" s="258"/>
      <c r="AD452" s="258"/>
      <c r="AE452" s="258"/>
      <c r="AF452" s="258"/>
      <c r="AG452" s="258"/>
      <c r="AH452" s="258"/>
      <c r="AI452" s="258"/>
      <c r="AJ452" s="258"/>
      <c r="AK452" s="258"/>
      <c r="AL452" s="258"/>
      <c r="AM452" s="258"/>
    </row>
    <row r="453">
      <c r="A453" s="257">
        <v>1.00045827E8</v>
      </c>
      <c r="B453" s="258" t="str">
        <f>VLOOKUP(A453,'Master PR'!F454:N1759,9,FALSE)</f>
        <v>Maintenance</v>
      </c>
      <c r="C453" s="259" t="str">
        <f>VLOOKUP(A453,'Master PR'!F454:I1759,4,FALSE)</f>
        <v>Reza</v>
      </c>
      <c r="D453" s="258" t="str">
        <f>VLOOKUP(A453,'Master PR'!F454:M1759,8,FALSE)</f>
        <v>#N/A</v>
      </c>
      <c r="E453" s="258"/>
      <c r="F453" s="258"/>
      <c r="G453" s="258"/>
      <c r="H453" s="258"/>
      <c r="I453" s="258"/>
      <c r="J453" s="258"/>
      <c r="K453" s="258" t="str">
        <f>VLOOKUP(A453,'Master PR'!F454:Q1759,12,FALSE)</f>
        <v/>
      </c>
      <c r="L453" s="260" t="str">
        <f>VLOOKUP(A453,'Master PR'!F454:R1759,13,FALSE)</f>
        <v>#N/A</v>
      </c>
      <c r="M453" s="258"/>
      <c r="N453" s="258"/>
      <c r="O453" s="258"/>
      <c r="P453" s="261" t="str">
        <f t="array" ref="P453">INDEX(Sheet6!$H$2:$H$190,MATCH(A453,Sheet6!$E$2:$E$190,0))</f>
        <v>#N/A</v>
      </c>
      <c r="Q453" s="258"/>
      <c r="R453" s="258"/>
      <c r="S453" s="258"/>
      <c r="T453" s="258"/>
      <c r="U453" s="258"/>
      <c r="V453" s="258"/>
      <c r="W453" s="258"/>
      <c r="X453" s="258"/>
      <c r="Y453" s="258"/>
      <c r="Z453" s="258"/>
      <c r="AA453" s="258"/>
      <c r="AB453" s="258"/>
      <c r="AC453" s="258"/>
      <c r="AD453" s="258"/>
      <c r="AE453" s="258"/>
      <c r="AF453" s="258"/>
      <c r="AG453" s="258"/>
      <c r="AH453" s="258"/>
      <c r="AI453" s="258"/>
      <c r="AJ453" s="258"/>
      <c r="AK453" s="258"/>
      <c r="AL453" s="258"/>
      <c r="AM453" s="258"/>
    </row>
    <row r="454">
      <c r="A454" s="257">
        <v>1.00045929E8</v>
      </c>
      <c r="B454" s="258" t="str">
        <f>VLOOKUP(A454,'Master PR'!F455:N1760,9,FALSE)</f>
        <v>Maintenance</v>
      </c>
      <c r="C454" s="259" t="str">
        <f>VLOOKUP(A454,'Master PR'!F455:I1760,4,FALSE)</f>
        <v>Reza</v>
      </c>
      <c r="D454" s="258" t="str">
        <f>VLOOKUP(A454,'Master PR'!F455:M1760,8,FALSE)</f>
        <v>#N/A</v>
      </c>
      <c r="E454" s="258"/>
      <c r="F454" s="258"/>
      <c r="G454" s="258"/>
      <c r="H454" s="258"/>
      <c r="I454" s="258"/>
      <c r="J454" s="258"/>
      <c r="K454" s="258" t="str">
        <f>VLOOKUP(A454,'Master PR'!F455:Q1760,12,FALSE)</f>
        <v/>
      </c>
      <c r="L454" s="260" t="str">
        <f>VLOOKUP(A454,'Master PR'!F455:R1760,13,FALSE)</f>
        <v>#N/A</v>
      </c>
      <c r="M454" s="258"/>
      <c r="N454" s="258"/>
      <c r="O454" s="258"/>
      <c r="P454" s="261" t="str">
        <f t="array" ref="P454">INDEX(Sheet6!$H$2:$H$190,MATCH(A454,Sheet6!$E$2:$E$190,0))</f>
        <v>#N/A</v>
      </c>
      <c r="Q454" s="258"/>
      <c r="R454" s="258"/>
      <c r="S454" s="258"/>
      <c r="T454" s="258"/>
      <c r="U454" s="258"/>
      <c r="V454" s="258"/>
      <c r="W454" s="258"/>
      <c r="X454" s="258"/>
      <c r="Y454" s="258"/>
      <c r="Z454" s="258"/>
      <c r="AA454" s="258"/>
      <c r="AB454" s="258"/>
      <c r="AC454" s="258"/>
      <c r="AD454" s="258"/>
      <c r="AE454" s="258"/>
      <c r="AF454" s="258"/>
      <c r="AG454" s="258"/>
      <c r="AH454" s="258"/>
      <c r="AI454" s="258"/>
      <c r="AJ454" s="258"/>
      <c r="AK454" s="258"/>
      <c r="AL454" s="258"/>
      <c r="AM454" s="258"/>
    </row>
    <row r="455">
      <c r="A455" s="257">
        <v>1.00046066E8</v>
      </c>
      <c r="B455" s="258" t="str">
        <f>VLOOKUP(A455,'Master PR'!F456:N1761,9,FALSE)</f>
        <v>Maintenance</v>
      </c>
      <c r="C455" s="259" t="str">
        <f>VLOOKUP(A455,'Master PR'!F456:I1761,4,FALSE)</f>
        <v>Reza</v>
      </c>
      <c r="D455" s="258" t="str">
        <f>VLOOKUP(A455,'Master PR'!F456:M1761,8,FALSE)</f>
        <v>#N/A</v>
      </c>
      <c r="E455" s="258"/>
      <c r="F455" s="258"/>
      <c r="G455" s="258"/>
      <c r="H455" s="258"/>
      <c r="I455" s="258"/>
      <c r="J455" s="258"/>
      <c r="K455" s="258" t="str">
        <f>VLOOKUP(A455,'Master PR'!F456:Q1761,12,FALSE)</f>
        <v/>
      </c>
      <c r="L455" s="260" t="str">
        <f>VLOOKUP(A455,'Master PR'!F456:R1761,13,FALSE)</f>
        <v>#N/A</v>
      </c>
      <c r="M455" s="258"/>
      <c r="N455" s="258"/>
      <c r="O455" s="258"/>
      <c r="P455" s="261" t="str">
        <f t="array" ref="P455">INDEX(Sheet6!$H$2:$H$190,MATCH(A455,Sheet6!$E$2:$E$190,0))</f>
        <v>#N/A</v>
      </c>
      <c r="Q455" s="258"/>
      <c r="R455" s="258"/>
      <c r="S455" s="258"/>
      <c r="T455" s="258"/>
      <c r="U455" s="258"/>
      <c r="V455" s="258"/>
      <c r="W455" s="258"/>
      <c r="X455" s="258"/>
      <c r="Y455" s="258"/>
      <c r="Z455" s="258"/>
      <c r="AA455" s="258"/>
      <c r="AB455" s="258"/>
      <c r="AC455" s="258"/>
      <c r="AD455" s="258"/>
      <c r="AE455" s="258"/>
      <c r="AF455" s="258"/>
      <c r="AG455" s="258"/>
      <c r="AH455" s="258"/>
      <c r="AI455" s="258"/>
      <c r="AJ455" s="258"/>
      <c r="AK455" s="258"/>
      <c r="AL455" s="258"/>
      <c r="AM455" s="258"/>
    </row>
    <row r="456">
      <c r="A456" s="257">
        <v>1.00046113E8</v>
      </c>
      <c r="B456" s="258" t="str">
        <f>VLOOKUP(A456,'Master PR'!F457:N1762,9,FALSE)</f>
        <v>Maintenance</v>
      </c>
      <c r="C456" s="259" t="str">
        <f>VLOOKUP(A456,'Master PR'!F457:I1762,4,FALSE)</f>
        <v>Reza</v>
      </c>
      <c r="D456" s="258" t="str">
        <f>VLOOKUP(A456,'Master PR'!F457:M1762,8,FALSE)</f>
        <v>#N/A</v>
      </c>
      <c r="E456" s="258"/>
      <c r="F456" s="258"/>
      <c r="G456" s="258"/>
      <c r="H456" s="258"/>
      <c r="I456" s="258"/>
      <c r="J456" s="258"/>
      <c r="K456" s="258" t="str">
        <f>VLOOKUP(A456,'Master PR'!F457:Q1762,12,FALSE)</f>
        <v/>
      </c>
      <c r="L456" s="260" t="str">
        <f>VLOOKUP(A456,'Master PR'!F457:R1762,13,FALSE)</f>
        <v>#N/A</v>
      </c>
      <c r="M456" s="258"/>
      <c r="N456" s="258"/>
      <c r="O456" s="258"/>
      <c r="P456" s="261" t="str">
        <f t="array" ref="P456">INDEX(Sheet6!$H$2:$H$190,MATCH(A456,Sheet6!$E$2:$E$190,0))</f>
        <v>#N/A</v>
      </c>
      <c r="Q456" s="258"/>
      <c r="R456" s="258"/>
      <c r="S456" s="258"/>
      <c r="T456" s="258"/>
      <c r="U456" s="258"/>
      <c r="V456" s="258"/>
      <c r="W456" s="258"/>
      <c r="X456" s="258"/>
      <c r="Y456" s="258"/>
      <c r="Z456" s="258"/>
      <c r="AA456" s="258"/>
      <c r="AB456" s="258"/>
      <c r="AC456" s="258"/>
      <c r="AD456" s="258"/>
      <c r="AE456" s="258"/>
      <c r="AF456" s="258"/>
      <c r="AG456" s="258"/>
      <c r="AH456" s="258"/>
      <c r="AI456" s="258"/>
      <c r="AJ456" s="258"/>
      <c r="AK456" s="258"/>
      <c r="AL456" s="258"/>
      <c r="AM456" s="258"/>
    </row>
    <row r="457">
      <c r="A457" s="257">
        <v>1.00044773E8</v>
      </c>
      <c r="B457" s="258" t="str">
        <f>VLOOKUP(A457,'Master PR'!F458:N1763,9,FALSE)</f>
        <v>Maintenance</v>
      </c>
      <c r="C457" s="259" t="str">
        <f>VLOOKUP(A457,'Master PR'!F458:I1763,4,FALSE)</f>
        <v>Reza</v>
      </c>
      <c r="D457" s="258" t="str">
        <f>VLOOKUP(A457,'Master PR'!F458:M1763,8,FALSE)</f>
        <v>#N/A</v>
      </c>
      <c r="E457" s="258"/>
      <c r="F457" s="258"/>
      <c r="G457" s="258"/>
      <c r="H457" s="258"/>
      <c r="I457" s="258"/>
      <c r="J457" s="258"/>
      <c r="K457" s="258" t="str">
        <f>VLOOKUP(A457,'Master PR'!F458:Q1763,12,FALSE)</f>
        <v/>
      </c>
      <c r="L457" s="260" t="str">
        <f>VLOOKUP(A457,'Master PR'!F458:R1763,13,FALSE)</f>
        <v>#N/A</v>
      </c>
      <c r="M457" s="258"/>
      <c r="N457" s="258"/>
      <c r="O457" s="258"/>
      <c r="P457" s="261" t="str">
        <f t="array" ref="P457">INDEX(Sheet6!$H$2:$H$190,MATCH(A457,Sheet6!$E$2:$E$190,0))</f>
        <v>#N/A</v>
      </c>
      <c r="Q457" s="258"/>
      <c r="R457" s="258"/>
      <c r="S457" s="258"/>
      <c r="T457" s="258"/>
      <c r="U457" s="258"/>
      <c r="V457" s="258"/>
      <c r="W457" s="258"/>
      <c r="X457" s="258"/>
      <c r="Y457" s="258"/>
      <c r="Z457" s="258"/>
      <c r="AA457" s="258"/>
      <c r="AB457" s="258"/>
      <c r="AC457" s="258"/>
      <c r="AD457" s="258"/>
      <c r="AE457" s="258"/>
      <c r="AF457" s="258"/>
      <c r="AG457" s="258"/>
      <c r="AH457" s="258"/>
      <c r="AI457" s="258"/>
      <c r="AJ457" s="258"/>
      <c r="AK457" s="258"/>
      <c r="AL457" s="258"/>
      <c r="AM457" s="258"/>
    </row>
    <row r="458">
      <c r="A458" s="257">
        <v>1.00045899E8</v>
      </c>
      <c r="B458" s="258" t="str">
        <f>VLOOKUP(A458,'Master PR'!F459:N1764,9,FALSE)</f>
        <v>Maintenance</v>
      </c>
      <c r="C458" s="259" t="str">
        <f>VLOOKUP(A458,'Master PR'!F459:I1764,4,FALSE)</f>
        <v>Irvan</v>
      </c>
      <c r="D458" s="258" t="str">
        <f>VLOOKUP(A458,'Master PR'!F459:M1764,8,FALSE)</f>
        <v>#N/A</v>
      </c>
      <c r="E458" s="258"/>
      <c r="F458" s="258"/>
      <c r="G458" s="258"/>
      <c r="H458" s="258"/>
      <c r="I458" s="258"/>
      <c r="J458" s="258"/>
      <c r="K458" s="258" t="str">
        <f>VLOOKUP(A458,'Master PR'!F459:Q1764,12,FALSE)</f>
        <v/>
      </c>
      <c r="L458" s="260" t="str">
        <f>VLOOKUP(A458,'Master PR'!F459:R1764,13,FALSE)</f>
        <v>#N/A</v>
      </c>
      <c r="M458" s="258"/>
      <c r="N458" s="258"/>
      <c r="O458" s="258"/>
      <c r="P458" s="261" t="str">
        <f t="array" ref="P458">INDEX(Sheet6!$H$2:$H$190,MATCH(A458,Sheet6!$E$2:$E$190,0))</f>
        <v>#N/A</v>
      </c>
      <c r="Q458" s="258"/>
      <c r="R458" s="258"/>
      <c r="S458" s="258"/>
      <c r="T458" s="258"/>
      <c r="U458" s="258"/>
      <c r="V458" s="258"/>
      <c r="W458" s="258"/>
      <c r="X458" s="258"/>
      <c r="Y458" s="258"/>
      <c r="Z458" s="258"/>
      <c r="AA458" s="258"/>
      <c r="AB458" s="258"/>
      <c r="AC458" s="258"/>
      <c r="AD458" s="258"/>
      <c r="AE458" s="258"/>
      <c r="AF458" s="258"/>
      <c r="AG458" s="258"/>
      <c r="AH458" s="258"/>
      <c r="AI458" s="258"/>
      <c r="AJ458" s="258"/>
      <c r="AK458" s="258"/>
      <c r="AL458" s="258"/>
      <c r="AM458" s="258"/>
    </row>
    <row r="459">
      <c r="A459" s="257">
        <v>1.00046006E8</v>
      </c>
      <c r="B459" s="258" t="str">
        <f>VLOOKUP(A459,'Master PR'!F460:N1765,9,FALSE)</f>
        <v>Maintenance</v>
      </c>
      <c r="C459" s="259" t="str">
        <f>VLOOKUP(A459,'Master PR'!F460:I1765,4,FALSE)</f>
        <v/>
      </c>
      <c r="D459" s="258" t="str">
        <f>VLOOKUP(A459,'Master PR'!F460:M1765,8,FALSE)</f>
        <v>#N/A</v>
      </c>
      <c r="E459" s="258"/>
      <c r="F459" s="258"/>
      <c r="G459" s="258"/>
      <c r="H459" s="258"/>
      <c r="I459" s="258"/>
      <c r="J459" s="258"/>
      <c r="K459" s="258" t="str">
        <f>VLOOKUP(A459,'Master PR'!F460:Q1765,12,FALSE)</f>
        <v/>
      </c>
      <c r="L459" s="260" t="str">
        <f>VLOOKUP(A459,'Master PR'!F460:R1765,13,FALSE)</f>
        <v>#N/A</v>
      </c>
      <c r="M459" s="258"/>
      <c r="N459" s="258"/>
      <c r="O459" s="258"/>
      <c r="P459" s="261" t="str">
        <f t="array" ref="P459">INDEX(Sheet6!$H$2:$H$190,MATCH(A459,Sheet6!$E$2:$E$190,0))</f>
        <v>#N/A</v>
      </c>
      <c r="Q459" s="258"/>
      <c r="R459" s="258"/>
      <c r="S459" s="258"/>
      <c r="T459" s="258"/>
      <c r="U459" s="258"/>
      <c r="V459" s="258"/>
      <c r="W459" s="258"/>
      <c r="X459" s="258"/>
      <c r="Y459" s="258"/>
      <c r="Z459" s="258"/>
      <c r="AA459" s="258"/>
      <c r="AB459" s="258"/>
      <c r="AC459" s="258"/>
      <c r="AD459" s="258"/>
      <c r="AE459" s="258"/>
      <c r="AF459" s="258"/>
      <c r="AG459" s="258"/>
      <c r="AH459" s="258"/>
      <c r="AI459" s="258"/>
      <c r="AJ459" s="258"/>
      <c r="AK459" s="258"/>
      <c r="AL459" s="258"/>
      <c r="AM459" s="258"/>
    </row>
    <row r="460">
      <c r="A460" s="257">
        <v>1.00046172E8</v>
      </c>
      <c r="B460" s="258" t="str">
        <f>VLOOKUP(A460,'Master PR'!F461:N1766,9,FALSE)</f>
        <v>Maintenance</v>
      </c>
      <c r="C460" s="259" t="str">
        <f>VLOOKUP(A460,'Master PR'!F461:I1766,4,FALSE)</f>
        <v>Reza</v>
      </c>
      <c r="D460" s="258" t="str">
        <f>VLOOKUP(A460,'Master PR'!F461:M1766,8,FALSE)</f>
        <v>#N/A</v>
      </c>
      <c r="E460" s="258"/>
      <c r="F460" s="258"/>
      <c r="G460" s="258"/>
      <c r="H460" s="258"/>
      <c r="I460" s="258"/>
      <c r="J460" s="258"/>
      <c r="K460" s="258" t="str">
        <f>VLOOKUP(A460,'Master PR'!F461:Q1766,12,FALSE)</f>
        <v/>
      </c>
      <c r="L460" s="260" t="str">
        <f>VLOOKUP(A460,'Master PR'!F461:R1766,13,FALSE)</f>
        <v>#N/A</v>
      </c>
      <c r="M460" s="258"/>
      <c r="N460" s="258"/>
      <c r="O460" s="258"/>
      <c r="P460" s="261" t="str">
        <f t="array" ref="P460">INDEX(Sheet6!$H$2:$H$190,MATCH(A460,Sheet6!$E$2:$E$190,0))</f>
        <v>#N/A</v>
      </c>
      <c r="Q460" s="258"/>
      <c r="R460" s="258"/>
      <c r="S460" s="258"/>
      <c r="T460" s="258"/>
      <c r="U460" s="258"/>
      <c r="V460" s="258"/>
      <c r="W460" s="258"/>
      <c r="X460" s="258"/>
      <c r="Y460" s="258"/>
      <c r="Z460" s="258"/>
      <c r="AA460" s="258"/>
      <c r="AB460" s="258"/>
      <c r="AC460" s="258"/>
      <c r="AD460" s="258"/>
      <c r="AE460" s="258"/>
      <c r="AF460" s="258"/>
      <c r="AG460" s="258"/>
      <c r="AH460" s="258"/>
      <c r="AI460" s="258"/>
      <c r="AJ460" s="258"/>
      <c r="AK460" s="258"/>
      <c r="AL460" s="258"/>
      <c r="AM460" s="258"/>
    </row>
    <row r="461">
      <c r="A461" s="263">
        <v>1.00046132E8</v>
      </c>
      <c r="B461" s="258" t="str">
        <f>VLOOKUP(A461,'Master PR'!F462:N1767,9,FALSE)</f>
        <v>Maintenance</v>
      </c>
      <c r="C461" s="259" t="str">
        <f>VLOOKUP(A461,'Master PR'!F462:I1767,4,FALSE)</f>
        <v/>
      </c>
      <c r="D461" s="258" t="str">
        <f>VLOOKUP(A461,'Master PR'!F462:M1767,8,FALSE)</f>
        <v>#N/A</v>
      </c>
      <c r="E461" s="258"/>
      <c r="F461" s="258"/>
      <c r="G461" s="258"/>
      <c r="H461" s="258"/>
      <c r="I461" s="258"/>
      <c r="J461" s="258"/>
      <c r="K461" s="258" t="str">
        <f>VLOOKUP(A461,'Master PR'!F462:Q1767,12,FALSE)</f>
        <v/>
      </c>
      <c r="L461" s="260" t="str">
        <f>VLOOKUP(A461,'Master PR'!F462:R1767,13,FALSE)</f>
        <v>#N/A</v>
      </c>
      <c r="M461" s="258"/>
      <c r="N461" s="258"/>
      <c r="O461" s="258"/>
      <c r="P461" s="261" t="str">
        <f t="array" ref="P461">INDEX(Sheet6!$H$2:$H$190,MATCH(A461,Sheet6!$E$2:$E$190,0))</f>
        <v>#N/A</v>
      </c>
      <c r="Q461" s="258"/>
      <c r="R461" s="258"/>
      <c r="S461" s="258"/>
      <c r="T461" s="258"/>
      <c r="U461" s="258"/>
      <c r="V461" s="258"/>
      <c r="W461" s="258"/>
      <c r="X461" s="258"/>
      <c r="Y461" s="258"/>
      <c r="Z461" s="258"/>
      <c r="AA461" s="258"/>
      <c r="AB461" s="258"/>
      <c r="AC461" s="258"/>
      <c r="AD461" s="258"/>
      <c r="AE461" s="258"/>
      <c r="AF461" s="258"/>
      <c r="AG461" s="258"/>
      <c r="AH461" s="258"/>
      <c r="AI461" s="258"/>
      <c r="AJ461" s="258"/>
      <c r="AK461" s="258"/>
      <c r="AL461" s="258"/>
      <c r="AM461" s="258"/>
    </row>
    <row r="462">
      <c r="A462" s="263">
        <v>1.0004614E8</v>
      </c>
      <c r="B462" s="258" t="str">
        <f>VLOOKUP(A462,'Master PR'!F463:N1768,9,FALSE)</f>
        <v>Maintenance</v>
      </c>
      <c r="C462" s="259" t="str">
        <f>VLOOKUP(A462,'Master PR'!F463:I1768,4,FALSE)</f>
        <v>Andani</v>
      </c>
      <c r="D462" s="258" t="str">
        <f>VLOOKUP(A462,'Master PR'!F463:M1768,8,FALSE)</f>
        <v>#N/A</v>
      </c>
      <c r="E462" s="258"/>
      <c r="F462" s="258"/>
      <c r="G462" s="258"/>
      <c r="H462" s="258"/>
      <c r="I462" s="258"/>
      <c r="J462" s="258"/>
      <c r="K462" s="258" t="str">
        <f>VLOOKUP(A462,'Master PR'!F463:Q1768,12,FALSE)</f>
        <v/>
      </c>
      <c r="L462" s="260" t="str">
        <f>VLOOKUP(A462,'Master PR'!F463:R1768,13,FALSE)</f>
        <v>#N/A</v>
      </c>
      <c r="M462" s="258"/>
      <c r="N462" s="258"/>
      <c r="O462" s="258"/>
      <c r="P462" s="261" t="str">
        <f t="array" ref="P462">INDEX(Sheet6!$H$2:$H$190,MATCH(A462,Sheet6!$E$2:$E$190,0))</f>
        <v>#N/A</v>
      </c>
      <c r="Q462" s="258"/>
      <c r="R462" s="258"/>
      <c r="S462" s="258"/>
      <c r="T462" s="258"/>
      <c r="U462" s="258"/>
      <c r="V462" s="258"/>
      <c r="W462" s="258"/>
      <c r="X462" s="258"/>
      <c r="Y462" s="258"/>
      <c r="Z462" s="258"/>
      <c r="AA462" s="258"/>
      <c r="AB462" s="258"/>
      <c r="AC462" s="258"/>
      <c r="AD462" s="258"/>
      <c r="AE462" s="258"/>
      <c r="AF462" s="258"/>
      <c r="AG462" s="258"/>
      <c r="AH462" s="258"/>
      <c r="AI462" s="258"/>
      <c r="AJ462" s="258"/>
      <c r="AK462" s="258"/>
      <c r="AL462" s="258"/>
      <c r="AM462" s="258"/>
    </row>
    <row r="463">
      <c r="A463" s="264">
        <v>1.00045967E8</v>
      </c>
      <c r="B463" s="258" t="str">
        <f>VLOOKUP(A463,'Master PR'!F464:N1769,9,FALSE)</f>
        <v>Maintenance</v>
      </c>
      <c r="C463" s="259" t="str">
        <f>VLOOKUP(A463,'Master PR'!F464:I1769,4,FALSE)</f>
        <v>Irvan</v>
      </c>
      <c r="D463" s="258" t="str">
        <f>VLOOKUP(A463,'Master PR'!F464:M1769,8,FALSE)</f>
        <v>#N/A</v>
      </c>
      <c r="E463" s="258"/>
      <c r="F463" s="258"/>
      <c r="G463" s="258"/>
      <c r="H463" s="258"/>
      <c r="I463" s="258"/>
      <c r="J463" s="258"/>
      <c r="K463" s="258" t="str">
        <f>VLOOKUP(A463,'Master PR'!F464:Q1769,12,FALSE)</f>
        <v/>
      </c>
      <c r="L463" s="260" t="str">
        <f>VLOOKUP(A463,'Master PR'!F464:R1769,13,FALSE)</f>
        <v>#N/A</v>
      </c>
      <c r="M463" s="258"/>
      <c r="N463" s="258"/>
      <c r="O463" s="258"/>
      <c r="P463" s="261" t="str">
        <f t="array" ref="P463">INDEX(Sheet6!$H$2:$H$190,MATCH(A463,Sheet6!$E$2:$E$190,0))</f>
        <v>#N/A</v>
      </c>
      <c r="Q463" s="258"/>
      <c r="R463" s="258"/>
      <c r="S463" s="258"/>
      <c r="T463" s="258"/>
      <c r="U463" s="258"/>
      <c r="V463" s="258"/>
      <c r="W463" s="258"/>
      <c r="X463" s="258"/>
      <c r="Y463" s="258"/>
      <c r="Z463" s="258"/>
      <c r="AA463" s="258"/>
      <c r="AB463" s="258"/>
      <c r="AC463" s="258"/>
      <c r="AD463" s="258"/>
      <c r="AE463" s="258"/>
      <c r="AF463" s="258"/>
      <c r="AG463" s="258"/>
      <c r="AH463" s="258"/>
      <c r="AI463" s="258"/>
      <c r="AJ463" s="258"/>
      <c r="AK463" s="258"/>
      <c r="AL463" s="258"/>
      <c r="AM463" s="258"/>
    </row>
    <row r="464">
      <c r="A464" s="264">
        <v>1.00046016E8</v>
      </c>
      <c r="B464" s="258" t="str">
        <f>VLOOKUP(A464,'Master PR'!F465:N1770,9,FALSE)</f>
        <v>Maintenance</v>
      </c>
      <c r="C464" s="259" t="str">
        <f>VLOOKUP(A464,'Master PR'!F465:I1770,4,FALSE)</f>
        <v>Irvan</v>
      </c>
      <c r="D464" s="258" t="str">
        <f>VLOOKUP(A464,'Master PR'!F465:M1770,8,FALSE)</f>
        <v>#N/A</v>
      </c>
      <c r="E464" s="258"/>
      <c r="F464" s="258"/>
      <c r="G464" s="258"/>
      <c r="H464" s="258"/>
      <c r="I464" s="258"/>
      <c r="J464" s="258"/>
      <c r="K464" s="258" t="str">
        <f>VLOOKUP(A464,'Master PR'!F465:Q1770,12,FALSE)</f>
        <v/>
      </c>
      <c r="L464" s="260" t="str">
        <f>VLOOKUP(A464,'Master PR'!F465:R1770,13,FALSE)</f>
        <v>#N/A</v>
      </c>
      <c r="M464" s="258"/>
      <c r="N464" s="258"/>
      <c r="O464" s="258"/>
      <c r="P464" s="261" t="str">
        <f t="array" ref="P464">INDEX(Sheet6!$H$2:$H$190,MATCH(A464,Sheet6!$E$2:$E$190,0))</f>
        <v>#N/A</v>
      </c>
      <c r="Q464" s="258"/>
      <c r="R464" s="258"/>
      <c r="S464" s="258"/>
      <c r="T464" s="258"/>
      <c r="U464" s="258"/>
      <c r="V464" s="258"/>
      <c r="W464" s="258"/>
      <c r="X464" s="258"/>
      <c r="Y464" s="258"/>
      <c r="Z464" s="258"/>
      <c r="AA464" s="258"/>
      <c r="AB464" s="258"/>
      <c r="AC464" s="258"/>
      <c r="AD464" s="258"/>
      <c r="AE464" s="258"/>
      <c r="AF464" s="258"/>
      <c r="AG464" s="258"/>
      <c r="AH464" s="258"/>
      <c r="AI464" s="258"/>
      <c r="AJ464" s="258"/>
      <c r="AK464" s="258"/>
      <c r="AL464" s="258"/>
      <c r="AM464" s="258"/>
    </row>
    <row r="465">
      <c r="A465" s="264">
        <v>1.00045969E8</v>
      </c>
      <c r="B465" s="258" t="str">
        <f>VLOOKUP(A465,'Master PR'!F466:N1771,9,FALSE)</f>
        <v>Maintenance</v>
      </c>
      <c r="C465" s="259" t="str">
        <f>VLOOKUP(A465,'Master PR'!F466:I1771,4,FALSE)</f>
        <v>Reza</v>
      </c>
      <c r="D465" s="258" t="str">
        <f>VLOOKUP(A465,'Master PR'!F466:M1771,8,FALSE)</f>
        <v>#N/A</v>
      </c>
      <c r="E465" s="258"/>
      <c r="F465" s="258"/>
      <c r="G465" s="258"/>
      <c r="H465" s="258"/>
      <c r="I465" s="258"/>
      <c r="J465" s="258"/>
      <c r="K465" s="258" t="str">
        <f>VLOOKUP(A465,'Master PR'!F466:Q1771,12,FALSE)</f>
        <v/>
      </c>
      <c r="L465" s="260" t="str">
        <f>VLOOKUP(A465,'Master PR'!F466:R1771,13,FALSE)</f>
        <v>#N/A</v>
      </c>
      <c r="M465" s="258"/>
      <c r="N465" s="258"/>
      <c r="O465" s="258"/>
      <c r="P465" s="261" t="str">
        <f t="array" ref="P465">INDEX(Sheet6!$H$2:$H$190,MATCH(A465,Sheet6!$E$2:$E$190,0))</f>
        <v>#N/A</v>
      </c>
      <c r="Q465" s="258"/>
      <c r="R465" s="258"/>
      <c r="S465" s="258"/>
      <c r="T465" s="258"/>
      <c r="U465" s="258"/>
      <c r="V465" s="258"/>
      <c r="W465" s="258"/>
      <c r="X465" s="258"/>
      <c r="Y465" s="258"/>
      <c r="Z465" s="258"/>
      <c r="AA465" s="258"/>
      <c r="AB465" s="258"/>
      <c r="AC465" s="258"/>
      <c r="AD465" s="258"/>
      <c r="AE465" s="258"/>
      <c r="AF465" s="258"/>
      <c r="AG465" s="258"/>
      <c r="AH465" s="258"/>
      <c r="AI465" s="258"/>
      <c r="AJ465" s="258"/>
      <c r="AK465" s="258"/>
      <c r="AL465" s="258"/>
      <c r="AM465" s="258"/>
    </row>
    <row r="466">
      <c r="A466" s="264">
        <v>1.00046017E8</v>
      </c>
      <c r="B466" s="258" t="str">
        <f>VLOOKUP(A466,'Master PR'!F467:N1772,9,FALSE)</f>
        <v>Maintenance</v>
      </c>
      <c r="C466" s="259" t="str">
        <f>VLOOKUP(A466,'Master PR'!F467:I1772,4,FALSE)</f>
        <v>Irvan</v>
      </c>
      <c r="D466" s="258" t="str">
        <f>VLOOKUP(A466,'Master PR'!F467:M1772,8,FALSE)</f>
        <v>#N/A</v>
      </c>
      <c r="E466" s="258"/>
      <c r="F466" s="258"/>
      <c r="G466" s="258"/>
      <c r="H466" s="258"/>
      <c r="I466" s="258"/>
      <c r="J466" s="258"/>
      <c r="K466" s="258" t="str">
        <f>VLOOKUP(A466,'Master PR'!F467:Q1772,12,FALSE)</f>
        <v/>
      </c>
      <c r="L466" s="260" t="str">
        <f>VLOOKUP(A466,'Master PR'!F467:R1772,13,FALSE)</f>
        <v>#N/A</v>
      </c>
      <c r="M466" s="258"/>
      <c r="N466" s="258"/>
      <c r="O466" s="258"/>
      <c r="P466" s="261" t="str">
        <f t="array" ref="P466">INDEX(Sheet6!$H$2:$H$190,MATCH(A466,Sheet6!$E$2:$E$190,0))</f>
        <v>#N/A</v>
      </c>
      <c r="Q466" s="258"/>
      <c r="R466" s="258"/>
      <c r="S466" s="258"/>
      <c r="T466" s="258"/>
      <c r="U466" s="258"/>
      <c r="V466" s="258"/>
      <c r="W466" s="258"/>
      <c r="X466" s="258"/>
      <c r="Y466" s="258"/>
      <c r="Z466" s="258"/>
      <c r="AA466" s="258"/>
      <c r="AB466" s="258"/>
      <c r="AC466" s="258"/>
      <c r="AD466" s="258"/>
      <c r="AE466" s="258"/>
      <c r="AF466" s="258"/>
      <c r="AG466" s="258"/>
      <c r="AH466" s="258"/>
      <c r="AI466" s="258"/>
      <c r="AJ466" s="258"/>
      <c r="AK466" s="258"/>
      <c r="AL466" s="258"/>
      <c r="AM466" s="258"/>
    </row>
    <row r="467">
      <c r="A467" s="264">
        <v>1.00046018E8</v>
      </c>
      <c r="B467" s="258" t="str">
        <f>VLOOKUP(A467,'Master PR'!F468:N1773,9,FALSE)</f>
        <v>Maintenance</v>
      </c>
      <c r="C467" s="259" t="str">
        <f>VLOOKUP(A467,'Master PR'!F468:I1773,4,FALSE)</f>
        <v>Irvan</v>
      </c>
      <c r="D467" s="258" t="str">
        <f>VLOOKUP(A467,'Master PR'!F468:M1773,8,FALSE)</f>
        <v>#N/A</v>
      </c>
      <c r="E467" s="258"/>
      <c r="F467" s="258"/>
      <c r="G467" s="258"/>
      <c r="H467" s="258"/>
      <c r="I467" s="258"/>
      <c r="J467" s="258"/>
      <c r="K467" s="258" t="str">
        <f>VLOOKUP(A467,'Master PR'!F468:Q1773,12,FALSE)</f>
        <v/>
      </c>
      <c r="L467" s="260" t="str">
        <f>VLOOKUP(A467,'Master PR'!F468:R1773,13,FALSE)</f>
        <v>#N/A</v>
      </c>
      <c r="M467" s="258"/>
      <c r="N467" s="258"/>
      <c r="O467" s="258"/>
      <c r="P467" s="261" t="str">
        <f t="array" ref="P467">INDEX(Sheet6!$H$2:$H$190,MATCH(A467,Sheet6!$E$2:$E$190,0))</f>
        <v>#N/A</v>
      </c>
      <c r="Q467" s="258"/>
      <c r="R467" s="258"/>
      <c r="S467" s="258"/>
      <c r="T467" s="258"/>
      <c r="U467" s="258"/>
      <c r="V467" s="258"/>
      <c r="W467" s="258"/>
      <c r="X467" s="258"/>
      <c r="Y467" s="258"/>
      <c r="Z467" s="258"/>
      <c r="AA467" s="258"/>
      <c r="AB467" s="258"/>
      <c r="AC467" s="258"/>
      <c r="AD467" s="258"/>
      <c r="AE467" s="258"/>
      <c r="AF467" s="258"/>
      <c r="AG467" s="258"/>
      <c r="AH467" s="258"/>
      <c r="AI467" s="258"/>
      <c r="AJ467" s="258"/>
      <c r="AK467" s="258"/>
      <c r="AL467" s="258"/>
      <c r="AM467" s="258"/>
    </row>
    <row r="468">
      <c r="A468" s="264">
        <v>1.00046079E8</v>
      </c>
      <c r="B468" s="258" t="str">
        <f>VLOOKUP(A468,'Master PR'!F469:N1774,9,FALSE)</f>
        <v>Maintenance</v>
      </c>
      <c r="C468" s="259" t="str">
        <f>VLOOKUP(A468,'Master PR'!F469:I1774,4,FALSE)</f>
        <v>Reza</v>
      </c>
      <c r="D468" s="258" t="str">
        <f>VLOOKUP(A468,'Master PR'!F469:M1774,8,FALSE)</f>
        <v>#N/A</v>
      </c>
      <c r="E468" s="258"/>
      <c r="F468" s="258"/>
      <c r="G468" s="258"/>
      <c r="H468" s="258"/>
      <c r="I468" s="258"/>
      <c r="J468" s="258"/>
      <c r="K468" s="258" t="str">
        <f>VLOOKUP(A468,'Master PR'!F469:Q1774,12,FALSE)</f>
        <v/>
      </c>
      <c r="L468" s="260" t="str">
        <f>VLOOKUP(A468,'Master PR'!F469:R1774,13,FALSE)</f>
        <v>#N/A</v>
      </c>
      <c r="M468" s="258"/>
      <c r="N468" s="258"/>
      <c r="O468" s="258"/>
      <c r="P468" s="261" t="str">
        <f t="array" ref="P468">INDEX(Sheet6!$H$2:$H$190,MATCH(A468,Sheet6!$E$2:$E$190,0))</f>
        <v>#N/A</v>
      </c>
      <c r="Q468" s="258"/>
      <c r="R468" s="258"/>
      <c r="S468" s="258"/>
      <c r="T468" s="258"/>
      <c r="U468" s="258"/>
      <c r="V468" s="258"/>
      <c r="W468" s="258"/>
      <c r="X468" s="258"/>
      <c r="Y468" s="258"/>
      <c r="Z468" s="258"/>
      <c r="AA468" s="258"/>
      <c r="AB468" s="258"/>
      <c r="AC468" s="258"/>
      <c r="AD468" s="258"/>
      <c r="AE468" s="258"/>
      <c r="AF468" s="258"/>
      <c r="AG468" s="258"/>
      <c r="AH468" s="258"/>
      <c r="AI468" s="258"/>
      <c r="AJ468" s="258"/>
      <c r="AK468" s="258"/>
      <c r="AL468" s="258"/>
      <c r="AM468" s="258"/>
    </row>
    <row r="469">
      <c r="A469" s="264">
        <v>1.00045831E8</v>
      </c>
      <c r="B469" s="258" t="str">
        <f>VLOOKUP(A469,'Master PR'!F470:N1775,9,FALSE)</f>
        <v>Maintenance</v>
      </c>
      <c r="C469" s="259" t="str">
        <f>VLOOKUP(A469,'Master PR'!F470:I1775,4,FALSE)</f>
        <v>Irvan</v>
      </c>
      <c r="D469" s="258" t="str">
        <f>VLOOKUP(A469,'Master PR'!F470:M1775,8,FALSE)</f>
        <v>M22PL3048A</v>
      </c>
      <c r="E469" s="258"/>
      <c r="F469" s="258"/>
      <c r="G469" s="258"/>
      <c r="H469" s="258"/>
      <c r="I469" s="258"/>
      <c r="J469" s="258"/>
      <c r="K469" s="258" t="str">
        <f>VLOOKUP(A469,'Master PR'!F470:Q1775,12,FALSE)</f>
        <v/>
      </c>
      <c r="L469" s="260" t="str">
        <f>VLOOKUP(A469,'Master PR'!F470:R1775,13,FALSE)</f>
        <v>Lukman</v>
      </c>
      <c r="M469" s="258"/>
      <c r="N469" s="258"/>
      <c r="O469" s="258"/>
      <c r="P469" s="261" t="str">
        <f t="array" ref="P469">INDEX(Sheet6!$H$2:$H$190,MATCH(A469,Sheet6!$E$2:$E$190,0))</f>
        <v>PR diterima tgl 07.04.2022. Last PO.</v>
      </c>
      <c r="Q469" s="258"/>
      <c r="R469" s="258"/>
      <c r="S469" s="258"/>
      <c r="T469" s="258"/>
      <c r="U469" s="258"/>
      <c r="V469" s="258"/>
      <c r="W469" s="258"/>
      <c r="X469" s="258"/>
      <c r="Y469" s="258"/>
      <c r="Z469" s="258"/>
      <c r="AA469" s="258"/>
      <c r="AB469" s="258"/>
      <c r="AC469" s="258"/>
      <c r="AD469" s="258"/>
      <c r="AE469" s="258"/>
      <c r="AF469" s="258"/>
      <c r="AG469" s="258"/>
      <c r="AH469" s="258"/>
      <c r="AI469" s="258"/>
      <c r="AJ469" s="258"/>
      <c r="AK469" s="258"/>
      <c r="AL469" s="258"/>
      <c r="AM469" s="258"/>
    </row>
    <row r="470">
      <c r="A470" s="264">
        <v>1.00046036E8</v>
      </c>
      <c r="B470" s="258" t="str">
        <f>VLOOKUP(A470,'Master PR'!F471:N1776,9,FALSE)</f>
        <v>Maintenance</v>
      </c>
      <c r="C470" s="259" t="str">
        <f>VLOOKUP(A470,'Master PR'!F471:I1776,4,FALSE)</f>
        <v>Irvan</v>
      </c>
      <c r="D470" s="258" t="str">
        <f>VLOOKUP(A470,'Master PR'!F471:M1776,8,FALSE)</f>
        <v>M22PL3041A</v>
      </c>
      <c r="E470" s="258"/>
      <c r="F470" s="258"/>
      <c r="G470" s="258"/>
      <c r="H470" s="258"/>
      <c r="I470" s="258"/>
      <c r="J470" s="258"/>
      <c r="K470" s="258" t="str">
        <f>VLOOKUP(A470,'Master PR'!F471:Q1776,12,FALSE)</f>
        <v/>
      </c>
      <c r="L470" s="260" t="str">
        <f>VLOOKUP(A470,'Master PR'!F471:R1776,13,FALSE)</f>
        <v>Winny</v>
      </c>
      <c r="M470" s="258"/>
      <c r="N470" s="258"/>
      <c r="O470" s="258"/>
      <c r="P470" s="261" t="str">
        <f t="array" ref="P470">INDEX(Sheet6!$H$2:$H$190,MATCH(A470,Sheet6!$E$2:$E$190,0))</f>
        <v>PR diterima tgl 07.04.2022. Last PO.
 17.05.2022 : Inquiry sd tgl 23.05.2022 pkl 10.00 WIB.
 28.06.2022 : Approval usulan tender smartGEP.</v>
      </c>
      <c r="Q470" s="258"/>
      <c r="R470" s="258"/>
      <c r="S470" s="258"/>
      <c r="T470" s="258"/>
      <c r="U470" s="258"/>
      <c r="V470" s="258"/>
      <c r="W470" s="258"/>
      <c r="X470" s="258"/>
      <c r="Y470" s="258"/>
      <c r="Z470" s="258"/>
      <c r="AA470" s="258"/>
      <c r="AB470" s="258"/>
      <c r="AC470" s="258"/>
      <c r="AD470" s="258"/>
      <c r="AE470" s="258"/>
      <c r="AF470" s="258"/>
      <c r="AG470" s="258"/>
      <c r="AH470" s="258"/>
      <c r="AI470" s="258"/>
      <c r="AJ470" s="258"/>
      <c r="AK470" s="258"/>
      <c r="AL470" s="258"/>
      <c r="AM470" s="258"/>
    </row>
    <row r="471">
      <c r="A471" s="264">
        <v>1.00046037E8</v>
      </c>
      <c r="B471" s="258" t="str">
        <f>VLOOKUP(A471,'Master PR'!F472:N1777,9,FALSE)</f>
        <v>Maintenance</v>
      </c>
      <c r="C471" s="259" t="str">
        <f>VLOOKUP(A471,'Master PR'!F472:I1777,4,FALSE)</f>
        <v>Irvan</v>
      </c>
      <c r="D471" s="258" t="str">
        <f>VLOOKUP(A471,'Master PR'!F472:M1777,8,FALSE)</f>
        <v>#N/A</v>
      </c>
      <c r="E471" s="258"/>
      <c r="F471" s="258"/>
      <c r="G471" s="258"/>
      <c r="H471" s="258"/>
      <c r="I471" s="258"/>
      <c r="J471" s="258"/>
      <c r="K471" s="258" t="str">
        <f>VLOOKUP(A471,'Master PR'!F472:Q1777,12,FALSE)</f>
        <v/>
      </c>
      <c r="L471" s="260" t="str">
        <f>VLOOKUP(A471,'Master PR'!F472:R1777,13,FALSE)</f>
        <v>#N/A</v>
      </c>
      <c r="M471" s="258"/>
      <c r="N471" s="258"/>
      <c r="O471" s="258"/>
      <c r="P471" s="261" t="str">
        <f t="array" ref="P471">INDEX(Sheet6!$H$2:$H$190,MATCH(A471,Sheet6!$E$2:$E$190,0))</f>
        <v>#N/A</v>
      </c>
      <c r="Q471" s="258"/>
      <c r="R471" s="258"/>
      <c r="S471" s="258"/>
      <c r="T471" s="258"/>
      <c r="U471" s="258"/>
      <c r="V471" s="258"/>
      <c r="W471" s="258"/>
      <c r="X471" s="258"/>
      <c r="Y471" s="258"/>
      <c r="Z471" s="258"/>
      <c r="AA471" s="258"/>
      <c r="AB471" s="258"/>
      <c r="AC471" s="258"/>
      <c r="AD471" s="258"/>
      <c r="AE471" s="258"/>
      <c r="AF471" s="258"/>
      <c r="AG471" s="258"/>
      <c r="AH471" s="258"/>
      <c r="AI471" s="258"/>
      <c r="AJ471" s="258"/>
      <c r="AK471" s="258"/>
      <c r="AL471" s="258"/>
      <c r="AM471" s="258"/>
    </row>
    <row r="472">
      <c r="A472" s="264">
        <v>1.00046069E8</v>
      </c>
      <c r="B472" s="258" t="str">
        <f>VLOOKUP(A472,'Master PR'!F473:N1778,9,FALSE)</f>
        <v>Maintenance</v>
      </c>
      <c r="C472" s="259" t="str">
        <f>VLOOKUP(A472,'Master PR'!F473:I1778,4,FALSE)</f>
        <v>Andani</v>
      </c>
      <c r="D472" s="258" t="str">
        <f>VLOOKUP(A472,'Master PR'!F473:M1778,8,FALSE)</f>
        <v>#N/A</v>
      </c>
      <c r="E472" s="258"/>
      <c r="F472" s="258"/>
      <c r="G472" s="258"/>
      <c r="H472" s="258"/>
      <c r="I472" s="258"/>
      <c r="J472" s="258"/>
      <c r="K472" s="258" t="str">
        <f>VLOOKUP(A472,'Master PR'!F473:Q1778,12,FALSE)</f>
        <v/>
      </c>
      <c r="L472" s="260" t="str">
        <f>VLOOKUP(A472,'Master PR'!F473:R1778,13,FALSE)</f>
        <v>#N/A</v>
      </c>
      <c r="M472" s="258"/>
      <c r="N472" s="258"/>
      <c r="O472" s="258"/>
      <c r="P472" s="261" t="str">
        <f t="array" ref="P472">INDEX(Sheet6!$H$2:$H$190,MATCH(A472,Sheet6!$E$2:$E$190,0))</f>
        <v>#N/A</v>
      </c>
      <c r="Q472" s="258"/>
      <c r="R472" s="258"/>
      <c r="S472" s="258"/>
      <c r="T472" s="258"/>
      <c r="U472" s="258"/>
      <c r="V472" s="258"/>
      <c r="W472" s="258"/>
      <c r="X472" s="258"/>
      <c r="Y472" s="258"/>
      <c r="Z472" s="258"/>
      <c r="AA472" s="258"/>
      <c r="AB472" s="258"/>
      <c r="AC472" s="258"/>
      <c r="AD472" s="258"/>
      <c r="AE472" s="258"/>
      <c r="AF472" s="258"/>
      <c r="AG472" s="258"/>
      <c r="AH472" s="258"/>
      <c r="AI472" s="258"/>
      <c r="AJ472" s="258"/>
      <c r="AK472" s="258"/>
      <c r="AL472" s="258"/>
      <c r="AM472" s="258"/>
    </row>
    <row r="473">
      <c r="A473" s="264">
        <v>1.00045708E8</v>
      </c>
      <c r="B473" s="258" t="str">
        <f>VLOOKUP(A473,'Master PR'!F474:N1779,9,FALSE)</f>
        <v>Maintenance</v>
      </c>
      <c r="C473" s="259" t="str">
        <f>VLOOKUP(A473,'Master PR'!F474:I1779,4,FALSE)</f>
        <v>Irvan</v>
      </c>
      <c r="D473" s="258" t="str">
        <f>VLOOKUP(A473,'Master PR'!F474:M1779,8,FALSE)</f>
        <v>M22PL3046A</v>
      </c>
      <c r="E473" s="258"/>
      <c r="F473" s="258"/>
      <c r="G473" s="258"/>
      <c r="H473" s="258"/>
      <c r="I473" s="258"/>
      <c r="J473" s="258"/>
      <c r="K473" s="258" t="str">
        <f>VLOOKUP(A473,'Master PR'!F474:Q1779,12,FALSE)</f>
        <v/>
      </c>
      <c r="L473" s="260" t="str">
        <f>VLOOKUP(A473,'Master PR'!F474:R1779,13,FALSE)</f>
        <v>Winny</v>
      </c>
      <c r="M473" s="258"/>
      <c r="N473" s="258"/>
      <c r="O473" s="258"/>
      <c r="P473" s="261" t="str">
        <f t="array" ref="P473">INDEX(Sheet6!$H$2:$H$190,MATCH(A473,Sheet6!$E$2:$E$190,0))</f>
        <v>PR diterima tgl 07.04.2022. Last PO.</v>
      </c>
      <c r="Q473" s="258"/>
      <c r="R473" s="258"/>
      <c r="S473" s="258"/>
      <c r="T473" s="258"/>
      <c r="U473" s="258"/>
      <c r="V473" s="258"/>
      <c r="W473" s="258"/>
      <c r="X473" s="258"/>
      <c r="Y473" s="258"/>
      <c r="Z473" s="258"/>
      <c r="AA473" s="258"/>
      <c r="AB473" s="258"/>
      <c r="AC473" s="258"/>
      <c r="AD473" s="258"/>
      <c r="AE473" s="258"/>
      <c r="AF473" s="258"/>
      <c r="AG473" s="258"/>
      <c r="AH473" s="258"/>
      <c r="AI473" s="258"/>
      <c r="AJ473" s="258"/>
      <c r="AK473" s="258"/>
      <c r="AL473" s="258"/>
      <c r="AM473" s="258"/>
    </row>
    <row r="474">
      <c r="A474" s="264">
        <v>1.00046191E8</v>
      </c>
      <c r="B474" s="258" t="str">
        <f>VLOOKUP(A474,'Master PR'!F475:N1780,9,FALSE)</f>
        <v>Maintenance</v>
      </c>
      <c r="C474" s="259" t="str">
        <f>VLOOKUP(A474,'Master PR'!F475:I1780,4,FALSE)</f>
        <v>Andani</v>
      </c>
      <c r="D474" s="258" t="str">
        <f>VLOOKUP(A474,'Master PR'!F475:M1780,8,FALSE)</f>
        <v>#N/A</v>
      </c>
      <c r="E474" s="258"/>
      <c r="F474" s="258"/>
      <c r="G474" s="258"/>
      <c r="H474" s="258"/>
      <c r="I474" s="258"/>
      <c r="J474" s="258"/>
      <c r="K474" s="258" t="str">
        <f>VLOOKUP(A474,'Master PR'!F475:Q1780,12,FALSE)</f>
        <v/>
      </c>
      <c r="L474" s="260" t="str">
        <f>VLOOKUP(A474,'Master PR'!F475:R1780,13,FALSE)</f>
        <v>#N/A</v>
      </c>
      <c r="M474" s="258"/>
      <c r="N474" s="258"/>
      <c r="O474" s="258"/>
      <c r="P474" s="261" t="str">
        <f t="array" ref="P474">INDEX(Sheet6!$H$2:$H$190,MATCH(A474,Sheet6!$E$2:$E$190,0))</f>
        <v>#N/A</v>
      </c>
      <c r="Q474" s="258"/>
      <c r="R474" s="258"/>
      <c r="S474" s="258"/>
      <c r="T474" s="258"/>
      <c r="U474" s="258"/>
      <c r="V474" s="258"/>
      <c r="W474" s="258"/>
      <c r="X474" s="258"/>
      <c r="Y474" s="258"/>
      <c r="Z474" s="258"/>
      <c r="AA474" s="258"/>
      <c r="AB474" s="258"/>
      <c r="AC474" s="258"/>
      <c r="AD474" s="258"/>
      <c r="AE474" s="258"/>
      <c r="AF474" s="258"/>
      <c r="AG474" s="258"/>
      <c r="AH474" s="258"/>
      <c r="AI474" s="258"/>
      <c r="AJ474" s="258"/>
      <c r="AK474" s="258"/>
      <c r="AL474" s="258"/>
      <c r="AM474" s="258"/>
    </row>
    <row r="475">
      <c r="A475" s="265">
        <v>1.00046155E8</v>
      </c>
      <c r="B475" s="258" t="str">
        <f>VLOOKUP(A475,'Master PR'!F476:N1781,9,FALSE)</f>
        <v>Maintenance</v>
      </c>
      <c r="C475" s="259" t="str">
        <f>VLOOKUP(A475,'Master PR'!F476:I1781,4,FALSE)</f>
        <v/>
      </c>
      <c r="D475" s="258" t="str">
        <f>VLOOKUP(A475,'Master PR'!F476:M1781,8,FALSE)</f>
        <v>#N/A</v>
      </c>
      <c r="E475" s="258"/>
      <c r="F475" s="258"/>
      <c r="G475" s="258"/>
      <c r="H475" s="258"/>
      <c r="I475" s="258"/>
      <c r="J475" s="258"/>
      <c r="K475" s="258" t="str">
        <f>VLOOKUP(A475,'Master PR'!F476:Q1781,12,FALSE)</f>
        <v/>
      </c>
      <c r="L475" s="260" t="str">
        <f>VLOOKUP(A475,'Master PR'!F476:R1781,13,FALSE)</f>
        <v>#N/A</v>
      </c>
      <c r="M475" s="258"/>
      <c r="N475" s="258"/>
      <c r="O475" s="258"/>
      <c r="P475" s="261" t="str">
        <f t="array" ref="P475">INDEX(Sheet6!$H$2:$H$190,MATCH(A475,Sheet6!$E$2:$E$190,0))</f>
        <v>#N/A</v>
      </c>
      <c r="Q475" s="258"/>
      <c r="R475" s="258"/>
      <c r="S475" s="258"/>
      <c r="T475" s="258"/>
      <c r="U475" s="258"/>
      <c r="V475" s="258"/>
      <c r="W475" s="258"/>
      <c r="X475" s="258"/>
      <c r="Y475" s="258"/>
      <c r="Z475" s="258"/>
      <c r="AA475" s="258"/>
      <c r="AB475" s="258"/>
      <c r="AC475" s="258"/>
      <c r="AD475" s="258"/>
      <c r="AE475" s="258"/>
      <c r="AF475" s="258"/>
      <c r="AG475" s="258"/>
      <c r="AH475" s="258"/>
      <c r="AI475" s="258"/>
      <c r="AJ475" s="258"/>
      <c r="AK475" s="258"/>
      <c r="AL475" s="258"/>
      <c r="AM475" s="258"/>
    </row>
    <row r="476">
      <c r="A476" s="265">
        <v>1.00046252E8</v>
      </c>
      <c r="B476" s="258" t="str">
        <f>VLOOKUP(A476,'Master PR'!F477:N1782,9,FALSE)</f>
        <v>Maintenance</v>
      </c>
      <c r="C476" s="259" t="str">
        <f>VLOOKUP(A476,'Master PR'!F477:I1782,4,FALSE)</f>
        <v/>
      </c>
      <c r="D476" s="258" t="str">
        <f>VLOOKUP(A476,'Master PR'!F477:M1782,8,FALSE)</f>
        <v>#N/A</v>
      </c>
      <c r="E476" s="258"/>
      <c r="F476" s="258"/>
      <c r="G476" s="258"/>
      <c r="H476" s="258"/>
      <c r="I476" s="258"/>
      <c r="J476" s="258"/>
      <c r="K476" s="258" t="str">
        <f>VLOOKUP(A476,'Master PR'!F477:Q1782,12,FALSE)</f>
        <v/>
      </c>
      <c r="L476" s="260" t="str">
        <f>VLOOKUP(A476,'Master PR'!F477:R1782,13,FALSE)</f>
        <v>#N/A</v>
      </c>
      <c r="M476" s="258"/>
      <c r="N476" s="258"/>
      <c r="O476" s="258"/>
      <c r="P476" s="261" t="str">
        <f t="array" ref="P476">INDEX(Sheet6!$H$2:$H$190,MATCH(A476,Sheet6!$E$2:$E$190,0))</f>
        <v>#N/A</v>
      </c>
      <c r="Q476" s="258"/>
      <c r="R476" s="258"/>
      <c r="S476" s="258"/>
      <c r="T476" s="258"/>
      <c r="U476" s="258"/>
      <c r="V476" s="258"/>
      <c r="W476" s="258"/>
      <c r="X476" s="258"/>
      <c r="Y476" s="258"/>
      <c r="Z476" s="258"/>
      <c r="AA476" s="258"/>
      <c r="AB476" s="258"/>
      <c r="AC476" s="258"/>
      <c r="AD476" s="258"/>
      <c r="AE476" s="258"/>
      <c r="AF476" s="258"/>
      <c r="AG476" s="258"/>
      <c r="AH476" s="258"/>
      <c r="AI476" s="258"/>
      <c r="AJ476" s="258"/>
      <c r="AK476" s="258"/>
      <c r="AL476" s="258"/>
      <c r="AM476" s="258"/>
    </row>
    <row r="477">
      <c r="A477" s="265">
        <v>1.00046154E8</v>
      </c>
      <c r="B477" s="258" t="str">
        <f>VLOOKUP(A477,'Master PR'!F478:N1783,9,FALSE)</f>
        <v>Maintenance</v>
      </c>
      <c r="C477" s="259" t="str">
        <f>VLOOKUP(A477,'Master PR'!F478:I1783,4,FALSE)</f>
        <v/>
      </c>
      <c r="D477" s="258" t="str">
        <f>VLOOKUP(A477,'Master PR'!F478:M1783,8,FALSE)</f>
        <v>#N/A</v>
      </c>
      <c r="E477" s="258"/>
      <c r="F477" s="258"/>
      <c r="G477" s="258"/>
      <c r="H477" s="258"/>
      <c r="I477" s="258"/>
      <c r="J477" s="258"/>
      <c r="K477" s="258" t="str">
        <f>VLOOKUP(A477,'Master PR'!F478:Q1783,12,FALSE)</f>
        <v/>
      </c>
      <c r="L477" s="260" t="str">
        <f>VLOOKUP(A477,'Master PR'!F478:R1783,13,FALSE)</f>
        <v>#N/A</v>
      </c>
      <c r="M477" s="258"/>
      <c r="N477" s="258"/>
      <c r="O477" s="258"/>
      <c r="P477" s="261" t="str">
        <f t="array" ref="P477">INDEX(Sheet6!$H$2:$H$190,MATCH(A477,Sheet6!$E$2:$E$190,0))</f>
        <v>#N/A</v>
      </c>
      <c r="Q477" s="258"/>
      <c r="R477" s="258"/>
      <c r="S477" s="258"/>
      <c r="T477" s="258"/>
      <c r="U477" s="258"/>
      <c r="V477" s="258"/>
      <c r="W477" s="258"/>
      <c r="X477" s="258"/>
      <c r="Y477" s="258"/>
      <c r="Z477" s="258"/>
      <c r="AA477" s="258"/>
      <c r="AB477" s="258"/>
      <c r="AC477" s="258"/>
      <c r="AD477" s="258"/>
      <c r="AE477" s="258"/>
      <c r="AF477" s="258"/>
      <c r="AG477" s="258"/>
      <c r="AH477" s="258"/>
      <c r="AI477" s="258"/>
      <c r="AJ477" s="258"/>
      <c r="AK477" s="258"/>
      <c r="AL477" s="258"/>
      <c r="AM477" s="258"/>
    </row>
    <row r="478">
      <c r="A478" s="265">
        <v>1.00046165E8</v>
      </c>
      <c r="B478" s="258" t="str">
        <f>VLOOKUP(A478,'Master PR'!F479:N1784,9,FALSE)</f>
        <v>Maintenance</v>
      </c>
      <c r="C478" s="259" t="str">
        <f>VLOOKUP(A478,'Master PR'!F479:I1784,4,FALSE)</f>
        <v/>
      </c>
      <c r="D478" s="258" t="str">
        <f>VLOOKUP(A478,'Master PR'!F479:M1784,8,FALSE)</f>
        <v>M22PL3052A</v>
      </c>
      <c r="E478" s="258"/>
      <c r="F478" s="258"/>
      <c r="G478" s="258"/>
      <c r="H478" s="258"/>
      <c r="I478" s="258"/>
      <c r="J478" s="258"/>
      <c r="K478" s="258" t="str">
        <f>VLOOKUP(A478,'Master PR'!F479:Q1784,12,FALSE)</f>
        <v/>
      </c>
      <c r="L478" s="260" t="str">
        <f>VLOOKUP(A478,'Master PR'!F479:R1784,13,FALSE)</f>
        <v>Elgri/Winny</v>
      </c>
      <c r="M478" s="258"/>
      <c r="N478" s="258"/>
      <c r="O478" s="258"/>
      <c r="P478" s="261" t="str">
        <f t="array" ref="P478">INDEX(Sheet6!$H$2:$H$190,MATCH(A478,Sheet6!$E$2:$E$190,0))</f>
        <v>PR diterima tgl 07.04.2022. No Last PO.</v>
      </c>
      <c r="Q478" s="258"/>
      <c r="R478" s="258"/>
      <c r="S478" s="258"/>
      <c r="T478" s="258"/>
      <c r="U478" s="258"/>
      <c r="V478" s="258"/>
      <c r="W478" s="258"/>
      <c r="X478" s="258"/>
      <c r="Y478" s="258"/>
      <c r="Z478" s="258"/>
      <c r="AA478" s="258"/>
      <c r="AB478" s="258"/>
      <c r="AC478" s="258"/>
      <c r="AD478" s="258"/>
      <c r="AE478" s="258"/>
      <c r="AF478" s="258"/>
      <c r="AG478" s="258"/>
      <c r="AH478" s="258"/>
      <c r="AI478" s="258"/>
      <c r="AJ478" s="258"/>
      <c r="AK478" s="258"/>
      <c r="AL478" s="258"/>
      <c r="AM478" s="258"/>
    </row>
    <row r="479">
      <c r="A479" s="265">
        <v>1.00046347E8</v>
      </c>
      <c r="B479" s="258" t="str">
        <f>VLOOKUP(A479,'Master PR'!F480:N1785,9,FALSE)</f>
        <v>Maintenance</v>
      </c>
      <c r="C479" s="259" t="str">
        <f>VLOOKUP(A479,'Master PR'!F480:I1785,4,FALSE)</f>
        <v/>
      </c>
      <c r="D479" s="258" t="str">
        <f>VLOOKUP(A479,'Master PR'!F480:M1785,8,FALSE)</f>
        <v>#N/A</v>
      </c>
      <c r="E479" s="258"/>
      <c r="F479" s="258"/>
      <c r="G479" s="258"/>
      <c r="H479" s="258"/>
      <c r="I479" s="258"/>
      <c r="J479" s="258"/>
      <c r="K479" s="258" t="str">
        <f>VLOOKUP(A479,'Master PR'!F480:Q1785,12,FALSE)</f>
        <v/>
      </c>
      <c r="L479" s="260" t="str">
        <f>VLOOKUP(A479,'Master PR'!F480:R1785,13,FALSE)</f>
        <v>#N/A</v>
      </c>
      <c r="M479" s="258"/>
      <c r="N479" s="258"/>
      <c r="O479" s="258"/>
      <c r="P479" s="261" t="str">
        <f t="array" ref="P479">INDEX(Sheet6!$H$2:$H$190,MATCH(A479,Sheet6!$E$2:$E$190,0))</f>
        <v>#N/A</v>
      </c>
      <c r="Q479" s="258"/>
      <c r="R479" s="258"/>
      <c r="S479" s="258"/>
      <c r="T479" s="258"/>
      <c r="U479" s="258"/>
      <c r="V479" s="258"/>
      <c r="W479" s="258"/>
      <c r="X479" s="258"/>
      <c r="Y479" s="258"/>
      <c r="Z479" s="258"/>
      <c r="AA479" s="258"/>
      <c r="AB479" s="258"/>
      <c r="AC479" s="258"/>
      <c r="AD479" s="258"/>
      <c r="AE479" s="258"/>
      <c r="AF479" s="258"/>
      <c r="AG479" s="258"/>
      <c r="AH479" s="258"/>
      <c r="AI479" s="258"/>
      <c r="AJ479" s="258"/>
      <c r="AK479" s="258"/>
      <c r="AL479" s="258"/>
      <c r="AM479" s="258"/>
    </row>
    <row r="480">
      <c r="A480" s="265">
        <v>1.00046288E8</v>
      </c>
      <c r="B480" s="258" t="str">
        <f>VLOOKUP(A480,'Master PR'!F481:N1786,9,FALSE)</f>
        <v>Maintenance</v>
      </c>
      <c r="C480" s="259" t="str">
        <f>VLOOKUP(A480,'Master PR'!F481:I1786,4,FALSE)</f>
        <v/>
      </c>
      <c r="D480" s="258" t="str">
        <f>VLOOKUP(A480,'Master PR'!F481:M1786,8,FALSE)</f>
        <v>#N/A</v>
      </c>
      <c r="E480" s="258"/>
      <c r="F480" s="258"/>
      <c r="G480" s="258"/>
      <c r="H480" s="258"/>
      <c r="I480" s="258"/>
      <c r="J480" s="258"/>
      <c r="K480" s="258" t="str">
        <f>VLOOKUP(A480,'Master PR'!F481:Q1786,12,FALSE)</f>
        <v/>
      </c>
      <c r="L480" s="260" t="str">
        <f>VLOOKUP(A480,'Master PR'!F481:R1786,13,FALSE)</f>
        <v>#N/A</v>
      </c>
      <c r="M480" s="258"/>
      <c r="N480" s="258"/>
      <c r="O480" s="258"/>
      <c r="P480" s="261" t="str">
        <f t="array" ref="P480">INDEX(Sheet6!$H$2:$H$190,MATCH(A480,Sheet6!$E$2:$E$190,0))</f>
        <v>#N/A</v>
      </c>
      <c r="Q480" s="258"/>
      <c r="R480" s="258"/>
      <c r="S480" s="258"/>
      <c r="T480" s="258"/>
      <c r="U480" s="258"/>
      <c r="V480" s="258"/>
      <c r="W480" s="258"/>
      <c r="X480" s="258"/>
      <c r="Y480" s="258"/>
      <c r="Z480" s="258"/>
      <c r="AA480" s="258"/>
      <c r="AB480" s="258"/>
      <c r="AC480" s="258"/>
      <c r="AD480" s="258"/>
      <c r="AE480" s="258"/>
      <c r="AF480" s="258"/>
      <c r="AG480" s="258"/>
      <c r="AH480" s="258"/>
      <c r="AI480" s="258"/>
      <c r="AJ480" s="258"/>
      <c r="AK480" s="258"/>
      <c r="AL480" s="258"/>
      <c r="AM480" s="258"/>
    </row>
    <row r="481">
      <c r="A481" s="265">
        <v>1.0004622E8</v>
      </c>
      <c r="B481" s="258" t="str">
        <f>VLOOKUP(A481,'Master PR'!F482:N1787,9,FALSE)</f>
        <v>Maintenance</v>
      </c>
      <c r="C481" s="259" t="str">
        <f>VLOOKUP(A481,'Master PR'!F482:I1787,4,FALSE)</f>
        <v/>
      </c>
      <c r="D481" s="258" t="str">
        <f>VLOOKUP(A481,'Master PR'!F482:M1787,8,FALSE)</f>
        <v>#N/A</v>
      </c>
      <c r="E481" s="258"/>
      <c r="F481" s="258"/>
      <c r="G481" s="258"/>
      <c r="H481" s="258"/>
      <c r="I481" s="258"/>
      <c r="J481" s="258"/>
      <c r="K481" s="258" t="str">
        <f>VLOOKUP(A481,'Master PR'!F482:Q1787,12,FALSE)</f>
        <v/>
      </c>
      <c r="L481" s="260" t="str">
        <f>VLOOKUP(A481,'Master PR'!F482:R1787,13,FALSE)</f>
        <v>#N/A</v>
      </c>
      <c r="M481" s="258"/>
      <c r="N481" s="258"/>
      <c r="O481" s="258"/>
      <c r="P481" s="261" t="str">
        <f t="array" ref="P481">INDEX(Sheet6!$H$2:$H$190,MATCH(A481,Sheet6!$E$2:$E$190,0))</f>
        <v>#N/A</v>
      </c>
      <c r="Q481" s="258"/>
      <c r="R481" s="258"/>
      <c r="S481" s="258"/>
      <c r="T481" s="258"/>
      <c r="U481" s="258"/>
      <c r="V481" s="258"/>
      <c r="W481" s="258"/>
      <c r="X481" s="258"/>
      <c r="Y481" s="258"/>
      <c r="Z481" s="258"/>
      <c r="AA481" s="258"/>
      <c r="AB481" s="258"/>
      <c r="AC481" s="258"/>
      <c r="AD481" s="258"/>
      <c r="AE481" s="258"/>
      <c r="AF481" s="258"/>
      <c r="AG481" s="258"/>
      <c r="AH481" s="258"/>
      <c r="AI481" s="258"/>
      <c r="AJ481" s="258"/>
      <c r="AK481" s="258"/>
      <c r="AL481" s="258"/>
      <c r="AM481" s="258"/>
    </row>
    <row r="482">
      <c r="A482" s="265">
        <v>1.00046251E8</v>
      </c>
      <c r="B482" s="258" t="str">
        <f>VLOOKUP(A482,'Master PR'!F483:N1788,9,FALSE)</f>
        <v>Maintenance</v>
      </c>
      <c r="C482" s="259" t="str">
        <f>VLOOKUP(A482,'Master PR'!F483:I1788,4,FALSE)</f>
        <v/>
      </c>
      <c r="D482" s="258" t="str">
        <f>VLOOKUP(A482,'Master PR'!F483:M1788,8,FALSE)</f>
        <v>#N/A</v>
      </c>
      <c r="E482" s="258"/>
      <c r="F482" s="258"/>
      <c r="G482" s="258"/>
      <c r="H482" s="258"/>
      <c r="I482" s="258"/>
      <c r="J482" s="258"/>
      <c r="K482" s="258" t="str">
        <f>VLOOKUP(A482,'Master PR'!F483:Q1788,12,FALSE)</f>
        <v/>
      </c>
      <c r="L482" s="260" t="str">
        <f>VLOOKUP(A482,'Master PR'!F483:R1788,13,FALSE)</f>
        <v>#N/A</v>
      </c>
      <c r="M482" s="258"/>
      <c r="N482" s="258"/>
      <c r="O482" s="258"/>
      <c r="P482" s="261" t="str">
        <f t="array" ref="P482">INDEX(Sheet6!$H$2:$H$190,MATCH(A482,Sheet6!$E$2:$E$190,0))</f>
        <v>#N/A</v>
      </c>
      <c r="Q482" s="258"/>
      <c r="R482" s="258"/>
      <c r="S482" s="258"/>
      <c r="T482" s="258"/>
      <c r="U482" s="258"/>
      <c r="V482" s="258"/>
      <c r="W482" s="258"/>
      <c r="X482" s="258"/>
      <c r="Y482" s="258"/>
      <c r="Z482" s="258"/>
      <c r="AA482" s="258"/>
      <c r="AB482" s="258"/>
      <c r="AC482" s="258"/>
      <c r="AD482" s="258"/>
      <c r="AE482" s="258"/>
      <c r="AF482" s="258"/>
      <c r="AG482" s="258"/>
      <c r="AH482" s="258"/>
      <c r="AI482" s="258"/>
      <c r="AJ482" s="258"/>
      <c r="AK482" s="258"/>
      <c r="AL482" s="258"/>
      <c r="AM482" s="258"/>
    </row>
    <row r="483">
      <c r="A483" s="265">
        <v>1.00046193E8</v>
      </c>
      <c r="B483" s="258" t="str">
        <f>VLOOKUP(A483,'Master PR'!F484:N1789,9,FALSE)</f>
        <v>Maintenance</v>
      </c>
      <c r="C483" s="259" t="str">
        <f>VLOOKUP(A483,'Master PR'!F484:I1789,4,FALSE)</f>
        <v/>
      </c>
      <c r="D483" s="258" t="str">
        <f>VLOOKUP(A483,'Master PR'!F484:M1789,8,FALSE)</f>
        <v>#N/A</v>
      </c>
      <c r="E483" s="258"/>
      <c r="F483" s="258"/>
      <c r="G483" s="258"/>
      <c r="H483" s="258"/>
      <c r="I483" s="258"/>
      <c r="J483" s="258"/>
      <c r="K483" s="258" t="str">
        <f>VLOOKUP(A483,'Master PR'!F484:Q1789,12,FALSE)</f>
        <v/>
      </c>
      <c r="L483" s="260" t="str">
        <f>VLOOKUP(A483,'Master PR'!F484:R1789,13,FALSE)</f>
        <v>#N/A</v>
      </c>
      <c r="M483" s="258"/>
      <c r="N483" s="258"/>
      <c r="O483" s="258"/>
      <c r="P483" s="261" t="str">
        <f t="array" ref="P483">INDEX(Sheet6!$H$2:$H$190,MATCH(A483,Sheet6!$E$2:$E$190,0))</f>
        <v>#N/A</v>
      </c>
      <c r="Q483" s="258"/>
      <c r="R483" s="258"/>
      <c r="S483" s="258"/>
      <c r="T483" s="258"/>
      <c r="U483" s="258"/>
      <c r="V483" s="258"/>
      <c r="W483" s="258"/>
      <c r="X483" s="258"/>
      <c r="Y483" s="258"/>
      <c r="Z483" s="258"/>
      <c r="AA483" s="258"/>
      <c r="AB483" s="258"/>
      <c r="AC483" s="258"/>
      <c r="AD483" s="258"/>
      <c r="AE483" s="258"/>
      <c r="AF483" s="258"/>
      <c r="AG483" s="258"/>
      <c r="AH483" s="258"/>
      <c r="AI483" s="258"/>
      <c r="AJ483" s="258"/>
      <c r="AK483" s="258"/>
      <c r="AL483" s="258"/>
      <c r="AM483" s="258"/>
    </row>
    <row r="484">
      <c r="A484" s="265">
        <v>1.0004627E8</v>
      </c>
      <c r="B484" s="258" t="str">
        <f>VLOOKUP(A484,'Master PR'!F485:N1790,9,FALSE)</f>
        <v>Maintenance</v>
      </c>
      <c r="C484" s="259" t="str">
        <f>VLOOKUP(A484,'Master PR'!F485:I1790,4,FALSE)</f>
        <v/>
      </c>
      <c r="D484" s="258" t="str">
        <f>VLOOKUP(A484,'Master PR'!F485:M1790,8,FALSE)</f>
        <v>#N/A</v>
      </c>
      <c r="E484" s="258"/>
      <c r="F484" s="258"/>
      <c r="G484" s="258"/>
      <c r="H484" s="258"/>
      <c r="I484" s="258"/>
      <c r="J484" s="258"/>
      <c r="K484" s="258" t="str">
        <f>VLOOKUP(A484,'Master PR'!F485:Q1790,12,FALSE)</f>
        <v/>
      </c>
      <c r="L484" s="260" t="str">
        <f>VLOOKUP(A484,'Master PR'!F485:R1790,13,FALSE)</f>
        <v>#N/A</v>
      </c>
      <c r="M484" s="258"/>
      <c r="N484" s="258"/>
      <c r="O484" s="258"/>
      <c r="P484" s="261" t="str">
        <f t="array" ref="P484">INDEX(Sheet6!$H$2:$H$190,MATCH(A484,Sheet6!$E$2:$E$190,0))</f>
        <v>#N/A</v>
      </c>
      <c r="Q484" s="258"/>
      <c r="R484" s="258"/>
      <c r="S484" s="258"/>
      <c r="T484" s="258"/>
      <c r="U484" s="258"/>
      <c r="V484" s="258"/>
      <c r="W484" s="258"/>
      <c r="X484" s="258"/>
      <c r="Y484" s="258"/>
      <c r="Z484" s="258"/>
      <c r="AA484" s="258"/>
      <c r="AB484" s="258"/>
      <c r="AC484" s="258"/>
      <c r="AD484" s="258"/>
      <c r="AE484" s="258"/>
      <c r="AF484" s="258"/>
      <c r="AG484" s="258"/>
      <c r="AH484" s="258"/>
      <c r="AI484" s="258"/>
      <c r="AJ484" s="258"/>
      <c r="AK484" s="258"/>
      <c r="AL484" s="258"/>
      <c r="AM484" s="258"/>
    </row>
    <row r="485">
      <c r="A485" s="265">
        <v>1.00046277E8</v>
      </c>
      <c r="B485" s="258" t="str">
        <f>VLOOKUP(A485,'Master PR'!F486:N1791,9,FALSE)</f>
        <v>Maintenance</v>
      </c>
      <c r="C485" s="259" t="str">
        <f>VLOOKUP(A485,'Master PR'!F486:I1791,4,FALSE)</f>
        <v/>
      </c>
      <c r="D485" s="258" t="str">
        <f>VLOOKUP(A485,'Master PR'!F486:M1791,8,FALSE)</f>
        <v>#N/A</v>
      </c>
      <c r="E485" s="258"/>
      <c r="F485" s="258"/>
      <c r="G485" s="258"/>
      <c r="H485" s="258"/>
      <c r="I485" s="258"/>
      <c r="J485" s="258"/>
      <c r="K485" s="258" t="str">
        <f>VLOOKUP(A485,'Master PR'!F486:Q1791,12,FALSE)</f>
        <v/>
      </c>
      <c r="L485" s="260" t="str">
        <f>VLOOKUP(A485,'Master PR'!F486:R1791,13,FALSE)</f>
        <v>#N/A</v>
      </c>
      <c r="M485" s="258"/>
      <c r="N485" s="258"/>
      <c r="O485" s="258"/>
      <c r="P485" s="261" t="str">
        <f t="array" ref="P485">INDEX(Sheet6!$H$2:$H$190,MATCH(A485,Sheet6!$E$2:$E$190,0))</f>
        <v>#N/A</v>
      </c>
      <c r="Q485" s="258"/>
      <c r="R485" s="258"/>
      <c r="S485" s="258"/>
      <c r="T485" s="258"/>
      <c r="U485" s="258"/>
      <c r="V485" s="258"/>
      <c r="W485" s="258"/>
      <c r="X485" s="258"/>
      <c r="Y485" s="258"/>
      <c r="Z485" s="258"/>
      <c r="AA485" s="258"/>
      <c r="AB485" s="258"/>
      <c r="AC485" s="258"/>
      <c r="AD485" s="258"/>
      <c r="AE485" s="258"/>
      <c r="AF485" s="258"/>
      <c r="AG485" s="258"/>
      <c r="AH485" s="258"/>
      <c r="AI485" s="258"/>
      <c r="AJ485" s="258"/>
      <c r="AK485" s="258"/>
      <c r="AL485" s="258"/>
      <c r="AM485" s="258"/>
    </row>
    <row r="486">
      <c r="A486" s="265">
        <v>1.00046359E8</v>
      </c>
      <c r="B486" s="258" t="str">
        <f>VLOOKUP(A486,'Master PR'!F487:N1792,9,FALSE)</f>
        <v>Maintenance</v>
      </c>
      <c r="C486" s="259" t="str">
        <f>VLOOKUP(A486,'Master PR'!F487:I1792,4,FALSE)</f>
        <v/>
      </c>
      <c r="D486" s="258" t="str">
        <f>VLOOKUP(A486,'Master PR'!F487:M1792,8,FALSE)</f>
        <v>#N/A</v>
      </c>
      <c r="E486" s="258"/>
      <c r="F486" s="258"/>
      <c r="G486" s="258"/>
      <c r="H486" s="258"/>
      <c r="I486" s="258"/>
      <c r="J486" s="258"/>
      <c r="K486" s="258" t="str">
        <f>VLOOKUP(A486,'Master PR'!F487:Q1792,12,FALSE)</f>
        <v/>
      </c>
      <c r="L486" s="260" t="str">
        <f>VLOOKUP(A486,'Master PR'!F487:R1792,13,FALSE)</f>
        <v>#N/A</v>
      </c>
      <c r="M486" s="258"/>
      <c r="N486" s="258"/>
      <c r="O486" s="258"/>
      <c r="P486" s="261" t="str">
        <f t="array" ref="P486">INDEX(Sheet6!$H$2:$H$190,MATCH(A486,Sheet6!$E$2:$E$190,0))</f>
        <v>#N/A</v>
      </c>
      <c r="Q486" s="258"/>
      <c r="R486" s="258"/>
      <c r="S486" s="258"/>
      <c r="T486" s="258"/>
      <c r="U486" s="258"/>
      <c r="V486" s="258"/>
      <c r="W486" s="258"/>
      <c r="X486" s="258"/>
      <c r="Y486" s="258"/>
      <c r="Z486" s="258"/>
      <c r="AA486" s="258"/>
      <c r="AB486" s="258"/>
      <c r="AC486" s="258"/>
      <c r="AD486" s="258"/>
      <c r="AE486" s="258"/>
      <c r="AF486" s="258"/>
      <c r="AG486" s="258"/>
      <c r="AH486" s="258"/>
      <c r="AI486" s="258"/>
      <c r="AJ486" s="258"/>
      <c r="AK486" s="258"/>
      <c r="AL486" s="258"/>
      <c r="AM486" s="258"/>
    </row>
    <row r="487">
      <c r="A487" s="265">
        <v>1.000464E8</v>
      </c>
      <c r="B487" s="258" t="str">
        <f>VLOOKUP(A487,'Master PR'!F488:N1793,9,FALSE)</f>
        <v>Maintenance</v>
      </c>
      <c r="C487" s="259" t="str">
        <f>VLOOKUP(A487,'Master PR'!F488:I1793,4,FALSE)</f>
        <v/>
      </c>
      <c r="D487" s="258" t="str">
        <f>VLOOKUP(A487,'Master PR'!F488:M1793,8,FALSE)</f>
        <v>#N/A</v>
      </c>
      <c r="E487" s="258"/>
      <c r="F487" s="258"/>
      <c r="G487" s="258"/>
      <c r="H487" s="258"/>
      <c r="I487" s="258"/>
      <c r="J487" s="258"/>
      <c r="K487" s="258" t="str">
        <f>VLOOKUP(A487,'Master PR'!F488:Q1793,12,FALSE)</f>
        <v/>
      </c>
      <c r="L487" s="260" t="str">
        <f>VLOOKUP(A487,'Master PR'!F488:R1793,13,FALSE)</f>
        <v>#N/A</v>
      </c>
      <c r="M487" s="258"/>
      <c r="N487" s="258"/>
      <c r="O487" s="258"/>
      <c r="P487" s="261" t="str">
        <f t="array" ref="P487">INDEX(Sheet6!$H$2:$H$190,MATCH(A487,Sheet6!$E$2:$E$190,0))</f>
        <v>#N/A</v>
      </c>
      <c r="Q487" s="258"/>
      <c r="R487" s="258"/>
      <c r="S487" s="258"/>
      <c r="T487" s="258"/>
      <c r="U487" s="258"/>
      <c r="V487" s="258"/>
      <c r="W487" s="258"/>
      <c r="X487" s="258"/>
      <c r="Y487" s="258"/>
      <c r="Z487" s="258"/>
      <c r="AA487" s="258"/>
      <c r="AB487" s="258"/>
      <c r="AC487" s="258"/>
      <c r="AD487" s="258"/>
      <c r="AE487" s="258"/>
      <c r="AF487" s="258"/>
      <c r="AG487" s="258"/>
      <c r="AH487" s="258"/>
      <c r="AI487" s="258"/>
      <c r="AJ487" s="258"/>
      <c r="AK487" s="258"/>
      <c r="AL487" s="258"/>
      <c r="AM487" s="258"/>
    </row>
    <row r="488">
      <c r="A488" s="257">
        <v>1.00046431E8</v>
      </c>
      <c r="B488" s="258" t="str">
        <f>VLOOKUP(A488,'Master PR'!F489:N1794,9,FALSE)</f>
        <v>Maintenance</v>
      </c>
      <c r="C488" s="259" t="str">
        <f>VLOOKUP(A488,'Master PR'!F489:I1794,4,FALSE)</f>
        <v/>
      </c>
      <c r="D488" s="258" t="str">
        <f>VLOOKUP(A488,'Master PR'!F489:M1794,8,FALSE)</f>
        <v>#N/A</v>
      </c>
      <c r="E488" s="258"/>
      <c r="F488" s="258"/>
      <c r="G488" s="258"/>
      <c r="H488" s="258"/>
      <c r="I488" s="258"/>
      <c r="J488" s="258"/>
      <c r="K488" s="258" t="str">
        <f>VLOOKUP(A488,'Master PR'!F489:Q1794,12,FALSE)</f>
        <v/>
      </c>
      <c r="L488" s="260" t="str">
        <f>VLOOKUP(A488,'Master PR'!F489:R1794,13,FALSE)</f>
        <v>#N/A</v>
      </c>
      <c r="M488" s="258"/>
      <c r="N488" s="258"/>
      <c r="O488" s="258"/>
      <c r="P488" s="261" t="str">
        <f t="array" ref="P488">INDEX(Sheet6!$H$2:$H$190,MATCH(A488,Sheet6!$E$2:$E$190,0))</f>
        <v>#N/A</v>
      </c>
      <c r="Q488" s="258"/>
      <c r="R488" s="258"/>
      <c r="S488" s="258"/>
      <c r="T488" s="258"/>
      <c r="U488" s="258"/>
      <c r="V488" s="258"/>
      <c r="W488" s="258"/>
      <c r="X488" s="258"/>
      <c r="Y488" s="258"/>
      <c r="Z488" s="258"/>
      <c r="AA488" s="258"/>
      <c r="AB488" s="258"/>
      <c r="AC488" s="258"/>
      <c r="AD488" s="258"/>
      <c r="AE488" s="258"/>
      <c r="AF488" s="258"/>
      <c r="AG488" s="258"/>
      <c r="AH488" s="258"/>
      <c r="AI488" s="258"/>
      <c r="AJ488" s="258"/>
      <c r="AK488" s="258"/>
      <c r="AL488" s="258"/>
      <c r="AM488" s="258"/>
    </row>
    <row r="489">
      <c r="A489" s="257">
        <v>1.00046395E8</v>
      </c>
      <c r="B489" s="258" t="str">
        <f>VLOOKUP(A489,'Master PR'!F490:N1795,9,FALSE)</f>
        <v>Maintenance</v>
      </c>
      <c r="C489" s="259" t="str">
        <f>VLOOKUP(A489,'Master PR'!F490:I1795,4,FALSE)</f>
        <v/>
      </c>
      <c r="D489" s="258" t="str">
        <f>VLOOKUP(A489,'Master PR'!F490:M1795,8,FALSE)</f>
        <v>#N/A</v>
      </c>
      <c r="E489" s="258"/>
      <c r="F489" s="258"/>
      <c r="G489" s="258"/>
      <c r="H489" s="258"/>
      <c r="I489" s="258"/>
      <c r="J489" s="258"/>
      <c r="K489" s="258" t="str">
        <f>VLOOKUP(A489,'Master PR'!F490:Q1795,12,FALSE)</f>
        <v/>
      </c>
      <c r="L489" s="260" t="str">
        <f>VLOOKUP(A489,'Master PR'!F490:R1795,13,FALSE)</f>
        <v>#N/A</v>
      </c>
      <c r="M489" s="258"/>
      <c r="N489" s="258"/>
      <c r="O489" s="258"/>
      <c r="P489" s="261" t="str">
        <f t="array" ref="P489">INDEX(Sheet6!$H$2:$H$190,MATCH(A489,Sheet6!$E$2:$E$190,0))</f>
        <v>#N/A</v>
      </c>
      <c r="Q489" s="258"/>
      <c r="R489" s="258"/>
      <c r="S489" s="258"/>
      <c r="T489" s="258"/>
      <c r="U489" s="258"/>
      <c r="V489" s="258"/>
      <c r="W489" s="258"/>
      <c r="X489" s="258"/>
      <c r="Y489" s="258"/>
      <c r="Z489" s="258"/>
      <c r="AA489" s="258"/>
      <c r="AB489" s="258"/>
      <c r="AC489" s="258"/>
      <c r="AD489" s="258"/>
      <c r="AE489" s="258"/>
      <c r="AF489" s="258"/>
      <c r="AG489" s="258"/>
      <c r="AH489" s="258"/>
      <c r="AI489" s="258"/>
      <c r="AJ489" s="258"/>
      <c r="AK489" s="258"/>
      <c r="AL489" s="258"/>
      <c r="AM489" s="258"/>
    </row>
    <row r="490">
      <c r="A490" s="257">
        <v>1.00046396E8</v>
      </c>
      <c r="B490" s="258" t="str">
        <f>VLOOKUP(A490,'Master PR'!F491:N1796,9,FALSE)</f>
        <v>Maintenance</v>
      </c>
      <c r="C490" s="259" t="str">
        <f>VLOOKUP(A490,'Master PR'!F491:I1796,4,FALSE)</f>
        <v/>
      </c>
      <c r="D490" s="258" t="str">
        <f>VLOOKUP(A490,'Master PR'!F491:M1796,8,FALSE)</f>
        <v>#N/A</v>
      </c>
      <c r="E490" s="258"/>
      <c r="F490" s="258"/>
      <c r="G490" s="258"/>
      <c r="H490" s="258"/>
      <c r="I490" s="258"/>
      <c r="J490" s="258"/>
      <c r="K490" s="258" t="str">
        <f>VLOOKUP(A490,'Master PR'!F491:Q1796,12,FALSE)</f>
        <v/>
      </c>
      <c r="L490" s="260" t="str">
        <f>VLOOKUP(A490,'Master PR'!F491:R1796,13,FALSE)</f>
        <v>#N/A</v>
      </c>
      <c r="M490" s="258"/>
      <c r="N490" s="258"/>
      <c r="O490" s="258"/>
      <c r="P490" s="261" t="str">
        <f t="array" ref="P490">INDEX(Sheet6!$H$2:$H$190,MATCH(A490,Sheet6!$E$2:$E$190,0))</f>
        <v>#N/A</v>
      </c>
      <c r="Q490" s="258"/>
      <c r="R490" s="258"/>
      <c r="S490" s="258"/>
      <c r="T490" s="258"/>
      <c r="U490" s="258"/>
      <c r="V490" s="258"/>
      <c r="W490" s="258"/>
      <c r="X490" s="258"/>
      <c r="Y490" s="258"/>
      <c r="Z490" s="258"/>
      <c r="AA490" s="258"/>
      <c r="AB490" s="258"/>
      <c r="AC490" s="258"/>
      <c r="AD490" s="258"/>
      <c r="AE490" s="258"/>
      <c r="AF490" s="258"/>
      <c r="AG490" s="258"/>
      <c r="AH490" s="258"/>
      <c r="AI490" s="258"/>
      <c r="AJ490" s="258"/>
      <c r="AK490" s="258"/>
      <c r="AL490" s="258"/>
      <c r="AM490" s="258"/>
    </row>
    <row r="491">
      <c r="A491" s="265">
        <v>1.00046209E8</v>
      </c>
      <c r="B491" s="258" t="str">
        <f>VLOOKUP(A491,'Master PR'!F492:N1797,9,FALSE)</f>
        <v>Maintenance</v>
      </c>
      <c r="C491" s="259" t="str">
        <f>VLOOKUP(A491,'Master PR'!F492:I1797,4,FALSE)</f>
        <v/>
      </c>
      <c r="D491" s="258" t="str">
        <f>VLOOKUP(A491,'Master PR'!F492:M1797,8,FALSE)</f>
        <v>#N/A</v>
      </c>
      <c r="E491" s="258"/>
      <c r="F491" s="258"/>
      <c r="G491" s="258"/>
      <c r="H491" s="258"/>
      <c r="I491" s="258"/>
      <c r="J491" s="258"/>
      <c r="K491" s="258" t="str">
        <f>VLOOKUP(A491,'Master PR'!F492:Q1797,12,FALSE)</f>
        <v/>
      </c>
      <c r="L491" s="260" t="str">
        <f>VLOOKUP(A491,'Master PR'!F492:R1797,13,FALSE)</f>
        <v>#N/A</v>
      </c>
      <c r="M491" s="258"/>
      <c r="N491" s="258"/>
      <c r="O491" s="258"/>
      <c r="P491" s="261" t="str">
        <f t="array" ref="P491">INDEX(Sheet6!$H$2:$H$190,MATCH(A491,Sheet6!$E$2:$E$190,0))</f>
        <v>#N/A</v>
      </c>
      <c r="Q491" s="258"/>
      <c r="R491" s="258"/>
      <c r="S491" s="258"/>
      <c r="T491" s="258"/>
      <c r="U491" s="258"/>
      <c r="V491" s="258"/>
      <c r="W491" s="258"/>
      <c r="X491" s="258"/>
      <c r="Y491" s="258"/>
      <c r="Z491" s="258"/>
      <c r="AA491" s="258"/>
      <c r="AB491" s="258"/>
      <c r="AC491" s="258"/>
      <c r="AD491" s="258"/>
      <c r="AE491" s="258"/>
      <c r="AF491" s="258"/>
      <c r="AG491" s="258"/>
      <c r="AH491" s="258"/>
      <c r="AI491" s="258"/>
      <c r="AJ491" s="258"/>
      <c r="AK491" s="258"/>
      <c r="AL491" s="258"/>
      <c r="AM491" s="258"/>
    </row>
    <row r="492">
      <c r="A492" s="265">
        <v>1.00046194E8</v>
      </c>
      <c r="B492" s="258" t="str">
        <f>VLOOKUP(A492,'Master PR'!F493:N1798,9,FALSE)</f>
        <v>Maintenance</v>
      </c>
      <c r="C492" s="259" t="str">
        <f>VLOOKUP(A492,'Master PR'!F493:I1798,4,FALSE)</f>
        <v/>
      </c>
      <c r="D492" s="258" t="str">
        <f>VLOOKUP(A492,'Master PR'!F493:M1798,8,FALSE)</f>
        <v>M22PL3059A</v>
      </c>
      <c r="E492" s="258"/>
      <c r="F492" s="258"/>
      <c r="G492" s="258"/>
      <c r="H492" s="258"/>
      <c r="I492" s="258"/>
      <c r="J492" s="258"/>
      <c r="K492" s="258" t="str">
        <f>VLOOKUP(A492,'Master PR'!F493:Q1798,12,FALSE)</f>
        <v/>
      </c>
      <c r="L492" s="260" t="str">
        <f>VLOOKUP(A492,'Master PR'!F493:R1798,13,FALSE)</f>
        <v>Intan</v>
      </c>
      <c r="M492" s="258"/>
      <c r="N492" s="258"/>
      <c r="O492" s="258"/>
      <c r="P492" s="261" t="str">
        <f t="array" ref="P492">INDEX(Sheet6!$H$2:$H$190,MATCH(A492,Sheet6!$E$2:$E$190,0))</f>
        <v>PR diterima tgl 04.04.2022. No Last PO.
 17.05.2022 : Inquiry sd tgl 23.05.2022 pkl 10.00 WIB. Sudah ada penawaran.
 14.06.2022 : Evaluasi spek penawaran inquiry ke EIE Ref.Memo Purch SH No.362/KPI49620/2022-S7 tgl 07 Juni 2022.</v>
      </c>
      <c r="Q492" s="258"/>
      <c r="R492" s="258"/>
      <c r="S492" s="258"/>
      <c r="T492" s="258"/>
      <c r="U492" s="258"/>
      <c r="V492" s="258"/>
      <c r="W492" s="258"/>
      <c r="X492" s="258"/>
      <c r="Y492" s="258"/>
      <c r="Z492" s="258"/>
      <c r="AA492" s="258"/>
      <c r="AB492" s="258"/>
      <c r="AC492" s="258"/>
      <c r="AD492" s="258"/>
      <c r="AE492" s="258"/>
      <c r="AF492" s="258"/>
      <c r="AG492" s="258"/>
      <c r="AH492" s="258"/>
      <c r="AI492" s="258"/>
      <c r="AJ492" s="258"/>
      <c r="AK492" s="258"/>
      <c r="AL492" s="258"/>
      <c r="AM492" s="258"/>
    </row>
    <row r="493">
      <c r="A493" s="265">
        <v>1.00046175E8</v>
      </c>
      <c r="B493" s="258" t="str">
        <f>VLOOKUP(A493,'Master PR'!F494:N1799,9,FALSE)</f>
        <v>Maintenance</v>
      </c>
      <c r="C493" s="259" t="str">
        <f>VLOOKUP(A493,'Master PR'!F494:I1799,4,FALSE)</f>
        <v/>
      </c>
      <c r="D493" s="258" t="str">
        <f>VLOOKUP(A493,'Master PR'!F494:M1799,8,FALSE)</f>
        <v>M22PL3064A</v>
      </c>
      <c r="E493" s="258"/>
      <c r="F493" s="258"/>
      <c r="G493" s="258"/>
      <c r="H493" s="258"/>
      <c r="I493" s="258"/>
      <c r="J493" s="258"/>
      <c r="K493" s="258" t="str">
        <f>VLOOKUP(A493,'Master PR'!F494:Q1799,12,FALSE)</f>
        <v/>
      </c>
      <c r="L493" s="260" t="str">
        <f>VLOOKUP(A493,'Master PR'!F494:R1799,13,FALSE)</f>
        <v>Lukman</v>
      </c>
      <c r="M493" s="258"/>
      <c r="N493" s="258"/>
      <c r="O493" s="258"/>
      <c r="P493" s="261" t="str">
        <f t="array" ref="P493">INDEX(Sheet6!$H$2:$H$190,MATCH(A493,Sheet6!$E$2:$E$190,0))</f>
        <v>PR diterima tgl 14 April 2022.</v>
      </c>
      <c r="Q493" s="258"/>
      <c r="R493" s="258"/>
      <c r="S493" s="258"/>
      <c r="T493" s="258"/>
      <c r="U493" s="258"/>
      <c r="V493" s="258"/>
      <c r="W493" s="258"/>
      <c r="X493" s="258"/>
      <c r="Y493" s="258"/>
      <c r="Z493" s="258"/>
      <c r="AA493" s="258"/>
      <c r="AB493" s="258"/>
      <c r="AC493" s="258"/>
      <c r="AD493" s="258"/>
      <c r="AE493" s="258"/>
      <c r="AF493" s="258"/>
      <c r="AG493" s="258"/>
      <c r="AH493" s="258"/>
      <c r="AI493" s="258"/>
      <c r="AJ493" s="258"/>
      <c r="AK493" s="258"/>
      <c r="AL493" s="258"/>
      <c r="AM493" s="258"/>
    </row>
    <row r="494">
      <c r="A494" s="265">
        <v>1.00045829E8</v>
      </c>
      <c r="B494" s="258" t="str">
        <f>VLOOKUP(A494,'Master PR'!F495:N1800,9,FALSE)</f>
        <v>Maintenance</v>
      </c>
      <c r="C494" s="259" t="str">
        <f>VLOOKUP(A494,'Master PR'!F495:I1800,4,FALSE)</f>
        <v/>
      </c>
      <c r="D494" s="258" t="str">
        <f>VLOOKUP(A494,'Master PR'!F495:M1800,8,FALSE)</f>
        <v>#N/A</v>
      </c>
      <c r="E494" s="258"/>
      <c r="F494" s="258"/>
      <c r="G494" s="258"/>
      <c r="H494" s="258"/>
      <c r="I494" s="258"/>
      <c r="J494" s="258"/>
      <c r="K494" s="258" t="str">
        <f>VLOOKUP(A494,'Master PR'!F495:Q1800,12,FALSE)</f>
        <v/>
      </c>
      <c r="L494" s="260" t="str">
        <f>VLOOKUP(A494,'Master PR'!F495:R1800,13,FALSE)</f>
        <v>#N/A</v>
      </c>
      <c r="M494" s="258"/>
      <c r="N494" s="258"/>
      <c r="O494" s="258"/>
      <c r="P494" s="261" t="str">
        <f t="array" ref="P494">INDEX(Sheet6!$H$2:$H$190,MATCH(A494,Sheet6!$E$2:$E$190,0))</f>
        <v>#N/A</v>
      </c>
      <c r="Q494" s="258"/>
      <c r="R494" s="258"/>
      <c r="S494" s="258"/>
      <c r="T494" s="258"/>
      <c r="U494" s="258"/>
      <c r="V494" s="258"/>
      <c r="W494" s="258"/>
      <c r="X494" s="258"/>
      <c r="Y494" s="258"/>
      <c r="Z494" s="258"/>
      <c r="AA494" s="258"/>
      <c r="AB494" s="258"/>
      <c r="AC494" s="258"/>
      <c r="AD494" s="258"/>
      <c r="AE494" s="258"/>
      <c r="AF494" s="258"/>
      <c r="AG494" s="258"/>
      <c r="AH494" s="258"/>
      <c r="AI494" s="258"/>
      <c r="AJ494" s="258"/>
      <c r="AK494" s="258"/>
      <c r="AL494" s="258"/>
      <c r="AM494" s="258"/>
    </row>
    <row r="495">
      <c r="A495" s="265">
        <v>1.00039968E8</v>
      </c>
      <c r="B495" s="258" t="str">
        <f>VLOOKUP(A495,'Master PR'!F496:N1801,9,FALSE)</f>
        <v>Maintenance</v>
      </c>
      <c r="C495" s="259" t="str">
        <f>VLOOKUP(A495,'Master PR'!F496:I1801,4,FALSE)</f>
        <v/>
      </c>
      <c r="D495" s="258" t="str">
        <f>VLOOKUP(A495,'Master PR'!F496:M1801,8,FALSE)</f>
        <v>#N/A</v>
      </c>
      <c r="E495" s="258"/>
      <c r="F495" s="258"/>
      <c r="G495" s="258"/>
      <c r="H495" s="258"/>
      <c r="I495" s="258"/>
      <c r="J495" s="258"/>
      <c r="K495" s="258" t="str">
        <f>VLOOKUP(A495,'Master PR'!F496:Q1801,12,FALSE)</f>
        <v/>
      </c>
      <c r="L495" s="260" t="str">
        <f>VLOOKUP(A495,'Master PR'!F496:R1801,13,FALSE)</f>
        <v>#N/A</v>
      </c>
      <c r="M495" s="258"/>
      <c r="N495" s="258"/>
      <c r="O495" s="258"/>
      <c r="P495" s="261" t="str">
        <f t="array" ref="P495">INDEX(Sheet6!$H$2:$H$190,MATCH(A495,Sheet6!$E$2:$E$190,0))</f>
        <v>#N/A</v>
      </c>
      <c r="Q495" s="258"/>
      <c r="R495" s="258"/>
      <c r="S495" s="258"/>
      <c r="T495" s="258"/>
      <c r="U495" s="258"/>
      <c r="V495" s="258"/>
      <c r="W495" s="258"/>
      <c r="X495" s="258"/>
      <c r="Y495" s="258"/>
      <c r="Z495" s="258"/>
      <c r="AA495" s="258"/>
      <c r="AB495" s="258"/>
      <c r="AC495" s="258"/>
      <c r="AD495" s="258"/>
      <c r="AE495" s="258"/>
      <c r="AF495" s="258"/>
      <c r="AG495" s="258"/>
      <c r="AH495" s="258"/>
      <c r="AI495" s="258"/>
      <c r="AJ495" s="258"/>
      <c r="AK495" s="258"/>
      <c r="AL495" s="258"/>
      <c r="AM495" s="258"/>
    </row>
    <row r="496">
      <c r="A496" s="265">
        <v>1.0004642E8</v>
      </c>
      <c r="B496" s="258" t="str">
        <f>VLOOKUP(A496,'Master PR'!F497:N1802,9,FALSE)</f>
        <v>Maintenance</v>
      </c>
      <c r="C496" s="259" t="str">
        <f>VLOOKUP(A496,'Master PR'!F497:I1802,4,FALSE)</f>
        <v/>
      </c>
      <c r="D496" s="258" t="str">
        <f>VLOOKUP(A496,'Master PR'!F497:M1802,8,FALSE)</f>
        <v>#N/A</v>
      </c>
      <c r="E496" s="258"/>
      <c r="F496" s="258"/>
      <c r="G496" s="258"/>
      <c r="H496" s="258"/>
      <c r="I496" s="258"/>
      <c r="J496" s="258"/>
      <c r="K496" s="258" t="str">
        <f>VLOOKUP(A496,'Master PR'!F497:Q1802,12,FALSE)</f>
        <v/>
      </c>
      <c r="L496" s="260" t="str">
        <f>VLOOKUP(A496,'Master PR'!F497:R1802,13,FALSE)</f>
        <v>#N/A</v>
      </c>
      <c r="M496" s="258"/>
      <c r="N496" s="258"/>
      <c r="O496" s="258"/>
      <c r="P496" s="261" t="str">
        <f t="array" ref="P496">INDEX(Sheet6!$H$2:$H$190,MATCH(A496,Sheet6!$E$2:$E$190,0))</f>
        <v>#N/A</v>
      </c>
      <c r="Q496" s="258"/>
      <c r="R496" s="258"/>
      <c r="S496" s="258"/>
      <c r="T496" s="258"/>
      <c r="U496" s="258"/>
      <c r="V496" s="258"/>
      <c r="W496" s="258"/>
      <c r="X496" s="258"/>
      <c r="Y496" s="258"/>
      <c r="Z496" s="258"/>
      <c r="AA496" s="258"/>
      <c r="AB496" s="258"/>
      <c r="AC496" s="258"/>
      <c r="AD496" s="258"/>
      <c r="AE496" s="258"/>
      <c r="AF496" s="258"/>
      <c r="AG496" s="258"/>
      <c r="AH496" s="258"/>
      <c r="AI496" s="258"/>
      <c r="AJ496" s="258"/>
      <c r="AK496" s="258"/>
      <c r="AL496" s="258"/>
      <c r="AM496" s="258"/>
    </row>
    <row r="497">
      <c r="A497" s="265">
        <v>1.0004643E8</v>
      </c>
      <c r="B497" s="258" t="str">
        <f>VLOOKUP(A497,'Master PR'!F498:N1803,9,FALSE)</f>
        <v>Maintenance</v>
      </c>
      <c r="C497" s="259" t="str">
        <f>VLOOKUP(A497,'Master PR'!F498:I1803,4,FALSE)</f>
        <v/>
      </c>
      <c r="D497" s="258" t="str">
        <f>VLOOKUP(A497,'Master PR'!F498:M1803,8,FALSE)</f>
        <v>#N/A</v>
      </c>
      <c r="E497" s="258"/>
      <c r="F497" s="258"/>
      <c r="G497" s="258"/>
      <c r="H497" s="258"/>
      <c r="I497" s="258"/>
      <c r="J497" s="258"/>
      <c r="K497" s="258" t="str">
        <f>VLOOKUP(A497,'Master PR'!F498:Q1803,12,FALSE)</f>
        <v/>
      </c>
      <c r="L497" s="260" t="str">
        <f>VLOOKUP(A497,'Master PR'!F498:R1803,13,FALSE)</f>
        <v>#N/A</v>
      </c>
      <c r="M497" s="258"/>
      <c r="N497" s="258"/>
      <c r="O497" s="258"/>
      <c r="P497" s="261" t="str">
        <f t="array" ref="P497">INDEX(Sheet6!$H$2:$H$190,MATCH(A497,Sheet6!$E$2:$E$190,0))</f>
        <v>#N/A</v>
      </c>
      <c r="Q497" s="258"/>
      <c r="R497" s="258"/>
      <c r="S497" s="258"/>
      <c r="T497" s="258"/>
      <c r="U497" s="258"/>
      <c r="V497" s="258"/>
      <c r="W497" s="258"/>
      <c r="X497" s="258"/>
      <c r="Y497" s="258"/>
      <c r="Z497" s="258"/>
      <c r="AA497" s="258"/>
      <c r="AB497" s="258"/>
      <c r="AC497" s="258"/>
      <c r="AD497" s="258"/>
      <c r="AE497" s="258"/>
      <c r="AF497" s="258"/>
      <c r="AG497" s="258"/>
      <c r="AH497" s="258"/>
      <c r="AI497" s="258"/>
      <c r="AJ497" s="258"/>
      <c r="AK497" s="258"/>
      <c r="AL497" s="258"/>
      <c r="AM497" s="258"/>
    </row>
    <row r="498">
      <c r="A498" s="265">
        <v>1.00046404E8</v>
      </c>
      <c r="B498" s="258" t="str">
        <f>VLOOKUP(A498,'Master PR'!F499:N1804,9,FALSE)</f>
        <v>Maintenance</v>
      </c>
      <c r="C498" s="259" t="str">
        <f>VLOOKUP(A498,'Master PR'!F499:I1804,4,FALSE)</f>
        <v/>
      </c>
      <c r="D498" s="258" t="str">
        <f>VLOOKUP(A498,'Master PR'!F499:M1804,8,FALSE)</f>
        <v>#N/A</v>
      </c>
      <c r="E498" s="258"/>
      <c r="F498" s="258"/>
      <c r="G498" s="258"/>
      <c r="H498" s="258"/>
      <c r="I498" s="258"/>
      <c r="J498" s="258"/>
      <c r="K498" s="258" t="str">
        <f>VLOOKUP(A498,'Master PR'!F499:Q1804,12,FALSE)</f>
        <v/>
      </c>
      <c r="L498" s="260" t="str">
        <f>VLOOKUP(A498,'Master PR'!F499:R1804,13,FALSE)</f>
        <v>#N/A</v>
      </c>
      <c r="M498" s="258"/>
      <c r="N498" s="258"/>
      <c r="O498" s="258"/>
      <c r="P498" s="261" t="str">
        <f t="array" ref="P498">INDEX(Sheet6!$H$2:$H$190,MATCH(A498,Sheet6!$E$2:$E$190,0))</f>
        <v>#N/A</v>
      </c>
      <c r="Q498" s="258"/>
      <c r="R498" s="258"/>
      <c r="S498" s="258"/>
      <c r="T498" s="258"/>
      <c r="U498" s="258"/>
      <c r="V498" s="258"/>
      <c r="W498" s="258"/>
      <c r="X498" s="258"/>
      <c r="Y498" s="258"/>
      <c r="Z498" s="258"/>
      <c r="AA498" s="258"/>
      <c r="AB498" s="258"/>
      <c r="AC498" s="258"/>
      <c r="AD498" s="258"/>
      <c r="AE498" s="258"/>
      <c r="AF498" s="258"/>
      <c r="AG498" s="258"/>
      <c r="AH498" s="258"/>
      <c r="AI498" s="258"/>
      <c r="AJ498" s="258"/>
      <c r="AK498" s="258"/>
      <c r="AL498" s="258"/>
      <c r="AM498" s="258"/>
    </row>
    <row r="499">
      <c r="A499" s="257">
        <v>1.00046167E8</v>
      </c>
      <c r="B499" s="258" t="str">
        <f>VLOOKUP(A499,'Master PR'!F500:N1805,9,FALSE)</f>
        <v>Maintenance</v>
      </c>
      <c r="C499" s="259" t="str">
        <f>VLOOKUP(A499,'Master PR'!F500:I1805,4,FALSE)</f>
        <v/>
      </c>
      <c r="D499" s="258" t="str">
        <f>VLOOKUP(A499,'Master PR'!F500:M1805,8,FALSE)</f>
        <v>#N/A</v>
      </c>
      <c r="E499" s="258"/>
      <c r="F499" s="258"/>
      <c r="G499" s="258"/>
      <c r="H499" s="258"/>
      <c r="I499" s="258"/>
      <c r="J499" s="258"/>
      <c r="K499" s="258" t="str">
        <f>VLOOKUP(A499,'Master PR'!F500:Q1805,12,FALSE)</f>
        <v/>
      </c>
      <c r="L499" s="260" t="str">
        <f>VLOOKUP(A499,'Master PR'!F500:R1805,13,FALSE)</f>
        <v>#N/A</v>
      </c>
      <c r="M499" s="258"/>
      <c r="N499" s="258"/>
      <c r="O499" s="258"/>
      <c r="P499" s="261" t="str">
        <f t="array" ref="P499">INDEX(Sheet6!$H$2:$H$190,MATCH(A499,Sheet6!$E$2:$E$190,0))</f>
        <v>#N/A</v>
      </c>
      <c r="Q499" s="258"/>
      <c r="R499" s="258"/>
      <c r="S499" s="258"/>
      <c r="T499" s="258"/>
      <c r="U499" s="258"/>
      <c r="V499" s="258"/>
      <c r="W499" s="258"/>
      <c r="X499" s="258"/>
      <c r="Y499" s="258"/>
      <c r="Z499" s="258"/>
      <c r="AA499" s="258"/>
      <c r="AB499" s="258"/>
      <c r="AC499" s="258"/>
      <c r="AD499" s="258"/>
      <c r="AE499" s="258"/>
      <c r="AF499" s="258"/>
      <c r="AG499" s="258"/>
      <c r="AH499" s="258"/>
      <c r="AI499" s="258"/>
      <c r="AJ499" s="258"/>
      <c r="AK499" s="258"/>
      <c r="AL499" s="258"/>
      <c r="AM499" s="258"/>
    </row>
    <row r="500">
      <c r="A500" s="257">
        <v>1.00040142E8</v>
      </c>
      <c r="B500" s="258" t="str">
        <f>VLOOKUP(A500,'Master PR'!F501:N1806,9,FALSE)</f>
        <v>Maintenance</v>
      </c>
      <c r="C500" s="259" t="str">
        <f>VLOOKUP(A500,'Master PR'!F501:I1806,4,FALSE)</f>
        <v/>
      </c>
      <c r="D500" s="258" t="str">
        <f>VLOOKUP(A500,'Master PR'!F501:M1806,8,FALSE)</f>
        <v>#N/A</v>
      </c>
      <c r="E500" s="258"/>
      <c r="F500" s="258"/>
      <c r="G500" s="258"/>
      <c r="H500" s="258"/>
      <c r="I500" s="258"/>
      <c r="J500" s="258"/>
      <c r="K500" s="258" t="str">
        <f>VLOOKUP(A500,'Master PR'!F501:Q1806,12,FALSE)</f>
        <v/>
      </c>
      <c r="L500" s="260" t="str">
        <f>VLOOKUP(A500,'Master PR'!F501:R1806,13,FALSE)</f>
        <v>#N/A</v>
      </c>
      <c r="M500" s="258"/>
      <c r="N500" s="258"/>
      <c r="O500" s="258"/>
      <c r="P500" s="261" t="str">
        <f t="array" ref="P500">INDEX(Sheet6!$H$2:$H$190,MATCH(A500,Sheet6!$E$2:$E$190,0))</f>
        <v>#N/A</v>
      </c>
      <c r="Q500" s="258"/>
      <c r="R500" s="258"/>
      <c r="S500" s="258"/>
      <c r="T500" s="258"/>
      <c r="U500" s="258"/>
      <c r="V500" s="258"/>
      <c r="W500" s="258"/>
      <c r="X500" s="258"/>
      <c r="Y500" s="258"/>
      <c r="Z500" s="258"/>
      <c r="AA500" s="258"/>
      <c r="AB500" s="258"/>
      <c r="AC500" s="258"/>
      <c r="AD500" s="258"/>
      <c r="AE500" s="258"/>
      <c r="AF500" s="258"/>
      <c r="AG500" s="258"/>
      <c r="AH500" s="258"/>
      <c r="AI500" s="258"/>
      <c r="AJ500" s="258"/>
      <c r="AK500" s="258"/>
      <c r="AL500" s="258"/>
      <c r="AM500" s="258"/>
    </row>
    <row r="501">
      <c r="A501" s="257">
        <v>1.00039236E8</v>
      </c>
      <c r="B501" s="258" t="str">
        <f>VLOOKUP(A501,'Master PR'!F502:N1807,9,FALSE)</f>
        <v>Maintenance</v>
      </c>
      <c r="C501" s="259" t="str">
        <f>VLOOKUP(A501,'Master PR'!F502:I1807,4,FALSE)</f>
        <v/>
      </c>
      <c r="D501" s="258" t="str">
        <f>VLOOKUP(A501,'Master PR'!F502:M1807,8,FALSE)</f>
        <v>#N/A</v>
      </c>
      <c r="E501" s="258"/>
      <c r="F501" s="258"/>
      <c r="G501" s="258"/>
      <c r="H501" s="258"/>
      <c r="I501" s="258"/>
      <c r="J501" s="258"/>
      <c r="K501" s="258" t="str">
        <f>VLOOKUP(A501,'Master PR'!F502:Q1807,12,FALSE)</f>
        <v/>
      </c>
      <c r="L501" s="260" t="str">
        <f>VLOOKUP(A501,'Master PR'!F502:R1807,13,FALSE)</f>
        <v>#N/A</v>
      </c>
      <c r="M501" s="258"/>
      <c r="N501" s="258"/>
      <c r="O501" s="258"/>
      <c r="P501" s="261" t="str">
        <f t="array" ref="P501">INDEX(Sheet6!$H$2:$H$190,MATCH(A501,Sheet6!$E$2:$E$190,0))</f>
        <v>#N/A</v>
      </c>
      <c r="Q501" s="258"/>
      <c r="R501" s="258"/>
      <c r="S501" s="258"/>
      <c r="T501" s="258"/>
      <c r="U501" s="258"/>
      <c r="V501" s="258"/>
      <c r="W501" s="258"/>
      <c r="X501" s="258"/>
      <c r="Y501" s="258"/>
      <c r="Z501" s="258"/>
      <c r="AA501" s="258"/>
      <c r="AB501" s="258"/>
      <c r="AC501" s="258"/>
      <c r="AD501" s="258"/>
      <c r="AE501" s="258"/>
      <c r="AF501" s="258"/>
      <c r="AG501" s="258"/>
      <c r="AH501" s="258"/>
      <c r="AI501" s="258"/>
      <c r="AJ501" s="258"/>
      <c r="AK501" s="258"/>
      <c r="AL501" s="258"/>
      <c r="AM501" s="258"/>
    </row>
    <row r="502">
      <c r="A502" s="265">
        <v>1.00046356E8</v>
      </c>
      <c r="B502" s="258" t="str">
        <f>VLOOKUP(A502,'Master PR'!F503:N1808,9,FALSE)</f>
        <v>Maintenance</v>
      </c>
      <c r="C502" s="259" t="str">
        <f>VLOOKUP(A502,'Master PR'!F503:I1808,4,FALSE)</f>
        <v/>
      </c>
      <c r="D502" s="258" t="str">
        <f>VLOOKUP(A502,'Master PR'!F503:M1808,8,FALSE)</f>
        <v>#N/A</v>
      </c>
      <c r="E502" s="258"/>
      <c r="F502" s="258"/>
      <c r="G502" s="258"/>
      <c r="H502" s="258"/>
      <c r="I502" s="258"/>
      <c r="J502" s="258"/>
      <c r="K502" s="258" t="str">
        <f>VLOOKUP(A502,'Master PR'!F503:Q1808,12,FALSE)</f>
        <v/>
      </c>
      <c r="L502" s="260" t="str">
        <f>VLOOKUP(A502,'Master PR'!F503:R1808,13,FALSE)</f>
        <v>#N/A</v>
      </c>
      <c r="M502" s="258"/>
      <c r="N502" s="258"/>
      <c r="O502" s="258"/>
      <c r="P502" s="261" t="str">
        <f t="array" ref="P502">INDEX(Sheet6!$H$2:$H$190,MATCH(A502,Sheet6!$E$2:$E$190,0))</f>
        <v>#N/A</v>
      </c>
      <c r="Q502" s="258"/>
      <c r="R502" s="258"/>
      <c r="S502" s="258"/>
      <c r="T502" s="258"/>
      <c r="U502" s="258"/>
      <c r="V502" s="258"/>
      <c r="W502" s="258"/>
      <c r="X502" s="258"/>
      <c r="Y502" s="258"/>
      <c r="Z502" s="258"/>
      <c r="AA502" s="258"/>
      <c r="AB502" s="258"/>
      <c r="AC502" s="258"/>
      <c r="AD502" s="258"/>
      <c r="AE502" s="258"/>
      <c r="AF502" s="258"/>
      <c r="AG502" s="258"/>
      <c r="AH502" s="258"/>
      <c r="AI502" s="258"/>
      <c r="AJ502" s="258"/>
      <c r="AK502" s="258"/>
      <c r="AL502" s="258"/>
      <c r="AM502" s="258"/>
    </row>
    <row r="503">
      <c r="A503" s="265">
        <v>1.00040217E8</v>
      </c>
      <c r="B503" s="258" t="str">
        <f>VLOOKUP(A503,'Master PR'!F504:N1809,9,FALSE)</f>
        <v>Maintenance</v>
      </c>
      <c r="C503" s="259" t="str">
        <f>VLOOKUP(A503,'Master PR'!F504:I1809,4,FALSE)</f>
        <v/>
      </c>
      <c r="D503" s="258" t="str">
        <f>VLOOKUP(A503,'Master PR'!F504:M1809,8,FALSE)</f>
        <v>#N/A</v>
      </c>
      <c r="E503" s="258"/>
      <c r="F503" s="258"/>
      <c r="G503" s="258"/>
      <c r="H503" s="258"/>
      <c r="I503" s="258"/>
      <c r="J503" s="258"/>
      <c r="K503" s="258" t="str">
        <f>VLOOKUP(A503,'Master PR'!F504:Q1809,12,FALSE)</f>
        <v/>
      </c>
      <c r="L503" s="260" t="str">
        <f>VLOOKUP(A503,'Master PR'!F504:R1809,13,FALSE)</f>
        <v>#N/A</v>
      </c>
      <c r="M503" s="258"/>
      <c r="N503" s="258"/>
      <c r="O503" s="258"/>
      <c r="P503" s="261" t="str">
        <f t="array" ref="P503">INDEX(Sheet6!$H$2:$H$190,MATCH(A503,Sheet6!$E$2:$E$190,0))</f>
        <v>#N/A</v>
      </c>
      <c r="Q503" s="258"/>
      <c r="R503" s="258"/>
      <c r="S503" s="258"/>
      <c r="T503" s="258"/>
      <c r="U503" s="258"/>
      <c r="V503" s="258"/>
      <c r="W503" s="258"/>
      <c r="X503" s="258"/>
      <c r="Y503" s="258"/>
      <c r="Z503" s="258"/>
      <c r="AA503" s="258"/>
      <c r="AB503" s="258"/>
      <c r="AC503" s="258"/>
      <c r="AD503" s="258"/>
      <c r="AE503" s="258"/>
      <c r="AF503" s="258"/>
      <c r="AG503" s="258"/>
      <c r="AH503" s="258"/>
      <c r="AI503" s="258"/>
      <c r="AJ503" s="258"/>
      <c r="AK503" s="258"/>
      <c r="AL503" s="258"/>
      <c r="AM503" s="258"/>
    </row>
    <row r="504">
      <c r="A504" s="257">
        <v>1.00046494E8</v>
      </c>
      <c r="B504" s="258" t="str">
        <f>VLOOKUP(A504,'Master PR'!F505:N1810,9,FALSE)</f>
        <v>Maintenance</v>
      </c>
      <c r="C504" s="259" t="str">
        <f>VLOOKUP(A504,'Master PR'!F505:I1810,4,FALSE)</f>
        <v>Irvan</v>
      </c>
      <c r="D504" s="258" t="str">
        <f>VLOOKUP(A504,'Master PR'!F505:M1810,8,FALSE)</f>
        <v>#N/A</v>
      </c>
      <c r="E504" s="258"/>
      <c r="F504" s="258"/>
      <c r="G504" s="258"/>
      <c r="H504" s="258"/>
      <c r="I504" s="258"/>
      <c r="J504" s="258"/>
      <c r="K504" s="258" t="str">
        <f>VLOOKUP(A504,'Master PR'!F505:Q1810,12,FALSE)</f>
        <v/>
      </c>
      <c r="L504" s="260" t="str">
        <f>VLOOKUP(A504,'Master PR'!F505:R1810,13,FALSE)</f>
        <v>#N/A</v>
      </c>
      <c r="M504" s="258"/>
      <c r="N504" s="258"/>
      <c r="O504" s="258"/>
      <c r="P504" s="261" t="str">
        <f t="array" ref="P504">INDEX(Sheet6!$H$2:$H$190,MATCH(A504,Sheet6!$E$2:$E$190,0))</f>
        <v>#N/A</v>
      </c>
      <c r="Q504" s="258"/>
      <c r="R504" s="258"/>
      <c r="S504" s="258"/>
      <c r="T504" s="258"/>
      <c r="U504" s="258"/>
      <c r="V504" s="258"/>
      <c r="W504" s="258"/>
      <c r="X504" s="258"/>
      <c r="Y504" s="258"/>
      <c r="Z504" s="258"/>
      <c r="AA504" s="258"/>
      <c r="AB504" s="258"/>
      <c r="AC504" s="258"/>
      <c r="AD504" s="258"/>
      <c r="AE504" s="258"/>
      <c r="AF504" s="258"/>
      <c r="AG504" s="258"/>
      <c r="AH504" s="258"/>
      <c r="AI504" s="258"/>
      <c r="AJ504" s="258"/>
      <c r="AK504" s="258"/>
      <c r="AL504" s="258"/>
      <c r="AM504" s="258"/>
    </row>
    <row r="505">
      <c r="A505" s="257">
        <v>1.00046465E8</v>
      </c>
      <c r="B505" s="258" t="str">
        <f>VLOOKUP(A505,'Master PR'!F506:N1811,9,FALSE)</f>
        <v>Maintenance</v>
      </c>
      <c r="C505" s="259" t="str">
        <f>VLOOKUP(A505,'Master PR'!F506:I1811,4,FALSE)</f>
        <v>Topan</v>
      </c>
      <c r="D505" s="258" t="str">
        <f>VLOOKUP(A505,'Master PR'!F506:M1811,8,FALSE)</f>
        <v>#N/A</v>
      </c>
      <c r="E505" s="258"/>
      <c r="F505" s="258"/>
      <c r="G505" s="258"/>
      <c r="H505" s="258"/>
      <c r="I505" s="258"/>
      <c r="J505" s="258"/>
      <c r="K505" s="258" t="str">
        <f>VLOOKUP(A505,'Master PR'!F506:Q1811,12,FALSE)</f>
        <v/>
      </c>
      <c r="L505" s="260" t="str">
        <f>VLOOKUP(A505,'Master PR'!F506:R1811,13,FALSE)</f>
        <v>#N/A</v>
      </c>
      <c r="M505" s="258"/>
      <c r="N505" s="258"/>
      <c r="O505" s="258"/>
      <c r="P505" s="261" t="str">
        <f t="array" ref="P505">INDEX(Sheet6!$H$2:$H$190,MATCH(A505,Sheet6!$E$2:$E$190,0))</f>
        <v>#N/A</v>
      </c>
      <c r="Q505" s="258"/>
      <c r="R505" s="258"/>
      <c r="S505" s="258"/>
      <c r="T505" s="258"/>
      <c r="U505" s="258"/>
      <c r="V505" s="258"/>
      <c r="W505" s="258"/>
      <c r="X505" s="258"/>
      <c r="Y505" s="258"/>
      <c r="Z505" s="258"/>
      <c r="AA505" s="258"/>
      <c r="AB505" s="258"/>
      <c r="AC505" s="258"/>
      <c r="AD505" s="258"/>
      <c r="AE505" s="258"/>
      <c r="AF505" s="258"/>
      <c r="AG505" s="258"/>
      <c r="AH505" s="258"/>
      <c r="AI505" s="258"/>
      <c r="AJ505" s="258"/>
      <c r="AK505" s="258"/>
      <c r="AL505" s="258"/>
      <c r="AM505" s="258"/>
    </row>
    <row r="506">
      <c r="A506" s="257">
        <v>1.00046511E8</v>
      </c>
      <c r="B506" s="258" t="str">
        <f>VLOOKUP(A506,'Master PR'!F507:N1812,9,FALSE)</f>
        <v>Maintenance</v>
      </c>
      <c r="C506" s="259" t="str">
        <f>VLOOKUP(A506,'Master PR'!F507:I1812,4,FALSE)</f>
        <v>Andani</v>
      </c>
      <c r="D506" s="258" t="str">
        <f>VLOOKUP(A506,'Master PR'!F507:M1812,8,FALSE)</f>
        <v>#N/A</v>
      </c>
      <c r="E506" s="258"/>
      <c r="F506" s="258"/>
      <c r="G506" s="258"/>
      <c r="H506" s="258"/>
      <c r="I506" s="258"/>
      <c r="J506" s="258"/>
      <c r="K506" s="258" t="str">
        <f>VLOOKUP(A506,'Master PR'!F507:Q1812,12,FALSE)</f>
        <v/>
      </c>
      <c r="L506" s="260" t="str">
        <f>VLOOKUP(A506,'Master PR'!F507:R1812,13,FALSE)</f>
        <v>#N/A</v>
      </c>
      <c r="M506" s="258"/>
      <c r="N506" s="258"/>
      <c r="O506" s="258"/>
      <c r="P506" s="261" t="str">
        <f t="array" ref="P506">INDEX(Sheet6!$H$2:$H$190,MATCH(A506,Sheet6!$E$2:$E$190,0))</f>
        <v>#N/A</v>
      </c>
      <c r="Q506" s="258"/>
      <c r="R506" s="258"/>
      <c r="S506" s="258"/>
      <c r="T506" s="258"/>
      <c r="U506" s="258"/>
      <c r="V506" s="258"/>
      <c r="W506" s="258"/>
      <c r="X506" s="258"/>
      <c r="Y506" s="258"/>
      <c r="Z506" s="258"/>
      <c r="AA506" s="258"/>
      <c r="AB506" s="258"/>
      <c r="AC506" s="258"/>
      <c r="AD506" s="258"/>
      <c r="AE506" s="258"/>
      <c r="AF506" s="258"/>
      <c r="AG506" s="258"/>
      <c r="AH506" s="258"/>
      <c r="AI506" s="258"/>
      <c r="AJ506" s="258"/>
      <c r="AK506" s="258"/>
      <c r="AL506" s="258"/>
      <c r="AM506" s="258"/>
    </row>
    <row r="507">
      <c r="A507" s="257">
        <v>1.00046512E8</v>
      </c>
      <c r="B507" s="258" t="str">
        <f>VLOOKUP(A507,'Master PR'!F508:N1813,9,FALSE)</f>
        <v>Maintenance</v>
      </c>
      <c r="C507" s="259" t="str">
        <f>VLOOKUP(A507,'Master PR'!F508:I1813,4,FALSE)</f>
        <v/>
      </c>
      <c r="D507" s="258" t="str">
        <f>VLOOKUP(A507,'Master PR'!F508:M1813,8,FALSE)</f>
        <v>#N/A</v>
      </c>
      <c r="E507" s="258"/>
      <c r="F507" s="258"/>
      <c r="G507" s="258"/>
      <c r="H507" s="258"/>
      <c r="I507" s="258"/>
      <c r="J507" s="258"/>
      <c r="K507" s="258" t="str">
        <f>VLOOKUP(A507,'Master PR'!F508:Q1813,12,FALSE)</f>
        <v/>
      </c>
      <c r="L507" s="260" t="str">
        <f>VLOOKUP(A507,'Master PR'!F508:R1813,13,FALSE)</f>
        <v>#N/A</v>
      </c>
      <c r="M507" s="258"/>
      <c r="N507" s="258"/>
      <c r="O507" s="258"/>
      <c r="P507" s="261" t="str">
        <f t="array" ref="P507">INDEX(Sheet6!$H$2:$H$190,MATCH(A507,Sheet6!$E$2:$E$190,0))</f>
        <v>#N/A</v>
      </c>
      <c r="Q507" s="258"/>
      <c r="R507" s="258"/>
      <c r="S507" s="258"/>
      <c r="T507" s="258"/>
      <c r="U507" s="258"/>
      <c r="V507" s="258"/>
      <c r="W507" s="258"/>
      <c r="X507" s="258"/>
      <c r="Y507" s="258"/>
      <c r="Z507" s="258"/>
      <c r="AA507" s="258"/>
      <c r="AB507" s="258"/>
      <c r="AC507" s="258"/>
      <c r="AD507" s="258"/>
      <c r="AE507" s="258"/>
      <c r="AF507" s="258"/>
      <c r="AG507" s="258"/>
      <c r="AH507" s="258"/>
      <c r="AI507" s="258"/>
      <c r="AJ507" s="258"/>
      <c r="AK507" s="258"/>
      <c r="AL507" s="258"/>
      <c r="AM507" s="258"/>
    </row>
    <row r="508">
      <c r="A508" s="257">
        <v>1.00046486E8</v>
      </c>
      <c r="B508" s="258" t="str">
        <f>VLOOKUP(A508,'Master PR'!F509:N1814,9,FALSE)</f>
        <v>Maintenance</v>
      </c>
      <c r="C508" s="259" t="str">
        <f>VLOOKUP(A508,'Master PR'!F509:I1814,4,FALSE)</f>
        <v>Irvan</v>
      </c>
      <c r="D508" s="258" t="str">
        <f>VLOOKUP(A508,'Master PR'!F509:M1814,8,FALSE)</f>
        <v>#N/A</v>
      </c>
      <c r="E508" s="258"/>
      <c r="F508" s="258"/>
      <c r="G508" s="258"/>
      <c r="H508" s="258"/>
      <c r="I508" s="258"/>
      <c r="J508" s="258"/>
      <c r="K508" s="258" t="str">
        <f>VLOOKUP(A508,'Master PR'!F509:Q1814,12,FALSE)</f>
        <v/>
      </c>
      <c r="L508" s="260" t="str">
        <f>VLOOKUP(A508,'Master PR'!F509:R1814,13,FALSE)</f>
        <v>#N/A</v>
      </c>
      <c r="M508" s="258"/>
      <c r="N508" s="258"/>
      <c r="O508" s="258"/>
      <c r="P508" s="261" t="str">
        <f t="array" ref="P508">INDEX(Sheet6!$H$2:$H$190,MATCH(A508,Sheet6!$E$2:$E$190,0))</f>
        <v>#N/A</v>
      </c>
      <c r="Q508" s="258"/>
      <c r="R508" s="258"/>
      <c r="S508" s="258"/>
      <c r="T508" s="258"/>
      <c r="U508" s="258"/>
      <c r="V508" s="258"/>
      <c r="W508" s="258"/>
      <c r="X508" s="258"/>
      <c r="Y508" s="258"/>
      <c r="Z508" s="258"/>
      <c r="AA508" s="258"/>
      <c r="AB508" s="258"/>
      <c r="AC508" s="258"/>
      <c r="AD508" s="258"/>
      <c r="AE508" s="258"/>
      <c r="AF508" s="258"/>
      <c r="AG508" s="258"/>
      <c r="AH508" s="258"/>
      <c r="AI508" s="258"/>
      <c r="AJ508" s="258"/>
      <c r="AK508" s="258"/>
      <c r="AL508" s="258"/>
      <c r="AM508" s="258"/>
    </row>
    <row r="509">
      <c r="A509" s="257">
        <v>1.00046098E8</v>
      </c>
      <c r="B509" s="258" t="str">
        <f>VLOOKUP(A509,'Master PR'!F510:N1815,9,FALSE)</f>
        <v>Maintenance</v>
      </c>
      <c r="C509" s="259" t="str">
        <f>VLOOKUP(A509,'Master PR'!F510:I1815,4,FALSE)</f>
        <v>Andani</v>
      </c>
      <c r="D509" s="258" t="str">
        <f>VLOOKUP(A509,'Master PR'!F510:M1815,8,FALSE)</f>
        <v>#N/A</v>
      </c>
      <c r="E509" s="258"/>
      <c r="F509" s="258"/>
      <c r="G509" s="258"/>
      <c r="H509" s="258"/>
      <c r="I509" s="258"/>
      <c r="J509" s="258"/>
      <c r="K509" s="258" t="str">
        <f>VLOOKUP(A509,'Master PR'!F510:Q1815,12,FALSE)</f>
        <v/>
      </c>
      <c r="L509" s="260" t="str">
        <f>VLOOKUP(A509,'Master PR'!F510:R1815,13,FALSE)</f>
        <v>#N/A</v>
      </c>
      <c r="M509" s="258"/>
      <c r="N509" s="258"/>
      <c r="O509" s="258"/>
      <c r="P509" s="261" t="str">
        <f t="array" ref="P509">INDEX(Sheet6!$H$2:$H$190,MATCH(A509,Sheet6!$E$2:$E$190,0))</f>
        <v>#N/A</v>
      </c>
      <c r="Q509" s="258"/>
      <c r="R509" s="258"/>
      <c r="S509" s="258"/>
      <c r="T509" s="258"/>
      <c r="U509" s="258"/>
      <c r="V509" s="258"/>
      <c r="W509" s="258"/>
      <c r="X509" s="258"/>
      <c r="Y509" s="258"/>
      <c r="Z509" s="258"/>
      <c r="AA509" s="258"/>
      <c r="AB509" s="258"/>
      <c r="AC509" s="258"/>
      <c r="AD509" s="258"/>
      <c r="AE509" s="258"/>
      <c r="AF509" s="258"/>
      <c r="AG509" s="258"/>
      <c r="AH509" s="258"/>
      <c r="AI509" s="258"/>
      <c r="AJ509" s="258"/>
      <c r="AK509" s="258"/>
      <c r="AL509" s="258"/>
      <c r="AM509" s="258"/>
    </row>
    <row r="510">
      <c r="A510" s="265">
        <v>1.00046467E8</v>
      </c>
      <c r="B510" s="258" t="str">
        <f>VLOOKUP(A510,'Master PR'!F511:N1816,9,FALSE)</f>
        <v>Maintenance</v>
      </c>
      <c r="C510" s="259" t="str">
        <f>VLOOKUP(A510,'Master PR'!F511:I1816,4,FALSE)</f>
        <v/>
      </c>
      <c r="D510" s="258" t="str">
        <f>VLOOKUP(A510,'Master PR'!F511:M1816,8,FALSE)</f>
        <v>#N/A</v>
      </c>
      <c r="E510" s="258"/>
      <c r="F510" s="258"/>
      <c r="G510" s="258"/>
      <c r="H510" s="258"/>
      <c r="I510" s="258"/>
      <c r="J510" s="258"/>
      <c r="K510" s="258" t="str">
        <f>VLOOKUP(A510,'Master PR'!F511:Q1816,12,FALSE)</f>
        <v/>
      </c>
      <c r="L510" s="260" t="str">
        <f>VLOOKUP(A510,'Master PR'!F511:R1816,13,FALSE)</f>
        <v>#N/A</v>
      </c>
      <c r="M510" s="258"/>
      <c r="N510" s="258"/>
      <c r="O510" s="258"/>
      <c r="P510" s="261" t="str">
        <f t="array" ref="P510">INDEX(Sheet6!$H$2:$H$190,MATCH(A510,Sheet6!$E$2:$E$190,0))</f>
        <v>#N/A</v>
      </c>
      <c r="Q510" s="258"/>
      <c r="R510" s="258"/>
      <c r="S510" s="258"/>
      <c r="T510" s="258"/>
      <c r="U510" s="258"/>
      <c r="V510" s="258"/>
      <c r="W510" s="258"/>
      <c r="X510" s="258"/>
      <c r="Y510" s="258"/>
      <c r="Z510" s="258"/>
      <c r="AA510" s="258"/>
      <c r="AB510" s="258"/>
      <c r="AC510" s="258"/>
      <c r="AD510" s="258"/>
      <c r="AE510" s="258"/>
      <c r="AF510" s="258"/>
      <c r="AG510" s="258"/>
      <c r="AH510" s="258"/>
      <c r="AI510" s="258"/>
      <c r="AJ510" s="258"/>
      <c r="AK510" s="258"/>
      <c r="AL510" s="258"/>
      <c r="AM510" s="258"/>
    </row>
    <row r="511">
      <c r="A511" s="265">
        <v>1.0004621E8</v>
      </c>
      <c r="B511" s="258" t="str">
        <f>VLOOKUP(A511,'Master PR'!F512:N1817,9,FALSE)</f>
        <v>Maintenance</v>
      </c>
      <c r="C511" s="259" t="str">
        <f>VLOOKUP(A511,'Master PR'!F512:I1817,4,FALSE)</f>
        <v/>
      </c>
      <c r="D511" s="258" t="str">
        <f>VLOOKUP(A511,'Master PR'!F512:M1817,8,FALSE)</f>
        <v>#N/A</v>
      </c>
      <c r="E511" s="258"/>
      <c r="F511" s="258"/>
      <c r="G511" s="258"/>
      <c r="H511" s="258"/>
      <c r="I511" s="258"/>
      <c r="J511" s="258"/>
      <c r="K511" s="258" t="str">
        <f>VLOOKUP(A511,'Master PR'!F512:Q1817,12,FALSE)</f>
        <v/>
      </c>
      <c r="L511" s="260" t="str">
        <f>VLOOKUP(A511,'Master PR'!F512:R1817,13,FALSE)</f>
        <v>#N/A</v>
      </c>
      <c r="M511" s="258"/>
      <c r="N511" s="258"/>
      <c r="O511" s="258"/>
      <c r="P511" s="261" t="str">
        <f t="array" ref="P511">INDEX(Sheet6!$H$2:$H$190,MATCH(A511,Sheet6!$E$2:$E$190,0))</f>
        <v>#N/A</v>
      </c>
      <c r="Q511" s="258"/>
      <c r="R511" s="258"/>
      <c r="S511" s="258"/>
      <c r="T511" s="258"/>
      <c r="U511" s="258"/>
      <c r="V511" s="258"/>
      <c r="W511" s="258"/>
      <c r="X511" s="258"/>
      <c r="Y511" s="258"/>
      <c r="Z511" s="258"/>
      <c r="AA511" s="258"/>
      <c r="AB511" s="258"/>
      <c r="AC511" s="258"/>
      <c r="AD511" s="258"/>
      <c r="AE511" s="258"/>
      <c r="AF511" s="258"/>
      <c r="AG511" s="258"/>
      <c r="AH511" s="258"/>
      <c r="AI511" s="258"/>
      <c r="AJ511" s="258"/>
      <c r="AK511" s="258"/>
      <c r="AL511" s="258"/>
      <c r="AM511" s="258"/>
    </row>
    <row r="512">
      <c r="A512" s="265">
        <v>1.00045831E8</v>
      </c>
      <c r="B512" s="258" t="str">
        <f>VLOOKUP(A512,'Master PR'!F513:N1818,9,FALSE)</f>
        <v>Maintenance</v>
      </c>
      <c r="C512" s="259" t="str">
        <f>VLOOKUP(A512,'Master PR'!F513:I1818,4,FALSE)</f>
        <v>Irvan</v>
      </c>
      <c r="D512" s="258" t="str">
        <f>VLOOKUP(A512,'Master PR'!F513:M1818,8,FALSE)</f>
        <v>M22PL3048A</v>
      </c>
      <c r="E512" s="258"/>
      <c r="F512" s="258"/>
      <c r="G512" s="258"/>
      <c r="H512" s="258"/>
      <c r="I512" s="258"/>
      <c r="J512" s="258"/>
      <c r="K512" s="258" t="str">
        <f>VLOOKUP(A512,'Master PR'!F513:Q1818,12,FALSE)</f>
        <v/>
      </c>
      <c r="L512" s="260" t="str">
        <f>VLOOKUP(A512,'Master PR'!F513:R1818,13,FALSE)</f>
        <v>Lukman</v>
      </c>
      <c r="M512" s="258"/>
      <c r="N512" s="258"/>
      <c r="O512" s="258"/>
      <c r="P512" s="261" t="str">
        <f t="array" ref="P512">INDEX(Sheet6!$H$2:$H$190,MATCH(A512,Sheet6!$E$2:$E$190,0))</f>
        <v>PR diterima tgl 07.04.2022. Last PO.</v>
      </c>
      <c r="Q512" s="258"/>
      <c r="R512" s="258"/>
      <c r="S512" s="258"/>
      <c r="T512" s="258"/>
      <c r="U512" s="258"/>
      <c r="V512" s="258"/>
      <c r="W512" s="258"/>
      <c r="X512" s="258"/>
      <c r="Y512" s="258"/>
      <c r="Z512" s="258"/>
      <c r="AA512" s="258"/>
      <c r="AB512" s="258"/>
      <c r="AC512" s="258"/>
      <c r="AD512" s="258"/>
      <c r="AE512" s="258"/>
      <c r="AF512" s="258"/>
      <c r="AG512" s="258"/>
      <c r="AH512" s="258"/>
      <c r="AI512" s="258"/>
      <c r="AJ512" s="258"/>
      <c r="AK512" s="258"/>
      <c r="AL512" s="258"/>
      <c r="AM512" s="258"/>
    </row>
    <row r="513">
      <c r="A513" s="265">
        <v>1.00046451E8</v>
      </c>
      <c r="B513" s="258" t="str">
        <f>VLOOKUP(A513,'Master PR'!F514:N1819,9,FALSE)</f>
        <v>Maintenance</v>
      </c>
      <c r="C513" s="259" t="str">
        <f>VLOOKUP(A513,'Master PR'!F514:I1819,4,FALSE)</f>
        <v/>
      </c>
      <c r="D513" s="258" t="str">
        <f>VLOOKUP(A513,'Master PR'!F514:M1819,8,FALSE)</f>
        <v>#N/A</v>
      </c>
      <c r="E513" s="258"/>
      <c r="F513" s="258"/>
      <c r="G513" s="258"/>
      <c r="H513" s="258"/>
      <c r="I513" s="258"/>
      <c r="J513" s="258"/>
      <c r="K513" s="258" t="str">
        <f>VLOOKUP(A513,'Master PR'!F514:Q1819,12,FALSE)</f>
        <v/>
      </c>
      <c r="L513" s="260" t="str">
        <f>VLOOKUP(A513,'Master PR'!F514:R1819,13,FALSE)</f>
        <v>#N/A</v>
      </c>
      <c r="M513" s="258"/>
      <c r="N513" s="258"/>
      <c r="O513" s="258"/>
      <c r="P513" s="261" t="str">
        <f t="array" ref="P513">INDEX(Sheet6!$H$2:$H$190,MATCH(A513,Sheet6!$E$2:$E$190,0))</f>
        <v>#N/A</v>
      </c>
      <c r="Q513" s="258"/>
      <c r="R513" s="258"/>
      <c r="S513" s="258"/>
      <c r="T513" s="258"/>
      <c r="U513" s="258"/>
      <c r="V513" s="258"/>
      <c r="W513" s="258"/>
      <c r="X513" s="258"/>
      <c r="Y513" s="258"/>
      <c r="Z513" s="258"/>
      <c r="AA513" s="258"/>
      <c r="AB513" s="258"/>
      <c r="AC513" s="258"/>
      <c r="AD513" s="258"/>
      <c r="AE513" s="258"/>
      <c r="AF513" s="258"/>
      <c r="AG513" s="258"/>
      <c r="AH513" s="258"/>
      <c r="AI513" s="258"/>
      <c r="AJ513" s="258"/>
      <c r="AK513" s="258"/>
      <c r="AL513" s="258"/>
      <c r="AM513" s="258"/>
    </row>
    <row r="514">
      <c r="A514" s="265">
        <v>1.00046542E8</v>
      </c>
      <c r="B514" s="258" t="str">
        <f>VLOOKUP(A514,'Master PR'!F515:N1820,9,FALSE)</f>
        <v>Maintenance</v>
      </c>
      <c r="C514" s="259" t="str">
        <f>VLOOKUP(A514,'Master PR'!F515:I1820,4,FALSE)</f>
        <v/>
      </c>
      <c r="D514" s="258" t="str">
        <f>VLOOKUP(A514,'Master PR'!F515:M1820,8,FALSE)</f>
        <v>#N/A</v>
      </c>
      <c r="E514" s="258"/>
      <c r="F514" s="258"/>
      <c r="G514" s="258"/>
      <c r="H514" s="258"/>
      <c r="I514" s="258"/>
      <c r="J514" s="258"/>
      <c r="K514" s="258" t="str">
        <f>VLOOKUP(A514,'Master PR'!F515:Q1820,12,FALSE)</f>
        <v/>
      </c>
      <c r="L514" s="260" t="str">
        <f>VLOOKUP(A514,'Master PR'!F515:R1820,13,FALSE)</f>
        <v>#N/A</v>
      </c>
      <c r="M514" s="258"/>
      <c r="N514" s="258"/>
      <c r="O514" s="258"/>
      <c r="P514" s="261" t="str">
        <f t="array" ref="P514">INDEX(Sheet6!$H$2:$H$190,MATCH(A514,Sheet6!$E$2:$E$190,0))</f>
        <v>#N/A</v>
      </c>
      <c r="Q514" s="258"/>
      <c r="R514" s="258"/>
      <c r="S514" s="258"/>
      <c r="T514" s="258"/>
      <c r="U514" s="258"/>
      <c r="V514" s="258"/>
      <c r="W514" s="258"/>
      <c r="X514" s="258"/>
      <c r="Y514" s="258"/>
      <c r="Z514" s="258"/>
      <c r="AA514" s="258"/>
      <c r="AB514" s="258"/>
      <c r="AC514" s="258"/>
      <c r="AD514" s="258"/>
      <c r="AE514" s="258"/>
      <c r="AF514" s="258"/>
      <c r="AG514" s="258"/>
      <c r="AH514" s="258"/>
      <c r="AI514" s="258"/>
      <c r="AJ514" s="258"/>
      <c r="AK514" s="258"/>
      <c r="AL514" s="258"/>
      <c r="AM514" s="258"/>
    </row>
    <row r="515">
      <c r="A515" s="265">
        <v>1.00046362E8</v>
      </c>
      <c r="B515" s="258" t="str">
        <f>VLOOKUP(A515,'Master PR'!F516:N1821,9,FALSE)</f>
        <v>Maintenance</v>
      </c>
      <c r="C515" s="259" t="str">
        <f>VLOOKUP(A515,'Master PR'!F516:I1821,4,FALSE)</f>
        <v/>
      </c>
      <c r="D515" s="258" t="str">
        <f>VLOOKUP(A515,'Master PR'!F516:M1821,8,FALSE)</f>
        <v>#N/A</v>
      </c>
      <c r="E515" s="258"/>
      <c r="F515" s="258"/>
      <c r="G515" s="258"/>
      <c r="H515" s="258"/>
      <c r="I515" s="258"/>
      <c r="J515" s="258"/>
      <c r="K515" s="258" t="str">
        <f>VLOOKUP(A515,'Master PR'!F516:Q1821,12,FALSE)</f>
        <v/>
      </c>
      <c r="L515" s="260" t="str">
        <f>VLOOKUP(A515,'Master PR'!F516:R1821,13,FALSE)</f>
        <v>#N/A</v>
      </c>
      <c r="M515" s="258"/>
      <c r="N515" s="258"/>
      <c r="O515" s="258"/>
      <c r="P515" s="261" t="str">
        <f t="array" ref="P515">INDEX(Sheet6!$H$2:$H$190,MATCH(A515,Sheet6!$E$2:$E$190,0))</f>
        <v>#N/A</v>
      </c>
      <c r="Q515" s="258"/>
      <c r="R515" s="258"/>
      <c r="S515" s="258"/>
      <c r="T515" s="258"/>
      <c r="U515" s="258"/>
      <c r="V515" s="258"/>
      <c r="W515" s="258"/>
      <c r="X515" s="258"/>
      <c r="Y515" s="258"/>
      <c r="Z515" s="258"/>
      <c r="AA515" s="258"/>
      <c r="AB515" s="258"/>
      <c r="AC515" s="258"/>
      <c r="AD515" s="258"/>
      <c r="AE515" s="258"/>
      <c r="AF515" s="258"/>
      <c r="AG515" s="258"/>
      <c r="AH515" s="258"/>
      <c r="AI515" s="258"/>
      <c r="AJ515" s="258"/>
      <c r="AK515" s="258"/>
      <c r="AL515" s="258"/>
      <c r="AM515" s="258"/>
    </row>
    <row r="516">
      <c r="A516" s="265">
        <v>1.000462E8</v>
      </c>
      <c r="B516" s="258" t="str">
        <f>VLOOKUP(A516,'Master PR'!F517:N1822,9,FALSE)</f>
        <v>Maintenance</v>
      </c>
      <c r="C516" s="259" t="str">
        <f>VLOOKUP(A516,'Master PR'!F517:I1822,4,FALSE)</f>
        <v/>
      </c>
      <c r="D516" s="258" t="str">
        <f>VLOOKUP(A516,'Master PR'!F517:M1822,8,FALSE)</f>
        <v>#N/A</v>
      </c>
      <c r="E516" s="258"/>
      <c r="F516" s="258"/>
      <c r="G516" s="258"/>
      <c r="H516" s="258"/>
      <c r="I516" s="258"/>
      <c r="J516" s="258"/>
      <c r="K516" s="258" t="str">
        <f>VLOOKUP(A516,'Master PR'!F517:Q1822,12,FALSE)</f>
        <v/>
      </c>
      <c r="L516" s="260" t="str">
        <f>VLOOKUP(A516,'Master PR'!F517:R1822,13,FALSE)</f>
        <v>#N/A</v>
      </c>
      <c r="M516" s="258"/>
      <c r="N516" s="258"/>
      <c r="O516" s="258"/>
      <c r="P516" s="261" t="str">
        <f t="array" ref="P516">INDEX(Sheet6!$H$2:$H$190,MATCH(A516,Sheet6!$E$2:$E$190,0))</f>
        <v>#N/A</v>
      </c>
      <c r="Q516" s="258"/>
      <c r="R516" s="258"/>
      <c r="S516" s="258"/>
      <c r="T516" s="258"/>
      <c r="U516" s="258"/>
      <c r="V516" s="258"/>
      <c r="W516" s="258"/>
      <c r="X516" s="258"/>
      <c r="Y516" s="258"/>
      <c r="Z516" s="258"/>
      <c r="AA516" s="258"/>
      <c r="AB516" s="258"/>
      <c r="AC516" s="258"/>
      <c r="AD516" s="258"/>
      <c r="AE516" s="258"/>
      <c r="AF516" s="258"/>
      <c r="AG516" s="258"/>
      <c r="AH516" s="258"/>
      <c r="AI516" s="258"/>
      <c r="AJ516" s="258"/>
      <c r="AK516" s="258"/>
      <c r="AL516" s="258"/>
      <c r="AM516" s="258"/>
    </row>
    <row r="517">
      <c r="A517" s="265">
        <v>1.00046287E8</v>
      </c>
      <c r="B517" s="258" t="str">
        <f>VLOOKUP(A517,'Master PR'!F518:N1823,9,FALSE)</f>
        <v>Maintenance</v>
      </c>
      <c r="C517" s="259" t="str">
        <f>VLOOKUP(A517,'Master PR'!F518:I1823,4,FALSE)</f>
        <v/>
      </c>
      <c r="D517" s="258" t="str">
        <f>VLOOKUP(A517,'Master PR'!F518:M1823,8,FALSE)</f>
        <v>#N/A</v>
      </c>
      <c r="E517" s="258"/>
      <c r="F517" s="258"/>
      <c r="G517" s="258"/>
      <c r="H517" s="258"/>
      <c r="I517" s="258"/>
      <c r="J517" s="258"/>
      <c r="K517" s="258" t="str">
        <f>VLOOKUP(A517,'Master PR'!F518:Q1823,12,FALSE)</f>
        <v/>
      </c>
      <c r="L517" s="260" t="str">
        <f>VLOOKUP(A517,'Master PR'!F518:R1823,13,FALSE)</f>
        <v>#N/A</v>
      </c>
      <c r="M517" s="258"/>
      <c r="N517" s="258"/>
      <c r="O517" s="258"/>
      <c r="P517" s="261" t="str">
        <f t="array" ref="P517">INDEX(Sheet6!$H$2:$H$190,MATCH(A517,Sheet6!$E$2:$E$190,0))</f>
        <v>#N/A</v>
      </c>
      <c r="Q517" s="258"/>
      <c r="R517" s="258"/>
      <c r="S517" s="258"/>
      <c r="T517" s="258"/>
      <c r="U517" s="258"/>
      <c r="V517" s="258"/>
      <c r="W517" s="258"/>
      <c r="X517" s="258"/>
      <c r="Y517" s="258"/>
      <c r="Z517" s="258"/>
      <c r="AA517" s="258"/>
      <c r="AB517" s="258"/>
      <c r="AC517" s="258"/>
      <c r="AD517" s="258"/>
      <c r="AE517" s="258"/>
      <c r="AF517" s="258"/>
      <c r="AG517" s="258"/>
      <c r="AH517" s="258"/>
      <c r="AI517" s="258"/>
      <c r="AJ517" s="258"/>
      <c r="AK517" s="258"/>
      <c r="AL517" s="258"/>
      <c r="AM517" s="258"/>
    </row>
    <row r="518">
      <c r="A518" s="265">
        <v>1.00046192E8</v>
      </c>
      <c r="B518" s="258" t="str">
        <f>VLOOKUP(A518,'Master PR'!F519:N1824,9,FALSE)</f>
        <v>Maintenance</v>
      </c>
      <c r="C518" s="259" t="str">
        <f>VLOOKUP(A518,'Master PR'!F519:I1824,4,FALSE)</f>
        <v/>
      </c>
      <c r="D518" s="258" t="str">
        <f>VLOOKUP(A518,'Master PR'!F519:M1824,8,FALSE)</f>
        <v>#N/A</v>
      </c>
      <c r="E518" s="258"/>
      <c r="F518" s="258"/>
      <c r="G518" s="258"/>
      <c r="H518" s="258"/>
      <c r="I518" s="258"/>
      <c r="J518" s="258"/>
      <c r="K518" s="258" t="str">
        <f>VLOOKUP(A518,'Master PR'!F519:Q1824,12,FALSE)</f>
        <v/>
      </c>
      <c r="L518" s="260" t="str">
        <f>VLOOKUP(A518,'Master PR'!F519:R1824,13,FALSE)</f>
        <v>#N/A</v>
      </c>
      <c r="M518" s="258"/>
      <c r="N518" s="258"/>
      <c r="O518" s="258"/>
      <c r="P518" s="261" t="str">
        <f t="array" ref="P518">INDEX(Sheet6!$H$2:$H$190,MATCH(A518,Sheet6!$E$2:$E$190,0))</f>
        <v>#N/A</v>
      </c>
      <c r="Q518" s="258"/>
      <c r="R518" s="258"/>
      <c r="S518" s="258"/>
      <c r="T518" s="258"/>
      <c r="U518" s="258"/>
      <c r="V518" s="258"/>
      <c r="W518" s="258"/>
      <c r="X518" s="258"/>
      <c r="Y518" s="258"/>
      <c r="Z518" s="258"/>
      <c r="AA518" s="258"/>
      <c r="AB518" s="258"/>
      <c r="AC518" s="258"/>
      <c r="AD518" s="258"/>
      <c r="AE518" s="258"/>
      <c r="AF518" s="258"/>
      <c r="AG518" s="258"/>
      <c r="AH518" s="258"/>
      <c r="AI518" s="258"/>
      <c r="AJ518" s="258"/>
      <c r="AK518" s="258"/>
      <c r="AL518" s="258"/>
      <c r="AM518" s="258"/>
    </row>
    <row r="519">
      <c r="A519" s="265">
        <v>1.00046153E8</v>
      </c>
      <c r="B519" s="258" t="str">
        <f>VLOOKUP(A519,'Master PR'!F520:N1825,9,FALSE)</f>
        <v>Maintenance</v>
      </c>
      <c r="C519" s="259" t="str">
        <f>VLOOKUP(A519,'Master PR'!F520:I1825,4,FALSE)</f>
        <v/>
      </c>
      <c r="D519" s="258" t="str">
        <f>VLOOKUP(A519,'Master PR'!F520:M1825,8,FALSE)</f>
        <v>#N/A</v>
      </c>
      <c r="E519" s="258"/>
      <c r="F519" s="258"/>
      <c r="G519" s="258"/>
      <c r="H519" s="258"/>
      <c r="I519" s="258"/>
      <c r="J519" s="258"/>
      <c r="K519" s="258" t="str">
        <f>VLOOKUP(A519,'Master PR'!F520:Q1825,12,FALSE)</f>
        <v/>
      </c>
      <c r="L519" s="260" t="str">
        <f>VLOOKUP(A519,'Master PR'!F520:R1825,13,FALSE)</f>
        <v>#N/A</v>
      </c>
      <c r="M519" s="258"/>
      <c r="N519" s="258"/>
      <c r="O519" s="258"/>
      <c r="P519" s="261" t="str">
        <f t="array" ref="P519">INDEX(Sheet6!$H$2:$H$190,MATCH(A519,Sheet6!$E$2:$E$190,0))</f>
        <v>#N/A</v>
      </c>
      <c r="Q519" s="258"/>
      <c r="R519" s="258"/>
      <c r="S519" s="258"/>
      <c r="T519" s="258"/>
      <c r="U519" s="258"/>
      <c r="V519" s="258"/>
      <c r="W519" s="258"/>
      <c r="X519" s="258"/>
      <c r="Y519" s="258"/>
      <c r="Z519" s="258"/>
      <c r="AA519" s="258"/>
      <c r="AB519" s="258"/>
      <c r="AC519" s="258"/>
      <c r="AD519" s="258"/>
      <c r="AE519" s="258"/>
      <c r="AF519" s="258"/>
      <c r="AG519" s="258"/>
      <c r="AH519" s="258"/>
      <c r="AI519" s="258"/>
      <c r="AJ519" s="258"/>
      <c r="AK519" s="258"/>
      <c r="AL519" s="258"/>
      <c r="AM519" s="258"/>
    </row>
    <row r="520">
      <c r="A520" s="257">
        <v>1.00046193E8</v>
      </c>
      <c r="B520" s="258" t="str">
        <f>VLOOKUP(A520,'Master PR'!F521:N1826,9,FALSE)</f>
        <v>Maintenance</v>
      </c>
      <c r="C520" s="259" t="str">
        <f>VLOOKUP(A520,'Master PR'!F521:I1826,4,FALSE)</f>
        <v/>
      </c>
      <c r="D520" s="258" t="str">
        <f>VLOOKUP(A520,'Master PR'!F521:M1826,8,FALSE)</f>
        <v>#N/A</v>
      </c>
      <c r="E520" s="258"/>
      <c r="F520" s="258"/>
      <c r="G520" s="258"/>
      <c r="H520" s="258"/>
      <c r="I520" s="258"/>
      <c r="J520" s="258"/>
      <c r="K520" s="258" t="str">
        <f>VLOOKUP(A520,'Master PR'!F521:Q1826,12,FALSE)</f>
        <v/>
      </c>
      <c r="L520" s="260" t="str">
        <f>VLOOKUP(A520,'Master PR'!F521:R1826,13,FALSE)</f>
        <v>#N/A</v>
      </c>
      <c r="M520" s="258"/>
      <c r="N520" s="258"/>
      <c r="O520" s="258"/>
      <c r="P520" s="261" t="str">
        <f t="array" ref="P520">INDEX(Sheet6!$H$2:$H$190,MATCH(A520,Sheet6!$E$2:$E$190,0))</f>
        <v>#N/A</v>
      </c>
      <c r="Q520" s="258"/>
      <c r="R520" s="258"/>
      <c r="S520" s="258"/>
      <c r="T520" s="258"/>
      <c r="U520" s="258"/>
      <c r="V520" s="258"/>
      <c r="W520" s="258"/>
      <c r="X520" s="258"/>
      <c r="Y520" s="258"/>
      <c r="Z520" s="258"/>
      <c r="AA520" s="258"/>
      <c r="AB520" s="258"/>
      <c r="AC520" s="258"/>
      <c r="AD520" s="258"/>
      <c r="AE520" s="258"/>
      <c r="AF520" s="258"/>
      <c r="AG520" s="258"/>
      <c r="AH520" s="258"/>
      <c r="AI520" s="258"/>
      <c r="AJ520" s="258"/>
      <c r="AK520" s="258"/>
      <c r="AL520" s="258"/>
      <c r="AM520" s="258"/>
    </row>
    <row r="521">
      <c r="A521" s="257">
        <v>1.00043326E8</v>
      </c>
      <c r="B521" s="258" t="str">
        <f>VLOOKUP(A521,'Master PR'!F522:N1827,9,FALSE)</f>
        <v>Maintenance</v>
      </c>
      <c r="C521" s="259" t="str">
        <f>VLOOKUP(A521,'Master PR'!F522:I1827,4,FALSE)</f>
        <v/>
      </c>
      <c r="D521" s="258" t="str">
        <f>VLOOKUP(A521,'Master PR'!F522:M1827,8,FALSE)</f>
        <v>#N/A</v>
      </c>
      <c r="E521" s="258"/>
      <c r="F521" s="258"/>
      <c r="G521" s="258"/>
      <c r="H521" s="258"/>
      <c r="I521" s="258"/>
      <c r="J521" s="258"/>
      <c r="K521" s="258" t="str">
        <f>VLOOKUP(A521,'Master PR'!F522:Q1827,12,FALSE)</f>
        <v/>
      </c>
      <c r="L521" s="260" t="str">
        <f>VLOOKUP(A521,'Master PR'!F522:R1827,13,FALSE)</f>
        <v>#N/A</v>
      </c>
      <c r="M521" s="258"/>
      <c r="N521" s="258"/>
      <c r="O521" s="258"/>
      <c r="P521" s="261" t="str">
        <f t="array" ref="P521">INDEX(Sheet6!$H$2:$H$190,MATCH(A521,Sheet6!$E$2:$E$190,0))</f>
        <v>#N/A</v>
      </c>
      <c r="Q521" s="258"/>
      <c r="R521" s="258"/>
      <c r="S521" s="258"/>
      <c r="T521" s="258"/>
      <c r="U521" s="258"/>
      <c r="V521" s="258"/>
      <c r="W521" s="258"/>
      <c r="X521" s="258"/>
      <c r="Y521" s="258"/>
      <c r="Z521" s="258"/>
      <c r="AA521" s="258"/>
      <c r="AB521" s="258"/>
      <c r="AC521" s="258"/>
      <c r="AD521" s="258"/>
      <c r="AE521" s="258"/>
      <c r="AF521" s="258"/>
      <c r="AG521" s="258"/>
      <c r="AH521" s="258"/>
      <c r="AI521" s="258"/>
      <c r="AJ521" s="258"/>
      <c r="AK521" s="258"/>
      <c r="AL521" s="258"/>
      <c r="AM521" s="258"/>
    </row>
    <row r="522">
      <c r="A522" s="257">
        <v>1.00046494E8</v>
      </c>
      <c r="B522" s="258" t="str">
        <f>VLOOKUP(A522,'Master PR'!F523:N1828,9,FALSE)</f>
        <v>Maintenance</v>
      </c>
      <c r="C522" s="259" t="str">
        <f>VLOOKUP(A522,'Master PR'!F523:I1828,4,FALSE)</f>
        <v>Irvan</v>
      </c>
      <c r="D522" s="258" t="str">
        <f>VLOOKUP(A522,'Master PR'!F523:M1828,8,FALSE)</f>
        <v>#N/A</v>
      </c>
      <c r="E522" s="258"/>
      <c r="F522" s="258"/>
      <c r="G522" s="258"/>
      <c r="H522" s="258"/>
      <c r="I522" s="258"/>
      <c r="J522" s="258"/>
      <c r="K522" s="258" t="str">
        <f>VLOOKUP(A522,'Master PR'!F523:Q1828,12,FALSE)</f>
        <v/>
      </c>
      <c r="L522" s="260" t="str">
        <f>VLOOKUP(A522,'Master PR'!F523:R1828,13,FALSE)</f>
        <v>#N/A</v>
      </c>
      <c r="M522" s="258"/>
      <c r="N522" s="258"/>
      <c r="O522" s="258"/>
      <c r="P522" s="261" t="str">
        <f t="array" ref="P522">INDEX(Sheet6!$H$2:$H$190,MATCH(A522,Sheet6!$E$2:$E$190,0))</f>
        <v>#N/A</v>
      </c>
      <c r="Q522" s="258"/>
      <c r="R522" s="258"/>
      <c r="S522" s="258"/>
      <c r="T522" s="258"/>
      <c r="U522" s="258"/>
      <c r="V522" s="258"/>
      <c r="W522" s="258"/>
      <c r="X522" s="258"/>
      <c r="Y522" s="258"/>
      <c r="Z522" s="258"/>
      <c r="AA522" s="258"/>
      <c r="AB522" s="258"/>
      <c r="AC522" s="258"/>
      <c r="AD522" s="258"/>
      <c r="AE522" s="258"/>
      <c r="AF522" s="258"/>
      <c r="AG522" s="258"/>
      <c r="AH522" s="258"/>
      <c r="AI522" s="258"/>
      <c r="AJ522" s="258"/>
      <c r="AK522" s="258"/>
      <c r="AL522" s="258"/>
      <c r="AM522" s="258"/>
    </row>
    <row r="523">
      <c r="A523" s="257">
        <v>1.00046572E8</v>
      </c>
      <c r="B523" s="258" t="str">
        <f>VLOOKUP(A523,'Master PR'!F524:N1829,9,FALSE)</f>
        <v>Maintenance</v>
      </c>
      <c r="C523" s="259" t="str">
        <f>VLOOKUP(A523,'Master PR'!F524:I1829,4,FALSE)</f>
        <v/>
      </c>
      <c r="D523" s="258" t="str">
        <f>VLOOKUP(A523,'Master PR'!F524:M1829,8,FALSE)</f>
        <v>#N/A</v>
      </c>
      <c r="E523" s="258"/>
      <c r="F523" s="258"/>
      <c r="G523" s="258"/>
      <c r="H523" s="258"/>
      <c r="I523" s="258"/>
      <c r="J523" s="258"/>
      <c r="K523" s="258" t="str">
        <f>VLOOKUP(A523,'Master PR'!F524:Q1829,12,FALSE)</f>
        <v/>
      </c>
      <c r="L523" s="260" t="str">
        <f>VLOOKUP(A523,'Master PR'!F524:R1829,13,FALSE)</f>
        <v>#N/A</v>
      </c>
      <c r="M523" s="258"/>
      <c r="N523" s="258"/>
      <c r="O523" s="258"/>
      <c r="P523" s="261" t="str">
        <f t="array" ref="P523">INDEX(Sheet6!$H$2:$H$190,MATCH(A523,Sheet6!$E$2:$E$190,0))</f>
        <v>#N/A</v>
      </c>
      <c r="Q523" s="258"/>
      <c r="R523" s="258"/>
      <c r="S523" s="258"/>
      <c r="T523" s="258"/>
      <c r="U523" s="258"/>
      <c r="V523" s="258"/>
      <c r="W523" s="258"/>
      <c r="X523" s="258"/>
      <c r="Y523" s="258"/>
      <c r="Z523" s="258"/>
      <c r="AA523" s="258"/>
      <c r="AB523" s="258"/>
      <c r="AC523" s="258"/>
      <c r="AD523" s="258"/>
      <c r="AE523" s="258"/>
      <c r="AF523" s="258"/>
      <c r="AG523" s="258"/>
      <c r="AH523" s="258"/>
      <c r="AI523" s="258"/>
      <c r="AJ523" s="258"/>
      <c r="AK523" s="258"/>
      <c r="AL523" s="258"/>
      <c r="AM523" s="258"/>
    </row>
    <row r="524">
      <c r="A524" s="257">
        <v>1.00046403E8</v>
      </c>
      <c r="B524" s="258" t="str">
        <f>VLOOKUP(A524,'Master PR'!F525:N1830,9,FALSE)</f>
        <v>Maintenance</v>
      </c>
      <c r="C524" s="259" t="str">
        <f>VLOOKUP(A524,'Master PR'!F525:I1830,4,FALSE)</f>
        <v/>
      </c>
      <c r="D524" s="258" t="str">
        <f>VLOOKUP(A524,'Master PR'!F525:M1830,8,FALSE)</f>
        <v>#N/A</v>
      </c>
      <c r="E524" s="258"/>
      <c r="F524" s="258"/>
      <c r="G524" s="258"/>
      <c r="H524" s="258"/>
      <c r="I524" s="258"/>
      <c r="J524" s="258"/>
      <c r="K524" s="258" t="str">
        <f>VLOOKUP(A524,'Master PR'!F525:Q1830,12,FALSE)</f>
        <v/>
      </c>
      <c r="L524" s="260" t="str">
        <f>VLOOKUP(A524,'Master PR'!F525:R1830,13,FALSE)</f>
        <v>#N/A</v>
      </c>
      <c r="M524" s="258"/>
      <c r="N524" s="258"/>
      <c r="O524" s="258"/>
      <c r="P524" s="261" t="str">
        <f t="array" ref="P524">INDEX(Sheet6!$H$2:$H$190,MATCH(A524,Sheet6!$E$2:$E$190,0))</f>
        <v>#N/A</v>
      </c>
      <c r="Q524" s="258"/>
      <c r="R524" s="258"/>
      <c r="S524" s="258"/>
      <c r="T524" s="258"/>
      <c r="U524" s="258"/>
      <c r="V524" s="258"/>
      <c r="W524" s="258"/>
      <c r="X524" s="258"/>
      <c r="Y524" s="258"/>
      <c r="Z524" s="258"/>
      <c r="AA524" s="258"/>
      <c r="AB524" s="258"/>
      <c r="AC524" s="258"/>
      <c r="AD524" s="258"/>
      <c r="AE524" s="258"/>
      <c r="AF524" s="258"/>
      <c r="AG524" s="258"/>
      <c r="AH524" s="258"/>
      <c r="AI524" s="258"/>
      <c r="AJ524" s="258"/>
      <c r="AK524" s="258"/>
      <c r="AL524" s="258"/>
      <c r="AM524" s="258"/>
    </row>
    <row r="525">
      <c r="A525" s="257">
        <v>1.00046522E8</v>
      </c>
      <c r="B525" s="258" t="str">
        <f>VLOOKUP(A525,'Master PR'!F526:N1831,9,FALSE)</f>
        <v>Maintenance</v>
      </c>
      <c r="C525" s="259" t="str">
        <f>VLOOKUP(A525,'Master PR'!F526:I1831,4,FALSE)</f>
        <v/>
      </c>
      <c r="D525" s="258" t="str">
        <f>VLOOKUP(A525,'Master PR'!F526:M1831,8,FALSE)</f>
        <v>#N/A</v>
      </c>
      <c r="E525" s="258"/>
      <c r="F525" s="258"/>
      <c r="G525" s="258"/>
      <c r="H525" s="258"/>
      <c r="I525" s="258"/>
      <c r="J525" s="258"/>
      <c r="K525" s="258" t="str">
        <f>VLOOKUP(A525,'Master PR'!F526:Q1831,12,FALSE)</f>
        <v/>
      </c>
      <c r="L525" s="260" t="str">
        <f>VLOOKUP(A525,'Master PR'!F526:R1831,13,FALSE)</f>
        <v>#N/A</v>
      </c>
      <c r="M525" s="258"/>
      <c r="N525" s="258"/>
      <c r="O525" s="258"/>
      <c r="P525" s="261" t="str">
        <f t="array" ref="P525">INDEX(Sheet6!$H$2:$H$190,MATCH(A525,Sheet6!$E$2:$E$190,0))</f>
        <v>#N/A</v>
      </c>
      <c r="Q525" s="258"/>
      <c r="R525" s="258"/>
      <c r="S525" s="258"/>
      <c r="T525" s="258"/>
      <c r="U525" s="258"/>
      <c r="V525" s="258"/>
      <c r="W525" s="258"/>
      <c r="X525" s="258"/>
      <c r="Y525" s="258"/>
      <c r="Z525" s="258"/>
      <c r="AA525" s="258"/>
      <c r="AB525" s="258"/>
      <c r="AC525" s="258"/>
      <c r="AD525" s="258"/>
      <c r="AE525" s="258"/>
      <c r="AF525" s="258"/>
      <c r="AG525" s="258"/>
      <c r="AH525" s="258"/>
      <c r="AI525" s="258"/>
      <c r="AJ525" s="258"/>
      <c r="AK525" s="258"/>
      <c r="AL525" s="258"/>
      <c r="AM525" s="258"/>
    </row>
    <row r="526">
      <c r="A526" s="257">
        <v>1.0004617E8</v>
      </c>
      <c r="B526" s="258" t="str">
        <f>VLOOKUP(A526,'Master PR'!F527:N1832,9,FALSE)</f>
        <v>Maintenance</v>
      </c>
      <c r="C526" s="259" t="str">
        <f>VLOOKUP(A526,'Master PR'!F527:I1832,4,FALSE)</f>
        <v/>
      </c>
      <c r="D526" s="258" t="str">
        <f>VLOOKUP(A526,'Master PR'!F527:M1832,8,FALSE)</f>
        <v>#N/A</v>
      </c>
      <c r="E526" s="258"/>
      <c r="F526" s="258"/>
      <c r="G526" s="258"/>
      <c r="H526" s="258"/>
      <c r="I526" s="258"/>
      <c r="J526" s="258"/>
      <c r="K526" s="258" t="str">
        <f>VLOOKUP(A526,'Master PR'!F527:Q1832,12,FALSE)</f>
        <v/>
      </c>
      <c r="L526" s="260" t="str">
        <f>VLOOKUP(A526,'Master PR'!F527:R1832,13,FALSE)</f>
        <v>#N/A</v>
      </c>
      <c r="M526" s="258"/>
      <c r="N526" s="258"/>
      <c r="O526" s="258"/>
      <c r="P526" s="261" t="str">
        <f t="array" ref="P526">INDEX(Sheet6!$H$2:$H$190,MATCH(A526,Sheet6!$E$2:$E$190,0))</f>
        <v>#N/A</v>
      </c>
      <c r="Q526" s="258"/>
      <c r="R526" s="258"/>
      <c r="S526" s="258"/>
      <c r="T526" s="258"/>
      <c r="U526" s="258"/>
      <c r="V526" s="258"/>
      <c r="W526" s="258"/>
      <c r="X526" s="258"/>
      <c r="Y526" s="258"/>
      <c r="Z526" s="258"/>
      <c r="AA526" s="258"/>
      <c r="AB526" s="258"/>
      <c r="AC526" s="258"/>
      <c r="AD526" s="258"/>
      <c r="AE526" s="258"/>
      <c r="AF526" s="258"/>
      <c r="AG526" s="258"/>
      <c r="AH526" s="258"/>
      <c r="AI526" s="258"/>
      <c r="AJ526" s="258"/>
      <c r="AK526" s="258"/>
      <c r="AL526" s="258"/>
      <c r="AM526" s="258"/>
    </row>
    <row r="527">
      <c r="A527" s="257">
        <v>1.0004662E8</v>
      </c>
      <c r="B527" s="258" t="str">
        <f>VLOOKUP(A527,'Master PR'!F528:N1833,9,FALSE)</f>
        <v>Maintenance</v>
      </c>
      <c r="C527" s="259" t="str">
        <f>VLOOKUP(A527,'Master PR'!F528:I1833,4,FALSE)</f>
        <v/>
      </c>
      <c r="D527" s="258" t="str">
        <f>VLOOKUP(A527,'Master PR'!F528:M1833,8,FALSE)</f>
        <v>#N/A</v>
      </c>
      <c r="E527" s="258"/>
      <c r="F527" s="258"/>
      <c r="G527" s="258"/>
      <c r="H527" s="258"/>
      <c r="I527" s="258"/>
      <c r="J527" s="258"/>
      <c r="K527" s="258" t="str">
        <f>VLOOKUP(A527,'Master PR'!F528:Q1833,12,FALSE)</f>
        <v/>
      </c>
      <c r="L527" s="260" t="str">
        <f>VLOOKUP(A527,'Master PR'!F528:R1833,13,FALSE)</f>
        <v>#N/A</v>
      </c>
      <c r="M527" s="258"/>
      <c r="N527" s="258"/>
      <c r="O527" s="258"/>
      <c r="P527" s="261" t="str">
        <f t="array" ref="P527">INDEX(Sheet6!$H$2:$H$190,MATCH(A527,Sheet6!$E$2:$E$190,0))</f>
        <v>#N/A</v>
      </c>
      <c r="Q527" s="258"/>
      <c r="R527" s="258"/>
      <c r="S527" s="258"/>
      <c r="T527" s="258"/>
      <c r="U527" s="258"/>
      <c r="V527" s="258"/>
      <c r="W527" s="258"/>
      <c r="X527" s="258"/>
      <c r="Y527" s="258"/>
      <c r="Z527" s="258"/>
      <c r="AA527" s="258"/>
      <c r="AB527" s="258"/>
      <c r="AC527" s="258"/>
      <c r="AD527" s="258"/>
      <c r="AE527" s="258"/>
      <c r="AF527" s="258"/>
      <c r="AG527" s="258"/>
      <c r="AH527" s="258"/>
      <c r="AI527" s="258"/>
      <c r="AJ527" s="258"/>
      <c r="AK527" s="258"/>
      <c r="AL527" s="258"/>
      <c r="AM527" s="258"/>
    </row>
    <row r="528">
      <c r="A528" s="257">
        <v>1.0004661E8</v>
      </c>
      <c r="B528" s="258" t="str">
        <f>VLOOKUP(A528,'Master PR'!F529:N1834,9,FALSE)</f>
        <v>Maintenance</v>
      </c>
      <c r="C528" s="259" t="str">
        <f>VLOOKUP(A528,'Master PR'!F529:I1834,4,FALSE)</f>
        <v/>
      </c>
      <c r="D528" s="258" t="str">
        <f>VLOOKUP(A528,'Master PR'!F529:M1834,8,FALSE)</f>
        <v>#N/A</v>
      </c>
      <c r="E528" s="258"/>
      <c r="F528" s="258"/>
      <c r="G528" s="258"/>
      <c r="H528" s="258"/>
      <c r="I528" s="258"/>
      <c r="J528" s="258"/>
      <c r="K528" s="258" t="str">
        <f>VLOOKUP(A528,'Master PR'!F529:Q1834,12,FALSE)</f>
        <v/>
      </c>
      <c r="L528" s="260" t="str">
        <f>VLOOKUP(A528,'Master PR'!F529:R1834,13,FALSE)</f>
        <v>#N/A</v>
      </c>
      <c r="M528" s="258"/>
      <c r="N528" s="258"/>
      <c r="O528" s="258"/>
      <c r="P528" s="261" t="str">
        <f t="array" ref="P528">INDEX(Sheet6!$H$2:$H$190,MATCH(A528,Sheet6!$E$2:$E$190,0))</f>
        <v>#N/A</v>
      </c>
      <c r="Q528" s="258"/>
      <c r="R528" s="258"/>
      <c r="S528" s="258"/>
      <c r="T528" s="258"/>
      <c r="U528" s="258"/>
      <c r="V528" s="258"/>
      <c r="W528" s="258"/>
      <c r="X528" s="258"/>
      <c r="Y528" s="258"/>
      <c r="Z528" s="258"/>
      <c r="AA528" s="258"/>
      <c r="AB528" s="258"/>
      <c r="AC528" s="258"/>
      <c r="AD528" s="258"/>
      <c r="AE528" s="258"/>
      <c r="AF528" s="258"/>
      <c r="AG528" s="258"/>
      <c r="AH528" s="258"/>
      <c r="AI528" s="258"/>
      <c r="AJ528" s="258"/>
      <c r="AK528" s="258"/>
      <c r="AL528" s="258"/>
      <c r="AM528" s="258"/>
    </row>
    <row r="529">
      <c r="A529" s="257">
        <v>1.00046416E8</v>
      </c>
      <c r="B529" s="258" t="str">
        <f>VLOOKUP(A529,'Master PR'!F530:N1835,9,FALSE)</f>
        <v>Maintenance</v>
      </c>
      <c r="C529" s="259" t="str">
        <f>VLOOKUP(A529,'Master PR'!F530:I1835,4,FALSE)</f>
        <v/>
      </c>
      <c r="D529" s="258" t="str">
        <f>VLOOKUP(A529,'Master PR'!F530:M1835,8,FALSE)</f>
        <v>#N/A</v>
      </c>
      <c r="E529" s="258"/>
      <c r="F529" s="258"/>
      <c r="G529" s="258"/>
      <c r="H529" s="258"/>
      <c r="I529" s="258"/>
      <c r="J529" s="258"/>
      <c r="K529" s="258" t="str">
        <f>VLOOKUP(A529,'Master PR'!F530:Q1835,12,FALSE)</f>
        <v/>
      </c>
      <c r="L529" s="260" t="str">
        <f>VLOOKUP(A529,'Master PR'!F530:R1835,13,FALSE)</f>
        <v>#N/A</v>
      </c>
      <c r="M529" s="258"/>
      <c r="N529" s="258"/>
      <c r="O529" s="258"/>
      <c r="P529" s="261" t="str">
        <f t="array" ref="P529">INDEX(Sheet6!$H$2:$H$190,MATCH(A529,Sheet6!$E$2:$E$190,0))</f>
        <v>#N/A</v>
      </c>
      <c r="Q529" s="258"/>
      <c r="R529" s="258"/>
      <c r="S529" s="258"/>
      <c r="T529" s="258"/>
      <c r="U529" s="258"/>
      <c r="V529" s="258"/>
      <c r="W529" s="258"/>
      <c r="X529" s="258"/>
      <c r="Y529" s="258"/>
      <c r="Z529" s="258"/>
      <c r="AA529" s="258"/>
      <c r="AB529" s="258"/>
      <c r="AC529" s="258"/>
      <c r="AD529" s="258"/>
      <c r="AE529" s="258"/>
      <c r="AF529" s="258"/>
      <c r="AG529" s="258"/>
      <c r="AH529" s="258"/>
      <c r="AI529" s="258"/>
      <c r="AJ529" s="258"/>
      <c r="AK529" s="258"/>
      <c r="AL529" s="258"/>
      <c r="AM529" s="258"/>
    </row>
    <row r="530">
      <c r="A530" s="257">
        <v>1.00046428E8</v>
      </c>
      <c r="B530" s="258" t="str">
        <f>VLOOKUP(A530,'Master PR'!F531:N1836,9,FALSE)</f>
        <v>Maintenance</v>
      </c>
      <c r="C530" s="259" t="str">
        <f>VLOOKUP(A530,'Master PR'!F531:I1836,4,FALSE)</f>
        <v/>
      </c>
      <c r="D530" s="258" t="str">
        <f>VLOOKUP(A530,'Master PR'!F531:M1836,8,FALSE)</f>
        <v>#N/A</v>
      </c>
      <c r="E530" s="258"/>
      <c r="F530" s="258"/>
      <c r="G530" s="258"/>
      <c r="H530" s="258"/>
      <c r="I530" s="258"/>
      <c r="J530" s="258"/>
      <c r="K530" s="258" t="str">
        <f>VLOOKUP(A530,'Master PR'!F531:Q1836,12,FALSE)</f>
        <v/>
      </c>
      <c r="L530" s="260" t="str">
        <f>VLOOKUP(A530,'Master PR'!F531:R1836,13,FALSE)</f>
        <v>#N/A</v>
      </c>
      <c r="M530" s="258"/>
      <c r="N530" s="258"/>
      <c r="O530" s="258"/>
      <c r="P530" s="261" t="str">
        <f t="array" ref="P530">INDEX(Sheet6!$H$2:$H$190,MATCH(A530,Sheet6!$E$2:$E$190,0))</f>
        <v>#N/A</v>
      </c>
      <c r="Q530" s="258"/>
      <c r="R530" s="258"/>
      <c r="S530" s="258"/>
      <c r="T530" s="258"/>
      <c r="U530" s="258"/>
      <c r="V530" s="258"/>
      <c r="W530" s="258"/>
      <c r="X530" s="258"/>
      <c r="Y530" s="258"/>
      <c r="Z530" s="258"/>
      <c r="AA530" s="258"/>
      <c r="AB530" s="258"/>
      <c r="AC530" s="258"/>
      <c r="AD530" s="258"/>
      <c r="AE530" s="258"/>
      <c r="AF530" s="258"/>
      <c r="AG530" s="258"/>
      <c r="AH530" s="258"/>
      <c r="AI530" s="258"/>
      <c r="AJ530" s="258"/>
      <c r="AK530" s="258"/>
      <c r="AL530" s="258"/>
      <c r="AM530" s="258"/>
    </row>
    <row r="531">
      <c r="A531" s="257">
        <v>1.00046407E8</v>
      </c>
      <c r="B531" s="258" t="str">
        <f>VLOOKUP(A531,'Master PR'!F532:N1837,9,FALSE)</f>
        <v>Maintenance</v>
      </c>
      <c r="C531" s="259" t="str">
        <f>VLOOKUP(A531,'Master PR'!F532:I1837,4,FALSE)</f>
        <v/>
      </c>
      <c r="D531" s="258" t="str">
        <f>VLOOKUP(A531,'Master PR'!F532:M1837,8,FALSE)</f>
        <v>#N/A</v>
      </c>
      <c r="E531" s="258"/>
      <c r="F531" s="258"/>
      <c r="G531" s="258"/>
      <c r="H531" s="258"/>
      <c r="I531" s="258"/>
      <c r="J531" s="258"/>
      <c r="K531" s="258" t="str">
        <f>VLOOKUP(A531,'Master PR'!F532:Q1837,12,FALSE)</f>
        <v/>
      </c>
      <c r="L531" s="260" t="str">
        <f>VLOOKUP(A531,'Master PR'!F532:R1837,13,FALSE)</f>
        <v>#N/A</v>
      </c>
      <c r="M531" s="258"/>
      <c r="N531" s="258"/>
      <c r="O531" s="258"/>
      <c r="P531" s="261" t="str">
        <f t="array" ref="P531">INDEX(Sheet6!$H$2:$H$190,MATCH(A531,Sheet6!$E$2:$E$190,0))</f>
        <v>#N/A</v>
      </c>
      <c r="Q531" s="258"/>
      <c r="R531" s="258"/>
      <c r="S531" s="258"/>
      <c r="T531" s="258"/>
      <c r="U531" s="258"/>
      <c r="V531" s="258"/>
      <c r="W531" s="258"/>
      <c r="X531" s="258"/>
      <c r="Y531" s="258"/>
      <c r="Z531" s="258"/>
      <c r="AA531" s="258"/>
      <c r="AB531" s="258"/>
      <c r="AC531" s="258"/>
      <c r="AD531" s="258"/>
      <c r="AE531" s="258"/>
      <c r="AF531" s="258"/>
      <c r="AG531" s="258"/>
      <c r="AH531" s="258"/>
      <c r="AI531" s="258"/>
      <c r="AJ531" s="258"/>
      <c r="AK531" s="258"/>
      <c r="AL531" s="258"/>
      <c r="AM531" s="258"/>
    </row>
    <row r="532">
      <c r="A532" s="257">
        <v>1.00046622E8</v>
      </c>
      <c r="B532" s="258" t="str">
        <f>VLOOKUP(A532,'Master PR'!F533:N1838,9,FALSE)</f>
        <v>Maintenance</v>
      </c>
      <c r="C532" s="259" t="str">
        <f>VLOOKUP(A532,'Master PR'!F533:I1838,4,FALSE)</f>
        <v>Irvan</v>
      </c>
      <c r="D532" s="258" t="str">
        <f>VLOOKUP(A532,'Master PR'!F533:M1838,8,FALSE)</f>
        <v>#N/A</v>
      </c>
      <c r="E532" s="258"/>
      <c r="F532" s="258"/>
      <c r="G532" s="258"/>
      <c r="H532" s="258"/>
      <c r="I532" s="258"/>
      <c r="J532" s="258"/>
      <c r="K532" s="258" t="str">
        <f>VLOOKUP(A532,'Master PR'!F533:Q1838,12,FALSE)</f>
        <v/>
      </c>
      <c r="L532" s="260" t="str">
        <f>VLOOKUP(A532,'Master PR'!F533:R1838,13,FALSE)</f>
        <v>#N/A</v>
      </c>
      <c r="M532" s="258"/>
      <c r="N532" s="258"/>
      <c r="O532" s="258"/>
      <c r="P532" s="261" t="str">
        <f t="array" ref="P532">INDEX(Sheet6!$H$2:$H$190,MATCH(A532,Sheet6!$E$2:$E$190,0))</f>
        <v>#N/A</v>
      </c>
      <c r="Q532" s="258"/>
      <c r="R532" s="258"/>
      <c r="S532" s="258"/>
      <c r="T532" s="258"/>
      <c r="U532" s="258"/>
      <c r="V532" s="258"/>
      <c r="W532" s="258"/>
      <c r="X532" s="258"/>
      <c r="Y532" s="258"/>
      <c r="Z532" s="258"/>
      <c r="AA532" s="258"/>
      <c r="AB532" s="258"/>
      <c r="AC532" s="258"/>
      <c r="AD532" s="258"/>
      <c r="AE532" s="258"/>
      <c r="AF532" s="258"/>
      <c r="AG532" s="258"/>
      <c r="AH532" s="258"/>
      <c r="AI532" s="258"/>
      <c r="AJ532" s="258"/>
      <c r="AK532" s="258"/>
      <c r="AL532" s="258"/>
      <c r="AM532" s="258"/>
    </row>
    <row r="533">
      <c r="A533" s="257">
        <v>1.00046507E8</v>
      </c>
      <c r="B533" s="258" t="str">
        <f>VLOOKUP(A533,'Master PR'!F534:N1839,9,FALSE)</f>
        <v>Maintenance</v>
      </c>
      <c r="C533" s="259" t="str">
        <f>VLOOKUP(A533,'Master PR'!F534:I1839,4,FALSE)</f>
        <v>Irvan</v>
      </c>
      <c r="D533" s="258" t="str">
        <f>VLOOKUP(A533,'Master PR'!F534:M1839,8,FALSE)</f>
        <v>#N/A</v>
      </c>
      <c r="E533" s="258"/>
      <c r="F533" s="258"/>
      <c r="G533" s="258"/>
      <c r="H533" s="258"/>
      <c r="I533" s="258"/>
      <c r="J533" s="258"/>
      <c r="K533" s="258" t="str">
        <f>VLOOKUP(A533,'Master PR'!F534:Q1839,12,FALSE)</f>
        <v/>
      </c>
      <c r="L533" s="260" t="str">
        <f>VLOOKUP(A533,'Master PR'!F534:R1839,13,FALSE)</f>
        <v>#N/A</v>
      </c>
      <c r="M533" s="258"/>
      <c r="N533" s="258"/>
      <c r="O533" s="258"/>
      <c r="P533" s="261" t="str">
        <f t="array" ref="P533">INDEX(Sheet6!$H$2:$H$190,MATCH(A533,Sheet6!$E$2:$E$190,0))</f>
        <v>#N/A</v>
      </c>
      <c r="Q533" s="258"/>
      <c r="R533" s="258"/>
      <c r="S533" s="258"/>
      <c r="T533" s="258"/>
      <c r="U533" s="258"/>
      <c r="V533" s="258"/>
      <c r="W533" s="258"/>
      <c r="X533" s="258"/>
      <c r="Y533" s="258"/>
      <c r="Z533" s="258"/>
      <c r="AA533" s="258"/>
      <c r="AB533" s="258"/>
      <c r="AC533" s="258"/>
      <c r="AD533" s="258"/>
      <c r="AE533" s="258"/>
      <c r="AF533" s="258"/>
      <c r="AG533" s="258"/>
      <c r="AH533" s="258"/>
      <c r="AI533" s="258"/>
      <c r="AJ533" s="258"/>
      <c r="AK533" s="258"/>
      <c r="AL533" s="258"/>
      <c r="AM533" s="258"/>
    </row>
    <row r="534">
      <c r="A534" s="257">
        <v>1.00041521E8</v>
      </c>
      <c r="B534" s="258" t="str">
        <f>VLOOKUP(A534,'Master PR'!F535:N1840,9,FALSE)</f>
        <v>Maintenance</v>
      </c>
      <c r="C534" s="259" t="str">
        <f>VLOOKUP(A534,'Master PR'!F535:I1840,4,FALSE)</f>
        <v>Reza</v>
      </c>
      <c r="D534" s="258" t="str">
        <f>VLOOKUP(A534,'Master PR'!F535:M1840,8,FALSE)</f>
        <v>#N/A</v>
      </c>
      <c r="E534" s="258"/>
      <c r="F534" s="258"/>
      <c r="G534" s="258"/>
      <c r="H534" s="258"/>
      <c r="I534" s="258"/>
      <c r="J534" s="258"/>
      <c r="K534" s="258" t="str">
        <f>VLOOKUP(A534,'Master PR'!F535:Q1840,12,FALSE)</f>
        <v/>
      </c>
      <c r="L534" s="260" t="str">
        <f>VLOOKUP(A534,'Master PR'!F535:R1840,13,FALSE)</f>
        <v>#N/A</v>
      </c>
      <c r="M534" s="258"/>
      <c r="N534" s="258"/>
      <c r="O534" s="258"/>
      <c r="P534" s="261" t="str">
        <f t="array" ref="P534">INDEX(Sheet6!$H$2:$H$190,MATCH(A534,Sheet6!$E$2:$E$190,0))</f>
        <v>#N/A</v>
      </c>
      <c r="Q534" s="258"/>
      <c r="R534" s="258"/>
      <c r="S534" s="258"/>
      <c r="T534" s="258"/>
      <c r="U534" s="258"/>
      <c r="V534" s="258"/>
      <c r="W534" s="258"/>
      <c r="X534" s="258"/>
      <c r="Y534" s="258"/>
      <c r="Z534" s="258"/>
      <c r="AA534" s="258"/>
      <c r="AB534" s="258"/>
      <c r="AC534" s="258"/>
      <c r="AD534" s="258"/>
      <c r="AE534" s="258"/>
      <c r="AF534" s="258"/>
      <c r="AG534" s="258"/>
      <c r="AH534" s="258"/>
      <c r="AI534" s="258"/>
      <c r="AJ534" s="258"/>
      <c r="AK534" s="258"/>
      <c r="AL534" s="258"/>
      <c r="AM534" s="258"/>
    </row>
    <row r="535">
      <c r="A535" s="257">
        <v>1.00046415E8</v>
      </c>
      <c r="B535" s="258" t="str">
        <f>VLOOKUP(A535,'Master PR'!F536:N1841,9,FALSE)</f>
        <v>Maintenance</v>
      </c>
      <c r="C535" s="259" t="str">
        <f>VLOOKUP(A535,'Master PR'!F536:I1841,4,FALSE)</f>
        <v>Irvan</v>
      </c>
      <c r="D535" s="258" t="str">
        <f>VLOOKUP(A535,'Master PR'!F536:M1841,8,FALSE)</f>
        <v>#N/A</v>
      </c>
      <c r="E535" s="258"/>
      <c r="F535" s="258"/>
      <c r="G535" s="258"/>
      <c r="H535" s="258"/>
      <c r="I535" s="258"/>
      <c r="J535" s="258"/>
      <c r="K535" s="258" t="str">
        <f>VLOOKUP(A535,'Master PR'!F536:Q1841,12,FALSE)</f>
        <v/>
      </c>
      <c r="L535" s="260" t="str">
        <f>VLOOKUP(A535,'Master PR'!F536:R1841,13,FALSE)</f>
        <v>#N/A</v>
      </c>
      <c r="M535" s="258"/>
      <c r="N535" s="258"/>
      <c r="O535" s="258"/>
      <c r="P535" s="261" t="str">
        <f t="array" ref="P535">INDEX(Sheet6!$H$2:$H$190,MATCH(A535,Sheet6!$E$2:$E$190,0))</f>
        <v>#N/A</v>
      </c>
      <c r="Q535" s="258"/>
      <c r="R535" s="258"/>
      <c r="S535" s="258"/>
      <c r="T535" s="258"/>
      <c r="U535" s="258"/>
      <c r="V535" s="258"/>
      <c r="W535" s="258"/>
      <c r="X535" s="258"/>
      <c r="Y535" s="258"/>
      <c r="Z535" s="258"/>
      <c r="AA535" s="258"/>
      <c r="AB535" s="258"/>
      <c r="AC535" s="258"/>
      <c r="AD535" s="258"/>
      <c r="AE535" s="258"/>
      <c r="AF535" s="258"/>
      <c r="AG535" s="258"/>
      <c r="AH535" s="258"/>
      <c r="AI535" s="258"/>
      <c r="AJ535" s="258"/>
      <c r="AK535" s="258"/>
      <c r="AL535" s="258"/>
      <c r="AM535" s="258"/>
    </row>
    <row r="536">
      <c r="A536" s="257">
        <v>1.00046447E8</v>
      </c>
      <c r="B536" s="258" t="str">
        <f>VLOOKUP(A536,'Master PR'!F537:N1842,9,FALSE)</f>
        <v>Maintenance</v>
      </c>
      <c r="C536" s="259" t="str">
        <f>VLOOKUP(A536,'Master PR'!F537:I1842,4,FALSE)</f>
        <v>Irvan</v>
      </c>
      <c r="D536" s="258" t="str">
        <f>VLOOKUP(A536,'Master PR'!F537:M1842,8,FALSE)</f>
        <v>#N/A</v>
      </c>
      <c r="E536" s="258"/>
      <c r="F536" s="258"/>
      <c r="G536" s="258"/>
      <c r="H536" s="258"/>
      <c r="I536" s="258"/>
      <c r="J536" s="258"/>
      <c r="K536" s="258" t="str">
        <f>VLOOKUP(A536,'Master PR'!F537:Q1842,12,FALSE)</f>
        <v/>
      </c>
      <c r="L536" s="260" t="str">
        <f>VLOOKUP(A536,'Master PR'!F537:R1842,13,FALSE)</f>
        <v>#N/A</v>
      </c>
      <c r="M536" s="258"/>
      <c r="N536" s="258"/>
      <c r="O536" s="258"/>
      <c r="P536" s="261" t="str">
        <f t="array" ref="P536">INDEX(Sheet6!$H$2:$H$190,MATCH(A536,Sheet6!$E$2:$E$190,0))</f>
        <v>#N/A</v>
      </c>
      <c r="Q536" s="258"/>
      <c r="R536" s="258"/>
      <c r="S536" s="258"/>
      <c r="T536" s="258"/>
      <c r="U536" s="258"/>
      <c r="V536" s="258"/>
      <c r="W536" s="258"/>
      <c r="X536" s="258"/>
      <c r="Y536" s="258"/>
      <c r="Z536" s="258"/>
      <c r="AA536" s="258"/>
      <c r="AB536" s="258"/>
      <c r="AC536" s="258"/>
      <c r="AD536" s="258"/>
      <c r="AE536" s="258"/>
      <c r="AF536" s="258"/>
      <c r="AG536" s="258"/>
      <c r="AH536" s="258"/>
      <c r="AI536" s="258"/>
      <c r="AJ536" s="258"/>
      <c r="AK536" s="258"/>
      <c r="AL536" s="258"/>
      <c r="AM536" s="258"/>
    </row>
    <row r="537">
      <c r="A537" s="257">
        <v>1.00046478E8</v>
      </c>
      <c r="B537" s="258" t="str">
        <f>VLOOKUP(A537,'Master PR'!F538:N1843,9,FALSE)</f>
        <v>Maintenance</v>
      </c>
      <c r="C537" s="259" t="str">
        <f>VLOOKUP(A537,'Master PR'!F538:I1843,4,FALSE)</f>
        <v/>
      </c>
      <c r="D537" s="258" t="str">
        <f>VLOOKUP(A537,'Master PR'!F538:M1843,8,FALSE)</f>
        <v>#N/A</v>
      </c>
      <c r="E537" s="258"/>
      <c r="F537" s="258"/>
      <c r="G537" s="258"/>
      <c r="H537" s="258"/>
      <c r="I537" s="258"/>
      <c r="J537" s="258"/>
      <c r="K537" s="258" t="str">
        <f>VLOOKUP(A537,'Master PR'!F538:Q1843,12,FALSE)</f>
        <v/>
      </c>
      <c r="L537" s="260" t="str">
        <f>VLOOKUP(A537,'Master PR'!F538:R1843,13,FALSE)</f>
        <v>#N/A</v>
      </c>
      <c r="M537" s="258"/>
      <c r="N537" s="258"/>
      <c r="O537" s="258"/>
      <c r="P537" s="261" t="str">
        <f t="array" ref="P537">INDEX(Sheet6!$H$2:$H$190,MATCH(A537,Sheet6!$E$2:$E$190,0))</f>
        <v>#N/A</v>
      </c>
      <c r="Q537" s="258"/>
      <c r="R537" s="258"/>
      <c r="S537" s="258"/>
      <c r="T537" s="258"/>
      <c r="U537" s="258"/>
      <c r="V537" s="258"/>
      <c r="W537" s="258"/>
      <c r="X537" s="258"/>
      <c r="Y537" s="258"/>
      <c r="Z537" s="258"/>
      <c r="AA537" s="258"/>
      <c r="AB537" s="258"/>
      <c r="AC537" s="258"/>
      <c r="AD537" s="258"/>
      <c r="AE537" s="258"/>
      <c r="AF537" s="258"/>
      <c r="AG537" s="258"/>
      <c r="AH537" s="258"/>
      <c r="AI537" s="258"/>
      <c r="AJ537" s="258"/>
      <c r="AK537" s="258"/>
      <c r="AL537" s="258"/>
      <c r="AM537" s="258"/>
    </row>
    <row r="538">
      <c r="A538" s="257">
        <v>1.00046654E8</v>
      </c>
      <c r="B538" s="258" t="str">
        <f>VLOOKUP(A538,'Master PR'!F539:N1844,9,FALSE)</f>
        <v>Maintenance</v>
      </c>
      <c r="C538" s="259" t="str">
        <f>VLOOKUP(A538,'Master PR'!F539:I1844,4,FALSE)</f>
        <v/>
      </c>
      <c r="D538" s="258" t="str">
        <f>VLOOKUP(A538,'Master PR'!F539:M1844,8,FALSE)</f>
        <v>#N/A</v>
      </c>
      <c r="E538" s="258"/>
      <c r="F538" s="258"/>
      <c r="G538" s="258"/>
      <c r="H538" s="258"/>
      <c r="I538" s="258"/>
      <c r="J538" s="258"/>
      <c r="K538" s="258" t="str">
        <f>VLOOKUP(A538,'Master PR'!F539:Q1844,12,FALSE)</f>
        <v/>
      </c>
      <c r="L538" s="260" t="str">
        <f>VLOOKUP(A538,'Master PR'!F539:R1844,13,FALSE)</f>
        <v>#N/A</v>
      </c>
      <c r="M538" s="258"/>
      <c r="N538" s="258"/>
      <c r="O538" s="258"/>
      <c r="P538" s="261" t="str">
        <f t="array" ref="P538">INDEX(Sheet6!$H$2:$H$190,MATCH(A538,Sheet6!$E$2:$E$190,0))</f>
        <v>#N/A</v>
      </c>
      <c r="Q538" s="258"/>
      <c r="R538" s="258"/>
      <c r="S538" s="258"/>
      <c r="T538" s="258"/>
      <c r="U538" s="258"/>
      <c r="V538" s="258"/>
      <c r="W538" s="258"/>
      <c r="X538" s="258"/>
      <c r="Y538" s="258"/>
      <c r="Z538" s="258"/>
      <c r="AA538" s="258"/>
      <c r="AB538" s="258"/>
      <c r="AC538" s="258"/>
      <c r="AD538" s="258"/>
      <c r="AE538" s="258"/>
      <c r="AF538" s="258"/>
      <c r="AG538" s="258"/>
      <c r="AH538" s="258"/>
      <c r="AI538" s="258"/>
      <c r="AJ538" s="258"/>
      <c r="AK538" s="258"/>
      <c r="AL538" s="258"/>
      <c r="AM538" s="258"/>
    </row>
    <row r="539">
      <c r="A539" s="257">
        <v>1.00046644E8</v>
      </c>
      <c r="B539" s="258" t="str">
        <f>VLOOKUP(A539,'Master PR'!F540:N1845,9,FALSE)</f>
        <v>Maintenance</v>
      </c>
      <c r="C539" s="259" t="str">
        <f>VLOOKUP(A539,'Master PR'!F540:I1845,4,FALSE)</f>
        <v/>
      </c>
      <c r="D539" s="258" t="str">
        <f>VLOOKUP(A539,'Master PR'!F540:M1845,8,FALSE)</f>
        <v>#N/A</v>
      </c>
      <c r="E539" s="258"/>
      <c r="F539" s="258"/>
      <c r="G539" s="258"/>
      <c r="H539" s="258"/>
      <c r="I539" s="258"/>
      <c r="J539" s="258"/>
      <c r="K539" s="258" t="str">
        <f>VLOOKUP(A539,'Master PR'!F540:Q1845,12,FALSE)</f>
        <v/>
      </c>
      <c r="L539" s="260" t="str">
        <f>VLOOKUP(A539,'Master PR'!F540:R1845,13,FALSE)</f>
        <v>#N/A</v>
      </c>
      <c r="M539" s="258"/>
      <c r="N539" s="258"/>
      <c r="O539" s="258"/>
      <c r="P539" s="261" t="str">
        <f t="array" ref="P539">INDEX(Sheet6!$H$2:$H$190,MATCH(A539,Sheet6!$E$2:$E$190,0))</f>
        <v>#N/A</v>
      </c>
      <c r="Q539" s="258"/>
      <c r="R539" s="258"/>
      <c r="S539" s="258"/>
      <c r="T539" s="258"/>
      <c r="U539" s="258"/>
      <c r="V539" s="258"/>
      <c r="W539" s="258"/>
      <c r="X539" s="258"/>
      <c r="Y539" s="258"/>
      <c r="Z539" s="258"/>
      <c r="AA539" s="258"/>
      <c r="AB539" s="258"/>
      <c r="AC539" s="258"/>
      <c r="AD539" s="258"/>
      <c r="AE539" s="258"/>
      <c r="AF539" s="258"/>
      <c r="AG539" s="258"/>
      <c r="AH539" s="258"/>
      <c r="AI539" s="258"/>
      <c r="AJ539" s="258"/>
      <c r="AK539" s="258"/>
      <c r="AL539" s="258"/>
      <c r="AM539" s="258"/>
    </row>
    <row r="540">
      <c r="A540" s="257">
        <v>1.00046534E8</v>
      </c>
      <c r="B540" s="258" t="str">
        <f>VLOOKUP(A540,'Master PR'!F541:N1846,9,FALSE)</f>
        <v>Maintenance</v>
      </c>
      <c r="C540" s="259" t="str">
        <f>VLOOKUP(A540,'Master PR'!F541:I1846,4,FALSE)</f>
        <v/>
      </c>
      <c r="D540" s="258" t="str">
        <f>VLOOKUP(A540,'Master PR'!F541:M1846,8,FALSE)</f>
        <v>#N/A</v>
      </c>
      <c r="E540" s="258"/>
      <c r="F540" s="258"/>
      <c r="G540" s="258"/>
      <c r="H540" s="258"/>
      <c r="I540" s="258"/>
      <c r="J540" s="258"/>
      <c r="K540" s="258" t="str">
        <f>VLOOKUP(A540,'Master PR'!F541:Q1846,12,FALSE)</f>
        <v/>
      </c>
      <c r="L540" s="260" t="str">
        <f>VLOOKUP(A540,'Master PR'!F541:R1846,13,FALSE)</f>
        <v>#N/A</v>
      </c>
      <c r="M540" s="258"/>
      <c r="N540" s="258"/>
      <c r="O540" s="258"/>
      <c r="P540" s="261" t="str">
        <f t="array" ref="P540">INDEX(Sheet6!$H$2:$H$190,MATCH(A540,Sheet6!$E$2:$E$190,0))</f>
        <v>#N/A</v>
      </c>
      <c r="Q540" s="258"/>
      <c r="R540" s="258"/>
      <c r="S540" s="258"/>
      <c r="T540" s="258"/>
      <c r="U540" s="258"/>
      <c r="V540" s="258"/>
      <c r="W540" s="258"/>
      <c r="X540" s="258"/>
      <c r="Y540" s="258"/>
      <c r="Z540" s="258"/>
      <c r="AA540" s="258"/>
      <c r="AB540" s="258"/>
      <c r="AC540" s="258"/>
      <c r="AD540" s="258"/>
      <c r="AE540" s="258"/>
      <c r="AF540" s="258"/>
      <c r="AG540" s="258"/>
      <c r="AH540" s="258"/>
      <c r="AI540" s="258"/>
      <c r="AJ540" s="258"/>
      <c r="AK540" s="258"/>
      <c r="AL540" s="258"/>
      <c r="AM540" s="258"/>
    </row>
    <row r="541">
      <c r="A541" s="257">
        <v>1.00046666E8</v>
      </c>
      <c r="B541" s="258" t="str">
        <f>VLOOKUP(A541,'Master PR'!F542:N1847,9,FALSE)</f>
        <v>Maintenance</v>
      </c>
      <c r="C541" s="259" t="str">
        <f>VLOOKUP(A541,'Master PR'!F542:I1847,4,FALSE)</f>
        <v/>
      </c>
      <c r="D541" s="258" t="str">
        <f>VLOOKUP(A541,'Master PR'!F542:M1847,8,FALSE)</f>
        <v>#N/A</v>
      </c>
      <c r="E541" s="258"/>
      <c r="F541" s="258"/>
      <c r="G541" s="258"/>
      <c r="H541" s="258"/>
      <c r="I541" s="258"/>
      <c r="J541" s="258"/>
      <c r="K541" s="258" t="str">
        <f>VLOOKUP(A541,'Master PR'!F542:Q1847,12,FALSE)</f>
        <v/>
      </c>
      <c r="L541" s="260" t="str">
        <f>VLOOKUP(A541,'Master PR'!F542:R1847,13,FALSE)</f>
        <v>#N/A</v>
      </c>
      <c r="M541" s="258"/>
      <c r="N541" s="258"/>
      <c r="O541" s="258"/>
      <c r="P541" s="261" t="str">
        <f t="array" ref="P541">INDEX(Sheet6!$H$2:$H$190,MATCH(A541,Sheet6!$E$2:$E$190,0))</f>
        <v>#N/A</v>
      </c>
      <c r="Q541" s="258"/>
      <c r="R541" s="258"/>
      <c r="S541" s="258"/>
      <c r="T541" s="258"/>
      <c r="U541" s="258"/>
      <c r="V541" s="258"/>
      <c r="W541" s="258"/>
      <c r="X541" s="258"/>
      <c r="Y541" s="258"/>
      <c r="Z541" s="258"/>
      <c r="AA541" s="258"/>
      <c r="AB541" s="258"/>
      <c r="AC541" s="258"/>
      <c r="AD541" s="258"/>
      <c r="AE541" s="258"/>
      <c r="AF541" s="258"/>
      <c r="AG541" s="258"/>
      <c r="AH541" s="258"/>
      <c r="AI541" s="258"/>
      <c r="AJ541" s="258"/>
      <c r="AK541" s="258"/>
      <c r="AL541" s="258"/>
      <c r="AM541" s="258"/>
    </row>
    <row r="542">
      <c r="A542" s="257">
        <v>1.00046587E8</v>
      </c>
      <c r="B542" s="258" t="str">
        <f>VLOOKUP(A542,'Master PR'!F543:N1848,9,FALSE)</f>
        <v>Maintenance</v>
      </c>
      <c r="C542" s="259" t="str">
        <f>VLOOKUP(A542,'Master PR'!F543:I1848,4,FALSE)</f>
        <v/>
      </c>
      <c r="D542" s="258" t="str">
        <f>VLOOKUP(A542,'Master PR'!F543:M1848,8,FALSE)</f>
        <v>#N/A</v>
      </c>
      <c r="E542" s="258"/>
      <c r="F542" s="258"/>
      <c r="G542" s="258"/>
      <c r="H542" s="258"/>
      <c r="I542" s="258"/>
      <c r="J542" s="258"/>
      <c r="K542" s="258" t="str">
        <f>VLOOKUP(A542,'Master PR'!F543:Q1848,12,FALSE)</f>
        <v/>
      </c>
      <c r="L542" s="260" t="str">
        <f>VLOOKUP(A542,'Master PR'!F543:R1848,13,FALSE)</f>
        <v>#N/A</v>
      </c>
      <c r="M542" s="258"/>
      <c r="N542" s="258"/>
      <c r="O542" s="258"/>
      <c r="P542" s="261" t="str">
        <f t="array" ref="P542">INDEX(Sheet6!$H$2:$H$190,MATCH(A542,Sheet6!$E$2:$E$190,0))</f>
        <v>#N/A</v>
      </c>
      <c r="Q542" s="258"/>
      <c r="R542" s="258"/>
      <c r="S542" s="258"/>
      <c r="T542" s="258"/>
      <c r="U542" s="258"/>
      <c r="V542" s="258"/>
      <c r="W542" s="258"/>
      <c r="X542" s="258"/>
      <c r="Y542" s="258"/>
      <c r="Z542" s="258"/>
      <c r="AA542" s="258"/>
      <c r="AB542" s="258"/>
      <c r="AC542" s="258"/>
      <c r="AD542" s="258"/>
      <c r="AE542" s="258"/>
      <c r="AF542" s="258"/>
      <c r="AG542" s="258"/>
      <c r="AH542" s="258"/>
      <c r="AI542" s="258"/>
      <c r="AJ542" s="258"/>
      <c r="AK542" s="258"/>
      <c r="AL542" s="258"/>
      <c r="AM542" s="258"/>
    </row>
    <row r="543">
      <c r="A543" s="257">
        <v>1.00046625E8</v>
      </c>
      <c r="B543" s="258" t="str">
        <f>VLOOKUP(A543,'Master PR'!F544:N1849,9,FALSE)</f>
        <v>Maintenance</v>
      </c>
      <c r="C543" s="259" t="str">
        <f>VLOOKUP(A543,'Master PR'!F544:I1849,4,FALSE)</f>
        <v/>
      </c>
      <c r="D543" s="258" t="str">
        <f>VLOOKUP(A543,'Master PR'!F544:M1849,8,FALSE)</f>
        <v>#N/A</v>
      </c>
      <c r="E543" s="258"/>
      <c r="F543" s="258"/>
      <c r="G543" s="258"/>
      <c r="H543" s="258"/>
      <c r="I543" s="258"/>
      <c r="J543" s="258"/>
      <c r="K543" s="258" t="str">
        <f>VLOOKUP(A543,'Master PR'!F544:Q1849,12,FALSE)</f>
        <v/>
      </c>
      <c r="L543" s="260" t="str">
        <f>VLOOKUP(A543,'Master PR'!F544:R1849,13,FALSE)</f>
        <v>#N/A</v>
      </c>
      <c r="M543" s="258"/>
      <c r="N543" s="258"/>
      <c r="O543" s="258"/>
      <c r="P543" s="261" t="str">
        <f t="array" ref="P543">INDEX(Sheet6!$H$2:$H$190,MATCH(A543,Sheet6!$E$2:$E$190,0))</f>
        <v>#N/A</v>
      </c>
      <c r="Q543" s="258"/>
      <c r="R543" s="258"/>
      <c r="S543" s="258"/>
      <c r="T543" s="258"/>
      <c r="U543" s="258"/>
      <c r="V543" s="258"/>
      <c r="W543" s="258"/>
      <c r="X543" s="258"/>
      <c r="Y543" s="258"/>
      <c r="Z543" s="258"/>
      <c r="AA543" s="258"/>
      <c r="AB543" s="258"/>
      <c r="AC543" s="258"/>
      <c r="AD543" s="258"/>
      <c r="AE543" s="258"/>
      <c r="AF543" s="258"/>
      <c r="AG543" s="258"/>
      <c r="AH543" s="258"/>
      <c r="AI543" s="258"/>
      <c r="AJ543" s="258"/>
      <c r="AK543" s="258"/>
      <c r="AL543" s="258"/>
      <c r="AM543" s="258"/>
    </row>
    <row r="544">
      <c r="A544" s="257">
        <v>1.00046627E8</v>
      </c>
      <c r="B544" s="258" t="str">
        <f>VLOOKUP(A544,'Master PR'!F545:N1850,9,FALSE)</f>
        <v>Maintenance</v>
      </c>
      <c r="C544" s="259" t="str">
        <f>VLOOKUP(A544,'Master PR'!F545:I1850,4,FALSE)</f>
        <v/>
      </c>
      <c r="D544" s="258" t="str">
        <f>VLOOKUP(A544,'Master PR'!F545:M1850,8,FALSE)</f>
        <v>#N/A</v>
      </c>
      <c r="E544" s="258"/>
      <c r="F544" s="258"/>
      <c r="G544" s="258"/>
      <c r="H544" s="258"/>
      <c r="I544" s="258"/>
      <c r="J544" s="258"/>
      <c r="K544" s="258" t="str">
        <f>VLOOKUP(A544,'Master PR'!F545:Q1850,12,FALSE)</f>
        <v/>
      </c>
      <c r="L544" s="260" t="str">
        <f>VLOOKUP(A544,'Master PR'!F545:R1850,13,FALSE)</f>
        <v>#N/A</v>
      </c>
      <c r="M544" s="258"/>
      <c r="N544" s="258"/>
      <c r="O544" s="258"/>
      <c r="P544" s="261" t="str">
        <f t="array" ref="P544">INDEX(Sheet6!$H$2:$H$190,MATCH(A544,Sheet6!$E$2:$E$190,0))</f>
        <v>#N/A</v>
      </c>
      <c r="Q544" s="258"/>
      <c r="R544" s="258"/>
      <c r="S544" s="258"/>
      <c r="T544" s="258"/>
      <c r="U544" s="258"/>
      <c r="V544" s="258"/>
      <c r="W544" s="258"/>
      <c r="X544" s="258"/>
      <c r="Y544" s="258"/>
      <c r="Z544" s="258"/>
      <c r="AA544" s="258"/>
      <c r="AB544" s="258"/>
      <c r="AC544" s="258"/>
      <c r="AD544" s="258"/>
      <c r="AE544" s="258"/>
      <c r="AF544" s="258"/>
      <c r="AG544" s="258"/>
      <c r="AH544" s="258"/>
      <c r="AI544" s="258"/>
      <c r="AJ544" s="258"/>
      <c r="AK544" s="258"/>
      <c r="AL544" s="258"/>
      <c r="AM544" s="258"/>
    </row>
    <row r="545">
      <c r="A545" s="257">
        <v>1.00046681E8</v>
      </c>
      <c r="B545" s="258" t="str">
        <f>VLOOKUP(A545,'Master PR'!F546:N1851,9,FALSE)</f>
        <v>Maintenance</v>
      </c>
      <c r="C545" s="259" t="str">
        <f>VLOOKUP(A545,'Master PR'!F546:I1851,4,FALSE)</f>
        <v>Andani</v>
      </c>
      <c r="D545" s="258" t="str">
        <f>VLOOKUP(A545,'Master PR'!F546:M1851,8,FALSE)</f>
        <v>#N/A</v>
      </c>
      <c r="E545" s="258"/>
      <c r="F545" s="258"/>
      <c r="G545" s="258"/>
      <c r="H545" s="258"/>
      <c r="I545" s="258"/>
      <c r="J545" s="258"/>
      <c r="K545" s="258" t="str">
        <f>VLOOKUP(A545,'Master PR'!F546:Q1851,12,FALSE)</f>
        <v/>
      </c>
      <c r="L545" s="260" t="str">
        <f>VLOOKUP(A545,'Master PR'!F546:R1851,13,FALSE)</f>
        <v>#N/A</v>
      </c>
      <c r="M545" s="258"/>
      <c r="N545" s="258"/>
      <c r="O545" s="258"/>
      <c r="P545" s="261" t="str">
        <f t="array" ref="P545">INDEX(Sheet6!$H$2:$H$190,MATCH(A545,Sheet6!$E$2:$E$190,0))</f>
        <v>#N/A</v>
      </c>
      <c r="Q545" s="258"/>
      <c r="R545" s="258"/>
      <c r="S545" s="258"/>
      <c r="T545" s="258"/>
      <c r="U545" s="258"/>
      <c r="V545" s="258"/>
      <c r="W545" s="258"/>
      <c r="X545" s="258"/>
      <c r="Y545" s="258"/>
      <c r="Z545" s="258"/>
      <c r="AA545" s="258"/>
      <c r="AB545" s="258"/>
      <c r="AC545" s="258"/>
      <c r="AD545" s="258"/>
      <c r="AE545" s="258"/>
      <c r="AF545" s="258"/>
      <c r="AG545" s="258"/>
      <c r="AH545" s="258"/>
      <c r="AI545" s="258"/>
      <c r="AJ545" s="258"/>
      <c r="AK545" s="258"/>
      <c r="AL545" s="258"/>
      <c r="AM545" s="258"/>
    </row>
    <row r="546">
      <c r="A546" s="257">
        <v>1.00046667E8</v>
      </c>
      <c r="B546" s="258" t="str">
        <f>VLOOKUP(A546,'Master PR'!F547:N1852,9,FALSE)</f>
        <v>Maintenance</v>
      </c>
      <c r="C546" s="259" t="str">
        <f>VLOOKUP(A546,'Master PR'!F547:I1852,4,FALSE)</f>
        <v>Topan</v>
      </c>
      <c r="D546" s="258" t="str">
        <f>VLOOKUP(A546,'Master PR'!F547:M1852,8,FALSE)</f>
        <v>#N/A</v>
      </c>
      <c r="E546" s="258"/>
      <c r="F546" s="258"/>
      <c r="G546" s="258"/>
      <c r="H546" s="258"/>
      <c r="I546" s="258"/>
      <c r="J546" s="258"/>
      <c r="K546" s="258" t="str">
        <f>VLOOKUP(A546,'Master PR'!F547:Q1852,12,FALSE)</f>
        <v/>
      </c>
      <c r="L546" s="260" t="str">
        <f>VLOOKUP(A546,'Master PR'!F547:R1852,13,FALSE)</f>
        <v>#N/A</v>
      </c>
      <c r="M546" s="258"/>
      <c r="N546" s="258"/>
      <c r="O546" s="258"/>
      <c r="P546" s="261" t="str">
        <f t="array" ref="P546">INDEX(Sheet6!$H$2:$H$190,MATCH(A546,Sheet6!$E$2:$E$190,0))</f>
        <v>#N/A</v>
      </c>
      <c r="Q546" s="258"/>
      <c r="R546" s="258"/>
      <c r="S546" s="258"/>
      <c r="T546" s="258"/>
      <c r="U546" s="258"/>
      <c r="V546" s="258"/>
      <c r="W546" s="258"/>
      <c r="X546" s="258"/>
      <c r="Y546" s="258"/>
      <c r="Z546" s="258"/>
      <c r="AA546" s="258"/>
      <c r="AB546" s="258"/>
      <c r="AC546" s="258"/>
      <c r="AD546" s="258"/>
      <c r="AE546" s="258"/>
      <c r="AF546" s="258"/>
      <c r="AG546" s="258"/>
      <c r="AH546" s="258"/>
      <c r="AI546" s="258"/>
      <c r="AJ546" s="258"/>
      <c r="AK546" s="258"/>
      <c r="AL546" s="258"/>
      <c r="AM546" s="258"/>
    </row>
    <row r="547">
      <c r="A547" s="257">
        <v>1.00046589E8</v>
      </c>
      <c r="B547" s="258" t="str">
        <f>VLOOKUP(A547,'Master PR'!F548:N1853,9,FALSE)</f>
        <v>Maintenance</v>
      </c>
      <c r="C547" s="259" t="str">
        <f>VLOOKUP(A547,'Master PR'!F548:I1853,4,FALSE)</f>
        <v/>
      </c>
      <c r="D547" s="258" t="str">
        <f>VLOOKUP(A547,'Master PR'!F548:M1853,8,FALSE)</f>
        <v>#N/A</v>
      </c>
      <c r="E547" s="258"/>
      <c r="F547" s="258"/>
      <c r="G547" s="258"/>
      <c r="H547" s="258"/>
      <c r="I547" s="258"/>
      <c r="J547" s="258"/>
      <c r="K547" s="258" t="str">
        <f>VLOOKUP(A547,'Master PR'!F548:Q1853,12,FALSE)</f>
        <v/>
      </c>
      <c r="L547" s="260" t="str">
        <f>VLOOKUP(A547,'Master PR'!F548:R1853,13,FALSE)</f>
        <v>#N/A</v>
      </c>
      <c r="M547" s="258"/>
      <c r="N547" s="258"/>
      <c r="O547" s="258"/>
      <c r="P547" s="261" t="str">
        <f t="array" ref="P547">INDEX(Sheet6!$H$2:$H$190,MATCH(A547,Sheet6!$E$2:$E$190,0))</f>
        <v>#N/A</v>
      </c>
      <c r="Q547" s="258"/>
      <c r="R547" s="258"/>
      <c r="S547" s="258"/>
      <c r="T547" s="258"/>
      <c r="U547" s="258"/>
      <c r="V547" s="258"/>
      <c r="W547" s="258"/>
      <c r="X547" s="258"/>
      <c r="Y547" s="258"/>
      <c r="Z547" s="258"/>
      <c r="AA547" s="258"/>
      <c r="AB547" s="258"/>
      <c r="AC547" s="258"/>
      <c r="AD547" s="258"/>
      <c r="AE547" s="258"/>
      <c r="AF547" s="258"/>
      <c r="AG547" s="258"/>
      <c r="AH547" s="258"/>
      <c r="AI547" s="258"/>
      <c r="AJ547" s="258"/>
      <c r="AK547" s="258"/>
      <c r="AL547" s="258"/>
      <c r="AM547" s="258"/>
    </row>
    <row r="548">
      <c r="A548" s="263">
        <v>1.00046429E8</v>
      </c>
      <c r="B548" s="258" t="str">
        <f>VLOOKUP(A548,'Master PR'!F549:N1854,9,FALSE)</f>
        <v>Maintenance</v>
      </c>
      <c r="C548" s="259" t="str">
        <f>VLOOKUP(A548,'Master PR'!F549:I1854,4,FALSE)</f>
        <v/>
      </c>
      <c r="D548" s="258" t="str">
        <f>VLOOKUP(A548,'Master PR'!F549:M1854,8,FALSE)</f>
        <v>#N/A</v>
      </c>
      <c r="E548" s="258"/>
      <c r="F548" s="258"/>
      <c r="G548" s="258"/>
      <c r="H548" s="258"/>
      <c r="I548" s="258"/>
      <c r="J548" s="258"/>
      <c r="K548" s="258" t="str">
        <f>VLOOKUP(A548,'Master PR'!F549:Q1854,12,FALSE)</f>
        <v/>
      </c>
      <c r="L548" s="260" t="str">
        <f>VLOOKUP(A548,'Master PR'!F549:R1854,13,FALSE)</f>
        <v>#N/A</v>
      </c>
      <c r="M548" s="258"/>
      <c r="N548" s="258"/>
      <c r="O548" s="258"/>
      <c r="P548" s="261" t="str">
        <f t="array" ref="P548">INDEX(Sheet6!$H$2:$H$190,MATCH(A548,Sheet6!$E$2:$E$190,0))</f>
        <v>#N/A</v>
      </c>
      <c r="Q548" s="258"/>
      <c r="R548" s="258"/>
      <c r="S548" s="258"/>
      <c r="T548" s="258"/>
      <c r="U548" s="258"/>
      <c r="V548" s="258"/>
      <c r="W548" s="258"/>
      <c r="X548" s="258"/>
      <c r="Y548" s="258"/>
      <c r="Z548" s="258"/>
      <c r="AA548" s="258"/>
      <c r="AB548" s="258"/>
      <c r="AC548" s="258"/>
      <c r="AD548" s="258"/>
      <c r="AE548" s="258"/>
      <c r="AF548" s="258"/>
      <c r="AG548" s="258"/>
      <c r="AH548" s="258"/>
      <c r="AI548" s="258"/>
      <c r="AJ548" s="258"/>
      <c r="AK548" s="258"/>
      <c r="AL548" s="258"/>
      <c r="AM548" s="258"/>
    </row>
    <row r="549">
      <c r="A549" s="264">
        <v>1.00046615E8</v>
      </c>
      <c r="B549" s="258" t="str">
        <f>VLOOKUP(A549,'Master PR'!F550:N1855,9,FALSE)</f>
        <v>Maintenance</v>
      </c>
      <c r="C549" s="259" t="str">
        <f>VLOOKUP(A549,'Master PR'!F550:I1855,4,FALSE)</f>
        <v/>
      </c>
      <c r="D549" s="258" t="str">
        <f>VLOOKUP(A549,'Master PR'!F550:M1855,8,FALSE)</f>
        <v>#N/A</v>
      </c>
      <c r="E549" s="258"/>
      <c r="F549" s="258"/>
      <c r="G549" s="258"/>
      <c r="H549" s="258"/>
      <c r="I549" s="258"/>
      <c r="J549" s="258"/>
      <c r="K549" s="258" t="str">
        <f>VLOOKUP(A549,'Master PR'!F550:Q1855,12,FALSE)</f>
        <v/>
      </c>
      <c r="L549" s="260" t="str">
        <f>VLOOKUP(A549,'Master PR'!F550:R1855,13,FALSE)</f>
        <v>#N/A</v>
      </c>
      <c r="M549" s="258"/>
      <c r="N549" s="258"/>
      <c r="O549" s="258"/>
      <c r="P549" s="261" t="str">
        <f t="array" ref="P549">INDEX(Sheet6!$H$2:$H$190,MATCH(A549,Sheet6!$E$2:$E$190,0))</f>
        <v>#N/A</v>
      </c>
      <c r="Q549" s="258"/>
      <c r="R549" s="258"/>
      <c r="S549" s="258"/>
      <c r="T549" s="258"/>
      <c r="U549" s="258"/>
      <c r="V549" s="258"/>
      <c r="W549" s="258"/>
      <c r="X549" s="258"/>
      <c r="Y549" s="258"/>
      <c r="Z549" s="258"/>
      <c r="AA549" s="258"/>
      <c r="AB549" s="258"/>
      <c r="AC549" s="258"/>
      <c r="AD549" s="258"/>
      <c r="AE549" s="258"/>
      <c r="AF549" s="258"/>
      <c r="AG549" s="258"/>
      <c r="AH549" s="258"/>
      <c r="AI549" s="258"/>
      <c r="AJ549" s="258"/>
      <c r="AK549" s="258"/>
      <c r="AL549" s="258"/>
      <c r="AM549" s="258"/>
    </row>
    <row r="550">
      <c r="A550" s="264">
        <v>1.00046642E8</v>
      </c>
      <c r="B550" s="258" t="str">
        <f>VLOOKUP(A550,'Master PR'!F551:N1856,9,FALSE)</f>
        <v>Maintenance</v>
      </c>
      <c r="C550" s="259" t="str">
        <f>VLOOKUP(A550,'Master PR'!F551:I1856,4,FALSE)</f>
        <v>Topan</v>
      </c>
      <c r="D550" s="258" t="str">
        <f>VLOOKUP(A550,'Master PR'!F551:M1856,8,FALSE)</f>
        <v>#N/A</v>
      </c>
      <c r="E550" s="258"/>
      <c r="F550" s="258"/>
      <c r="G550" s="258"/>
      <c r="H550" s="258"/>
      <c r="I550" s="258"/>
      <c r="J550" s="258"/>
      <c r="K550" s="258" t="str">
        <f>VLOOKUP(A550,'Master PR'!F551:Q1856,12,FALSE)</f>
        <v/>
      </c>
      <c r="L550" s="260" t="str">
        <f>VLOOKUP(A550,'Master PR'!F551:R1856,13,FALSE)</f>
        <v>#N/A</v>
      </c>
      <c r="M550" s="258"/>
      <c r="N550" s="258"/>
      <c r="O550" s="258"/>
      <c r="P550" s="261" t="str">
        <f t="array" ref="P550">INDEX(Sheet6!$H$2:$H$190,MATCH(A550,Sheet6!$E$2:$E$190,0))</f>
        <v>#N/A</v>
      </c>
      <c r="Q550" s="258"/>
      <c r="R550" s="258"/>
      <c r="S550" s="258"/>
      <c r="T550" s="258"/>
      <c r="U550" s="258"/>
      <c r="V550" s="258"/>
      <c r="W550" s="258"/>
      <c r="X550" s="258"/>
      <c r="Y550" s="258"/>
      <c r="Z550" s="258"/>
      <c r="AA550" s="258"/>
      <c r="AB550" s="258"/>
      <c r="AC550" s="258"/>
      <c r="AD550" s="258"/>
      <c r="AE550" s="258"/>
      <c r="AF550" s="258"/>
      <c r="AG550" s="258"/>
      <c r="AH550" s="258"/>
      <c r="AI550" s="258"/>
      <c r="AJ550" s="258"/>
      <c r="AK550" s="258"/>
      <c r="AL550" s="258"/>
      <c r="AM550" s="258"/>
    </row>
    <row r="551">
      <c r="A551" s="264">
        <v>1.00046713E8</v>
      </c>
      <c r="B551" s="258" t="str">
        <f>VLOOKUP(A551,'Master PR'!F552:N1857,9,FALSE)</f>
        <v>Maintenance</v>
      </c>
      <c r="C551" s="259" t="str">
        <f>VLOOKUP(A551,'Master PR'!F552:I1857,4,FALSE)</f>
        <v>Reza</v>
      </c>
      <c r="D551" s="258" t="str">
        <f>VLOOKUP(A551,'Master PR'!F552:M1857,8,FALSE)</f>
        <v>#N/A</v>
      </c>
      <c r="E551" s="258"/>
      <c r="F551" s="258"/>
      <c r="G551" s="258"/>
      <c r="H551" s="258"/>
      <c r="I551" s="258"/>
      <c r="J551" s="258"/>
      <c r="K551" s="258" t="str">
        <f>VLOOKUP(A551,'Master PR'!F552:Q1857,12,FALSE)</f>
        <v/>
      </c>
      <c r="L551" s="260" t="str">
        <f>VLOOKUP(A551,'Master PR'!F552:R1857,13,FALSE)</f>
        <v>#N/A</v>
      </c>
      <c r="M551" s="258"/>
      <c r="N551" s="258"/>
      <c r="O551" s="258"/>
      <c r="P551" s="261" t="str">
        <f t="array" ref="P551">INDEX(Sheet6!$H$2:$H$190,MATCH(A551,Sheet6!$E$2:$E$190,0))</f>
        <v>#N/A</v>
      </c>
      <c r="Q551" s="258"/>
      <c r="R551" s="258"/>
      <c r="S551" s="258"/>
      <c r="T551" s="258"/>
      <c r="U551" s="258"/>
      <c r="V551" s="258"/>
      <c r="W551" s="258"/>
      <c r="X551" s="258"/>
      <c r="Y551" s="258"/>
      <c r="Z551" s="258"/>
      <c r="AA551" s="258"/>
      <c r="AB551" s="258"/>
      <c r="AC551" s="258"/>
      <c r="AD551" s="258"/>
      <c r="AE551" s="258"/>
      <c r="AF551" s="258"/>
      <c r="AG551" s="258"/>
      <c r="AH551" s="258"/>
      <c r="AI551" s="258"/>
      <c r="AJ551" s="258"/>
      <c r="AK551" s="258"/>
      <c r="AL551" s="258"/>
      <c r="AM551" s="258"/>
    </row>
    <row r="552">
      <c r="A552" s="265">
        <v>1.00046707E8</v>
      </c>
      <c r="B552" s="258" t="str">
        <f>VLOOKUP(A552,'Master PR'!F553:N1858,9,FALSE)</f>
        <v>Maintenance</v>
      </c>
      <c r="C552" s="259" t="str">
        <f>VLOOKUP(A552,'Master PR'!F553:I1858,4,FALSE)</f>
        <v>Irvan</v>
      </c>
      <c r="D552" s="258" t="str">
        <f>VLOOKUP(A552,'Master PR'!F553:M1858,8,FALSE)</f>
        <v>#N/A</v>
      </c>
      <c r="E552" s="258"/>
      <c r="F552" s="258"/>
      <c r="G552" s="258"/>
      <c r="H552" s="258"/>
      <c r="I552" s="258"/>
      <c r="J552" s="258"/>
      <c r="K552" s="258" t="str">
        <f>VLOOKUP(A552,'Master PR'!F553:Q1858,12,FALSE)</f>
        <v/>
      </c>
      <c r="L552" s="260" t="str">
        <f>VLOOKUP(A552,'Master PR'!F553:R1858,13,FALSE)</f>
        <v>#N/A</v>
      </c>
      <c r="M552" s="258"/>
      <c r="N552" s="258"/>
      <c r="O552" s="258"/>
      <c r="P552" s="261" t="str">
        <f t="array" ref="P552">INDEX(Sheet6!$H$2:$H$190,MATCH(A552,Sheet6!$E$2:$E$190,0))</f>
        <v>#N/A</v>
      </c>
      <c r="Q552" s="258"/>
      <c r="R552" s="258"/>
      <c r="S552" s="258"/>
      <c r="T552" s="258"/>
      <c r="U552" s="258"/>
      <c r="V552" s="258"/>
      <c r="W552" s="258"/>
      <c r="X552" s="258"/>
      <c r="Y552" s="258"/>
      <c r="Z552" s="258"/>
      <c r="AA552" s="258"/>
      <c r="AB552" s="258"/>
      <c r="AC552" s="258"/>
      <c r="AD552" s="258"/>
      <c r="AE552" s="258"/>
      <c r="AF552" s="258"/>
      <c r="AG552" s="258"/>
      <c r="AH552" s="258"/>
      <c r="AI552" s="258"/>
      <c r="AJ552" s="258"/>
      <c r="AK552" s="258"/>
      <c r="AL552" s="258"/>
      <c r="AM552" s="258"/>
    </row>
    <row r="553">
      <c r="A553" s="265">
        <v>1.00046723E8</v>
      </c>
      <c r="B553" s="258" t="str">
        <f>VLOOKUP(A553,'Master PR'!F554:N1859,9,FALSE)</f>
        <v>Maintenance</v>
      </c>
      <c r="C553" s="259" t="str">
        <f>VLOOKUP(A553,'Master PR'!F554:I1859,4,FALSE)</f>
        <v>Topan</v>
      </c>
      <c r="D553" s="258" t="str">
        <f>VLOOKUP(A553,'Master PR'!F554:M1859,8,FALSE)</f>
        <v>#N/A</v>
      </c>
      <c r="E553" s="258"/>
      <c r="F553" s="258"/>
      <c r="G553" s="258"/>
      <c r="H553" s="258"/>
      <c r="I553" s="258"/>
      <c r="J553" s="258"/>
      <c r="K553" s="258" t="str">
        <f>VLOOKUP(A553,'Master PR'!F554:Q1859,12,FALSE)</f>
        <v/>
      </c>
      <c r="L553" s="260" t="str">
        <f>VLOOKUP(A553,'Master PR'!F554:R1859,13,FALSE)</f>
        <v>#N/A</v>
      </c>
      <c r="M553" s="258"/>
      <c r="N553" s="258"/>
      <c r="O553" s="258"/>
      <c r="P553" s="261" t="str">
        <f t="array" ref="P553">INDEX(Sheet6!$H$2:$H$190,MATCH(A553,Sheet6!$E$2:$E$190,0))</f>
        <v>#N/A</v>
      </c>
      <c r="Q553" s="258"/>
      <c r="R553" s="258"/>
      <c r="S553" s="258"/>
      <c r="T553" s="258"/>
      <c r="U553" s="258"/>
      <c r="V553" s="258"/>
      <c r="W553" s="258"/>
      <c r="X553" s="258"/>
      <c r="Y553" s="258"/>
      <c r="Z553" s="258"/>
      <c r="AA553" s="258"/>
      <c r="AB553" s="258"/>
      <c r="AC553" s="258"/>
      <c r="AD553" s="258"/>
      <c r="AE553" s="258"/>
      <c r="AF553" s="258"/>
      <c r="AG553" s="258"/>
      <c r="AH553" s="258"/>
      <c r="AI553" s="258"/>
      <c r="AJ553" s="258"/>
      <c r="AK553" s="258"/>
      <c r="AL553" s="258"/>
      <c r="AM553" s="258"/>
    </row>
    <row r="554">
      <c r="A554" s="265">
        <v>1.00046783E8</v>
      </c>
      <c r="B554" s="258" t="str">
        <f>VLOOKUP(A554,'Master PR'!F555:N1860,9,FALSE)</f>
        <v>Maintenance</v>
      </c>
      <c r="C554" s="259" t="str">
        <f>VLOOKUP(A554,'Master PR'!F555:I1860,4,FALSE)</f>
        <v>Topan</v>
      </c>
      <c r="D554" s="258" t="str">
        <f>VLOOKUP(A554,'Master PR'!F555:M1860,8,FALSE)</f>
        <v>#N/A</v>
      </c>
      <c r="E554" s="258"/>
      <c r="F554" s="258"/>
      <c r="G554" s="258"/>
      <c r="H554" s="258"/>
      <c r="I554" s="258"/>
      <c r="J554" s="258"/>
      <c r="K554" s="258" t="str">
        <f>VLOOKUP(A554,'Master PR'!F555:Q1860,12,FALSE)</f>
        <v/>
      </c>
      <c r="L554" s="260" t="str">
        <f>VLOOKUP(A554,'Master PR'!F555:R1860,13,FALSE)</f>
        <v>#N/A</v>
      </c>
      <c r="M554" s="258"/>
      <c r="N554" s="258"/>
      <c r="O554" s="258"/>
      <c r="P554" s="261" t="str">
        <f t="array" ref="P554">INDEX(Sheet6!$H$2:$H$190,MATCH(A554,Sheet6!$E$2:$E$190,0))</f>
        <v>#N/A</v>
      </c>
      <c r="Q554" s="258"/>
      <c r="R554" s="258"/>
      <c r="S554" s="258"/>
      <c r="T554" s="258"/>
      <c r="U554" s="258"/>
      <c r="V554" s="258"/>
      <c r="W554" s="258"/>
      <c r="X554" s="258"/>
      <c r="Y554" s="258"/>
      <c r="Z554" s="258"/>
      <c r="AA554" s="258"/>
      <c r="AB554" s="258"/>
      <c r="AC554" s="258"/>
      <c r="AD554" s="258"/>
      <c r="AE554" s="258"/>
      <c r="AF554" s="258"/>
      <c r="AG554" s="258"/>
      <c r="AH554" s="258"/>
      <c r="AI554" s="258"/>
      <c r="AJ554" s="258"/>
      <c r="AK554" s="258"/>
      <c r="AL554" s="258"/>
      <c r="AM554" s="258"/>
    </row>
    <row r="555">
      <c r="A555" s="265">
        <v>1.000445E8</v>
      </c>
      <c r="B555" s="258" t="str">
        <f>VLOOKUP(A555,'Master PR'!F556:N1861,9,FALSE)</f>
        <v>Maintenance</v>
      </c>
      <c r="C555" s="259" t="str">
        <f>VLOOKUP(A555,'Master PR'!F556:I1861,4,FALSE)</f>
        <v/>
      </c>
      <c r="D555" s="258" t="str">
        <f>VLOOKUP(A555,'Master PR'!F556:M1861,8,FALSE)</f>
        <v>#N/A</v>
      </c>
      <c r="E555" s="258"/>
      <c r="F555" s="258"/>
      <c r="G555" s="258"/>
      <c r="H555" s="258"/>
      <c r="I555" s="258"/>
      <c r="J555" s="258"/>
      <c r="K555" s="258" t="str">
        <f>VLOOKUP(A555,'Master PR'!F556:Q1861,12,FALSE)</f>
        <v/>
      </c>
      <c r="L555" s="260" t="str">
        <f>VLOOKUP(A555,'Master PR'!F556:R1861,13,FALSE)</f>
        <v>#N/A</v>
      </c>
      <c r="M555" s="258"/>
      <c r="N555" s="258"/>
      <c r="O555" s="258"/>
      <c r="P555" s="261" t="str">
        <f t="array" ref="P555">INDEX(Sheet6!$H$2:$H$190,MATCH(A555,Sheet6!$E$2:$E$190,0))</f>
        <v>#N/A</v>
      </c>
      <c r="Q555" s="258"/>
      <c r="R555" s="258"/>
      <c r="S555" s="258"/>
      <c r="T555" s="258"/>
      <c r="U555" s="258"/>
      <c r="V555" s="258"/>
      <c r="W555" s="258"/>
      <c r="X555" s="258"/>
      <c r="Y555" s="258"/>
      <c r="Z555" s="258"/>
      <c r="AA555" s="258"/>
      <c r="AB555" s="258"/>
      <c r="AC555" s="258"/>
      <c r="AD555" s="258"/>
      <c r="AE555" s="258"/>
      <c r="AF555" s="258"/>
      <c r="AG555" s="258"/>
      <c r="AH555" s="258"/>
      <c r="AI555" s="258"/>
      <c r="AJ555" s="258"/>
      <c r="AK555" s="258"/>
      <c r="AL555" s="258"/>
      <c r="AM555" s="258"/>
    </row>
    <row r="556">
      <c r="A556" s="265">
        <v>1.00039104E8</v>
      </c>
      <c r="B556" s="258" t="str">
        <f>VLOOKUP(A556,'Master PR'!F557:N1862,9,FALSE)</f>
        <v>Maintenance</v>
      </c>
      <c r="C556" s="259" t="str">
        <f>VLOOKUP(A556,'Master PR'!F557:I1862,4,FALSE)</f>
        <v/>
      </c>
      <c r="D556" s="258" t="str">
        <f>VLOOKUP(A556,'Master PR'!F557:M1862,8,FALSE)</f>
        <v>#N/A</v>
      </c>
      <c r="E556" s="258"/>
      <c r="F556" s="258"/>
      <c r="G556" s="258"/>
      <c r="H556" s="258"/>
      <c r="I556" s="258"/>
      <c r="J556" s="258"/>
      <c r="K556" s="258" t="str">
        <f>VLOOKUP(A556,'Master PR'!F557:Q1862,12,FALSE)</f>
        <v/>
      </c>
      <c r="L556" s="260" t="str">
        <f>VLOOKUP(A556,'Master PR'!F557:R1862,13,FALSE)</f>
        <v>#N/A</v>
      </c>
      <c r="M556" s="258"/>
      <c r="N556" s="258"/>
      <c r="O556" s="258"/>
      <c r="P556" s="261" t="str">
        <f t="array" ref="P556">INDEX(Sheet6!$H$2:$H$190,MATCH(A556,Sheet6!$E$2:$E$190,0))</f>
        <v>#N/A</v>
      </c>
      <c r="Q556" s="258"/>
      <c r="R556" s="258"/>
      <c r="S556" s="258"/>
      <c r="T556" s="258"/>
      <c r="U556" s="258"/>
      <c r="V556" s="258"/>
      <c r="W556" s="258"/>
      <c r="X556" s="258"/>
      <c r="Y556" s="258"/>
      <c r="Z556" s="258"/>
      <c r="AA556" s="258"/>
      <c r="AB556" s="258"/>
      <c r="AC556" s="258"/>
      <c r="AD556" s="258"/>
      <c r="AE556" s="258"/>
      <c r="AF556" s="258"/>
      <c r="AG556" s="258"/>
      <c r="AH556" s="258"/>
      <c r="AI556" s="258"/>
      <c r="AJ556" s="258"/>
      <c r="AK556" s="258"/>
      <c r="AL556" s="258"/>
      <c r="AM556" s="258"/>
    </row>
    <row r="557">
      <c r="A557" s="265">
        <v>1.00046476E8</v>
      </c>
      <c r="B557" s="258" t="str">
        <f>VLOOKUP(A557,'Master PR'!F558:N1863,9,FALSE)</f>
        <v>Maintenance</v>
      </c>
      <c r="C557" s="259" t="str">
        <f>VLOOKUP(A557,'Master PR'!F558:I1863,4,FALSE)</f>
        <v/>
      </c>
      <c r="D557" s="258" t="str">
        <f>VLOOKUP(A557,'Master PR'!F558:M1863,8,FALSE)</f>
        <v>#N/A</v>
      </c>
      <c r="E557" s="258"/>
      <c r="F557" s="258"/>
      <c r="G557" s="258"/>
      <c r="H557" s="258"/>
      <c r="I557" s="258"/>
      <c r="J557" s="258"/>
      <c r="K557" s="258" t="str">
        <f>VLOOKUP(A557,'Master PR'!F558:Q1863,12,FALSE)</f>
        <v/>
      </c>
      <c r="L557" s="260" t="str">
        <f>VLOOKUP(A557,'Master PR'!F558:R1863,13,FALSE)</f>
        <v>#N/A</v>
      </c>
      <c r="M557" s="258"/>
      <c r="N557" s="258"/>
      <c r="O557" s="258"/>
      <c r="P557" s="261" t="str">
        <f t="array" ref="P557">INDEX(Sheet6!$H$2:$H$190,MATCH(A557,Sheet6!$E$2:$E$190,0))</f>
        <v>#N/A</v>
      </c>
      <c r="Q557" s="258"/>
      <c r="R557" s="258"/>
      <c r="S557" s="258"/>
      <c r="T557" s="258"/>
      <c r="U557" s="258"/>
      <c r="V557" s="258"/>
      <c r="W557" s="258"/>
      <c r="X557" s="258"/>
      <c r="Y557" s="258"/>
      <c r="Z557" s="258"/>
      <c r="AA557" s="258"/>
      <c r="AB557" s="258"/>
      <c r="AC557" s="258"/>
      <c r="AD557" s="258"/>
      <c r="AE557" s="258"/>
      <c r="AF557" s="258"/>
      <c r="AG557" s="258"/>
      <c r="AH557" s="258"/>
      <c r="AI557" s="258"/>
      <c r="AJ557" s="258"/>
      <c r="AK557" s="258"/>
      <c r="AL557" s="258"/>
      <c r="AM557" s="258"/>
    </row>
    <row r="558">
      <c r="A558" s="265">
        <v>1.00039103E8</v>
      </c>
      <c r="B558" s="258" t="str">
        <f>VLOOKUP(A558,'Master PR'!F559:N1864,9,FALSE)</f>
        <v>Maintenance</v>
      </c>
      <c r="C558" s="259" t="str">
        <f>VLOOKUP(A558,'Master PR'!F559:I1864,4,FALSE)</f>
        <v/>
      </c>
      <c r="D558" s="258" t="str">
        <f>VLOOKUP(A558,'Master PR'!F559:M1864,8,FALSE)</f>
        <v>#N/A</v>
      </c>
      <c r="E558" s="258"/>
      <c r="F558" s="258"/>
      <c r="G558" s="258"/>
      <c r="H558" s="258"/>
      <c r="I558" s="258"/>
      <c r="J558" s="258"/>
      <c r="K558" s="258" t="str">
        <f>VLOOKUP(A558,'Master PR'!F559:Q1864,12,FALSE)</f>
        <v/>
      </c>
      <c r="L558" s="260" t="str">
        <f>VLOOKUP(A558,'Master PR'!F559:R1864,13,FALSE)</f>
        <v>#N/A</v>
      </c>
      <c r="M558" s="258"/>
      <c r="N558" s="258"/>
      <c r="O558" s="258"/>
      <c r="P558" s="261" t="str">
        <f t="array" ref="P558">INDEX(Sheet6!$H$2:$H$190,MATCH(A558,Sheet6!$E$2:$E$190,0))</f>
        <v>#N/A</v>
      </c>
      <c r="Q558" s="258"/>
      <c r="R558" s="258"/>
      <c r="S558" s="258"/>
      <c r="T558" s="258"/>
      <c r="U558" s="258"/>
      <c r="V558" s="258"/>
      <c r="W558" s="258"/>
      <c r="X558" s="258"/>
      <c r="Y558" s="258"/>
      <c r="Z558" s="258"/>
      <c r="AA558" s="258"/>
      <c r="AB558" s="258"/>
      <c r="AC558" s="258"/>
      <c r="AD558" s="258"/>
      <c r="AE558" s="258"/>
      <c r="AF558" s="258"/>
      <c r="AG558" s="258"/>
      <c r="AH558" s="258"/>
      <c r="AI558" s="258"/>
      <c r="AJ558" s="258"/>
      <c r="AK558" s="258"/>
      <c r="AL558" s="258"/>
      <c r="AM558" s="258"/>
    </row>
    <row r="559">
      <c r="A559" s="265">
        <v>1.00046704E8</v>
      </c>
      <c r="B559" s="258" t="str">
        <f>VLOOKUP(A559,'Master PR'!F560:N1865,9,FALSE)</f>
        <v>Maintenance</v>
      </c>
      <c r="C559" s="259" t="str">
        <f>VLOOKUP(A559,'Master PR'!F560:I1865,4,FALSE)</f>
        <v/>
      </c>
      <c r="D559" s="258" t="str">
        <f>VLOOKUP(A559,'Master PR'!F560:M1865,8,FALSE)</f>
        <v>#N/A</v>
      </c>
      <c r="E559" s="258"/>
      <c r="F559" s="258"/>
      <c r="G559" s="258"/>
      <c r="H559" s="258"/>
      <c r="I559" s="258"/>
      <c r="J559" s="258"/>
      <c r="K559" s="258" t="str">
        <f>VLOOKUP(A559,'Master PR'!F560:Q1865,12,FALSE)</f>
        <v/>
      </c>
      <c r="L559" s="260" t="str">
        <f>VLOOKUP(A559,'Master PR'!F560:R1865,13,FALSE)</f>
        <v>#N/A</v>
      </c>
      <c r="M559" s="258"/>
      <c r="N559" s="258"/>
      <c r="O559" s="258"/>
      <c r="P559" s="261" t="str">
        <f t="array" ref="P559">INDEX(Sheet6!$H$2:$H$190,MATCH(A559,Sheet6!$E$2:$E$190,0))</f>
        <v>#N/A</v>
      </c>
      <c r="Q559" s="258"/>
      <c r="R559" s="258"/>
      <c r="S559" s="258"/>
      <c r="T559" s="258"/>
      <c r="U559" s="258"/>
      <c r="V559" s="258"/>
      <c r="W559" s="258"/>
      <c r="X559" s="258"/>
      <c r="Y559" s="258"/>
      <c r="Z559" s="258"/>
      <c r="AA559" s="258"/>
      <c r="AB559" s="258"/>
      <c r="AC559" s="258"/>
      <c r="AD559" s="258"/>
      <c r="AE559" s="258"/>
      <c r="AF559" s="258"/>
      <c r="AG559" s="258"/>
      <c r="AH559" s="258"/>
      <c r="AI559" s="258"/>
      <c r="AJ559" s="258"/>
      <c r="AK559" s="258"/>
      <c r="AL559" s="258"/>
      <c r="AM559" s="258"/>
    </row>
    <row r="560">
      <c r="A560" s="265">
        <v>1.00046699E8</v>
      </c>
      <c r="B560" s="258" t="str">
        <f>VLOOKUP(A560,'Master PR'!F561:N1866,9,FALSE)</f>
        <v>Maintenance</v>
      </c>
      <c r="C560" s="259" t="str">
        <f>VLOOKUP(A560,'Master PR'!F561:I1866,4,FALSE)</f>
        <v/>
      </c>
      <c r="D560" s="258" t="str">
        <f>VLOOKUP(A560,'Master PR'!F561:M1866,8,FALSE)</f>
        <v>#N/A</v>
      </c>
      <c r="E560" s="258"/>
      <c r="F560" s="258"/>
      <c r="G560" s="258"/>
      <c r="H560" s="258"/>
      <c r="I560" s="258"/>
      <c r="J560" s="258"/>
      <c r="K560" s="258" t="str">
        <f>VLOOKUP(A560,'Master PR'!F561:Q1866,12,FALSE)</f>
        <v/>
      </c>
      <c r="L560" s="260" t="str">
        <f>VLOOKUP(A560,'Master PR'!F561:R1866,13,FALSE)</f>
        <v>#N/A</v>
      </c>
      <c r="M560" s="258"/>
      <c r="N560" s="258"/>
      <c r="O560" s="258"/>
      <c r="P560" s="261" t="str">
        <f t="array" ref="P560">INDEX(Sheet6!$H$2:$H$190,MATCH(A560,Sheet6!$E$2:$E$190,0))</f>
        <v>#N/A</v>
      </c>
      <c r="Q560" s="258"/>
      <c r="R560" s="258"/>
      <c r="S560" s="258"/>
      <c r="T560" s="258"/>
      <c r="U560" s="258"/>
      <c r="V560" s="258"/>
      <c r="W560" s="258"/>
      <c r="X560" s="258"/>
      <c r="Y560" s="258"/>
      <c r="Z560" s="258"/>
      <c r="AA560" s="258"/>
      <c r="AB560" s="258"/>
      <c r="AC560" s="258"/>
      <c r="AD560" s="258"/>
      <c r="AE560" s="258"/>
      <c r="AF560" s="258"/>
      <c r="AG560" s="258"/>
      <c r="AH560" s="258"/>
      <c r="AI560" s="258"/>
      <c r="AJ560" s="258"/>
      <c r="AK560" s="258"/>
      <c r="AL560" s="258"/>
      <c r="AM560" s="258"/>
    </row>
    <row r="561">
      <c r="A561" s="265">
        <v>1.00046708E8</v>
      </c>
      <c r="B561" s="258" t="str">
        <f>VLOOKUP(A561,'Master PR'!F562:N1867,9,FALSE)</f>
        <v>Maintenance</v>
      </c>
      <c r="C561" s="259" t="str">
        <f>VLOOKUP(A561,'Master PR'!F562:I1867,4,FALSE)</f>
        <v/>
      </c>
      <c r="D561" s="258" t="str">
        <f>VLOOKUP(A561,'Master PR'!F562:M1867,8,FALSE)</f>
        <v>#N/A</v>
      </c>
      <c r="E561" s="258"/>
      <c r="F561" s="258"/>
      <c r="G561" s="258"/>
      <c r="H561" s="258"/>
      <c r="I561" s="258"/>
      <c r="J561" s="258"/>
      <c r="K561" s="258" t="str">
        <f>VLOOKUP(A561,'Master PR'!F562:Q1867,12,FALSE)</f>
        <v/>
      </c>
      <c r="L561" s="260" t="str">
        <f>VLOOKUP(A561,'Master PR'!F562:R1867,13,FALSE)</f>
        <v>#N/A</v>
      </c>
      <c r="M561" s="258"/>
      <c r="N561" s="258"/>
      <c r="O561" s="258"/>
      <c r="P561" s="261" t="str">
        <f t="array" ref="P561">INDEX(Sheet6!$H$2:$H$190,MATCH(A561,Sheet6!$E$2:$E$190,0))</f>
        <v>#N/A</v>
      </c>
      <c r="Q561" s="258"/>
      <c r="R561" s="258"/>
      <c r="S561" s="258"/>
      <c r="T561" s="258"/>
      <c r="U561" s="258"/>
      <c r="V561" s="258"/>
      <c r="W561" s="258"/>
      <c r="X561" s="258"/>
      <c r="Y561" s="258"/>
      <c r="Z561" s="258"/>
      <c r="AA561" s="258"/>
      <c r="AB561" s="258"/>
      <c r="AC561" s="258"/>
      <c r="AD561" s="258"/>
      <c r="AE561" s="258"/>
      <c r="AF561" s="258"/>
      <c r="AG561" s="258"/>
      <c r="AH561" s="258"/>
      <c r="AI561" s="258"/>
      <c r="AJ561" s="258"/>
      <c r="AK561" s="258"/>
      <c r="AL561" s="258"/>
      <c r="AM561" s="258"/>
    </row>
    <row r="562">
      <c r="A562" s="265">
        <v>1.00046722E8</v>
      </c>
      <c r="B562" s="258" t="str">
        <f>VLOOKUP(A562,'Master PR'!F563:N1868,9,FALSE)</f>
        <v>Maintenance</v>
      </c>
      <c r="C562" s="259" t="str">
        <f>VLOOKUP(A562,'Master PR'!F563:I1868,4,FALSE)</f>
        <v>Reza</v>
      </c>
      <c r="D562" s="258" t="str">
        <f>VLOOKUP(A562,'Master PR'!F563:M1868,8,FALSE)</f>
        <v>#N/A</v>
      </c>
      <c r="E562" s="258"/>
      <c r="F562" s="258"/>
      <c r="G562" s="258"/>
      <c r="H562" s="258"/>
      <c r="I562" s="258"/>
      <c r="J562" s="258"/>
      <c r="K562" s="258" t="str">
        <f>VLOOKUP(A562,'Master PR'!F563:Q1868,12,FALSE)</f>
        <v/>
      </c>
      <c r="L562" s="260" t="str">
        <f>VLOOKUP(A562,'Master PR'!F563:R1868,13,FALSE)</f>
        <v>#N/A</v>
      </c>
      <c r="M562" s="258"/>
      <c r="N562" s="258"/>
      <c r="O562" s="258"/>
      <c r="P562" s="261" t="str">
        <f t="array" ref="P562">INDEX(Sheet6!$H$2:$H$190,MATCH(A562,Sheet6!$E$2:$E$190,0))</f>
        <v>#N/A</v>
      </c>
      <c r="Q562" s="258"/>
      <c r="R562" s="258"/>
      <c r="S562" s="258"/>
      <c r="T562" s="258"/>
      <c r="U562" s="258"/>
      <c r="V562" s="258"/>
      <c r="W562" s="258"/>
      <c r="X562" s="258"/>
      <c r="Y562" s="258"/>
      <c r="Z562" s="258"/>
      <c r="AA562" s="258"/>
      <c r="AB562" s="258"/>
      <c r="AC562" s="258"/>
      <c r="AD562" s="258"/>
      <c r="AE562" s="258"/>
      <c r="AF562" s="258"/>
      <c r="AG562" s="258"/>
      <c r="AH562" s="258"/>
      <c r="AI562" s="258"/>
      <c r="AJ562" s="258"/>
      <c r="AK562" s="258"/>
      <c r="AL562" s="258"/>
      <c r="AM562" s="258"/>
    </row>
    <row r="563">
      <c r="A563" s="265">
        <v>1.00046755E8</v>
      </c>
      <c r="B563" s="258" t="str">
        <f>VLOOKUP(A563,'Master PR'!F564:N1869,9,FALSE)</f>
        <v>Maintenance</v>
      </c>
      <c r="C563" s="259" t="str">
        <f>VLOOKUP(A563,'Master PR'!F564:I1869,4,FALSE)</f>
        <v>Reza</v>
      </c>
      <c r="D563" s="258" t="str">
        <f>VLOOKUP(A563,'Master PR'!F564:M1869,8,FALSE)</f>
        <v>#N/A</v>
      </c>
      <c r="E563" s="258"/>
      <c r="F563" s="258"/>
      <c r="G563" s="258"/>
      <c r="H563" s="258"/>
      <c r="I563" s="258"/>
      <c r="J563" s="258"/>
      <c r="K563" s="258" t="str">
        <f>VLOOKUP(A563,'Master PR'!F564:Q1869,12,FALSE)</f>
        <v/>
      </c>
      <c r="L563" s="260" t="str">
        <f>VLOOKUP(A563,'Master PR'!F564:R1869,13,FALSE)</f>
        <v>#N/A</v>
      </c>
      <c r="M563" s="258"/>
      <c r="N563" s="258"/>
      <c r="O563" s="258"/>
      <c r="P563" s="261" t="str">
        <f t="array" ref="P563">INDEX(Sheet6!$H$2:$H$190,MATCH(A563,Sheet6!$E$2:$E$190,0))</f>
        <v>#N/A</v>
      </c>
      <c r="Q563" s="258"/>
      <c r="R563" s="258"/>
      <c r="S563" s="258"/>
      <c r="T563" s="258"/>
      <c r="U563" s="258"/>
      <c r="V563" s="258"/>
      <c r="W563" s="258"/>
      <c r="X563" s="258"/>
      <c r="Y563" s="258"/>
      <c r="Z563" s="258"/>
      <c r="AA563" s="258"/>
      <c r="AB563" s="258"/>
      <c r="AC563" s="258"/>
      <c r="AD563" s="258"/>
      <c r="AE563" s="258"/>
      <c r="AF563" s="258"/>
      <c r="AG563" s="258"/>
      <c r="AH563" s="258"/>
      <c r="AI563" s="258"/>
      <c r="AJ563" s="258"/>
      <c r="AK563" s="258"/>
      <c r="AL563" s="258"/>
      <c r="AM563" s="258"/>
    </row>
    <row r="564">
      <c r="A564" s="265">
        <v>1.00046742E8</v>
      </c>
      <c r="B564" s="258" t="str">
        <f>VLOOKUP(A564,'Master PR'!F565:N1870,9,FALSE)</f>
        <v>Maintenance</v>
      </c>
      <c r="C564" s="259" t="str">
        <f>VLOOKUP(A564,'Master PR'!F565:I1870,4,FALSE)</f>
        <v>Irvan</v>
      </c>
      <c r="D564" s="258" t="str">
        <f>VLOOKUP(A564,'Master PR'!F565:M1870,8,FALSE)</f>
        <v>M22PL3070A</v>
      </c>
      <c r="E564" s="258"/>
      <c r="F564" s="258"/>
      <c r="G564" s="258"/>
      <c r="H564" s="258"/>
      <c r="I564" s="258"/>
      <c r="J564" s="258"/>
      <c r="K564" s="258" t="str">
        <f>VLOOKUP(A564,'Master PR'!F565:Q1870,12,FALSE)</f>
        <v/>
      </c>
      <c r="L564" s="260" t="str">
        <f>VLOOKUP(A564,'Master PR'!F565:R1870,13,FALSE)</f>
        <v>Lukman</v>
      </c>
      <c r="M564" s="258"/>
      <c r="N564" s="258"/>
      <c r="O564" s="258"/>
      <c r="P564" s="261" t="str">
        <f t="array" ref="P564">INDEX(Sheet6!$H$2:$H$190,MATCH(A564,Sheet6!$E$2:$E$190,0))</f>
        <v>PR diterima tgl 26.04.2022. Last PO.
 29.06.2022 : Inquiry sd tgl 06.07.2022 pkl 10.00 WIB.
 01.08.2022 : Sudah ada penawaran dari PT. Himalaya, menunggu penawaran dari vendor lain untuk pembanding harga
 09.08.2022 : Usulan pengadaan tender
 10.08.2022 : Pendaftaran s.d tgl 15.08.2022
 15.08.2022 : Approval berita acara prakual
 16.08.2022 : Pemasukan penawaran s.d tgl 22.08.2022</v>
      </c>
      <c r="Q564" s="258"/>
      <c r="R564" s="258"/>
      <c r="S564" s="258"/>
      <c r="T564" s="258"/>
      <c r="U564" s="258"/>
      <c r="V564" s="258"/>
      <c r="W564" s="258"/>
      <c r="X564" s="258"/>
      <c r="Y564" s="258"/>
      <c r="Z564" s="258"/>
      <c r="AA564" s="258"/>
      <c r="AB564" s="258"/>
      <c r="AC564" s="258"/>
      <c r="AD564" s="258"/>
      <c r="AE564" s="258"/>
      <c r="AF564" s="258"/>
      <c r="AG564" s="258"/>
      <c r="AH564" s="258"/>
      <c r="AI564" s="258"/>
      <c r="AJ564" s="258"/>
      <c r="AK564" s="258"/>
      <c r="AL564" s="258"/>
      <c r="AM564" s="258"/>
    </row>
    <row r="565">
      <c r="A565" s="265">
        <v>1.00046744E8</v>
      </c>
      <c r="B565" s="258" t="str">
        <f>VLOOKUP(A565,'Master PR'!F566:N1871,9,FALSE)</f>
        <v>Maintenance</v>
      </c>
      <c r="C565" s="259" t="str">
        <f>VLOOKUP(A565,'Master PR'!F566:I1871,4,FALSE)</f>
        <v>Reza</v>
      </c>
      <c r="D565" s="258" t="str">
        <f>VLOOKUP(A565,'Master PR'!F566:M1871,8,FALSE)</f>
        <v>#N/A</v>
      </c>
      <c r="E565" s="258"/>
      <c r="F565" s="258"/>
      <c r="G565" s="258"/>
      <c r="H565" s="258"/>
      <c r="I565" s="258"/>
      <c r="J565" s="258"/>
      <c r="K565" s="258" t="str">
        <f>VLOOKUP(A565,'Master PR'!F566:Q1871,12,FALSE)</f>
        <v/>
      </c>
      <c r="L565" s="260" t="str">
        <f>VLOOKUP(A565,'Master PR'!F566:R1871,13,FALSE)</f>
        <v>#N/A</v>
      </c>
      <c r="M565" s="258"/>
      <c r="N565" s="258"/>
      <c r="O565" s="258"/>
      <c r="P565" s="261" t="str">
        <f t="array" ref="P565">INDEX(Sheet6!$H$2:$H$190,MATCH(A565,Sheet6!$E$2:$E$190,0))</f>
        <v>#N/A</v>
      </c>
      <c r="Q565" s="258"/>
      <c r="R565" s="258"/>
      <c r="S565" s="258"/>
      <c r="T565" s="258"/>
      <c r="U565" s="258"/>
      <c r="V565" s="258"/>
      <c r="W565" s="258"/>
      <c r="X565" s="258"/>
      <c r="Y565" s="258"/>
      <c r="Z565" s="258"/>
      <c r="AA565" s="258"/>
      <c r="AB565" s="258"/>
      <c r="AC565" s="258"/>
      <c r="AD565" s="258"/>
      <c r="AE565" s="258"/>
      <c r="AF565" s="258"/>
      <c r="AG565" s="258"/>
      <c r="AH565" s="258"/>
      <c r="AI565" s="258"/>
      <c r="AJ565" s="258"/>
      <c r="AK565" s="258"/>
      <c r="AL565" s="258"/>
      <c r="AM565" s="258"/>
    </row>
    <row r="566">
      <c r="A566" s="265">
        <v>1.00045994E8</v>
      </c>
      <c r="B566" s="258" t="str">
        <f>VLOOKUP(A566,'Master PR'!F567:N1872,9,FALSE)</f>
        <v>Maintenance</v>
      </c>
      <c r="C566" s="259" t="str">
        <f>VLOOKUP(A566,'Master PR'!F567:I1872,4,FALSE)</f>
        <v>Topan</v>
      </c>
      <c r="D566" s="258" t="str">
        <f>VLOOKUP(A566,'Master PR'!F567:M1872,8,FALSE)</f>
        <v>#N/A</v>
      </c>
      <c r="E566" s="258"/>
      <c r="F566" s="258"/>
      <c r="G566" s="258"/>
      <c r="H566" s="258"/>
      <c r="I566" s="258"/>
      <c r="J566" s="258"/>
      <c r="K566" s="258" t="str">
        <f>VLOOKUP(A566,'Master PR'!F567:Q1872,12,FALSE)</f>
        <v/>
      </c>
      <c r="L566" s="260" t="str">
        <f>VLOOKUP(A566,'Master PR'!F567:R1872,13,FALSE)</f>
        <v>#N/A</v>
      </c>
      <c r="M566" s="258"/>
      <c r="N566" s="258"/>
      <c r="O566" s="258"/>
      <c r="P566" s="261" t="str">
        <f t="array" ref="P566">INDEX(Sheet6!$H$2:$H$190,MATCH(A566,Sheet6!$E$2:$E$190,0))</f>
        <v>#N/A</v>
      </c>
      <c r="Q566" s="258"/>
      <c r="R566" s="258"/>
      <c r="S566" s="258"/>
      <c r="T566" s="258"/>
      <c r="U566" s="258"/>
      <c r="V566" s="258"/>
      <c r="W566" s="258"/>
      <c r="X566" s="258"/>
      <c r="Y566" s="258"/>
      <c r="Z566" s="258"/>
      <c r="AA566" s="258"/>
      <c r="AB566" s="258"/>
      <c r="AC566" s="258"/>
      <c r="AD566" s="258"/>
      <c r="AE566" s="258"/>
      <c r="AF566" s="258"/>
      <c r="AG566" s="258"/>
      <c r="AH566" s="258"/>
      <c r="AI566" s="258"/>
      <c r="AJ566" s="258"/>
      <c r="AK566" s="258"/>
      <c r="AL566" s="258"/>
      <c r="AM566" s="258"/>
    </row>
    <row r="567">
      <c r="A567" s="257">
        <v>1.00046894E8</v>
      </c>
      <c r="B567" s="258" t="str">
        <f>VLOOKUP(A567,'Master PR'!F568:N1873,9,FALSE)</f>
        <v>Maintenance</v>
      </c>
      <c r="C567" s="259" t="str">
        <f>VLOOKUP(A567,'Master PR'!F568:I1873,4,FALSE)</f>
        <v>Andani</v>
      </c>
      <c r="D567" s="258" t="str">
        <f>VLOOKUP(A567,'Master PR'!F568:M1873,8,FALSE)</f>
        <v>#N/A</v>
      </c>
      <c r="E567" s="258"/>
      <c r="F567" s="258"/>
      <c r="G567" s="258"/>
      <c r="H567" s="258"/>
      <c r="I567" s="258"/>
      <c r="J567" s="258"/>
      <c r="K567" s="258" t="str">
        <f>VLOOKUP(A567,'Master PR'!F568:Q1873,12,FALSE)</f>
        <v/>
      </c>
      <c r="L567" s="260" t="str">
        <f>VLOOKUP(A567,'Master PR'!F568:R1873,13,FALSE)</f>
        <v>#N/A</v>
      </c>
      <c r="M567" s="258"/>
      <c r="N567" s="258"/>
      <c r="O567" s="258"/>
      <c r="P567" s="261" t="str">
        <f t="array" ref="P567">INDEX(Sheet6!$H$2:$H$190,MATCH(A567,Sheet6!$E$2:$E$190,0))</f>
        <v>#N/A</v>
      </c>
      <c r="Q567" s="258"/>
      <c r="R567" s="258"/>
      <c r="S567" s="258"/>
      <c r="T567" s="258"/>
      <c r="U567" s="258"/>
      <c r="V567" s="258"/>
      <c r="W567" s="258"/>
      <c r="X567" s="258"/>
      <c r="Y567" s="258"/>
      <c r="Z567" s="258"/>
      <c r="AA567" s="258"/>
      <c r="AB567" s="258"/>
      <c r="AC567" s="258"/>
      <c r="AD567" s="258"/>
      <c r="AE567" s="258"/>
      <c r="AF567" s="258"/>
      <c r="AG567" s="258"/>
      <c r="AH567" s="258"/>
      <c r="AI567" s="258"/>
      <c r="AJ567" s="258"/>
      <c r="AK567" s="258"/>
      <c r="AL567" s="258"/>
      <c r="AM567" s="258"/>
    </row>
    <row r="568">
      <c r="A568" s="257">
        <v>1.00046439E8</v>
      </c>
      <c r="B568" s="258" t="str">
        <f>VLOOKUP(A568,'Master PR'!F569:N1874,9,FALSE)</f>
        <v>Maintenance</v>
      </c>
      <c r="C568" s="259" t="str">
        <f>VLOOKUP(A568,'Master PR'!F569:I1874,4,FALSE)</f>
        <v>Andani</v>
      </c>
      <c r="D568" s="258" t="str">
        <f>VLOOKUP(A568,'Master PR'!F569:M1874,8,FALSE)</f>
        <v>#N/A</v>
      </c>
      <c r="E568" s="258"/>
      <c r="F568" s="258"/>
      <c r="G568" s="258"/>
      <c r="H568" s="258"/>
      <c r="I568" s="258"/>
      <c r="J568" s="258"/>
      <c r="K568" s="258" t="str">
        <f>VLOOKUP(A568,'Master PR'!F569:Q1874,12,FALSE)</f>
        <v/>
      </c>
      <c r="L568" s="260" t="str">
        <f>VLOOKUP(A568,'Master PR'!F569:R1874,13,FALSE)</f>
        <v>#N/A</v>
      </c>
      <c r="M568" s="258"/>
      <c r="N568" s="258"/>
      <c r="O568" s="258"/>
      <c r="P568" s="261" t="str">
        <f t="array" ref="P568">INDEX(Sheet6!$H$2:$H$190,MATCH(A568,Sheet6!$E$2:$E$190,0))</f>
        <v>#N/A</v>
      </c>
      <c r="Q568" s="258"/>
      <c r="R568" s="258"/>
      <c r="S568" s="258"/>
      <c r="T568" s="258"/>
      <c r="U568" s="258"/>
      <c r="V568" s="258"/>
      <c r="W568" s="258"/>
      <c r="X568" s="258"/>
      <c r="Y568" s="258"/>
      <c r="Z568" s="258"/>
      <c r="AA568" s="258"/>
      <c r="AB568" s="258"/>
      <c r="AC568" s="258"/>
      <c r="AD568" s="258"/>
      <c r="AE568" s="258"/>
      <c r="AF568" s="258"/>
      <c r="AG568" s="258"/>
      <c r="AH568" s="258"/>
      <c r="AI568" s="258"/>
      <c r="AJ568" s="258"/>
      <c r="AK568" s="258"/>
      <c r="AL568" s="258"/>
      <c r="AM568" s="258"/>
    </row>
    <row r="569">
      <c r="A569" s="257">
        <v>1.00046829E8</v>
      </c>
      <c r="B569" s="258" t="str">
        <f>VLOOKUP(A569,'Master PR'!F570:N1875,9,FALSE)</f>
        <v>Maintenance</v>
      </c>
      <c r="C569" s="259" t="str">
        <f>VLOOKUP(A569,'Master PR'!F570:I1875,4,FALSE)</f>
        <v>Andani</v>
      </c>
      <c r="D569" s="258" t="str">
        <f>VLOOKUP(A569,'Master PR'!F570:M1875,8,FALSE)</f>
        <v>#N/A</v>
      </c>
      <c r="E569" s="258"/>
      <c r="F569" s="258"/>
      <c r="G569" s="258"/>
      <c r="H569" s="258"/>
      <c r="I569" s="258"/>
      <c r="J569" s="258"/>
      <c r="K569" s="258" t="str">
        <f>VLOOKUP(A569,'Master PR'!F570:Q1875,12,FALSE)</f>
        <v/>
      </c>
      <c r="L569" s="260" t="str">
        <f>VLOOKUP(A569,'Master PR'!F570:R1875,13,FALSE)</f>
        <v>#N/A</v>
      </c>
      <c r="M569" s="258"/>
      <c r="N569" s="258"/>
      <c r="O569" s="258"/>
      <c r="P569" s="261" t="str">
        <f t="array" ref="P569">INDEX(Sheet6!$H$2:$H$190,MATCH(A569,Sheet6!$E$2:$E$190,0))</f>
        <v>#N/A</v>
      </c>
      <c r="Q569" s="258"/>
      <c r="R569" s="258"/>
      <c r="S569" s="258"/>
      <c r="T569" s="258"/>
      <c r="U569" s="258"/>
      <c r="V569" s="258"/>
      <c r="W569" s="258"/>
      <c r="X569" s="258"/>
      <c r="Y569" s="258"/>
      <c r="Z569" s="258"/>
      <c r="AA569" s="258"/>
      <c r="AB569" s="258"/>
      <c r="AC569" s="258"/>
      <c r="AD569" s="258"/>
      <c r="AE569" s="258"/>
      <c r="AF569" s="258"/>
      <c r="AG569" s="258"/>
      <c r="AH569" s="258"/>
      <c r="AI569" s="258"/>
      <c r="AJ569" s="258"/>
      <c r="AK569" s="258"/>
      <c r="AL569" s="258"/>
      <c r="AM569" s="258"/>
    </row>
    <row r="570">
      <c r="A570" s="265">
        <v>1.00046757E8</v>
      </c>
      <c r="B570" s="258" t="str">
        <f>VLOOKUP(A570,'Master PR'!F571:N1876,9,FALSE)</f>
        <v>Maintenance</v>
      </c>
      <c r="C570" s="259" t="str">
        <f>VLOOKUP(A570,'Master PR'!F571:I1876,4,FALSE)</f>
        <v>Topan</v>
      </c>
      <c r="D570" s="258" t="str">
        <f>VLOOKUP(A570,'Master PR'!F571:M1876,8,FALSE)</f>
        <v>#N/A</v>
      </c>
      <c r="E570" s="258"/>
      <c r="F570" s="258"/>
      <c r="G570" s="258"/>
      <c r="H570" s="258"/>
      <c r="I570" s="258"/>
      <c r="J570" s="258"/>
      <c r="K570" s="258" t="str">
        <f>VLOOKUP(A570,'Master PR'!F571:Q1876,12,FALSE)</f>
        <v/>
      </c>
      <c r="L570" s="260" t="str">
        <f>VLOOKUP(A570,'Master PR'!F571:R1876,13,FALSE)</f>
        <v>#N/A</v>
      </c>
      <c r="M570" s="258"/>
      <c r="N570" s="258"/>
      <c r="O570" s="258"/>
      <c r="P570" s="261" t="str">
        <f t="array" ref="P570">INDEX(Sheet6!$H$2:$H$190,MATCH(A570,Sheet6!$E$2:$E$190,0))</f>
        <v>#N/A</v>
      </c>
      <c r="Q570" s="258"/>
      <c r="R570" s="258"/>
      <c r="S570" s="258"/>
      <c r="T570" s="258"/>
      <c r="U570" s="258"/>
      <c r="V570" s="258"/>
      <c r="W570" s="258"/>
      <c r="X570" s="258"/>
      <c r="Y570" s="258"/>
      <c r="Z570" s="258"/>
      <c r="AA570" s="258"/>
      <c r="AB570" s="258"/>
      <c r="AC570" s="258"/>
      <c r="AD570" s="258"/>
      <c r="AE570" s="258"/>
      <c r="AF570" s="258"/>
      <c r="AG570" s="258"/>
      <c r="AH570" s="258"/>
      <c r="AI570" s="258"/>
      <c r="AJ570" s="258"/>
      <c r="AK570" s="258"/>
      <c r="AL570" s="258"/>
      <c r="AM570" s="258"/>
    </row>
    <row r="571">
      <c r="A571" s="265">
        <v>1.00046769E8</v>
      </c>
      <c r="B571" s="258" t="str">
        <f>VLOOKUP(A571,'Master PR'!F572:N1877,9,FALSE)</f>
        <v>Maintenance</v>
      </c>
      <c r="C571" s="259" t="str">
        <f>VLOOKUP(A571,'Master PR'!F572:I1877,4,FALSE)</f>
        <v>Reza</v>
      </c>
      <c r="D571" s="258" t="str">
        <f>VLOOKUP(A571,'Master PR'!F572:M1877,8,FALSE)</f>
        <v>#N/A</v>
      </c>
      <c r="E571" s="258"/>
      <c r="F571" s="258"/>
      <c r="G571" s="258"/>
      <c r="H571" s="258"/>
      <c r="I571" s="258"/>
      <c r="J571" s="258"/>
      <c r="K571" s="258" t="str">
        <f>VLOOKUP(A571,'Master PR'!F572:Q1877,12,FALSE)</f>
        <v/>
      </c>
      <c r="L571" s="260" t="str">
        <f>VLOOKUP(A571,'Master PR'!F572:R1877,13,FALSE)</f>
        <v>#N/A</v>
      </c>
      <c r="M571" s="258"/>
      <c r="N571" s="258"/>
      <c r="O571" s="258"/>
      <c r="P571" s="261" t="str">
        <f t="array" ref="P571">INDEX(Sheet6!$H$2:$H$190,MATCH(A571,Sheet6!$E$2:$E$190,0))</f>
        <v>#N/A</v>
      </c>
      <c r="Q571" s="258"/>
      <c r="R571" s="258"/>
      <c r="S571" s="258"/>
      <c r="T571" s="258"/>
      <c r="U571" s="258"/>
      <c r="V571" s="258"/>
      <c r="W571" s="258"/>
      <c r="X571" s="258"/>
      <c r="Y571" s="258"/>
      <c r="Z571" s="258"/>
      <c r="AA571" s="258"/>
      <c r="AB571" s="258"/>
      <c r="AC571" s="258"/>
      <c r="AD571" s="258"/>
      <c r="AE571" s="258"/>
      <c r="AF571" s="258"/>
      <c r="AG571" s="258"/>
      <c r="AH571" s="258"/>
      <c r="AI571" s="258"/>
      <c r="AJ571" s="258"/>
      <c r="AK571" s="258"/>
      <c r="AL571" s="258"/>
      <c r="AM571" s="258"/>
    </row>
    <row r="572">
      <c r="A572" s="257">
        <v>1.00046902E8</v>
      </c>
      <c r="B572" s="258" t="str">
        <f>VLOOKUP(A572,'Master PR'!F573:N1878,9,FALSE)</f>
        <v>Maintenance</v>
      </c>
      <c r="C572" s="259" t="str">
        <f>VLOOKUP(A572,'Master PR'!F573:I1878,4,FALSE)</f>
        <v>Reza</v>
      </c>
      <c r="D572" s="258" t="str">
        <f>VLOOKUP(A572,'Master PR'!F573:M1878,8,FALSE)</f>
        <v>#N/A</v>
      </c>
      <c r="E572" s="258"/>
      <c r="F572" s="258"/>
      <c r="G572" s="258"/>
      <c r="H572" s="258"/>
      <c r="I572" s="258"/>
      <c r="J572" s="258"/>
      <c r="K572" s="258" t="str">
        <f>VLOOKUP(A572,'Master PR'!F573:Q1878,12,FALSE)</f>
        <v/>
      </c>
      <c r="L572" s="260" t="str">
        <f>VLOOKUP(A572,'Master PR'!F573:R1878,13,FALSE)</f>
        <v>#N/A</v>
      </c>
      <c r="M572" s="258"/>
      <c r="N572" s="258"/>
      <c r="O572" s="258"/>
      <c r="P572" s="261" t="str">
        <f t="array" ref="P572">INDEX(Sheet6!$H$2:$H$190,MATCH(A572,Sheet6!$E$2:$E$190,0))</f>
        <v>#N/A</v>
      </c>
      <c r="Q572" s="258"/>
      <c r="R572" s="258"/>
      <c r="S572" s="258"/>
      <c r="T572" s="258"/>
      <c r="U572" s="258"/>
      <c r="V572" s="258"/>
      <c r="W572" s="258"/>
      <c r="X572" s="258"/>
      <c r="Y572" s="258"/>
      <c r="Z572" s="258"/>
      <c r="AA572" s="258"/>
      <c r="AB572" s="258"/>
      <c r="AC572" s="258"/>
      <c r="AD572" s="258"/>
      <c r="AE572" s="258"/>
      <c r="AF572" s="258"/>
      <c r="AG572" s="258"/>
      <c r="AH572" s="258"/>
      <c r="AI572" s="258"/>
      <c r="AJ572" s="258"/>
      <c r="AK572" s="258"/>
      <c r="AL572" s="258"/>
      <c r="AM572" s="258"/>
    </row>
    <row r="573">
      <c r="A573" s="265">
        <v>1.00046927E8</v>
      </c>
      <c r="B573" s="258" t="str">
        <f>VLOOKUP(A573,'Master PR'!F574:N1879,9,FALSE)</f>
        <v>Maintenance</v>
      </c>
      <c r="C573" s="259" t="str">
        <f>VLOOKUP(A573,'Master PR'!F574:I1879,4,FALSE)</f>
        <v>Topan</v>
      </c>
      <c r="D573" s="258" t="str">
        <f>VLOOKUP(A573,'Master PR'!F574:M1879,8,FALSE)</f>
        <v>#N/A</v>
      </c>
      <c r="E573" s="258"/>
      <c r="F573" s="258"/>
      <c r="G573" s="258"/>
      <c r="H573" s="258"/>
      <c r="I573" s="258"/>
      <c r="J573" s="258"/>
      <c r="K573" s="258" t="str">
        <f>VLOOKUP(A573,'Master PR'!F574:Q1879,12,FALSE)</f>
        <v/>
      </c>
      <c r="L573" s="260" t="str">
        <f>VLOOKUP(A573,'Master PR'!F574:R1879,13,FALSE)</f>
        <v>#N/A</v>
      </c>
      <c r="M573" s="258"/>
      <c r="N573" s="258"/>
      <c r="O573" s="258"/>
      <c r="P573" s="261" t="str">
        <f t="array" ref="P573">INDEX(Sheet6!$H$2:$H$190,MATCH(A573,Sheet6!$E$2:$E$190,0))</f>
        <v>#N/A</v>
      </c>
      <c r="Q573" s="258"/>
      <c r="R573" s="258"/>
      <c r="S573" s="258"/>
      <c r="T573" s="258"/>
      <c r="U573" s="258"/>
      <c r="V573" s="258"/>
      <c r="W573" s="258"/>
      <c r="X573" s="258"/>
      <c r="Y573" s="258"/>
      <c r="Z573" s="258"/>
      <c r="AA573" s="258"/>
      <c r="AB573" s="258"/>
      <c r="AC573" s="258"/>
      <c r="AD573" s="258"/>
      <c r="AE573" s="258"/>
      <c r="AF573" s="258"/>
      <c r="AG573" s="258"/>
      <c r="AH573" s="258"/>
      <c r="AI573" s="258"/>
      <c r="AJ573" s="258"/>
      <c r="AK573" s="258"/>
      <c r="AL573" s="258"/>
      <c r="AM573" s="258"/>
    </row>
    <row r="574">
      <c r="A574" s="257">
        <v>1.00046781E8</v>
      </c>
      <c r="B574" s="258" t="str">
        <f>VLOOKUP(A574,'Master PR'!F575:N1880,9,FALSE)</f>
        <v>Maintenance</v>
      </c>
      <c r="C574" s="259" t="str">
        <f>VLOOKUP(A574,'Master PR'!F575:I1880,4,FALSE)</f>
        <v>Andani</v>
      </c>
      <c r="D574" s="258" t="str">
        <f>VLOOKUP(A574,'Master PR'!F575:M1880,8,FALSE)</f>
        <v>#N/A</v>
      </c>
      <c r="E574" s="258"/>
      <c r="F574" s="258"/>
      <c r="G574" s="258"/>
      <c r="H574" s="258"/>
      <c r="I574" s="258"/>
      <c r="J574" s="258"/>
      <c r="K574" s="258" t="str">
        <f>VLOOKUP(A574,'Master PR'!F575:Q1880,12,FALSE)</f>
        <v/>
      </c>
      <c r="L574" s="260" t="str">
        <f>VLOOKUP(A574,'Master PR'!F575:R1880,13,FALSE)</f>
        <v>#N/A</v>
      </c>
      <c r="M574" s="258"/>
      <c r="N574" s="258"/>
      <c r="O574" s="258"/>
      <c r="P574" s="261" t="str">
        <f t="array" ref="P574">INDEX(Sheet6!$H$2:$H$190,MATCH(A574,Sheet6!$E$2:$E$190,0))</f>
        <v>#N/A</v>
      </c>
      <c r="Q574" s="258"/>
      <c r="R574" s="258"/>
      <c r="S574" s="258"/>
      <c r="T574" s="258"/>
      <c r="U574" s="258"/>
      <c r="V574" s="258"/>
      <c r="W574" s="258"/>
      <c r="X574" s="258"/>
      <c r="Y574" s="258"/>
      <c r="Z574" s="258"/>
      <c r="AA574" s="258"/>
      <c r="AB574" s="258"/>
      <c r="AC574" s="258"/>
      <c r="AD574" s="258"/>
      <c r="AE574" s="258"/>
      <c r="AF574" s="258"/>
      <c r="AG574" s="258"/>
      <c r="AH574" s="258"/>
      <c r="AI574" s="258"/>
      <c r="AJ574" s="258"/>
      <c r="AK574" s="258"/>
      <c r="AL574" s="258"/>
      <c r="AM574" s="258"/>
    </row>
    <row r="575">
      <c r="A575" s="257">
        <v>1.00043084E8</v>
      </c>
      <c r="B575" s="258" t="str">
        <f>VLOOKUP(A575,'Master PR'!F576:N1881,9,FALSE)</f>
        <v>Maintenance</v>
      </c>
      <c r="C575" s="259" t="str">
        <f>VLOOKUP(A575,'Master PR'!F576:I1881,4,FALSE)</f>
        <v>Reza</v>
      </c>
      <c r="D575" s="258" t="str">
        <f>VLOOKUP(A575,'Master PR'!F576:M1881,8,FALSE)</f>
        <v>#N/A</v>
      </c>
      <c r="E575" s="258"/>
      <c r="F575" s="258"/>
      <c r="G575" s="258"/>
      <c r="H575" s="258"/>
      <c r="I575" s="258"/>
      <c r="J575" s="258"/>
      <c r="K575" s="258" t="str">
        <f>VLOOKUP(A575,'Master PR'!F576:Q1881,12,FALSE)</f>
        <v/>
      </c>
      <c r="L575" s="260" t="str">
        <f>VLOOKUP(A575,'Master PR'!F576:R1881,13,FALSE)</f>
        <v>#N/A</v>
      </c>
      <c r="M575" s="258"/>
      <c r="N575" s="258"/>
      <c r="O575" s="258"/>
      <c r="P575" s="261" t="str">
        <f t="array" ref="P575">INDEX(Sheet6!$H$2:$H$190,MATCH(A575,Sheet6!$E$2:$E$190,0))</f>
        <v>#N/A</v>
      </c>
      <c r="Q575" s="258"/>
      <c r="R575" s="258"/>
      <c r="S575" s="258"/>
      <c r="T575" s="258"/>
      <c r="U575" s="258"/>
      <c r="V575" s="258"/>
      <c r="W575" s="258"/>
      <c r="X575" s="258"/>
      <c r="Y575" s="258"/>
      <c r="Z575" s="258"/>
      <c r="AA575" s="258"/>
      <c r="AB575" s="258"/>
      <c r="AC575" s="258"/>
      <c r="AD575" s="258"/>
      <c r="AE575" s="258"/>
      <c r="AF575" s="258"/>
      <c r="AG575" s="258"/>
      <c r="AH575" s="258"/>
      <c r="AI575" s="258"/>
      <c r="AJ575" s="258"/>
      <c r="AK575" s="258"/>
      <c r="AL575" s="258"/>
      <c r="AM575" s="258"/>
    </row>
    <row r="576">
      <c r="A576" s="257">
        <v>1.00047082E8</v>
      </c>
      <c r="B576" s="258" t="str">
        <f>VLOOKUP(A576,'Master PR'!F577:N1882,9,FALSE)</f>
        <v>Maintenance</v>
      </c>
      <c r="C576" s="259" t="str">
        <f>VLOOKUP(A576,'Master PR'!F577:I1882,4,FALSE)</f>
        <v>Reza</v>
      </c>
      <c r="D576" s="258" t="str">
        <f>VLOOKUP(A576,'Master PR'!F577:M1882,8,FALSE)</f>
        <v>#N/A</v>
      </c>
      <c r="E576" s="258"/>
      <c r="F576" s="258"/>
      <c r="G576" s="258"/>
      <c r="H576" s="258"/>
      <c r="I576" s="258"/>
      <c r="J576" s="258"/>
      <c r="K576" s="258" t="str">
        <f>VLOOKUP(A576,'Master PR'!F577:Q1882,12,FALSE)</f>
        <v/>
      </c>
      <c r="L576" s="260" t="str">
        <f>VLOOKUP(A576,'Master PR'!F577:R1882,13,FALSE)</f>
        <v>#N/A</v>
      </c>
      <c r="M576" s="258"/>
      <c r="N576" s="258"/>
      <c r="O576" s="258"/>
      <c r="P576" s="261" t="str">
        <f t="array" ref="P576">INDEX(Sheet6!$H$2:$H$190,MATCH(A576,Sheet6!$E$2:$E$190,0))</f>
        <v>#N/A</v>
      </c>
      <c r="Q576" s="258"/>
      <c r="R576" s="258"/>
      <c r="S576" s="258"/>
      <c r="T576" s="258"/>
      <c r="U576" s="258"/>
      <c r="V576" s="258"/>
      <c r="W576" s="258"/>
      <c r="X576" s="258"/>
      <c r="Y576" s="258"/>
      <c r="Z576" s="258"/>
      <c r="AA576" s="258"/>
      <c r="AB576" s="258"/>
      <c r="AC576" s="258"/>
      <c r="AD576" s="258"/>
      <c r="AE576" s="258"/>
      <c r="AF576" s="258"/>
      <c r="AG576" s="258"/>
      <c r="AH576" s="258"/>
      <c r="AI576" s="258"/>
      <c r="AJ576" s="258"/>
      <c r="AK576" s="258"/>
      <c r="AL576" s="258"/>
      <c r="AM576" s="258"/>
    </row>
    <row r="577">
      <c r="A577" s="263">
        <v>1.00046842E8</v>
      </c>
      <c r="B577" s="258" t="str">
        <f>VLOOKUP(A577,'Master PR'!F578:N1883,9,FALSE)</f>
        <v>Maintenance</v>
      </c>
      <c r="C577" s="259" t="str">
        <f>VLOOKUP(A577,'Master PR'!F578:I1883,4,FALSE)</f>
        <v>Reza</v>
      </c>
      <c r="D577" s="258" t="str">
        <f>VLOOKUP(A577,'Master PR'!F578:M1883,8,FALSE)</f>
        <v>#N/A</v>
      </c>
      <c r="E577" s="258"/>
      <c r="F577" s="258"/>
      <c r="G577" s="258"/>
      <c r="H577" s="258"/>
      <c r="I577" s="258"/>
      <c r="J577" s="258"/>
      <c r="K577" s="258" t="str">
        <f>VLOOKUP(A577,'Master PR'!F578:Q1883,12,FALSE)</f>
        <v/>
      </c>
      <c r="L577" s="260" t="str">
        <f>VLOOKUP(A577,'Master PR'!F578:R1883,13,FALSE)</f>
        <v>#N/A</v>
      </c>
      <c r="M577" s="258"/>
      <c r="N577" s="258"/>
      <c r="O577" s="258"/>
      <c r="P577" s="261" t="str">
        <f t="array" ref="P577">INDEX(Sheet6!$H$2:$H$190,MATCH(A577,Sheet6!$E$2:$E$190,0))</f>
        <v>#N/A</v>
      </c>
      <c r="Q577" s="258"/>
      <c r="R577" s="258"/>
      <c r="S577" s="258"/>
      <c r="T577" s="258"/>
      <c r="U577" s="258"/>
      <c r="V577" s="258"/>
      <c r="W577" s="258"/>
      <c r="X577" s="258"/>
      <c r="Y577" s="258"/>
      <c r="Z577" s="258"/>
      <c r="AA577" s="258"/>
      <c r="AB577" s="258"/>
      <c r="AC577" s="258"/>
      <c r="AD577" s="258"/>
      <c r="AE577" s="258"/>
      <c r="AF577" s="258"/>
      <c r="AG577" s="258"/>
      <c r="AH577" s="258"/>
      <c r="AI577" s="258"/>
      <c r="AJ577" s="258"/>
      <c r="AK577" s="258"/>
      <c r="AL577" s="258"/>
      <c r="AM577" s="258"/>
    </row>
    <row r="578">
      <c r="A578" s="263">
        <v>1.00047034E8</v>
      </c>
      <c r="B578" s="258" t="str">
        <f>VLOOKUP(A578,'Master PR'!F579:N1884,9,FALSE)</f>
        <v>Maintenance</v>
      </c>
      <c r="C578" s="259" t="str">
        <f>VLOOKUP(A578,'Master PR'!F579:I1884,4,FALSE)</f>
        <v>Irvan</v>
      </c>
      <c r="D578" s="258" t="str">
        <f>VLOOKUP(A578,'Master PR'!F579:M1884,8,FALSE)</f>
        <v>#N/A</v>
      </c>
      <c r="E578" s="258"/>
      <c r="F578" s="258"/>
      <c r="G578" s="258"/>
      <c r="H578" s="258"/>
      <c r="I578" s="258"/>
      <c r="J578" s="258"/>
      <c r="K578" s="258" t="str">
        <f>VLOOKUP(A578,'Master PR'!F579:Q1884,12,FALSE)</f>
        <v/>
      </c>
      <c r="L578" s="260" t="str">
        <f>VLOOKUP(A578,'Master PR'!F579:R1884,13,FALSE)</f>
        <v>#N/A</v>
      </c>
      <c r="M578" s="258"/>
      <c r="N578" s="258"/>
      <c r="O578" s="258"/>
      <c r="P578" s="261" t="str">
        <f t="array" ref="P578">INDEX(Sheet6!$H$2:$H$190,MATCH(A578,Sheet6!$E$2:$E$190,0))</f>
        <v>#N/A</v>
      </c>
      <c r="Q578" s="258"/>
      <c r="R578" s="258"/>
      <c r="S578" s="258"/>
      <c r="T578" s="258"/>
      <c r="U578" s="258"/>
      <c r="V578" s="258"/>
      <c r="W578" s="258"/>
      <c r="X578" s="258"/>
      <c r="Y578" s="258"/>
      <c r="Z578" s="258"/>
      <c r="AA578" s="258"/>
      <c r="AB578" s="258"/>
      <c r="AC578" s="258"/>
      <c r="AD578" s="258"/>
      <c r="AE578" s="258"/>
      <c r="AF578" s="258"/>
      <c r="AG578" s="258"/>
      <c r="AH578" s="258"/>
      <c r="AI578" s="258"/>
      <c r="AJ578" s="258"/>
      <c r="AK578" s="258"/>
      <c r="AL578" s="258"/>
      <c r="AM578" s="258"/>
    </row>
    <row r="579">
      <c r="A579" s="263">
        <v>1.00046952E8</v>
      </c>
      <c r="B579" s="258" t="str">
        <f>VLOOKUP(A579,'Master PR'!F580:N1885,9,FALSE)</f>
        <v>Maintenance</v>
      </c>
      <c r="C579" s="259" t="str">
        <f>VLOOKUP(A579,'Master PR'!F580:I1885,4,FALSE)</f>
        <v>Irvan</v>
      </c>
      <c r="D579" s="258" t="str">
        <f>VLOOKUP(A579,'Master PR'!F580:M1885,8,FALSE)</f>
        <v>M22PL3069A</v>
      </c>
      <c r="E579" s="258"/>
      <c r="F579" s="258"/>
      <c r="G579" s="258"/>
      <c r="H579" s="258"/>
      <c r="I579" s="258"/>
      <c r="J579" s="258"/>
      <c r="K579" s="258" t="str">
        <f>VLOOKUP(A579,'Master PR'!F580:Q1885,12,FALSE)</f>
        <v/>
      </c>
      <c r="L579" s="260" t="str">
        <f>VLOOKUP(A579,'Master PR'!F580:R1885,13,FALSE)</f>
        <v>Winny</v>
      </c>
      <c r="M579" s="258"/>
      <c r="N579" s="258"/>
      <c r="O579" s="258"/>
      <c r="P579" s="261" t="str">
        <f t="array" ref="P579">INDEX(Sheet6!$H$2:$H$190,MATCH(A579,Sheet6!$E$2:$E$190,0))</f>
        <v>PR diterima tgl 26.04.2022. Last PO.</v>
      </c>
      <c r="Q579" s="258"/>
      <c r="R579" s="258"/>
      <c r="S579" s="258"/>
      <c r="T579" s="258"/>
      <c r="U579" s="258"/>
      <c r="V579" s="258"/>
      <c r="W579" s="258"/>
      <c r="X579" s="258"/>
      <c r="Y579" s="258"/>
      <c r="Z579" s="258"/>
      <c r="AA579" s="258"/>
      <c r="AB579" s="258"/>
      <c r="AC579" s="258"/>
      <c r="AD579" s="258"/>
      <c r="AE579" s="258"/>
      <c r="AF579" s="258"/>
      <c r="AG579" s="258"/>
      <c r="AH579" s="258"/>
      <c r="AI579" s="258"/>
      <c r="AJ579" s="258"/>
      <c r="AK579" s="258"/>
      <c r="AL579" s="258"/>
      <c r="AM579" s="258"/>
    </row>
    <row r="580">
      <c r="A580" s="264">
        <v>1.00046889E8</v>
      </c>
      <c r="B580" s="258" t="str">
        <f>VLOOKUP(A580,'Master PR'!F581:N1886,9,FALSE)</f>
        <v>Maintenance</v>
      </c>
      <c r="C580" s="259" t="str">
        <f>VLOOKUP(A580,'Master PR'!F581:I1886,4,FALSE)</f>
        <v>Reza</v>
      </c>
      <c r="D580" s="258" t="str">
        <f>VLOOKUP(A580,'Master PR'!F581:M1886,8,FALSE)</f>
        <v>#N/A</v>
      </c>
      <c r="E580" s="258"/>
      <c r="F580" s="258"/>
      <c r="G580" s="258"/>
      <c r="H580" s="258"/>
      <c r="I580" s="258"/>
      <c r="J580" s="258"/>
      <c r="K580" s="258" t="str">
        <f>VLOOKUP(A580,'Master PR'!F581:Q1886,12,FALSE)</f>
        <v/>
      </c>
      <c r="L580" s="260" t="str">
        <f>VLOOKUP(A580,'Master PR'!F581:R1886,13,FALSE)</f>
        <v>#N/A</v>
      </c>
      <c r="M580" s="258"/>
      <c r="N580" s="258"/>
      <c r="O580" s="258"/>
      <c r="P580" s="261" t="str">
        <f t="array" ref="P580">INDEX(Sheet6!$H$2:$H$190,MATCH(A580,Sheet6!$E$2:$E$190,0))</f>
        <v>#N/A</v>
      </c>
      <c r="Q580" s="258"/>
      <c r="R580" s="258"/>
      <c r="S580" s="258"/>
      <c r="T580" s="258"/>
      <c r="U580" s="258"/>
      <c r="V580" s="258"/>
      <c r="W580" s="258"/>
      <c r="X580" s="258"/>
      <c r="Y580" s="258"/>
      <c r="Z580" s="258"/>
      <c r="AA580" s="258"/>
      <c r="AB580" s="258"/>
      <c r="AC580" s="258"/>
      <c r="AD580" s="258"/>
      <c r="AE580" s="258"/>
      <c r="AF580" s="258"/>
      <c r="AG580" s="258"/>
      <c r="AH580" s="258"/>
      <c r="AI580" s="258"/>
      <c r="AJ580" s="258"/>
      <c r="AK580" s="258"/>
      <c r="AL580" s="258"/>
      <c r="AM580" s="258"/>
    </row>
    <row r="581">
      <c r="A581" s="264">
        <v>1.00046888E8</v>
      </c>
      <c r="B581" s="258" t="str">
        <f>VLOOKUP(A581,'Master PR'!F582:N1887,9,FALSE)</f>
        <v>Maintenance</v>
      </c>
      <c r="C581" s="259" t="str">
        <f>VLOOKUP(A581,'Master PR'!F582:I1887,4,FALSE)</f>
        <v>Reza</v>
      </c>
      <c r="D581" s="258" t="str">
        <f>VLOOKUP(A581,'Master PR'!F582:M1887,8,FALSE)</f>
        <v>#N/A</v>
      </c>
      <c r="E581" s="258"/>
      <c r="F581" s="258"/>
      <c r="G581" s="258"/>
      <c r="H581" s="258"/>
      <c r="I581" s="258"/>
      <c r="J581" s="258"/>
      <c r="K581" s="258" t="str">
        <f>VLOOKUP(A581,'Master PR'!F582:Q1887,12,FALSE)</f>
        <v/>
      </c>
      <c r="L581" s="260" t="str">
        <f>VLOOKUP(A581,'Master PR'!F582:R1887,13,FALSE)</f>
        <v>#N/A</v>
      </c>
      <c r="M581" s="258"/>
      <c r="N581" s="258"/>
      <c r="O581" s="258"/>
      <c r="P581" s="261" t="str">
        <f t="array" ref="P581">INDEX(Sheet6!$H$2:$H$190,MATCH(A581,Sheet6!$E$2:$E$190,0))</f>
        <v>#N/A</v>
      </c>
      <c r="Q581" s="258"/>
      <c r="R581" s="258"/>
      <c r="S581" s="258"/>
      <c r="T581" s="258"/>
      <c r="U581" s="258"/>
      <c r="V581" s="258"/>
      <c r="W581" s="258"/>
      <c r="X581" s="258"/>
      <c r="Y581" s="258"/>
      <c r="Z581" s="258"/>
      <c r="AA581" s="258"/>
      <c r="AB581" s="258"/>
      <c r="AC581" s="258"/>
      <c r="AD581" s="258"/>
      <c r="AE581" s="258"/>
      <c r="AF581" s="258"/>
      <c r="AG581" s="258"/>
      <c r="AH581" s="258"/>
      <c r="AI581" s="258"/>
      <c r="AJ581" s="258"/>
      <c r="AK581" s="258"/>
      <c r="AL581" s="258"/>
      <c r="AM581" s="258"/>
    </row>
    <row r="582">
      <c r="A582" s="264">
        <v>1.00047008E8</v>
      </c>
      <c r="B582" s="258" t="str">
        <f>VLOOKUP(A582,'Master PR'!F583:N1888,9,FALSE)</f>
        <v>Maintenance</v>
      </c>
      <c r="C582" s="259" t="str">
        <f>VLOOKUP(A582,'Master PR'!F583:I1888,4,FALSE)</f>
        <v>Reza</v>
      </c>
      <c r="D582" s="258" t="str">
        <f>VLOOKUP(A582,'Master PR'!F583:M1888,8,FALSE)</f>
        <v>#N/A</v>
      </c>
      <c r="E582" s="258"/>
      <c r="F582" s="258"/>
      <c r="G582" s="258"/>
      <c r="H582" s="258"/>
      <c r="I582" s="258"/>
      <c r="J582" s="258"/>
      <c r="K582" s="258" t="str">
        <f>VLOOKUP(A582,'Master PR'!F583:Q1888,12,FALSE)</f>
        <v/>
      </c>
      <c r="L582" s="260" t="str">
        <f>VLOOKUP(A582,'Master PR'!F583:R1888,13,FALSE)</f>
        <v>#N/A</v>
      </c>
      <c r="M582" s="258"/>
      <c r="N582" s="258"/>
      <c r="O582" s="258"/>
      <c r="P582" s="261" t="str">
        <f t="array" ref="P582">INDEX(Sheet6!$H$2:$H$190,MATCH(A582,Sheet6!$E$2:$E$190,0))</f>
        <v>#N/A</v>
      </c>
      <c r="Q582" s="258"/>
      <c r="R582" s="258"/>
      <c r="S582" s="258"/>
      <c r="T582" s="258"/>
      <c r="U582" s="258"/>
      <c r="V582" s="258"/>
      <c r="W582" s="258"/>
      <c r="X582" s="258"/>
      <c r="Y582" s="258"/>
      <c r="Z582" s="258"/>
      <c r="AA582" s="258"/>
      <c r="AB582" s="258"/>
      <c r="AC582" s="258"/>
      <c r="AD582" s="258"/>
      <c r="AE582" s="258"/>
      <c r="AF582" s="258"/>
      <c r="AG582" s="258"/>
      <c r="AH582" s="258"/>
      <c r="AI582" s="258"/>
      <c r="AJ582" s="258"/>
      <c r="AK582" s="258"/>
      <c r="AL582" s="258"/>
      <c r="AM582" s="258"/>
    </row>
    <row r="583">
      <c r="A583" s="264">
        <v>1.00047003E8</v>
      </c>
      <c r="B583" s="258" t="str">
        <f>VLOOKUP(A583,'Master PR'!F584:N1889,9,FALSE)</f>
        <v>Maintenance</v>
      </c>
      <c r="C583" s="259" t="str">
        <f>VLOOKUP(A583,'Master PR'!F584:I1889,4,FALSE)</f>
        <v>Irvan</v>
      </c>
      <c r="D583" s="258" t="str">
        <f>VLOOKUP(A583,'Master PR'!F584:M1889,8,FALSE)</f>
        <v>#N/A</v>
      </c>
      <c r="E583" s="258"/>
      <c r="F583" s="258"/>
      <c r="G583" s="258"/>
      <c r="H583" s="258"/>
      <c r="I583" s="258"/>
      <c r="J583" s="258"/>
      <c r="K583" s="258" t="str">
        <f>VLOOKUP(A583,'Master PR'!F584:Q1889,12,FALSE)</f>
        <v/>
      </c>
      <c r="L583" s="260" t="str">
        <f>VLOOKUP(A583,'Master PR'!F584:R1889,13,FALSE)</f>
        <v>#N/A</v>
      </c>
      <c r="M583" s="258"/>
      <c r="N583" s="258"/>
      <c r="O583" s="258"/>
      <c r="P583" s="261" t="str">
        <f t="array" ref="P583">INDEX(Sheet6!$H$2:$H$190,MATCH(A583,Sheet6!$E$2:$E$190,0))</f>
        <v>#N/A</v>
      </c>
      <c r="Q583" s="258"/>
      <c r="R583" s="258"/>
      <c r="S583" s="258"/>
      <c r="T583" s="258"/>
      <c r="U583" s="258"/>
      <c r="V583" s="258"/>
      <c r="W583" s="258"/>
      <c r="X583" s="258"/>
      <c r="Y583" s="258"/>
      <c r="Z583" s="258"/>
      <c r="AA583" s="258"/>
      <c r="AB583" s="258"/>
      <c r="AC583" s="258"/>
      <c r="AD583" s="258"/>
      <c r="AE583" s="258"/>
      <c r="AF583" s="258"/>
      <c r="AG583" s="258"/>
      <c r="AH583" s="258"/>
      <c r="AI583" s="258"/>
      <c r="AJ583" s="258"/>
      <c r="AK583" s="258"/>
      <c r="AL583" s="258"/>
      <c r="AM583" s="258"/>
    </row>
    <row r="584">
      <c r="A584" s="265">
        <v>1.00046843E8</v>
      </c>
      <c r="B584" s="258" t="str">
        <f>VLOOKUP(A584,'Master PR'!F585:N1890,9,FALSE)</f>
        <v>Maintenance</v>
      </c>
      <c r="C584" s="259" t="str">
        <f>VLOOKUP(A584,'Master PR'!F585:I1890,4,FALSE)</f>
        <v/>
      </c>
      <c r="D584" s="258" t="str">
        <f>VLOOKUP(A584,'Master PR'!F585:M1890,8,FALSE)</f>
        <v>#N/A</v>
      </c>
      <c r="E584" s="258"/>
      <c r="F584" s="258"/>
      <c r="G584" s="258"/>
      <c r="H584" s="258"/>
      <c r="I584" s="258"/>
      <c r="J584" s="258"/>
      <c r="K584" s="258" t="str">
        <f>VLOOKUP(A584,'Master PR'!F585:Q1890,12,FALSE)</f>
        <v/>
      </c>
      <c r="L584" s="260" t="str">
        <f>VLOOKUP(A584,'Master PR'!F585:R1890,13,FALSE)</f>
        <v>#N/A</v>
      </c>
      <c r="M584" s="258"/>
      <c r="N584" s="258"/>
      <c r="O584" s="258"/>
      <c r="P584" s="261" t="str">
        <f t="array" ref="P584">INDEX(Sheet6!$H$2:$H$190,MATCH(A584,Sheet6!$E$2:$E$190,0))</f>
        <v>#N/A</v>
      </c>
      <c r="Q584" s="258"/>
      <c r="R584" s="258"/>
      <c r="S584" s="258"/>
      <c r="T584" s="258"/>
      <c r="U584" s="258"/>
      <c r="V584" s="258"/>
      <c r="W584" s="258"/>
      <c r="X584" s="258"/>
      <c r="Y584" s="258"/>
      <c r="Z584" s="258"/>
      <c r="AA584" s="258"/>
      <c r="AB584" s="258"/>
      <c r="AC584" s="258"/>
      <c r="AD584" s="258"/>
      <c r="AE584" s="258"/>
      <c r="AF584" s="258"/>
      <c r="AG584" s="258"/>
      <c r="AH584" s="258"/>
      <c r="AI584" s="258"/>
      <c r="AJ584" s="258"/>
      <c r="AK584" s="258"/>
      <c r="AL584" s="258"/>
      <c r="AM584" s="258"/>
    </row>
    <row r="585">
      <c r="A585" s="265">
        <v>1.00046748E8</v>
      </c>
      <c r="B585" s="258" t="str">
        <f>VLOOKUP(A585,'Master PR'!F586:N1891,9,FALSE)</f>
        <v>Maintenance</v>
      </c>
      <c r="C585" s="259" t="str">
        <f>VLOOKUP(A585,'Master PR'!F586:I1891,4,FALSE)</f>
        <v/>
      </c>
      <c r="D585" s="258" t="str">
        <f>VLOOKUP(A585,'Master PR'!F586:M1891,8,FALSE)</f>
        <v>#N/A</v>
      </c>
      <c r="E585" s="258"/>
      <c r="F585" s="258"/>
      <c r="G585" s="258"/>
      <c r="H585" s="258"/>
      <c r="I585" s="258"/>
      <c r="J585" s="258"/>
      <c r="K585" s="258" t="str">
        <f>VLOOKUP(A585,'Master PR'!F586:Q1891,12,FALSE)</f>
        <v/>
      </c>
      <c r="L585" s="260" t="str">
        <f>VLOOKUP(A585,'Master PR'!F586:R1891,13,FALSE)</f>
        <v>#N/A</v>
      </c>
      <c r="M585" s="258"/>
      <c r="N585" s="258"/>
      <c r="O585" s="258"/>
      <c r="P585" s="261" t="str">
        <f t="array" ref="P585">INDEX(Sheet6!$H$2:$H$190,MATCH(A585,Sheet6!$E$2:$E$190,0))</f>
        <v>#N/A</v>
      </c>
      <c r="Q585" s="258"/>
      <c r="R585" s="258"/>
      <c r="S585" s="258"/>
      <c r="T585" s="258"/>
      <c r="U585" s="258"/>
      <c r="V585" s="258"/>
      <c r="W585" s="258"/>
      <c r="X585" s="258"/>
      <c r="Y585" s="258"/>
      <c r="Z585" s="258"/>
      <c r="AA585" s="258"/>
      <c r="AB585" s="258"/>
      <c r="AC585" s="258"/>
      <c r="AD585" s="258"/>
      <c r="AE585" s="258"/>
      <c r="AF585" s="258"/>
      <c r="AG585" s="258"/>
      <c r="AH585" s="258"/>
      <c r="AI585" s="258"/>
      <c r="AJ585" s="258"/>
      <c r="AK585" s="258"/>
      <c r="AL585" s="258"/>
      <c r="AM585" s="258"/>
    </row>
    <row r="586">
      <c r="A586" s="265">
        <v>1.00046928E8</v>
      </c>
      <c r="B586" s="258" t="str">
        <f>VLOOKUP(A586,'Master PR'!F587:N1892,9,FALSE)</f>
        <v>Maintenance</v>
      </c>
      <c r="C586" s="259" t="str">
        <f>VLOOKUP(A586,'Master PR'!F587:I1892,4,FALSE)</f>
        <v/>
      </c>
      <c r="D586" s="258" t="str">
        <f>VLOOKUP(A586,'Master PR'!F587:M1892,8,FALSE)</f>
        <v>#N/A</v>
      </c>
      <c r="E586" s="258"/>
      <c r="F586" s="258"/>
      <c r="G586" s="258"/>
      <c r="H586" s="258"/>
      <c r="I586" s="258"/>
      <c r="J586" s="258"/>
      <c r="K586" s="258" t="str">
        <f>VLOOKUP(A586,'Master PR'!F587:Q1892,12,FALSE)</f>
        <v/>
      </c>
      <c r="L586" s="260" t="str">
        <f>VLOOKUP(A586,'Master PR'!F587:R1892,13,FALSE)</f>
        <v>#N/A</v>
      </c>
      <c r="M586" s="258"/>
      <c r="N586" s="258"/>
      <c r="O586" s="258"/>
      <c r="P586" s="261" t="str">
        <f t="array" ref="P586">INDEX(Sheet6!$H$2:$H$190,MATCH(A586,Sheet6!$E$2:$E$190,0))</f>
        <v>#N/A</v>
      </c>
      <c r="Q586" s="258"/>
      <c r="R586" s="258"/>
      <c r="S586" s="258"/>
      <c r="T586" s="258"/>
      <c r="U586" s="258"/>
      <c r="V586" s="258"/>
      <c r="W586" s="258"/>
      <c r="X586" s="258"/>
      <c r="Y586" s="258"/>
      <c r="Z586" s="258"/>
      <c r="AA586" s="258"/>
      <c r="AB586" s="258"/>
      <c r="AC586" s="258"/>
      <c r="AD586" s="258"/>
      <c r="AE586" s="258"/>
      <c r="AF586" s="258"/>
      <c r="AG586" s="258"/>
      <c r="AH586" s="258"/>
      <c r="AI586" s="258"/>
      <c r="AJ586" s="258"/>
      <c r="AK586" s="258"/>
      <c r="AL586" s="258"/>
      <c r="AM586" s="258"/>
    </row>
    <row r="587">
      <c r="A587" s="265">
        <v>1.0004708E8</v>
      </c>
      <c r="B587" s="258" t="str">
        <f>VLOOKUP(A587,'Master PR'!F588:N1893,9,FALSE)</f>
        <v>Maintenance</v>
      </c>
      <c r="C587" s="259" t="str">
        <f>VLOOKUP(A587,'Master PR'!F588:I1893,4,FALSE)</f>
        <v>Andani</v>
      </c>
      <c r="D587" s="258" t="str">
        <f>VLOOKUP(A587,'Master PR'!F588:M1893,8,FALSE)</f>
        <v>#N/A</v>
      </c>
      <c r="E587" s="258"/>
      <c r="F587" s="258"/>
      <c r="G587" s="258"/>
      <c r="H587" s="258"/>
      <c r="I587" s="258"/>
      <c r="J587" s="258"/>
      <c r="K587" s="258" t="str">
        <f>VLOOKUP(A587,'Master PR'!F588:Q1893,12,FALSE)</f>
        <v/>
      </c>
      <c r="L587" s="260" t="str">
        <f>VLOOKUP(A587,'Master PR'!F588:R1893,13,FALSE)</f>
        <v>#N/A</v>
      </c>
      <c r="M587" s="258"/>
      <c r="N587" s="258"/>
      <c r="O587" s="258"/>
      <c r="P587" s="261" t="str">
        <f t="array" ref="P587">INDEX(Sheet6!$H$2:$H$190,MATCH(A587,Sheet6!$E$2:$E$190,0))</f>
        <v>#N/A</v>
      </c>
      <c r="Q587" s="258"/>
      <c r="R587" s="258"/>
      <c r="S587" s="258"/>
      <c r="T587" s="258"/>
      <c r="U587" s="258"/>
      <c r="V587" s="258"/>
      <c r="W587" s="258"/>
      <c r="X587" s="258"/>
      <c r="Y587" s="258"/>
      <c r="Z587" s="258"/>
      <c r="AA587" s="258"/>
      <c r="AB587" s="258"/>
      <c r="AC587" s="258"/>
      <c r="AD587" s="258"/>
      <c r="AE587" s="258"/>
      <c r="AF587" s="258"/>
      <c r="AG587" s="258"/>
      <c r="AH587" s="258"/>
      <c r="AI587" s="258"/>
      <c r="AJ587" s="258"/>
      <c r="AK587" s="258"/>
      <c r="AL587" s="258"/>
      <c r="AM587" s="258"/>
    </row>
    <row r="588">
      <c r="A588" s="265">
        <v>1.00046954E8</v>
      </c>
      <c r="B588" s="258" t="str">
        <f>VLOOKUP(A588,'Master PR'!F589:N1894,9,FALSE)</f>
        <v>Maintenance</v>
      </c>
      <c r="C588" s="259" t="str">
        <f>VLOOKUP(A588,'Master PR'!F589:I1894,4,FALSE)</f>
        <v>Gari</v>
      </c>
      <c r="D588" s="258" t="str">
        <f>VLOOKUP(A588,'Master PR'!F589:M1894,8,FALSE)</f>
        <v>#N/A</v>
      </c>
      <c r="E588" s="258"/>
      <c r="F588" s="258"/>
      <c r="G588" s="258"/>
      <c r="H588" s="258"/>
      <c r="I588" s="258"/>
      <c r="J588" s="258"/>
      <c r="K588" s="258" t="str">
        <f>VLOOKUP(A588,'Master PR'!F589:Q1894,12,FALSE)</f>
        <v/>
      </c>
      <c r="L588" s="260" t="str">
        <f>VLOOKUP(A588,'Master PR'!F589:R1894,13,FALSE)</f>
        <v>#N/A</v>
      </c>
      <c r="M588" s="258"/>
      <c r="N588" s="258"/>
      <c r="O588" s="258"/>
      <c r="P588" s="261" t="str">
        <f t="array" ref="P588">INDEX(Sheet6!$H$2:$H$190,MATCH(A588,Sheet6!$E$2:$E$190,0))</f>
        <v>#N/A</v>
      </c>
      <c r="Q588" s="258"/>
      <c r="R588" s="258"/>
      <c r="S588" s="258"/>
      <c r="T588" s="258"/>
      <c r="U588" s="258"/>
      <c r="V588" s="258"/>
      <c r="W588" s="258"/>
      <c r="X588" s="258"/>
      <c r="Y588" s="258"/>
      <c r="Z588" s="258"/>
      <c r="AA588" s="258"/>
      <c r="AB588" s="258"/>
      <c r="AC588" s="258"/>
      <c r="AD588" s="258"/>
      <c r="AE588" s="258"/>
      <c r="AF588" s="258"/>
      <c r="AG588" s="258"/>
      <c r="AH588" s="258"/>
      <c r="AI588" s="258"/>
      <c r="AJ588" s="258"/>
      <c r="AK588" s="258"/>
      <c r="AL588" s="258"/>
      <c r="AM588" s="258"/>
    </row>
    <row r="589">
      <c r="A589" s="257">
        <v>1.00047133E8</v>
      </c>
      <c r="B589" s="258" t="str">
        <f>VLOOKUP(A589,'Master PR'!F590:N1895,9,FALSE)</f>
        <v>Maintenance</v>
      </c>
      <c r="C589" s="259" t="str">
        <f>VLOOKUP(A589,'Master PR'!F590:I1895,4,FALSE)</f>
        <v>Andani</v>
      </c>
      <c r="D589" s="258" t="str">
        <f>VLOOKUP(A589,'Master PR'!F590:M1895,8,FALSE)</f>
        <v>#N/A</v>
      </c>
      <c r="E589" s="258"/>
      <c r="F589" s="258"/>
      <c r="G589" s="258"/>
      <c r="H589" s="258"/>
      <c r="I589" s="258"/>
      <c r="J589" s="258"/>
      <c r="K589" s="258" t="str">
        <f>VLOOKUP(A589,'Master PR'!F590:Q1895,12,FALSE)</f>
        <v/>
      </c>
      <c r="L589" s="260" t="str">
        <f>VLOOKUP(A589,'Master PR'!F590:R1895,13,FALSE)</f>
        <v>#N/A</v>
      </c>
      <c r="M589" s="258"/>
      <c r="N589" s="258"/>
      <c r="O589" s="258"/>
      <c r="P589" s="261" t="str">
        <f t="array" ref="P589">INDEX(Sheet6!$H$2:$H$190,MATCH(A589,Sheet6!$E$2:$E$190,0))</f>
        <v>#N/A</v>
      </c>
      <c r="Q589" s="258"/>
      <c r="R589" s="258"/>
      <c r="S589" s="258"/>
      <c r="T589" s="258"/>
      <c r="U589" s="258"/>
      <c r="V589" s="258"/>
      <c r="W589" s="258"/>
      <c r="X589" s="258"/>
      <c r="Y589" s="258"/>
      <c r="Z589" s="258"/>
      <c r="AA589" s="258"/>
      <c r="AB589" s="258"/>
      <c r="AC589" s="258"/>
      <c r="AD589" s="258"/>
      <c r="AE589" s="258"/>
      <c r="AF589" s="258"/>
      <c r="AG589" s="258"/>
      <c r="AH589" s="258"/>
      <c r="AI589" s="258"/>
      <c r="AJ589" s="258"/>
      <c r="AK589" s="258"/>
      <c r="AL589" s="258"/>
      <c r="AM589" s="258"/>
    </row>
    <row r="590">
      <c r="A590" s="257">
        <v>1.0004737E8</v>
      </c>
      <c r="B590" s="258" t="str">
        <f>VLOOKUP(A590,'Master PR'!F591:N1896,9,FALSE)</f>
        <v>Maintenance</v>
      </c>
      <c r="C590" s="259" t="str">
        <f>VLOOKUP(A590,'Master PR'!F591:I1896,4,FALSE)</f>
        <v/>
      </c>
      <c r="D590" s="258" t="str">
        <f>VLOOKUP(A590,'Master PR'!F591:M1896,8,FALSE)</f>
        <v>#N/A</v>
      </c>
      <c r="E590" s="258"/>
      <c r="F590" s="258"/>
      <c r="G590" s="258"/>
      <c r="H590" s="258"/>
      <c r="I590" s="258"/>
      <c r="J590" s="258"/>
      <c r="K590" s="258" t="str">
        <f>VLOOKUP(A590,'Master PR'!F591:Q1896,12,FALSE)</f>
        <v/>
      </c>
      <c r="L590" s="260" t="str">
        <f>VLOOKUP(A590,'Master PR'!F591:R1896,13,FALSE)</f>
        <v>#N/A</v>
      </c>
      <c r="M590" s="258"/>
      <c r="N590" s="258"/>
      <c r="O590" s="258"/>
      <c r="P590" s="261" t="str">
        <f t="array" ref="P590">INDEX(Sheet6!$H$2:$H$190,MATCH(A590,Sheet6!$E$2:$E$190,0))</f>
        <v>#N/A</v>
      </c>
      <c r="Q590" s="258"/>
      <c r="R590" s="258"/>
      <c r="S590" s="258"/>
      <c r="T590" s="258"/>
      <c r="U590" s="258"/>
      <c r="V590" s="258"/>
      <c r="W590" s="258"/>
      <c r="X590" s="258"/>
      <c r="Y590" s="258"/>
      <c r="Z590" s="258"/>
      <c r="AA590" s="258"/>
      <c r="AB590" s="258"/>
      <c r="AC590" s="258"/>
      <c r="AD590" s="258"/>
      <c r="AE590" s="258"/>
      <c r="AF590" s="258"/>
      <c r="AG590" s="258"/>
      <c r="AH590" s="258"/>
      <c r="AI590" s="258"/>
      <c r="AJ590" s="258"/>
      <c r="AK590" s="258"/>
      <c r="AL590" s="258"/>
      <c r="AM590" s="258"/>
    </row>
    <row r="591">
      <c r="A591" s="257">
        <v>1.00038424E8</v>
      </c>
      <c r="B591" s="258" t="str">
        <f>VLOOKUP(A591,'Master PR'!F592:N1897,9,FALSE)</f>
        <v>Maintenance</v>
      </c>
      <c r="C591" s="259" t="str">
        <f>VLOOKUP(A591,'Master PR'!F592:I1897,4,FALSE)</f>
        <v>Irvan</v>
      </c>
      <c r="D591" s="258" t="str">
        <f>VLOOKUP(A591,'Master PR'!F592:M1897,8,FALSE)</f>
        <v>#N/A</v>
      </c>
      <c r="E591" s="258"/>
      <c r="F591" s="258"/>
      <c r="G591" s="258"/>
      <c r="H591" s="258"/>
      <c r="I591" s="258"/>
      <c r="J591" s="258"/>
      <c r="K591" s="258" t="str">
        <f>VLOOKUP(A591,'Master PR'!F592:Q1897,12,FALSE)</f>
        <v/>
      </c>
      <c r="L591" s="260" t="str">
        <f>VLOOKUP(A591,'Master PR'!F592:R1897,13,FALSE)</f>
        <v>#N/A</v>
      </c>
      <c r="M591" s="258"/>
      <c r="N591" s="258"/>
      <c r="O591" s="258"/>
      <c r="P591" s="261" t="str">
        <f t="array" ref="P591">INDEX(Sheet6!$H$2:$H$190,MATCH(A591,Sheet6!$E$2:$E$190,0))</f>
        <v>#N/A</v>
      </c>
      <c r="Q591" s="258"/>
      <c r="R591" s="258"/>
      <c r="S591" s="258"/>
      <c r="T591" s="258"/>
      <c r="U591" s="258"/>
      <c r="V591" s="258"/>
      <c r="W591" s="258"/>
      <c r="X591" s="258"/>
      <c r="Y591" s="258"/>
      <c r="Z591" s="258"/>
      <c r="AA591" s="258"/>
      <c r="AB591" s="258"/>
      <c r="AC591" s="258"/>
      <c r="AD591" s="258"/>
      <c r="AE591" s="258"/>
      <c r="AF591" s="258"/>
      <c r="AG591" s="258"/>
      <c r="AH591" s="258"/>
      <c r="AI591" s="258"/>
      <c r="AJ591" s="258"/>
      <c r="AK591" s="258"/>
      <c r="AL591" s="258"/>
      <c r="AM591" s="258"/>
    </row>
    <row r="592">
      <c r="A592" s="257">
        <v>1.00047144E8</v>
      </c>
      <c r="B592" s="258" t="str">
        <f>VLOOKUP(A592,'Master PR'!F593:N1898,9,FALSE)</f>
        <v>Maintenance</v>
      </c>
      <c r="C592" s="259" t="str">
        <f>VLOOKUP(A592,'Master PR'!F593:I1898,4,FALSE)</f>
        <v>Andani</v>
      </c>
      <c r="D592" s="258" t="str">
        <f>VLOOKUP(A592,'Master PR'!F593:M1898,8,FALSE)</f>
        <v>#N/A</v>
      </c>
      <c r="E592" s="258"/>
      <c r="F592" s="258"/>
      <c r="G592" s="258"/>
      <c r="H592" s="258"/>
      <c r="I592" s="258"/>
      <c r="J592" s="258"/>
      <c r="K592" s="258" t="str">
        <f>VLOOKUP(A592,'Master PR'!F593:Q1898,12,FALSE)</f>
        <v/>
      </c>
      <c r="L592" s="260" t="str">
        <f>VLOOKUP(A592,'Master PR'!F593:R1898,13,FALSE)</f>
        <v>#N/A</v>
      </c>
      <c r="M592" s="258"/>
      <c r="N592" s="258"/>
      <c r="O592" s="258"/>
      <c r="P592" s="261" t="str">
        <f t="array" ref="P592">INDEX(Sheet6!$H$2:$H$190,MATCH(A592,Sheet6!$E$2:$E$190,0))</f>
        <v>#N/A</v>
      </c>
      <c r="Q592" s="258"/>
      <c r="R592" s="258"/>
      <c r="S592" s="258"/>
      <c r="T592" s="258"/>
      <c r="U592" s="258"/>
      <c r="V592" s="258"/>
      <c r="W592" s="258"/>
      <c r="X592" s="258"/>
      <c r="Y592" s="258"/>
      <c r="Z592" s="258"/>
      <c r="AA592" s="258"/>
      <c r="AB592" s="258"/>
      <c r="AC592" s="258"/>
      <c r="AD592" s="258"/>
      <c r="AE592" s="258"/>
      <c r="AF592" s="258"/>
      <c r="AG592" s="258"/>
      <c r="AH592" s="258"/>
      <c r="AI592" s="258"/>
      <c r="AJ592" s="258"/>
      <c r="AK592" s="258"/>
      <c r="AL592" s="258"/>
      <c r="AM592" s="258"/>
    </row>
    <row r="593">
      <c r="A593" s="265">
        <v>1.00047426E8</v>
      </c>
      <c r="B593" s="258" t="str">
        <f>VLOOKUP(A593,'Master PR'!F594:N1899,9,FALSE)</f>
        <v>Maintenance</v>
      </c>
      <c r="C593" s="259" t="str">
        <f>VLOOKUP(A593,'Master PR'!F594:I1899,4,FALSE)</f>
        <v>Reza</v>
      </c>
      <c r="D593" s="258" t="str">
        <f>VLOOKUP(A593,'Master PR'!F594:M1899,8,FALSE)</f>
        <v>#N/A</v>
      </c>
      <c r="E593" s="258"/>
      <c r="F593" s="258"/>
      <c r="G593" s="258"/>
      <c r="H593" s="258"/>
      <c r="I593" s="258"/>
      <c r="J593" s="258"/>
      <c r="K593" s="258" t="str">
        <f>VLOOKUP(A593,'Master PR'!F594:Q1899,12,FALSE)</f>
        <v/>
      </c>
      <c r="L593" s="260" t="str">
        <f>VLOOKUP(A593,'Master PR'!F594:R1899,13,FALSE)</f>
        <v>#N/A</v>
      </c>
      <c r="M593" s="258"/>
      <c r="N593" s="258"/>
      <c r="O593" s="258"/>
      <c r="P593" s="261" t="str">
        <f t="array" ref="P593">INDEX(Sheet6!$H$2:$H$190,MATCH(A593,Sheet6!$E$2:$E$190,0))</f>
        <v>#N/A</v>
      </c>
      <c r="Q593" s="258"/>
      <c r="R593" s="258"/>
      <c r="S593" s="258"/>
      <c r="T593" s="258"/>
      <c r="U593" s="258"/>
      <c r="V593" s="258"/>
      <c r="W593" s="258"/>
      <c r="X593" s="258"/>
      <c r="Y593" s="258"/>
      <c r="Z593" s="258"/>
      <c r="AA593" s="258"/>
      <c r="AB593" s="258"/>
      <c r="AC593" s="258"/>
      <c r="AD593" s="258"/>
      <c r="AE593" s="258"/>
      <c r="AF593" s="258"/>
      <c r="AG593" s="258"/>
      <c r="AH593" s="258"/>
      <c r="AI593" s="258"/>
      <c r="AJ593" s="258"/>
      <c r="AK593" s="258"/>
      <c r="AL593" s="258"/>
      <c r="AM593" s="258"/>
    </row>
    <row r="594">
      <c r="A594" s="265">
        <v>1.00046717E8</v>
      </c>
      <c r="B594" s="258" t="str">
        <f>VLOOKUP(A594,'Master PR'!F595:N1900,9,FALSE)</f>
        <v>Maintenance</v>
      </c>
      <c r="C594" s="259" t="str">
        <f>VLOOKUP(A594,'Master PR'!F595:I1900,4,FALSE)</f>
        <v>Andini</v>
      </c>
      <c r="D594" s="258" t="str">
        <f>VLOOKUP(A594,'Master PR'!F595:M1900,8,FALSE)</f>
        <v>#N/A</v>
      </c>
      <c r="E594" s="258"/>
      <c r="F594" s="258"/>
      <c r="G594" s="258"/>
      <c r="H594" s="258"/>
      <c r="I594" s="258"/>
      <c r="J594" s="258"/>
      <c r="K594" s="258" t="str">
        <f>VLOOKUP(A594,'Master PR'!F595:Q1900,12,FALSE)</f>
        <v/>
      </c>
      <c r="L594" s="260" t="str">
        <f>VLOOKUP(A594,'Master PR'!F595:R1900,13,FALSE)</f>
        <v>#N/A</v>
      </c>
      <c r="M594" s="258"/>
      <c r="N594" s="258"/>
      <c r="O594" s="258"/>
      <c r="P594" s="261" t="str">
        <f t="array" ref="P594">INDEX(Sheet6!$H$2:$H$190,MATCH(A594,Sheet6!$E$2:$E$190,0))</f>
        <v>#N/A</v>
      </c>
      <c r="Q594" s="258"/>
      <c r="R594" s="258"/>
      <c r="S594" s="258"/>
      <c r="T594" s="258"/>
      <c r="U594" s="258"/>
      <c r="V594" s="258"/>
      <c r="W594" s="258"/>
      <c r="X594" s="258"/>
      <c r="Y594" s="258"/>
      <c r="Z594" s="258"/>
      <c r="AA594" s="258"/>
      <c r="AB594" s="258"/>
      <c r="AC594" s="258"/>
      <c r="AD594" s="258"/>
      <c r="AE594" s="258"/>
      <c r="AF594" s="258"/>
      <c r="AG594" s="258"/>
      <c r="AH594" s="258"/>
      <c r="AI594" s="258"/>
      <c r="AJ594" s="258"/>
      <c r="AK594" s="258"/>
      <c r="AL594" s="258"/>
      <c r="AM594" s="258"/>
    </row>
    <row r="595">
      <c r="A595" s="265">
        <v>1.00047126E8</v>
      </c>
      <c r="B595" s="258" t="str">
        <f>VLOOKUP(A595,'Master PR'!F596:N1901,9,FALSE)</f>
        <v>Maintenance</v>
      </c>
      <c r="C595" s="259" t="str">
        <f>VLOOKUP(A595,'Master PR'!F596:I1901,4,FALSE)</f>
        <v>Andini</v>
      </c>
      <c r="D595" s="258" t="str">
        <f>VLOOKUP(A595,'Master PR'!F596:M1901,8,FALSE)</f>
        <v>#N/A</v>
      </c>
      <c r="E595" s="258"/>
      <c r="F595" s="258"/>
      <c r="G595" s="258"/>
      <c r="H595" s="258"/>
      <c r="I595" s="258"/>
      <c r="J595" s="258"/>
      <c r="K595" s="258" t="str">
        <f>VLOOKUP(A595,'Master PR'!F596:Q1901,12,FALSE)</f>
        <v/>
      </c>
      <c r="L595" s="260" t="str">
        <f>VLOOKUP(A595,'Master PR'!F596:R1901,13,FALSE)</f>
        <v>#N/A</v>
      </c>
      <c r="M595" s="258"/>
      <c r="N595" s="258"/>
      <c r="O595" s="258"/>
      <c r="P595" s="261" t="str">
        <f t="array" ref="P595">INDEX(Sheet6!$H$2:$H$190,MATCH(A595,Sheet6!$E$2:$E$190,0))</f>
        <v>#N/A</v>
      </c>
      <c r="Q595" s="258"/>
      <c r="R595" s="258"/>
      <c r="S595" s="258"/>
      <c r="T595" s="258"/>
      <c r="U595" s="258"/>
      <c r="V595" s="258"/>
      <c r="W595" s="258"/>
      <c r="X595" s="258"/>
      <c r="Y595" s="258"/>
      <c r="Z595" s="258"/>
      <c r="AA595" s="258"/>
      <c r="AB595" s="258"/>
      <c r="AC595" s="258"/>
      <c r="AD595" s="258"/>
      <c r="AE595" s="258"/>
      <c r="AF595" s="258"/>
      <c r="AG595" s="258"/>
      <c r="AH595" s="258"/>
      <c r="AI595" s="258"/>
      <c r="AJ595" s="258"/>
      <c r="AK595" s="258"/>
      <c r="AL595" s="258"/>
      <c r="AM595" s="258"/>
    </row>
    <row r="596">
      <c r="A596" s="265">
        <v>1.00047083E8</v>
      </c>
      <c r="B596" s="258" t="str">
        <f>VLOOKUP(A596,'Master PR'!F597:N1902,9,FALSE)</f>
        <v>Maintenance</v>
      </c>
      <c r="C596" s="259" t="str">
        <f>VLOOKUP(A596,'Master PR'!F597:I1902,4,FALSE)</f>
        <v>Reza</v>
      </c>
      <c r="D596" s="258" t="str">
        <f>VLOOKUP(A596,'Master PR'!F597:M1902,8,FALSE)</f>
        <v>#N/A</v>
      </c>
      <c r="E596" s="258"/>
      <c r="F596" s="258"/>
      <c r="G596" s="258"/>
      <c r="H596" s="258"/>
      <c r="I596" s="258"/>
      <c r="J596" s="258"/>
      <c r="K596" s="258" t="str">
        <f>VLOOKUP(A596,'Master PR'!F597:Q1902,12,FALSE)</f>
        <v/>
      </c>
      <c r="L596" s="260" t="str">
        <f>VLOOKUP(A596,'Master PR'!F597:R1902,13,FALSE)</f>
        <v>#N/A</v>
      </c>
      <c r="M596" s="258"/>
      <c r="N596" s="258"/>
      <c r="O596" s="258"/>
      <c r="P596" s="261" t="str">
        <f t="array" ref="P596">INDEX(Sheet6!$H$2:$H$190,MATCH(A596,Sheet6!$E$2:$E$190,0))</f>
        <v>#N/A</v>
      </c>
      <c r="Q596" s="258"/>
      <c r="R596" s="258"/>
      <c r="S596" s="258"/>
      <c r="T596" s="258"/>
      <c r="U596" s="258"/>
      <c r="V596" s="258"/>
      <c r="W596" s="258"/>
      <c r="X596" s="258"/>
      <c r="Y596" s="258"/>
      <c r="Z596" s="258"/>
      <c r="AA596" s="258"/>
      <c r="AB596" s="258"/>
      <c r="AC596" s="258"/>
      <c r="AD596" s="258"/>
      <c r="AE596" s="258"/>
      <c r="AF596" s="258"/>
      <c r="AG596" s="258"/>
      <c r="AH596" s="258"/>
      <c r="AI596" s="258"/>
      <c r="AJ596" s="258"/>
      <c r="AK596" s="258"/>
      <c r="AL596" s="258"/>
      <c r="AM596" s="258"/>
    </row>
    <row r="597">
      <c r="A597" s="265">
        <v>1.00047267E8</v>
      </c>
      <c r="B597" s="258" t="str">
        <f>VLOOKUP(A597,'Master PR'!F598:N1903,9,FALSE)</f>
        <v>Maintenance</v>
      </c>
      <c r="C597" s="259" t="str">
        <f>VLOOKUP(A597,'Master PR'!F598:I1903,4,FALSE)</f>
        <v>Andini</v>
      </c>
      <c r="D597" s="258" t="str">
        <f>VLOOKUP(A597,'Master PR'!F598:M1903,8,FALSE)</f>
        <v>#N/A</v>
      </c>
      <c r="E597" s="258"/>
      <c r="F597" s="258"/>
      <c r="G597" s="258"/>
      <c r="H597" s="258"/>
      <c r="I597" s="258"/>
      <c r="J597" s="258"/>
      <c r="K597" s="258" t="str">
        <f>VLOOKUP(A597,'Master PR'!F598:Q1903,12,FALSE)</f>
        <v/>
      </c>
      <c r="L597" s="260" t="str">
        <f>VLOOKUP(A597,'Master PR'!F598:R1903,13,FALSE)</f>
        <v>#N/A</v>
      </c>
      <c r="M597" s="258"/>
      <c r="N597" s="258"/>
      <c r="O597" s="258"/>
      <c r="P597" s="261" t="str">
        <f t="array" ref="P597">INDEX(Sheet6!$H$2:$H$190,MATCH(A597,Sheet6!$E$2:$E$190,0))</f>
        <v>#N/A</v>
      </c>
      <c r="Q597" s="258"/>
      <c r="R597" s="258"/>
      <c r="S597" s="258"/>
      <c r="T597" s="258"/>
      <c r="U597" s="258"/>
      <c r="V597" s="258"/>
      <c r="W597" s="258"/>
      <c r="X597" s="258"/>
      <c r="Y597" s="258"/>
      <c r="Z597" s="258"/>
      <c r="AA597" s="258"/>
      <c r="AB597" s="258"/>
      <c r="AC597" s="258"/>
      <c r="AD597" s="258"/>
      <c r="AE597" s="258"/>
      <c r="AF597" s="258"/>
      <c r="AG597" s="258"/>
      <c r="AH597" s="258"/>
      <c r="AI597" s="258"/>
      <c r="AJ597" s="258"/>
      <c r="AK597" s="258"/>
      <c r="AL597" s="258"/>
      <c r="AM597" s="258"/>
    </row>
    <row r="598">
      <c r="A598" s="265">
        <v>1.00047273E8</v>
      </c>
      <c r="B598" s="258" t="str">
        <f>VLOOKUP(A598,'Master PR'!F599:N1904,9,FALSE)</f>
        <v>Maintenance</v>
      </c>
      <c r="C598" s="259" t="str">
        <f>VLOOKUP(A598,'Master PR'!F599:I1904,4,FALSE)</f>
        <v>Reza</v>
      </c>
      <c r="D598" s="258" t="str">
        <f>VLOOKUP(A598,'Master PR'!F599:M1904,8,FALSE)</f>
        <v>M22PL3074A</v>
      </c>
      <c r="E598" s="258"/>
      <c r="F598" s="258"/>
      <c r="G598" s="258"/>
      <c r="H598" s="258"/>
      <c r="I598" s="258"/>
      <c r="J598" s="258"/>
      <c r="K598" s="258" t="str">
        <f>VLOOKUP(A598,'Master PR'!F599:Q1904,12,FALSE)</f>
        <v/>
      </c>
      <c r="L598" s="260" t="str">
        <f>VLOOKUP(A598,'Master PR'!F599:R1904,13,FALSE)</f>
        <v>Winny</v>
      </c>
      <c r="M598" s="258"/>
      <c r="N598" s="258"/>
      <c r="O598" s="258"/>
      <c r="P598" s="261" t="str">
        <f t="array" ref="P598">INDEX(Sheet6!$H$2:$H$190,MATCH(A598,Sheet6!$E$2:$E$190,0))</f>
        <v>PR diterima tgl 30.06.2022. Last PO.</v>
      </c>
      <c r="Q598" s="258"/>
      <c r="R598" s="258"/>
      <c r="S598" s="258"/>
      <c r="T598" s="258"/>
      <c r="U598" s="258"/>
      <c r="V598" s="258"/>
      <c r="W598" s="258"/>
      <c r="X598" s="258"/>
      <c r="Y598" s="258"/>
      <c r="Z598" s="258"/>
      <c r="AA598" s="258"/>
      <c r="AB598" s="258"/>
      <c r="AC598" s="258"/>
      <c r="AD598" s="258"/>
      <c r="AE598" s="258"/>
      <c r="AF598" s="258"/>
      <c r="AG598" s="258"/>
      <c r="AH598" s="258"/>
      <c r="AI598" s="258"/>
      <c r="AJ598" s="258"/>
      <c r="AK598" s="258"/>
      <c r="AL598" s="258"/>
      <c r="AM598" s="258"/>
    </row>
    <row r="599">
      <c r="A599" s="265">
        <v>1.00047024E8</v>
      </c>
      <c r="B599" s="258" t="str">
        <f>VLOOKUP(A599,'Master PR'!F600:N1905,9,FALSE)</f>
        <v>Maintenance</v>
      </c>
      <c r="C599" s="259" t="str">
        <f>VLOOKUP(A599,'Master PR'!F600:I1905,4,FALSE)</f>
        <v>Reza</v>
      </c>
      <c r="D599" s="258" t="str">
        <f>VLOOKUP(A599,'Master PR'!F600:M1905,8,FALSE)</f>
        <v>M22PL3073A</v>
      </c>
      <c r="E599" s="258"/>
      <c r="F599" s="258"/>
      <c r="G599" s="258"/>
      <c r="H599" s="258"/>
      <c r="I599" s="258"/>
      <c r="J599" s="258"/>
      <c r="K599" s="258" t="str">
        <f>VLOOKUP(A599,'Master PR'!F600:Q1905,12,FALSE)</f>
        <v/>
      </c>
      <c r="L599" s="260" t="str">
        <f>VLOOKUP(A599,'Master PR'!F600:R1905,13,FALSE)</f>
        <v>Winny</v>
      </c>
      <c r="M599" s="258"/>
      <c r="N599" s="258"/>
      <c r="O599" s="258"/>
      <c r="P599" s="261" t="str">
        <f t="array" ref="P599">INDEX(Sheet6!$H$2:$H$190,MATCH(A599,Sheet6!$E$2:$E$190,0))</f>
        <v>PR diterima tgl 30.06.2022. Last PO.</v>
      </c>
      <c r="Q599" s="258"/>
      <c r="R599" s="258"/>
      <c r="S599" s="258"/>
      <c r="T599" s="258"/>
      <c r="U599" s="258"/>
      <c r="V599" s="258"/>
      <c r="W599" s="258"/>
      <c r="X599" s="258"/>
      <c r="Y599" s="258"/>
      <c r="Z599" s="258"/>
      <c r="AA599" s="258"/>
      <c r="AB599" s="258"/>
      <c r="AC599" s="258"/>
      <c r="AD599" s="258"/>
      <c r="AE599" s="258"/>
      <c r="AF599" s="258"/>
      <c r="AG599" s="258"/>
      <c r="AH599" s="258"/>
      <c r="AI599" s="258"/>
      <c r="AJ599" s="258"/>
      <c r="AK599" s="258"/>
      <c r="AL599" s="258"/>
      <c r="AM599" s="258"/>
    </row>
    <row r="600">
      <c r="A600" s="265">
        <v>1.00047085E8</v>
      </c>
      <c r="B600" s="258" t="str">
        <f>VLOOKUP(A600,'Master PR'!F601:N1906,9,FALSE)</f>
        <v>Maintenance</v>
      </c>
      <c r="C600" s="259" t="str">
        <f>VLOOKUP(A600,'Master PR'!F601:I1906,4,FALSE)</f>
        <v>Reza</v>
      </c>
      <c r="D600" s="258" t="str">
        <f>VLOOKUP(A600,'Master PR'!F601:M1906,8,FALSE)</f>
        <v>M22PL3072A</v>
      </c>
      <c r="E600" s="258"/>
      <c r="F600" s="258"/>
      <c r="G600" s="258"/>
      <c r="H600" s="258"/>
      <c r="I600" s="258"/>
      <c r="J600" s="258"/>
      <c r="K600" s="258" t="str">
        <f>VLOOKUP(A600,'Master PR'!F601:Q1906,12,FALSE)</f>
        <v/>
      </c>
      <c r="L600" s="260" t="str">
        <f>VLOOKUP(A600,'Master PR'!F601:R1906,13,FALSE)</f>
        <v>Winny</v>
      </c>
      <c r="M600" s="258"/>
      <c r="N600" s="258"/>
      <c r="O600" s="258"/>
      <c r="P600" s="261" t="str">
        <f t="array" ref="P600">INDEX(Sheet6!$H$2:$H$190,MATCH(A600,Sheet6!$E$2:$E$190,0))</f>
        <v>PR diterima tgl 30.06.2022. Last PO.</v>
      </c>
      <c r="Q600" s="258"/>
      <c r="R600" s="258"/>
      <c r="S600" s="258"/>
      <c r="T600" s="258"/>
      <c r="U600" s="258"/>
      <c r="V600" s="258"/>
      <c r="W600" s="258"/>
      <c r="X600" s="258"/>
      <c r="Y600" s="258"/>
      <c r="Z600" s="258"/>
      <c r="AA600" s="258"/>
      <c r="AB600" s="258"/>
      <c r="AC600" s="258"/>
      <c r="AD600" s="258"/>
      <c r="AE600" s="258"/>
      <c r="AF600" s="258"/>
      <c r="AG600" s="258"/>
      <c r="AH600" s="258"/>
      <c r="AI600" s="258"/>
      <c r="AJ600" s="258"/>
      <c r="AK600" s="258"/>
      <c r="AL600" s="258"/>
      <c r="AM600" s="258"/>
    </row>
    <row r="601">
      <c r="A601" s="265">
        <v>1.00047101E8</v>
      </c>
      <c r="B601" s="258" t="str">
        <f>VLOOKUP(A601,'Master PR'!F602:N1907,9,FALSE)</f>
        <v>Maintenance</v>
      </c>
      <c r="C601" s="259" t="str">
        <f>VLOOKUP(A601,'Master PR'!F602:I1907,4,FALSE)</f>
        <v>Reza</v>
      </c>
      <c r="D601" s="258" t="str">
        <f>VLOOKUP(A601,'Master PR'!F602:M1907,8,FALSE)</f>
        <v>#N/A</v>
      </c>
      <c r="E601" s="258"/>
      <c r="F601" s="258"/>
      <c r="G601" s="258"/>
      <c r="H601" s="258"/>
      <c r="I601" s="258"/>
      <c r="J601" s="258"/>
      <c r="K601" s="258" t="str">
        <f>VLOOKUP(A601,'Master PR'!F602:Q1907,12,FALSE)</f>
        <v/>
      </c>
      <c r="L601" s="260" t="str">
        <f>VLOOKUP(A601,'Master PR'!F602:R1907,13,FALSE)</f>
        <v>#N/A</v>
      </c>
      <c r="M601" s="258"/>
      <c r="N601" s="258"/>
      <c r="O601" s="258"/>
      <c r="P601" s="261" t="str">
        <f t="array" ref="P601">INDEX(Sheet6!$H$2:$H$190,MATCH(A601,Sheet6!$E$2:$E$190,0))</f>
        <v>#N/A</v>
      </c>
      <c r="Q601" s="258"/>
      <c r="R601" s="258"/>
      <c r="S601" s="258"/>
      <c r="T601" s="258"/>
      <c r="U601" s="258"/>
      <c r="V601" s="258"/>
      <c r="W601" s="258"/>
      <c r="X601" s="258"/>
      <c r="Y601" s="258"/>
      <c r="Z601" s="258"/>
      <c r="AA601" s="258"/>
      <c r="AB601" s="258"/>
      <c r="AC601" s="258"/>
      <c r="AD601" s="258"/>
      <c r="AE601" s="258"/>
      <c r="AF601" s="258"/>
      <c r="AG601" s="258"/>
      <c r="AH601" s="258"/>
      <c r="AI601" s="258"/>
      <c r="AJ601" s="258"/>
      <c r="AK601" s="258"/>
      <c r="AL601" s="258"/>
      <c r="AM601" s="258"/>
    </row>
    <row r="602">
      <c r="A602" s="265">
        <v>1.00047413E8</v>
      </c>
      <c r="B602" s="258" t="str">
        <f>VLOOKUP(A602,'Master PR'!F603:N1908,9,FALSE)</f>
        <v>Maintenance</v>
      </c>
      <c r="C602" s="259" t="str">
        <f>VLOOKUP(A602,'Master PR'!F603:I1908,4,FALSE)</f>
        <v>Reza</v>
      </c>
      <c r="D602" s="258" t="str">
        <f>VLOOKUP(A602,'Master PR'!F603:M1908,8,FALSE)</f>
        <v>#N/A</v>
      </c>
      <c r="E602" s="258"/>
      <c r="F602" s="258"/>
      <c r="G602" s="258"/>
      <c r="H602" s="258"/>
      <c r="I602" s="258"/>
      <c r="J602" s="258"/>
      <c r="K602" s="258" t="str">
        <f>VLOOKUP(A602,'Master PR'!F603:Q1908,12,FALSE)</f>
        <v/>
      </c>
      <c r="L602" s="260" t="str">
        <f>VLOOKUP(A602,'Master PR'!F603:R1908,13,FALSE)</f>
        <v>#N/A</v>
      </c>
      <c r="M602" s="258"/>
      <c r="N602" s="258"/>
      <c r="O602" s="258"/>
      <c r="P602" s="261" t="str">
        <f t="array" ref="P602">INDEX(Sheet6!$H$2:$H$190,MATCH(A602,Sheet6!$E$2:$E$190,0))</f>
        <v>#N/A</v>
      </c>
      <c r="Q602" s="258"/>
      <c r="R602" s="258"/>
      <c r="S602" s="258"/>
      <c r="T602" s="258"/>
      <c r="U602" s="258"/>
      <c r="V602" s="258"/>
      <c r="W602" s="258"/>
      <c r="X602" s="258"/>
      <c r="Y602" s="258"/>
      <c r="Z602" s="258"/>
      <c r="AA602" s="258"/>
      <c r="AB602" s="258"/>
      <c r="AC602" s="258"/>
      <c r="AD602" s="258"/>
      <c r="AE602" s="258"/>
      <c r="AF602" s="258"/>
      <c r="AG602" s="258"/>
      <c r="AH602" s="258"/>
      <c r="AI602" s="258"/>
      <c r="AJ602" s="258"/>
      <c r="AK602" s="258"/>
      <c r="AL602" s="258"/>
      <c r="AM602" s="258"/>
    </row>
    <row r="603">
      <c r="A603" s="265">
        <v>1.00047291E8</v>
      </c>
      <c r="B603" s="258" t="str">
        <f>VLOOKUP(A603,'Master PR'!F604:N1909,9,FALSE)</f>
        <v>Maintenance</v>
      </c>
      <c r="C603" s="259" t="str">
        <f>VLOOKUP(A603,'Master PR'!F604:I1909,4,FALSE)</f>
        <v>Gari</v>
      </c>
      <c r="D603" s="258" t="str">
        <f>VLOOKUP(A603,'Master PR'!F604:M1909,8,FALSE)</f>
        <v>#N/A</v>
      </c>
      <c r="E603" s="258"/>
      <c r="F603" s="258"/>
      <c r="G603" s="258"/>
      <c r="H603" s="258"/>
      <c r="I603" s="258"/>
      <c r="J603" s="258"/>
      <c r="K603" s="258" t="str">
        <f>VLOOKUP(A603,'Master PR'!F604:Q1909,12,FALSE)</f>
        <v/>
      </c>
      <c r="L603" s="260" t="str">
        <f>VLOOKUP(A603,'Master PR'!F604:R1909,13,FALSE)</f>
        <v>#N/A</v>
      </c>
      <c r="M603" s="258"/>
      <c r="N603" s="258"/>
      <c r="O603" s="258"/>
      <c r="P603" s="261" t="str">
        <f t="array" ref="P603">INDEX(Sheet6!$H$2:$H$190,MATCH(A603,Sheet6!$E$2:$E$190,0))</f>
        <v>#N/A</v>
      </c>
      <c r="Q603" s="258"/>
      <c r="R603" s="258"/>
      <c r="S603" s="258"/>
      <c r="T603" s="258"/>
      <c r="U603" s="258"/>
      <c r="V603" s="258"/>
      <c r="W603" s="258"/>
      <c r="X603" s="258"/>
      <c r="Y603" s="258"/>
      <c r="Z603" s="258"/>
      <c r="AA603" s="258"/>
      <c r="AB603" s="258"/>
      <c r="AC603" s="258"/>
      <c r="AD603" s="258"/>
      <c r="AE603" s="258"/>
      <c r="AF603" s="258"/>
      <c r="AG603" s="258"/>
      <c r="AH603" s="258"/>
      <c r="AI603" s="258"/>
      <c r="AJ603" s="258"/>
      <c r="AK603" s="258"/>
      <c r="AL603" s="258"/>
      <c r="AM603" s="258"/>
    </row>
    <row r="604">
      <c r="A604" s="265">
        <v>1.00047246E8</v>
      </c>
      <c r="B604" s="258" t="str">
        <f>VLOOKUP(A604,'Master PR'!F605:N1910,9,FALSE)</f>
        <v>Maintenance</v>
      </c>
      <c r="C604" s="259" t="str">
        <f>VLOOKUP(A604,'Master PR'!F605:I1910,4,FALSE)</f>
        <v>Andani</v>
      </c>
      <c r="D604" s="258" t="str">
        <f>VLOOKUP(A604,'Master PR'!F605:M1910,8,FALSE)</f>
        <v>#N/A</v>
      </c>
      <c r="E604" s="258"/>
      <c r="F604" s="258"/>
      <c r="G604" s="258"/>
      <c r="H604" s="258"/>
      <c r="I604" s="258"/>
      <c r="J604" s="258"/>
      <c r="K604" s="258" t="str">
        <f>VLOOKUP(A604,'Master PR'!F605:Q1910,12,FALSE)</f>
        <v/>
      </c>
      <c r="L604" s="260" t="str">
        <f>VLOOKUP(A604,'Master PR'!F605:R1910,13,FALSE)</f>
        <v>#N/A</v>
      </c>
      <c r="M604" s="258"/>
      <c r="N604" s="258"/>
      <c r="O604" s="258"/>
      <c r="P604" s="261" t="str">
        <f t="array" ref="P604">INDEX(Sheet6!$H$2:$H$190,MATCH(A604,Sheet6!$E$2:$E$190,0))</f>
        <v>#N/A</v>
      </c>
      <c r="Q604" s="258"/>
      <c r="R604" s="258"/>
      <c r="S604" s="258"/>
      <c r="T604" s="258"/>
      <c r="U604" s="258"/>
      <c r="V604" s="258"/>
      <c r="W604" s="258"/>
      <c r="X604" s="258"/>
      <c r="Y604" s="258"/>
      <c r="Z604" s="258"/>
      <c r="AA604" s="258"/>
      <c r="AB604" s="258"/>
      <c r="AC604" s="258"/>
      <c r="AD604" s="258"/>
      <c r="AE604" s="258"/>
      <c r="AF604" s="258"/>
      <c r="AG604" s="258"/>
      <c r="AH604" s="258"/>
      <c r="AI604" s="258"/>
      <c r="AJ604" s="258"/>
      <c r="AK604" s="258"/>
      <c r="AL604" s="258"/>
      <c r="AM604" s="258"/>
    </row>
    <row r="605">
      <c r="A605" s="265">
        <v>1.00047453E8</v>
      </c>
      <c r="B605" s="258" t="str">
        <f>VLOOKUP(A605,'Master PR'!F606:N1911,9,FALSE)</f>
        <v>Maintenance</v>
      </c>
      <c r="C605" s="259" t="str">
        <f>VLOOKUP(A605,'Master PR'!F606:I1911,4,FALSE)</f>
        <v>Andani</v>
      </c>
      <c r="D605" s="258" t="str">
        <f>VLOOKUP(A605,'Master PR'!F606:M1911,8,FALSE)</f>
        <v>#N/A</v>
      </c>
      <c r="E605" s="258"/>
      <c r="F605" s="258"/>
      <c r="G605" s="258"/>
      <c r="H605" s="258"/>
      <c r="I605" s="258"/>
      <c r="J605" s="258"/>
      <c r="K605" s="258" t="str">
        <f>VLOOKUP(A605,'Master PR'!F606:Q1911,12,FALSE)</f>
        <v/>
      </c>
      <c r="L605" s="260" t="str">
        <f>VLOOKUP(A605,'Master PR'!F606:R1911,13,FALSE)</f>
        <v>#N/A</v>
      </c>
      <c r="M605" s="258"/>
      <c r="N605" s="258"/>
      <c r="O605" s="258"/>
      <c r="P605" s="261" t="str">
        <f t="array" ref="P605">INDEX(Sheet6!$H$2:$H$190,MATCH(A605,Sheet6!$E$2:$E$190,0))</f>
        <v>#N/A</v>
      </c>
      <c r="Q605" s="258"/>
      <c r="R605" s="258"/>
      <c r="S605" s="258"/>
      <c r="T605" s="258"/>
      <c r="U605" s="258"/>
      <c r="V605" s="258"/>
      <c r="W605" s="258"/>
      <c r="X605" s="258"/>
      <c r="Y605" s="258"/>
      <c r="Z605" s="258"/>
      <c r="AA605" s="258"/>
      <c r="AB605" s="258"/>
      <c r="AC605" s="258"/>
      <c r="AD605" s="258"/>
      <c r="AE605" s="258"/>
      <c r="AF605" s="258"/>
      <c r="AG605" s="258"/>
      <c r="AH605" s="258"/>
      <c r="AI605" s="258"/>
      <c r="AJ605" s="258"/>
      <c r="AK605" s="258"/>
      <c r="AL605" s="258"/>
      <c r="AM605" s="258"/>
    </row>
    <row r="606">
      <c r="A606" s="265">
        <v>1.00047637E8</v>
      </c>
      <c r="B606" s="258" t="str">
        <f>VLOOKUP(A606,'Master PR'!F607:N1912,9,FALSE)</f>
        <v>Maintenance</v>
      </c>
      <c r="C606" s="259" t="str">
        <f>VLOOKUP(A606,'Master PR'!F607:I1912,4,FALSE)</f>
        <v/>
      </c>
      <c r="D606" s="258" t="str">
        <f>VLOOKUP(A606,'Master PR'!F607:M1912,8,FALSE)</f>
        <v>#N/A</v>
      </c>
      <c r="E606" s="258"/>
      <c r="F606" s="258"/>
      <c r="G606" s="258"/>
      <c r="H606" s="258"/>
      <c r="I606" s="258"/>
      <c r="J606" s="258"/>
      <c r="K606" s="258" t="str">
        <f>VLOOKUP(A606,'Master PR'!F607:Q1912,12,FALSE)</f>
        <v/>
      </c>
      <c r="L606" s="260" t="str">
        <f>VLOOKUP(A606,'Master PR'!F607:R1912,13,FALSE)</f>
        <v>#N/A</v>
      </c>
      <c r="M606" s="258"/>
      <c r="N606" s="258"/>
      <c r="O606" s="258"/>
      <c r="P606" s="261" t="str">
        <f t="array" ref="P606">INDEX(Sheet6!$H$2:$H$190,MATCH(A606,Sheet6!$E$2:$E$190,0))</f>
        <v>#N/A</v>
      </c>
      <c r="Q606" s="258"/>
      <c r="R606" s="258"/>
      <c r="S606" s="258"/>
      <c r="T606" s="258"/>
      <c r="U606" s="258"/>
      <c r="V606" s="258"/>
      <c r="W606" s="258"/>
      <c r="X606" s="258"/>
      <c r="Y606" s="258"/>
      <c r="Z606" s="258"/>
      <c r="AA606" s="258"/>
      <c r="AB606" s="258"/>
      <c r="AC606" s="258"/>
      <c r="AD606" s="258"/>
      <c r="AE606" s="258"/>
      <c r="AF606" s="258"/>
      <c r="AG606" s="258"/>
      <c r="AH606" s="258"/>
      <c r="AI606" s="258"/>
      <c r="AJ606" s="258"/>
      <c r="AK606" s="258"/>
      <c r="AL606" s="258"/>
      <c r="AM606" s="258"/>
    </row>
    <row r="607">
      <c r="A607" s="265">
        <v>1.00047251E8</v>
      </c>
      <c r="B607" s="258" t="str">
        <f>VLOOKUP(A607,'Master PR'!F608:N1913,9,FALSE)</f>
        <v>Maintenance</v>
      </c>
      <c r="C607" s="259" t="str">
        <f>VLOOKUP(A607,'Master PR'!F608:I1913,4,FALSE)</f>
        <v>Gari</v>
      </c>
      <c r="D607" s="258" t="str">
        <f>VLOOKUP(A607,'Master PR'!F608:M1913,8,FALSE)</f>
        <v>#N/A</v>
      </c>
      <c r="E607" s="258"/>
      <c r="F607" s="258"/>
      <c r="G607" s="258"/>
      <c r="H607" s="258"/>
      <c r="I607" s="258"/>
      <c r="J607" s="258"/>
      <c r="K607" s="258" t="str">
        <f>VLOOKUP(A607,'Master PR'!F608:Q1913,12,FALSE)</f>
        <v/>
      </c>
      <c r="L607" s="260" t="str">
        <f>VLOOKUP(A607,'Master PR'!F608:R1913,13,FALSE)</f>
        <v>#N/A</v>
      </c>
      <c r="M607" s="258"/>
      <c r="N607" s="258"/>
      <c r="O607" s="258"/>
      <c r="P607" s="261" t="str">
        <f t="array" ref="P607">INDEX(Sheet6!$H$2:$H$190,MATCH(A607,Sheet6!$E$2:$E$190,0))</f>
        <v>#N/A</v>
      </c>
      <c r="Q607" s="258"/>
      <c r="R607" s="258"/>
      <c r="S607" s="258"/>
      <c r="T607" s="258"/>
      <c r="U607" s="258"/>
      <c r="V607" s="258"/>
      <c r="W607" s="258"/>
      <c r="X607" s="258"/>
      <c r="Y607" s="258"/>
      <c r="Z607" s="258"/>
      <c r="AA607" s="258"/>
      <c r="AB607" s="258"/>
      <c r="AC607" s="258"/>
      <c r="AD607" s="258"/>
      <c r="AE607" s="258"/>
      <c r="AF607" s="258"/>
      <c r="AG607" s="258"/>
      <c r="AH607" s="258"/>
      <c r="AI607" s="258"/>
      <c r="AJ607" s="258"/>
      <c r="AK607" s="258"/>
      <c r="AL607" s="258"/>
      <c r="AM607" s="258"/>
    </row>
    <row r="608">
      <c r="A608" s="265">
        <v>1.00047437E8</v>
      </c>
      <c r="B608" s="258" t="str">
        <f>VLOOKUP(A608,'Master PR'!F609:N1914,9,FALSE)</f>
        <v>Maintenance</v>
      </c>
      <c r="C608" s="259" t="str">
        <f>VLOOKUP(A608,'Master PR'!F609:I1914,4,FALSE)</f>
        <v>Andani</v>
      </c>
      <c r="D608" s="258" t="str">
        <f>VLOOKUP(A608,'Master PR'!F609:M1914,8,FALSE)</f>
        <v>#N/A</v>
      </c>
      <c r="E608" s="258"/>
      <c r="F608" s="258"/>
      <c r="G608" s="258"/>
      <c r="H608" s="258"/>
      <c r="I608" s="258"/>
      <c r="J608" s="258"/>
      <c r="K608" s="258" t="str">
        <f>VLOOKUP(A608,'Master PR'!F609:Q1914,12,FALSE)</f>
        <v/>
      </c>
      <c r="L608" s="260" t="str">
        <f>VLOOKUP(A608,'Master PR'!F609:R1914,13,FALSE)</f>
        <v>#N/A</v>
      </c>
      <c r="M608" s="258"/>
      <c r="N608" s="258"/>
      <c r="O608" s="258"/>
      <c r="P608" s="261" t="str">
        <f t="array" ref="P608">INDEX(Sheet6!$H$2:$H$190,MATCH(A608,Sheet6!$E$2:$E$190,0))</f>
        <v>#N/A</v>
      </c>
      <c r="Q608" s="258"/>
      <c r="R608" s="258"/>
      <c r="S608" s="258"/>
      <c r="T608" s="258"/>
      <c r="U608" s="258"/>
      <c r="V608" s="258"/>
      <c r="W608" s="258"/>
      <c r="X608" s="258"/>
      <c r="Y608" s="258"/>
      <c r="Z608" s="258"/>
      <c r="AA608" s="258"/>
      <c r="AB608" s="258"/>
      <c r="AC608" s="258"/>
      <c r="AD608" s="258"/>
      <c r="AE608" s="258"/>
      <c r="AF608" s="258"/>
      <c r="AG608" s="258"/>
      <c r="AH608" s="258"/>
      <c r="AI608" s="258"/>
      <c r="AJ608" s="258"/>
      <c r="AK608" s="258"/>
      <c r="AL608" s="258"/>
      <c r="AM608" s="258"/>
    </row>
    <row r="609">
      <c r="A609" s="265">
        <v>1.00047732E8</v>
      </c>
      <c r="B609" s="258" t="str">
        <f>VLOOKUP(A609,'Master PR'!F610:N1915,9,FALSE)</f>
        <v>Maintenance</v>
      </c>
      <c r="C609" s="259" t="str">
        <f>VLOOKUP(A609,'Master PR'!F610:I1915,4,FALSE)</f>
        <v>Andani</v>
      </c>
      <c r="D609" s="258" t="str">
        <f>VLOOKUP(A609,'Master PR'!F610:M1915,8,FALSE)</f>
        <v>#N/A</v>
      </c>
      <c r="E609" s="258"/>
      <c r="F609" s="258"/>
      <c r="G609" s="258"/>
      <c r="H609" s="258"/>
      <c r="I609" s="258"/>
      <c r="J609" s="258"/>
      <c r="K609" s="258" t="str">
        <f>VLOOKUP(A609,'Master PR'!F610:Q1915,12,FALSE)</f>
        <v/>
      </c>
      <c r="L609" s="260" t="str">
        <f>VLOOKUP(A609,'Master PR'!F610:R1915,13,FALSE)</f>
        <v>#N/A</v>
      </c>
      <c r="M609" s="258"/>
      <c r="N609" s="258"/>
      <c r="O609" s="258"/>
      <c r="P609" s="261" t="str">
        <f t="array" ref="P609">INDEX(Sheet6!$H$2:$H$190,MATCH(A609,Sheet6!$E$2:$E$190,0))</f>
        <v>#N/A</v>
      </c>
      <c r="Q609" s="258"/>
      <c r="R609" s="258"/>
      <c r="S609" s="258"/>
      <c r="T609" s="258"/>
      <c r="U609" s="258"/>
      <c r="V609" s="258"/>
      <c r="W609" s="258"/>
      <c r="X609" s="258"/>
      <c r="Y609" s="258"/>
      <c r="Z609" s="258"/>
      <c r="AA609" s="258"/>
      <c r="AB609" s="258"/>
      <c r="AC609" s="258"/>
      <c r="AD609" s="258"/>
      <c r="AE609" s="258"/>
      <c r="AF609" s="258"/>
      <c r="AG609" s="258"/>
      <c r="AH609" s="258"/>
      <c r="AI609" s="258"/>
      <c r="AJ609" s="258"/>
      <c r="AK609" s="258"/>
      <c r="AL609" s="258"/>
      <c r="AM609" s="258"/>
    </row>
    <row r="610">
      <c r="A610" s="266">
        <v>1.00047062E8</v>
      </c>
      <c r="B610" s="258" t="str">
        <f>VLOOKUP(A610,'Master PR'!F611:N1916,9,FALSE)</f>
        <v>Maintenance</v>
      </c>
      <c r="C610" s="259" t="str">
        <f>VLOOKUP(A610,'Master PR'!F611:I1916,4,FALSE)</f>
        <v>Andani</v>
      </c>
      <c r="D610" s="258" t="str">
        <f>VLOOKUP(A610,'Master PR'!F611:M1916,8,FALSE)</f>
        <v>#N/A</v>
      </c>
      <c r="E610" s="258"/>
      <c r="F610" s="258"/>
      <c r="G610" s="258"/>
      <c r="H610" s="258"/>
      <c r="I610" s="258"/>
      <c r="J610" s="258"/>
      <c r="K610" s="258" t="str">
        <f>VLOOKUP(A610,'Master PR'!F611:Q1916,12,FALSE)</f>
        <v>K68</v>
      </c>
      <c r="L610" s="260" t="str">
        <f>VLOOKUP(A610,'Master PR'!F611:R1916,13,FALSE)</f>
        <v>#N/A</v>
      </c>
      <c r="M610" s="258"/>
      <c r="N610" s="258"/>
      <c r="O610" s="258"/>
      <c r="P610" s="261" t="str">
        <f t="array" ref="P610">INDEX(Sheet6!$H$2:$H$190,MATCH(A610,Sheet6!$E$2:$E$190,0))</f>
        <v>#N/A</v>
      </c>
      <c r="Q610" s="258"/>
      <c r="R610" s="258"/>
      <c r="S610" s="258"/>
      <c r="T610" s="258"/>
      <c r="U610" s="258"/>
      <c r="V610" s="258"/>
      <c r="W610" s="258"/>
      <c r="X610" s="258"/>
      <c r="Y610" s="258"/>
      <c r="Z610" s="258"/>
      <c r="AA610" s="258"/>
      <c r="AB610" s="258"/>
      <c r="AC610" s="258"/>
      <c r="AD610" s="258"/>
      <c r="AE610" s="258"/>
      <c r="AF610" s="258"/>
      <c r="AG610" s="258"/>
      <c r="AH610" s="258"/>
      <c r="AI610" s="258"/>
      <c r="AJ610" s="258"/>
      <c r="AK610" s="258"/>
      <c r="AL610" s="258"/>
      <c r="AM610" s="258"/>
    </row>
    <row r="611">
      <c r="A611" s="266">
        <v>1.00047202E8</v>
      </c>
      <c r="B611" s="258" t="str">
        <f>VLOOKUP(A611,'Master PR'!F612:N1917,9,FALSE)</f>
        <v>Maintenance</v>
      </c>
      <c r="C611" s="259" t="str">
        <f>VLOOKUP(A611,'Master PR'!F612:I1917,4,FALSE)</f>
        <v>Jumaidin</v>
      </c>
      <c r="D611" s="258" t="str">
        <f>VLOOKUP(A611,'Master PR'!F612:M1917,8,FALSE)</f>
        <v>#N/A</v>
      </c>
      <c r="E611" s="258"/>
      <c r="F611" s="258"/>
      <c r="G611" s="258"/>
      <c r="H611" s="258"/>
      <c r="I611" s="258"/>
      <c r="J611" s="258"/>
      <c r="K611" s="258" t="str">
        <f>VLOOKUP(A611,'Master PR'!F612:Q1917,12,FALSE)</f>
        <v>K63</v>
      </c>
      <c r="L611" s="260" t="str">
        <f>VLOOKUP(A611,'Master PR'!F612:R1917,13,FALSE)</f>
        <v>#N/A</v>
      </c>
      <c r="M611" s="258"/>
      <c r="N611" s="258"/>
      <c r="O611" s="258"/>
      <c r="P611" s="261" t="str">
        <f t="array" ref="P611">INDEX(Sheet6!$H$2:$H$190,MATCH(A611,Sheet6!$E$2:$E$190,0))</f>
        <v>#N/A</v>
      </c>
      <c r="Q611" s="258"/>
      <c r="R611" s="258"/>
      <c r="S611" s="258"/>
      <c r="T611" s="258"/>
      <c r="U611" s="258"/>
      <c r="V611" s="258"/>
      <c r="W611" s="258"/>
      <c r="X611" s="258"/>
      <c r="Y611" s="258"/>
      <c r="Z611" s="258"/>
      <c r="AA611" s="258"/>
      <c r="AB611" s="258"/>
      <c r="AC611" s="258"/>
      <c r="AD611" s="258"/>
      <c r="AE611" s="258"/>
      <c r="AF611" s="258"/>
      <c r="AG611" s="258"/>
      <c r="AH611" s="258"/>
      <c r="AI611" s="258"/>
      <c r="AJ611" s="258"/>
      <c r="AK611" s="258"/>
      <c r="AL611" s="258"/>
      <c r="AM611" s="258"/>
    </row>
    <row r="612">
      <c r="A612" s="266">
        <v>1.0004729E8</v>
      </c>
      <c r="B612" s="258" t="str">
        <f>VLOOKUP(A612,'Master PR'!F613:N1918,9,FALSE)</f>
        <v>Maintenance</v>
      </c>
      <c r="C612" s="259" t="str">
        <f>VLOOKUP(A612,'Master PR'!F613:I1918,4,FALSE)</f>
        <v>Gari</v>
      </c>
      <c r="D612" s="258" t="str">
        <f>VLOOKUP(A612,'Master PR'!F613:M1918,8,FALSE)</f>
        <v>#N/A</v>
      </c>
      <c r="E612" s="258"/>
      <c r="F612" s="258"/>
      <c r="G612" s="258"/>
      <c r="H612" s="258"/>
      <c r="I612" s="258"/>
      <c r="J612" s="258"/>
      <c r="K612" s="258" t="str">
        <f>VLOOKUP(A612,'Master PR'!F613:Q1918,12,FALSE)</f>
        <v>K65</v>
      </c>
      <c r="L612" s="260" t="str">
        <f>VLOOKUP(A612,'Master PR'!F613:R1918,13,FALSE)</f>
        <v>#N/A</v>
      </c>
      <c r="M612" s="258"/>
      <c r="N612" s="258"/>
      <c r="O612" s="258"/>
      <c r="P612" s="261" t="str">
        <f t="array" ref="P612">INDEX(Sheet6!$H$2:$H$190,MATCH(A612,Sheet6!$E$2:$E$190,0))</f>
        <v>#N/A</v>
      </c>
      <c r="Q612" s="258"/>
      <c r="R612" s="258"/>
      <c r="S612" s="258"/>
      <c r="T612" s="258"/>
      <c r="U612" s="258"/>
      <c r="V612" s="258"/>
      <c r="W612" s="258"/>
      <c r="X612" s="258"/>
      <c r="Y612" s="258"/>
      <c r="Z612" s="258"/>
      <c r="AA612" s="258"/>
      <c r="AB612" s="258"/>
      <c r="AC612" s="258"/>
      <c r="AD612" s="258"/>
      <c r="AE612" s="258"/>
      <c r="AF612" s="258"/>
      <c r="AG612" s="258"/>
      <c r="AH612" s="258"/>
      <c r="AI612" s="258"/>
      <c r="AJ612" s="258"/>
      <c r="AK612" s="258"/>
      <c r="AL612" s="258"/>
      <c r="AM612" s="258"/>
    </row>
    <row r="613">
      <c r="A613" s="266">
        <v>1.00047103E8</v>
      </c>
      <c r="B613" s="258" t="str">
        <f>VLOOKUP(A613,'Master PR'!F614:N1919,9,FALSE)</f>
        <v>Maintenance</v>
      </c>
      <c r="C613" s="259" t="str">
        <f>VLOOKUP(A613,'Master PR'!F614:I1919,4,FALSE)</f>
        <v>Jumaidin</v>
      </c>
      <c r="D613" s="258" t="str">
        <f>VLOOKUP(A613,'Master PR'!F614:M1919,8,FALSE)</f>
        <v>#N/A</v>
      </c>
      <c r="E613" s="258"/>
      <c r="F613" s="258"/>
      <c r="G613" s="258"/>
      <c r="H613" s="258"/>
      <c r="I613" s="258"/>
      <c r="J613" s="258"/>
      <c r="K613" s="258" t="str">
        <f>VLOOKUP(A613,'Master PR'!F614:Q1919,12,FALSE)</f>
        <v>K63</v>
      </c>
      <c r="L613" s="260" t="str">
        <f>VLOOKUP(A613,'Master PR'!F614:R1919,13,FALSE)</f>
        <v>#N/A</v>
      </c>
      <c r="M613" s="258"/>
      <c r="N613" s="258"/>
      <c r="O613" s="258"/>
      <c r="P613" s="261" t="str">
        <f t="array" ref="P613">INDEX(Sheet6!$H$2:$H$190,MATCH(A613,Sheet6!$E$2:$E$190,0))</f>
        <v>#N/A</v>
      </c>
      <c r="Q613" s="258"/>
      <c r="R613" s="258"/>
      <c r="S613" s="258"/>
      <c r="T613" s="258"/>
      <c r="U613" s="258"/>
      <c r="V613" s="258"/>
      <c r="W613" s="258"/>
      <c r="X613" s="258"/>
      <c r="Y613" s="258"/>
      <c r="Z613" s="258"/>
      <c r="AA613" s="258"/>
      <c r="AB613" s="258"/>
      <c r="AC613" s="258"/>
      <c r="AD613" s="258"/>
      <c r="AE613" s="258"/>
      <c r="AF613" s="258"/>
      <c r="AG613" s="258"/>
      <c r="AH613" s="258"/>
      <c r="AI613" s="258"/>
      <c r="AJ613" s="258"/>
      <c r="AK613" s="258"/>
      <c r="AL613" s="258"/>
      <c r="AM613" s="258"/>
    </row>
    <row r="614">
      <c r="A614" s="266">
        <v>1.00045604E8</v>
      </c>
      <c r="B614" s="258" t="str">
        <f>VLOOKUP(A614,'Master PR'!F615:N1920,9,FALSE)</f>
        <v>Maintenance</v>
      </c>
      <c r="C614" s="259" t="str">
        <f>VLOOKUP(A614,'Master PR'!F615:I1920,4,FALSE)</f>
        <v>Gari</v>
      </c>
      <c r="D614" s="258" t="str">
        <f>VLOOKUP(A614,'Master PR'!F615:M1920,8,FALSE)</f>
        <v>#N/A</v>
      </c>
      <c r="E614" s="258"/>
      <c r="F614" s="258"/>
      <c r="G614" s="258"/>
      <c r="H614" s="258"/>
      <c r="I614" s="258"/>
      <c r="J614" s="258"/>
      <c r="K614" s="258" t="str">
        <f>VLOOKUP(A614,'Master PR'!F615:Q1920,12,FALSE)</f>
        <v>K68</v>
      </c>
      <c r="L614" s="260" t="str">
        <f>VLOOKUP(A614,'Master PR'!F615:R1920,13,FALSE)</f>
        <v>#N/A</v>
      </c>
      <c r="M614" s="258"/>
      <c r="N614" s="258"/>
      <c r="O614" s="258"/>
      <c r="P614" s="261" t="str">
        <f t="array" ref="P614">INDEX(Sheet6!$H$2:$H$190,MATCH(A614,Sheet6!$E$2:$E$190,0))</f>
        <v>#N/A</v>
      </c>
      <c r="Q614" s="258"/>
      <c r="R614" s="258"/>
      <c r="S614" s="258"/>
      <c r="T614" s="258"/>
      <c r="U614" s="258"/>
      <c r="V614" s="258"/>
      <c r="W614" s="258"/>
      <c r="X614" s="258"/>
      <c r="Y614" s="258"/>
      <c r="Z614" s="258"/>
      <c r="AA614" s="258"/>
      <c r="AB614" s="258"/>
      <c r="AC614" s="258"/>
      <c r="AD614" s="258"/>
      <c r="AE614" s="258"/>
      <c r="AF614" s="258"/>
      <c r="AG614" s="258"/>
      <c r="AH614" s="258"/>
      <c r="AI614" s="258"/>
      <c r="AJ614" s="258"/>
      <c r="AK614" s="258"/>
      <c r="AL614" s="258"/>
      <c r="AM614" s="258"/>
    </row>
    <row r="615">
      <c r="A615" s="267">
        <v>1.00047794E8</v>
      </c>
      <c r="B615" s="258" t="str">
        <f>VLOOKUP(A615,'Master PR'!F616:N1921,9,FALSE)</f>
        <v>Maintenance</v>
      </c>
      <c r="C615" s="259" t="str">
        <f>VLOOKUP(A615,'Master PR'!F616:I1921,4,FALSE)</f>
        <v>Andani</v>
      </c>
      <c r="D615" s="258" t="str">
        <f>VLOOKUP(A615,'Master PR'!F616:M1921,8,FALSE)</f>
        <v>#N/A</v>
      </c>
      <c r="E615" s="258"/>
      <c r="F615" s="258"/>
      <c r="G615" s="258"/>
      <c r="H615" s="258"/>
      <c r="I615" s="258"/>
      <c r="J615" s="258"/>
      <c r="K615" s="258" t="str">
        <f>VLOOKUP(A615,'Master PR'!F616:Q1921,12,FALSE)</f>
        <v>K68</v>
      </c>
      <c r="L615" s="260" t="str">
        <f>VLOOKUP(A615,'Master PR'!F616:R1921,13,FALSE)</f>
        <v>#N/A</v>
      </c>
      <c r="M615" s="258"/>
      <c r="N615" s="258"/>
      <c r="O615" s="258"/>
      <c r="P615" s="261" t="str">
        <f t="array" ref="P615">INDEX(Sheet6!$H$2:$H$190,MATCH(A615,Sheet6!$E$2:$E$190,0))</f>
        <v>#N/A</v>
      </c>
      <c r="Q615" s="258"/>
      <c r="R615" s="258"/>
      <c r="S615" s="258"/>
      <c r="T615" s="258"/>
      <c r="U615" s="258"/>
      <c r="V615" s="258"/>
      <c r="W615" s="258"/>
      <c r="X615" s="258"/>
      <c r="Y615" s="258"/>
      <c r="Z615" s="258"/>
      <c r="AA615" s="258"/>
      <c r="AB615" s="258"/>
      <c r="AC615" s="258"/>
      <c r="AD615" s="258"/>
      <c r="AE615" s="258"/>
      <c r="AF615" s="258"/>
      <c r="AG615" s="258"/>
      <c r="AH615" s="258"/>
      <c r="AI615" s="258"/>
      <c r="AJ615" s="258"/>
      <c r="AK615" s="258"/>
      <c r="AL615" s="258"/>
      <c r="AM615" s="258"/>
    </row>
    <row r="616">
      <c r="A616" s="267">
        <v>1.00040876E8</v>
      </c>
      <c r="B616" s="258" t="str">
        <f>VLOOKUP(A616,'Master PR'!F617:N1922,9,FALSE)</f>
        <v>Maintenance</v>
      </c>
      <c r="C616" s="259" t="str">
        <f>VLOOKUP(A616,'Master PR'!F617:I1922,4,FALSE)</f>
        <v/>
      </c>
      <c r="D616" s="258" t="str">
        <f>VLOOKUP(A616,'Master PR'!F617:M1922,8,FALSE)</f>
        <v>#N/A</v>
      </c>
      <c r="E616" s="258"/>
      <c r="F616" s="258"/>
      <c r="G616" s="258"/>
      <c r="H616" s="258"/>
      <c r="I616" s="258"/>
      <c r="J616" s="258"/>
      <c r="K616" s="258" t="str">
        <f>VLOOKUP(A616,'Master PR'!F617:Q1922,12,FALSE)</f>
        <v/>
      </c>
      <c r="L616" s="260" t="str">
        <f>VLOOKUP(A616,'Master PR'!F617:R1922,13,FALSE)</f>
        <v>#N/A</v>
      </c>
      <c r="M616" s="258"/>
      <c r="N616" s="258"/>
      <c r="O616" s="258"/>
      <c r="P616" s="261" t="str">
        <f t="array" ref="P616">INDEX(Sheet6!$H$2:$H$190,MATCH(A616,Sheet6!$E$2:$E$190,0))</f>
        <v>#N/A</v>
      </c>
      <c r="Q616" s="258"/>
      <c r="R616" s="258"/>
      <c r="S616" s="258"/>
      <c r="T616" s="258"/>
      <c r="U616" s="258"/>
      <c r="V616" s="258"/>
      <c r="W616" s="258"/>
      <c r="X616" s="258"/>
      <c r="Y616" s="258"/>
      <c r="Z616" s="258"/>
      <c r="AA616" s="258"/>
      <c r="AB616" s="258"/>
      <c r="AC616" s="258"/>
      <c r="AD616" s="258"/>
      <c r="AE616" s="258"/>
      <c r="AF616" s="258"/>
      <c r="AG616" s="258"/>
      <c r="AH616" s="258"/>
      <c r="AI616" s="258"/>
      <c r="AJ616" s="258"/>
      <c r="AK616" s="258"/>
      <c r="AL616" s="258"/>
      <c r="AM616" s="258"/>
    </row>
    <row r="617">
      <c r="A617" s="267">
        <v>1.0004772E8</v>
      </c>
      <c r="B617" s="258" t="str">
        <f>VLOOKUP(A617,'Master PR'!F618:N1923,9,FALSE)</f>
        <v>Maintenance</v>
      </c>
      <c r="C617" s="259" t="str">
        <f>VLOOKUP(A617,'Master PR'!F618:I1923,4,FALSE)</f>
        <v>Andani</v>
      </c>
      <c r="D617" s="258" t="str">
        <f>VLOOKUP(A617,'Master PR'!F618:M1923,8,FALSE)</f>
        <v>#N/A</v>
      </c>
      <c r="E617" s="258"/>
      <c r="F617" s="258"/>
      <c r="G617" s="258"/>
      <c r="H617" s="258"/>
      <c r="I617" s="258"/>
      <c r="J617" s="258"/>
      <c r="K617" s="258" t="str">
        <f>VLOOKUP(A617,'Master PR'!F618:Q1923,12,FALSE)</f>
        <v>K68</v>
      </c>
      <c r="L617" s="260" t="str">
        <f>VLOOKUP(A617,'Master PR'!F618:R1923,13,FALSE)</f>
        <v>#N/A</v>
      </c>
      <c r="M617" s="258"/>
      <c r="N617" s="258"/>
      <c r="O617" s="258"/>
      <c r="P617" s="261" t="str">
        <f t="array" ref="P617">INDEX(Sheet6!$H$2:$H$190,MATCH(A617,Sheet6!$E$2:$E$190,0))</f>
        <v>#N/A</v>
      </c>
      <c r="Q617" s="258"/>
      <c r="R617" s="258"/>
      <c r="S617" s="258"/>
      <c r="T617" s="258"/>
      <c r="U617" s="258"/>
      <c r="V617" s="258"/>
      <c r="W617" s="258"/>
      <c r="X617" s="258"/>
      <c r="Y617" s="258"/>
      <c r="Z617" s="258"/>
      <c r="AA617" s="258"/>
      <c r="AB617" s="258"/>
      <c r="AC617" s="258"/>
      <c r="AD617" s="258"/>
      <c r="AE617" s="258"/>
      <c r="AF617" s="258"/>
      <c r="AG617" s="258"/>
      <c r="AH617" s="258"/>
      <c r="AI617" s="258"/>
      <c r="AJ617" s="258"/>
      <c r="AK617" s="258"/>
      <c r="AL617" s="258"/>
      <c r="AM617" s="258"/>
    </row>
    <row r="618">
      <c r="A618" s="268">
        <v>1.00046249E8</v>
      </c>
      <c r="B618" s="258" t="str">
        <f>VLOOKUP(A618,'Master PR'!F619:N1924,9,FALSE)</f>
        <v>Maintenance</v>
      </c>
      <c r="C618" s="259" t="str">
        <f>VLOOKUP(A618,'Master PR'!F619:I1924,4,FALSE)</f>
        <v>Gari</v>
      </c>
      <c r="D618" s="258" t="str">
        <f>VLOOKUP(A618,'Master PR'!F619:M1924,8,FALSE)</f>
        <v>#N/A</v>
      </c>
      <c r="E618" s="258"/>
      <c r="F618" s="258"/>
      <c r="G618" s="258"/>
      <c r="H618" s="258"/>
      <c r="I618" s="258"/>
      <c r="J618" s="258"/>
      <c r="K618" s="258" t="str">
        <f>VLOOKUP(A618,'Master PR'!F619:Q1924,12,FALSE)</f>
        <v>K65</v>
      </c>
      <c r="L618" s="260" t="str">
        <f>VLOOKUP(A618,'Master PR'!F619:R1924,13,FALSE)</f>
        <v>#N/A</v>
      </c>
      <c r="M618" s="258"/>
      <c r="N618" s="258"/>
      <c r="O618" s="258"/>
      <c r="P618" s="261" t="str">
        <f t="array" ref="P618">INDEX(Sheet6!$H$2:$H$190,MATCH(A618,Sheet6!$E$2:$E$190,0))</f>
        <v>#N/A</v>
      </c>
      <c r="Q618" s="258"/>
      <c r="R618" s="258"/>
      <c r="S618" s="258"/>
      <c r="T618" s="258"/>
      <c r="U618" s="258"/>
      <c r="V618" s="258"/>
      <c r="W618" s="258"/>
      <c r="X618" s="258"/>
      <c r="Y618" s="258"/>
      <c r="Z618" s="258"/>
      <c r="AA618" s="258"/>
      <c r="AB618" s="258"/>
      <c r="AC618" s="258"/>
      <c r="AD618" s="258"/>
      <c r="AE618" s="258"/>
      <c r="AF618" s="258"/>
      <c r="AG618" s="258"/>
      <c r="AH618" s="258"/>
      <c r="AI618" s="258"/>
      <c r="AJ618" s="258"/>
      <c r="AK618" s="258"/>
      <c r="AL618" s="258"/>
      <c r="AM618" s="258"/>
    </row>
    <row r="619">
      <c r="A619" s="268">
        <v>1.00046473E8</v>
      </c>
      <c r="B619" s="258" t="str">
        <f>VLOOKUP(A619,'Master PR'!F620:N1925,9,FALSE)</f>
        <v>Maintenance</v>
      </c>
      <c r="C619" s="259" t="str">
        <f>VLOOKUP(A619,'Master PR'!F620:I1925,4,FALSE)</f>
        <v>Gari</v>
      </c>
      <c r="D619" s="258" t="str">
        <f>VLOOKUP(A619,'Master PR'!F620:M1925,8,FALSE)</f>
        <v>#N/A</v>
      </c>
      <c r="E619" s="258"/>
      <c r="F619" s="258"/>
      <c r="G619" s="258"/>
      <c r="H619" s="258"/>
      <c r="I619" s="258"/>
      <c r="J619" s="258"/>
      <c r="K619" s="258" t="str">
        <f>VLOOKUP(A619,'Master PR'!F620:Q1925,12,FALSE)</f>
        <v>K65</v>
      </c>
      <c r="L619" s="260" t="str">
        <f>VLOOKUP(A619,'Master PR'!F620:R1925,13,FALSE)</f>
        <v>#N/A</v>
      </c>
      <c r="M619" s="258"/>
      <c r="N619" s="258"/>
      <c r="O619" s="258"/>
      <c r="P619" s="261" t="str">
        <f t="array" ref="P619">INDEX(Sheet6!$H$2:$H$190,MATCH(A619,Sheet6!$E$2:$E$190,0))</f>
        <v>#N/A</v>
      </c>
      <c r="Q619" s="258"/>
      <c r="R619" s="258"/>
      <c r="S619" s="258"/>
      <c r="T619" s="258"/>
      <c r="U619" s="258"/>
      <c r="V619" s="258"/>
      <c r="W619" s="258"/>
      <c r="X619" s="258"/>
      <c r="Y619" s="258"/>
      <c r="Z619" s="258"/>
      <c r="AA619" s="258"/>
      <c r="AB619" s="258"/>
      <c r="AC619" s="258"/>
      <c r="AD619" s="258"/>
      <c r="AE619" s="258"/>
      <c r="AF619" s="258"/>
      <c r="AG619" s="258"/>
      <c r="AH619" s="258"/>
      <c r="AI619" s="258"/>
      <c r="AJ619" s="258"/>
      <c r="AK619" s="258"/>
      <c r="AL619" s="258"/>
      <c r="AM619" s="258"/>
    </row>
    <row r="620">
      <c r="A620" s="268">
        <v>1.00046205E8</v>
      </c>
      <c r="B620" s="258" t="str">
        <f>VLOOKUP(A620,'Master PR'!F621:N1926,9,FALSE)</f>
        <v>Maintenance</v>
      </c>
      <c r="C620" s="259" t="str">
        <f>VLOOKUP(A620,'Master PR'!F621:I1926,4,FALSE)</f>
        <v>Gari</v>
      </c>
      <c r="D620" s="258" t="str">
        <f>VLOOKUP(A620,'Master PR'!F621:M1926,8,FALSE)</f>
        <v>#N/A</v>
      </c>
      <c r="E620" s="258"/>
      <c r="F620" s="258"/>
      <c r="G620" s="258"/>
      <c r="H620" s="258"/>
      <c r="I620" s="258"/>
      <c r="J620" s="258"/>
      <c r="K620" s="258" t="str">
        <f>VLOOKUP(A620,'Master PR'!F621:Q1926,12,FALSE)</f>
        <v>K65</v>
      </c>
      <c r="L620" s="260" t="str">
        <f>VLOOKUP(A620,'Master PR'!F621:R1926,13,FALSE)</f>
        <v>#N/A</v>
      </c>
      <c r="M620" s="258"/>
      <c r="N620" s="258"/>
      <c r="O620" s="258"/>
      <c r="P620" s="261" t="str">
        <f t="array" ref="P620">INDEX(Sheet6!$H$2:$H$190,MATCH(A620,Sheet6!$E$2:$E$190,0))</f>
        <v>#N/A</v>
      </c>
      <c r="Q620" s="258"/>
      <c r="R620" s="258"/>
      <c r="S620" s="258"/>
      <c r="T620" s="258"/>
      <c r="U620" s="258"/>
      <c r="V620" s="258"/>
      <c r="W620" s="258"/>
      <c r="X620" s="258"/>
      <c r="Y620" s="258"/>
      <c r="Z620" s="258"/>
      <c r="AA620" s="258"/>
      <c r="AB620" s="258"/>
      <c r="AC620" s="258"/>
      <c r="AD620" s="258"/>
      <c r="AE620" s="258"/>
      <c r="AF620" s="258"/>
      <c r="AG620" s="258"/>
      <c r="AH620" s="258"/>
      <c r="AI620" s="258"/>
      <c r="AJ620" s="258"/>
      <c r="AK620" s="258"/>
      <c r="AL620" s="258"/>
      <c r="AM620" s="258"/>
    </row>
    <row r="621">
      <c r="A621" s="268">
        <v>1.00047861E8</v>
      </c>
      <c r="B621" s="258" t="str">
        <f>VLOOKUP(A621,'Master PR'!F622:N1927,9,FALSE)</f>
        <v>Maintenance</v>
      </c>
      <c r="C621" s="259" t="str">
        <f>VLOOKUP(A621,'Master PR'!F622:I1927,4,FALSE)</f>
        <v>Reza</v>
      </c>
      <c r="D621" s="258" t="str">
        <f>VLOOKUP(A621,'Master PR'!F622:M1927,8,FALSE)</f>
        <v>#N/A</v>
      </c>
      <c r="E621" s="258"/>
      <c r="F621" s="258"/>
      <c r="G621" s="258"/>
      <c r="H621" s="258"/>
      <c r="I621" s="258"/>
      <c r="J621" s="258"/>
      <c r="K621" s="258" t="str">
        <f>VLOOKUP(A621,'Master PR'!F622:Q1927,12,FALSE)</f>
        <v>K64</v>
      </c>
      <c r="L621" s="260" t="str">
        <f>VLOOKUP(A621,'Master PR'!F622:R1927,13,FALSE)</f>
        <v>#N/A</v>
      </c>
      <c r="M621" s="258"/>
      <c r="N621" s="258"/>
      <c r="O621" s="258"/>
      <c r="P621" s="261" t="str">
        <f t="array" ref="P621">INDEX(Sheet6!$H$2:$H$190,MATCH(A621,Sheet6!$E$2:$E$190,0))</f>
        <v>#N/A</v>
      </c>
      <c r="Q621" s="258"/>
      <c r="R621" s="258"/>
      <c r="S621" s="258"/>
      <c r="T621" s="258"/>
      <c r="U621" s="258"/>
      <c r="V621" s="258"/>
      <c r="W621" s="258"/>
      <c r="X621" s="258"/>
      <c r="Y621" s="258"/>
      <c r="Z621" s="258"/>
      <c r="AA621" s="258"/>
      <c r="AB621" s="258"/>
      <c r="AC621" s="258"/>
      <c r="AD621" s="258"/>
      <c r="AE621" s="258"/>
      <c r="AF621" s="258"/>
      <c r="AG621" s="258"/>
      <c r="AH621" s="258"/>
      <c r="AI621" s="258"/>
      <c r="AJ621" s="258"/>
      <c r="AK621" s="258"/>
      <c r="AL621" s="258"/>
      <c r="AM621" s="258"/>
    </row>
    <row r="622">
      <c r="A622" s="268">
        <v>1.00047591E8</v>
      </c>
      <c r="B622" s="258" t="str">
        <f>VLOOKUP(A622,'Master PR'!F623:N1928,9,FALSE)</f>
        <v>Maintenance</v>
      </c>
      <c r="C622" s="259" t="str">
        <f>VLOOKUP(A622,'Master PR'!F623:I1928,4,FALSE)</f>
        <v>Reza</v>
      </c>
      <c r="D622" s="258" t="str">
        <f>VLOOKUP(A622,'Master PR'!F623:M1928,8,FALSE)</f>
        <v>#N/A</v>
      </c>
      <c r="E622" s="258"/>
      <c r="F622" s="258"/>
      <c r="G622" s="258"/>
      <c r="H622" s="258"/>
      <c r="I622" s="258"/>
      <c r="J622" s="258"/>
      <c r="K622" s="258" t="str">
        <f>VLOOKUP(A622,'Master PR'!F623:Q1928,12,FALSE)</f>
        <v>K66</v>
      </c>
      <c r="L622" s="260" t="str">
        <f>VLOOKUP(A622,'Master PR'!F623:R1928,13,FALSE)</f>
        <v>#N/A</v>
      </c>
      <c r="M622" s="258"/>
      <c r="N622" s="258"/>
      <c r="O622" s="258"/>
      <c r="P622" s="261" t="str">
        <f t="array" ref="P622">INDEX(Sheet6!$H$2:$H$190,MATCH(A622,Sheet6!$E$2:$E$190,0))</f>
        <v>#N/A</v>
      </c>
      <c r="Q622" s="258"/>
      <c r="R622" s="258"/>
      <c r="S622" s="258"/>
      <c r="T622" s="258"/>
      <c r="U622" s="258"/>
      <c r="V622" s="258"/>
      <c r="W622" s="258"/>
      <c r="X622" s="258"/>
      <c r="Y622" s="258"/>
      <c r="Z622" s="258"/>
      <c r="AA622" s="258"/>
      <c r="AB622" s="258"/>
      <c r="AC622" s="258"/>
      <c r="AD622" s="258"/>
      <c r="AE622" s="258"/>
      <c r="AF622" s="258"/>
      <c r="AG622" s="258"/>
      <c r="AH622" s="258"/>
      <c r="AI622" s="258"/>
      <c r="AJ622" s="258"/>
      <c r="AK622" s="258"/>
      <c r="AL622" s="258"/>
      <c r="AM622" s="258"/>
    </row>
    <row r="623">
      <c r="A623" s="268">
        <v>1.00047197E8</v>
      </c>
      <c r="B623" s="258" t="str">
        <f>VLOOKUP(A623,'Master PR'!F624:N1929,9,FALSE)</f>
        <v>Maintenance</v>
      </c>
      <c r="C623" s="259" t="str">
        <f>VLOOKUP(A623,'Master PR'!F624:I1929,4,FALSE)</f>
        <v>Jumaidin</v>
      </c>
      <c r="D623" s="258" t="str">
        <f>VLOOKUP(A623,'Master PR'!F624:M1929,8,FALSE)</f>
        <v>#N/A</v>
      </c>
      <c r="E623" s="258"/>
      <c r="F623" s="258"/>
      <c r="G623" s="258"/>
      <c r="H623" s="258"/>
      <c r="I623" s="258"/>
      <c r="J623" s="258"/>
      <c r="K623" s="258" t="str">
        <f>VLOOKUP(A623,'Master PR'!F624:Q1929,12,FALSE)</f>
        <v>K63</v>
      </c>
      <c r="L623" s="260" t="str">
        <f>VLOOKUP(A623,'Master PR'!F624:R1929,13,FALSE)</f>
        <v>#N/A</v>
      </c>
      <c r="M623" s="258"/>
      <c r="N623" s="258"/>
      <c r="O623" s="258"/>
      <c r="P623" s="261" t="str">
        <f t="array" ref="P623">INDEX(Sheet6!$H$2:$H$190,MATCH(A623,Sheet6!$E$2:$E$190,0))</f>
        <v>#N/A</v>
      </c>
      <c r="Q623" s="258"/>
      <c r="R623" s="258"/>
      <c r="S623" s="258"/>
      <c r="T623" s="258"/>
      <c r="U623" s="258"/>
      <c r="V623" s="258"/>
      <c r="W623" s="258"/>
      <c r="X623" s="258"/>
      <c r="Y623" s="258"/>
      <c r="Z623" s="258"/>
      <c r="AA623" s="258"/>
      <c r="AB623" s="258"/>
      <c r="AC623" s="258"/>
      <c r="AD623" s="258"/>
      <c r="AE623" s="258"/>
      <c r="AF623" s="258"/>
      <c r="AG623" s="258"/>
      <c r="AH623" s="258"/>
      <c r="AI623" s="258"/>
      <c r="AJ623" s="258"/>
      <c r="AK623" s="258"/>
      <c r="AL623" s="258"/>
      <c r="AM623" s="258"/>
    </row>
    <row r="624">
      <c r="A624" s="268">
        <v>1.00047077E8</v>
      </c>
      <c r="B624" s="258" t="str">
        <f>VLOOKUP(A624,'Master PR'!F625:N1930,9,FALSE)</f>
        <v>Maintenance</v>
      </c>
      <c r="C624" s="259" t="str">
        <f>VLOOKUP(A624,'Master PR'!F625:I1930,4,FALSE)</f>
        <v>Jumaidin</v>
      </c>
      <c r="D624" s="258" t="str">
        <f>VLOOKUP(A624,'Master PR'!F625:M1930,8,FALSE)</f>
        <v>#N/A</v>
      </c>
      <c r="E624" s="258"/>
      <c r="F624" s="258"/>
      <c r="G624" s="258"/>
      <c r="H624" s="258"/>
      <c r="I624" s="258"/>
      <c r="J624" s="258"/>
      <c r="K624" s="258" t="str">
        <f>VLOOKUP(A624,'Master PR'!F625:Q1930,12,FALSE)</f>
        <v>K63</v>
      </c>
      <c r="L624" s="260" t="str">
        <f>VLOOKUP(A624,'Master PR'!F625:R1930,13,FALSE)</f>
        <v>#N/A</v>
      </c>
      <c r="M624" s="258"/>
      <c r="N624" s="258"/>
      <c r="O624" s="258"/>
      <c r="P624" s="261" t="str">
        <f t="array" ref="P624">INDEX(Sheet6!$H$2:$H$190,MATCH(A624,Sheet6!$E$2:$E$190,0))</f>
        <v>#N/A</v>
      </c>
      <c r="Q624" s="258"/>
      <c r="R624" s="258"/>
      <c r="S624" s="258"/>
      <c r="T624" s="258"/>
      <c r="U624" s="258"/>
      <c r="V624" s="258"/>
      <c r="W624" s="258"/>
      <c r="X624" s="258"/>
      <c r="Y624" s="258"/>
      <c r="Z624" s="258"/>
      <c r="AA624" s="258"/>
      <c r="AB624" s="258"/>
      <c r="AC624" s="258"/>
      <c r="AD624" s="258"/>
      <c r="AE624" s="258"/>
      <c r="AF624" s="258"/>
      <c r="AG624" s="258"/>
      <c r="AH624" s="258"/>
      <c r="AI624" s="258"/>
      <c r="AJ624" s="258"/>
      <c r="AK624" s="258"/>
      <c r="AL624" s="258"/>
      <c r="AM624" s="258"/>
    </row>
    <row r="625">
      <c r="A625" s="268">
        <v>1.00047449E8</v>
      </c>
      <c r="B625" s="258" t="str">
        <f>VLOOKUP(A625,'Master PR'!F626:N1931,9,FALSE)</f>
        <v>Maintenance</v>
      </c>
      <c r="C625" s="259" t="str">
        <f>VLOOKUP(A625,'Master PR'!F626:I1931,4,FALSE)</f>
        <v>Jumaidin</v>
      </c>
      <c r="D625" s="258" t="str">
        <f>VLOOKUP(A625,'Master PR'!F626:M1931,8,FALSE)</f>
        <v>M22PL3078A</v>
      </c>
      <c r="E625" s="258"/>
      <c r="F625" s="258"/>
      <c r="G625" s="258"/>
      <c r="H625" s="258"/>
      <c r="I625" s="258"/>
      <c r="J625" s="258"/>
      <c r="K625" s="258" t="str">
        <f>VLOOKUP(A625,'Master PR'!F626:Q1931,12,FALSE)</f>
        <v>K63</v>
      </c>
      <c r="L625" s="260" t="str">
        <f>VLOOKUP(A625,'Master PR'!F626:R1931,13,FALSE)</f>
        <v>Lukman</v>
      </c>
      <c r="M625" s="258"/>
      <c r="N625" s="258"/>
      <c r="O625" s="258"/>
      <c r="P625" s="261" t="str">
        <f t="array" ref="P625">INDEX(Sheet6!$H$2:$H$190,MATCH(A625,Sheet6!$E$2:$E$190,0))</f>
        <v>PR diterima tgl 07.07.2022. Last PO.</v>
      </c>
      <c r="Q625" s="258"/>
      <c r="R625" s="258"/>
      <c r="S625" s="258"/>
      <c r="T625" s="258"/>
      <c r="U625" s="258"/>
      <c r="V625" s="258"/>
      <c r="W625" s="258"/>
      <c r="X625" s="258"/>
      <c r="Y625" s="258"/>
      <c r="Z625" s="258"/>
      <c r="AA625" s="258"/>
      <c r="AB625" s="258"/>
      <c r="AC625" s="258"/>
      <c r="AD625" s="258"/>
      <c r="AE625" s="258"/>
      <c r="AF625" s="258"/>
      <c r="AG625" s="258"/>
      <c r="AH625" s="258"/>
      <c r="AI625" s="258"/>
      <c r="AJ625" s="258"/>
      <c r="AK625" s="258"/>
      <c r="AL625" s="258"/>
      <c r="AM625" s="258"/>
    </row>
    <row r="626">
      <c r="A626" s="268">
        <v>1.00047814E8</v>
      </c>
      <c r="B626" s="258" t="str">
        <f>VLOOKUP(A626,'Master PR'!F627:N1932,9,FALSE)</f>
        <v>Maintenance</v>
      </c>
      <c r="C626" s="259" t="str">
        <f>VLOOKUP(A626,'Master PR'!F627:I1932,4,FALSE)</f>
        <v>Reza</v>
      </c>
      <c r="D626" s="258" t="str">
        <f>VLOOKUP(A626,'Master PR'!F627:M1932,8,FALSE)</f>
        <v>#N/A</v>
      </c>
      <c r="E626" s="258"/>
      <c r="F626" s="258"/>
      <c r="G626" s="258"/>
      <c r="H626" s="258"/>
      <c r="I626" s="258"/>
      <c r="J626" s="258"/>
      <c r="K626" s="258" t="str">
        <f>VLOOKUP(A626,'Master PR'!F627:Q1932,12,FALSE)</f>
        <v>K64</v>
      </c>
      <c r="L626" s="260" t="str">
        <f>VLOOKUP(A626,'Master PR'!F627:R1932,13,FALSE)</f>
        <v>#N/A</v>
      </c>
      <c r="M626" s="258"/>
      <c r="N626" s="258"/>
      <c r="O626" s="258"/>
      <c r="P626" s="261" t="str">
        <f t="array" ref="P626">INDEX(Sheet6!$H$2:$H$190,MATCH(A626,Sheet6!$E$2:$E$190,0))</f>
        <v>#N/A</v>
      </c>
      <c r="Q626" s="258"/>
      <c r="R626" s="258"/>
      <c r="S626" s="258"/>
      <c r="T626" s="258"/>
      <c r="U626" s="258"/>
      <c r="V626" s="258"/>
      <c r="W626" s="258"/>
      <c r="X626" s="258"/>
      <c r="Y626" s="258"/>
      <c r="Z626" s="258"/>
      <c r="AA626" s="258"/>
      <c r="AB626" s="258"/>
      <c r="AC626" s="258"/>
      <c r="AD626" s="258"/>
      <c r="AE626" s="258"/>
      <c r="AF626" s="258"/>
      <c r="AG626" s="258"/>
      <c r="AH626" s="258"/>
      <c r="AI626" s="258"/>
      <c r="AJ626" s="258"/>
      <c r="AK626" s="258"/>
      <c r="AL626" s="258"/>
      <c r="AM626" s="258"/>
    </row>
    <row r="627">
      <c r="A627" s="268">
        <v>1.00047801E8</v>
      </c>
      <c r="B627" s="258" t="str">
        <f>VLOOKUP(A627,'Master PR'!F628:N1933,9,FALSE)</f>
        <v>Maintenance</v>
      </c>
      <c r="C627" s="259" t="str">
        <f>VLOOKUP(A627,'Master PR'!F628:I1933,4,FALSE)</f>
        <v>Reza</v>
      </c>
      <c r="D627" s="258" t="str">
        <f>VLOOKUP(A627,'Master PR'!F628:M1933,8,FALSE)</f>
        <v>#N/A</v>
      </c>
      <c r="E627" s="258"/>
      <c r="F627" s="258"/>
      <c r="G627" s="258"/>
      <c r="H627" s="258"/>
      <c r="I627" s="258"/>
      <c r="J627" s="258"/>
      <c r="K627" s="258" t="str">
        <f>VLOOKUP(A627,'Master PR'!F628:Q1933,12,FALSE)</f>
        <v>K64</v>
      </c>
      <c r="L627" s="260" t="str">
        <f>VLOOKUP(A627,'Master PR'!F628:R1933,13,FALSE)</f>
        <v>#N/A</v>
      </c>
      <c r="M627" s="258"/>
      <c r="N627" s="258"/>
      <c r="O627" s="258"/>
      <c r="P627" s="261" t="str">
        <f t="array" ref="P627">INDEX(Sheet6!$H$2:$H$190,MATCH(A627,Sheet6!$E$2:$E$190,0))</f>
        <v>#N/A</v>
      </c>
      <c r="Q627" s="258"/>
      <c r="R627" s="258"/>
      <c r="S627" s="258"/>
      <c r="T627" s="258"/>
      <c r="U627" s="258"/>
      <c r="V627" s="258"/>
      <c r="W627" s="258"/>
      <c r="X627" s="258"/>
      <c r="Y627" s="258"/>
      <c r="Z627" s="258"/>
      <c r="AA627" s="258"/>
      <c r="AB627" s="258"/>
      <c r="AC627" s="258"/>
      <c r="AD627" s="258"/>
      <c r="AE627" s="258"/>
      <c r="AF627" s="258"/>
      <c r="AG627" s="258"/>
      <c r="AH627" s="258"/>
      <c r="AI627" s="258"/>
      <c r="AJ627" s="258"/>
      <c r="AK627" s="258"/>
      <c r="AL627" s="258"/>
      <c r="AM627" s="258"/>
    </row>
    <row r="628">
      <c r="A628" s="268">
        <v>1.00047143E8</v>
      </c>
      <c r="B628" s="258" t="str">
        <f>VLOOKUP(A628,'Master PR'!F629:N1934,9,FALSE)</f>
        <v>Maintenance</v>
      </c>
      <c r="C628" s="259" t="str">
        <f>VLOOKUP(A628,'Master PR'!F629:I1934,4,FALSE)</f>
        <v>Andini</v>
      </c>
      <c r="D628" s="258" t="str">
        <f>VLOOKUP(A628,'Master PR'!F629:M1934,8,FALSE)</f>
        <v>#N/A</v>
      </c>
      <c r="E628" s="258"/>
      <c r="F628" s="258"/>
      <c r="G628" s="258"/>
      <c r="H628" s="258"/>
      <c r="I628" s="258"/>
      <c r="J628" s="258"/>
      <c r="K628" s="258" t="str">
        <f>VLOOKUP(A628,'Master PR'!F629:Q1934,12,FALSE)</f>
        <v>K68</v>
      </c>
      <c r="L628" s="260" t="str">
        <f>VLOOKUP(A628,'Master PR'!F629:R1934,13,FALSE)</f>
        <v>#N/A</v>
      </c>
      <c r="M628" s="258"/>
      <c r="N628" s="258"/>
      <c r="O628" s="258"/>
      <c r="P628" s="261" t="str">
        <f t="array" ref="P628">INDEX(Sheet6!$H$2:$H$190,MATCH(A628,Sheet6!$E$2:$E$190,0))</f>
        <v>#N/A</v>
      </c>
      <c r="Q628" s="258"/>
      <c r="R628" s="258"/>
      <c r="S628" s="258"/>
      <c r="T628" s="258"/>
      <c r="U628" s="258"/>
      <c r="V628" s="258"/>
      <c r="W628" s="258"/>
      <c r="X628" s="258"/>
      <c r="Y628" s="258"/>
      <c r="Z628" s="258"/>
      <c r="AA628" s="258"/>
      <c r="AB628" s="258"/>
      <c r="AC628" s="258"/>
      <c r="AD628" s="258"/>
      <c r="AE628" s="258"/>
      <c r="AF628" s="258"/>
      <c r="AG628" s="258"/>
      <c r="AH628" s="258"/>
      <c r="AI628" s="258"/>
      <c r="AJ628" s="258"/>
      <c r="AK628" s="258"/>
      <c r="AL628" s="258"/>
      <c r="AM628" s="258"/>
    </row>
    <row r="629">
      <c r="A629" s="268">
        <v>1.00046991E8</v>
      </c>
      <c r="B629" s="258" t="str">
        <f>VLOOKUP(A629,'Master PR'!F630:N1935,9,FALSE)</f>
        <v>Maintenance</v>
      </c>
      <c r="C629" s="259" t="str">
        <f>VLOOKUP(A629,'Master PR'!F630:I1935,4,FALSE)</f>
        <v>Andini</v>
      </c>
      <c r="D629" s="258" t="str">
        <f>VLOOKUP(A629,'Master PR'!F630:M1935,8,FALSE)</f>
        <v>#N/A</v>
      </c>
      <c r="E629" s="258"/>
      <c r="F629" s="258"/>
      <c r="G629" s="258"/>
      <c r="H629" s="258"/>
      <c r="I629" s="258"/>
      <c r="J629" s="258"/>
      <c r="K629" s="258" t="str">
        <f>VLOOKUP(A629,'Master PR'!F630:Q1935,12,FALSE)</f>
        <v>K68</v>
      </c>
      <c r="L629" s="260" t="str">
        <f>VLOOKUP(A629,'Master PR'!F630:R1935,13,FALSE)</f>
        <v>#N/A</v>
      </c>
      <c r="M629" s="258"/>
      <c r="N629" s="258"/>
      <c r="O629" s="258"/>
      <c r="P629" s="261" t="str">
        <f t="array" ref="P629">INDEX(Sheet6!$H$2:$H$190,MATCH(A629,Sheet6!$E$2:$E$190,0))</f>
        <v>#N/A</v>
      </c>
      <c r="Q629" s="258"/>
      <c r="R629" s="258"/>
      <c r="S629" s="258"/>
      <c r="T629" s="258"/>
      <c r="U629" s="258"/>
      <c r="V629" s="258"/>
      <c r="W629" s="258"/>
      <c r="X629" s="258"/>
      <c r="Y629" s="258"/>
      <c r="Z629" s="258"/>
      <c r="AA629" s="258"/>
      <c r="AB629" s="258"/>
      <c r="AC629" s="258"/>
      <c r="AD629" s="258"/>
      <c r="AE629" s="258"/>
      <c r="AF629" s="258"/>
      <c r="AG629" s="258"/>
      <c r="AH629" s="258"/>
      <c r="AI629" s="258"/>
      <c r="AJ629" s="258"/>
      <c r="AK629" s="258"/>
      <c r="AL629" s="258"/>
      <c r="AM629" s="258"/>
    </row>
    <row r="630">
      <c r="A630" s="268">
        <v>1.0004794E8</v>
      </c>
      <c r="B630" s="258" t="str">
        <f>VLOOKUP(A630,'Master PR'!F631:N1936,9,FALSE)</f>
        <v>Maintenance</v>
      </c>
      <c r="C630" s="259" t="str">
        <f>VLOOKUP(A630,'Master PR'!F631:I1936,4,FALSE)</f>
        <v/>
      </c>
      <c r="D630" s="258" t="str">
        <f>VLOOKUP(A630,'Master PR'!F631:M1936,8,FALSE)</f>
        <v>#N/A</v>
      </c>
      <c r="E630" s="258"/>
      <c r="F630" s="258"/>
      <c r="G630" s="258"/>
      <c r="H630" s="258"/>
      <c r="I630" s="258"/>
      <c r="J630" s="258"/>
      <c r="K630" s="258" t="str">
        <f>VLOOKUP(A630,'Master PR'!F631:Q1936,12,FALSE)</f>
        <v/>
      </c>
      <c r="L630" s="260" t="str">
        <f>VLOOKUP(A630,'Master PR'!F631:R1936,13,FALSE)</f>
        <v>#N/A</v>
      </c>
      <c r="M630" s="258"/>
      <c r="N630" s="258"/>
      <c r="O630" s="258"/>
      <c r="P630" s="261" t="str">
        <f t="array" ref="P630">INDEX(Sheet6!$H$2:$H$190,MATCH(A630,Sheet6!$E$2:$E$190,0))</f>
        <v>#N/A</v>
      </c>
      <c r="Q630" s="258"/>
      <c r="R630" s="258"/>
      <c r="S630" s="258"/>
      <c r="T630" s="258"/>
      <c r="U630" s="258"/>
      <c r="V630" s="258"/>
      <c r="W630" s="258"/>
      <c r="X630" s="258"/>
      <c r="Y630" s="258"/>
      <c r="Z630" s="258"/>
      <c r="AA630" s="258"/>
      <c r="AB630" s="258"/>
      <c r="AC630" s="258"/>
      <c r="AD630" s="258"/>
      <c r="AE630" s="258"/>
      <c r="AF630" s="258"/>
      <c r="AG630" s="258"/>
      <c r="AH630" s="258"/>
      <c r="AI630" s="258"/>
      <c r="AJ630" s="258"/>
      <c r="AK630" s="258"/>
      <c r="AL630" s="258"/>
      <c r="AM630" s="258"/>
    </row>
    <row r="631">
      <c r="A631" s="268">
        <v>1.00047941E8</v>
      </c>
      <c r="B631" s="258" t="str">
        <f>VLOOKUP(A631,'Master PR'!F632:N1937,9,FALSE)</f>
        <v>Maintenance</v>
      </c>
      <c r="C631" s="259" t="str">
        <f>VLOOKUP(A631,'Master PR'!F632:I1937,4,FALSE)</f>
        <v/>
      </c>
      <c r="D631" s="258" t="str">
        <f>VLOOKUP(A631,'Master PR'!F632:M1937,8,FALSE)</f>
        <v>#N/A</v>
      </c>
      <c r="E631" s="258"/>
      <c r="F631" s="258"/>
      <c r="G631" s="258"/>
      <c r="H631" s="258"/>
      <c r="I631" s="258"/>
      <c r="J631" s="258"/>
      <c r="K631" s="258" t="str">
        <f>VLOOKUP(A631,'Master PR'!F632:Q1937,12,FALSE)</f>
        <v/>
      </c>
      <c r="L631" s="260" t="str">
        <f>VLOOKUP(A631,'Master PR'!F632:R1937,13,FALSE)</f>
        <v>#N/A</v>
      </c>
      <c r="M631" s="258"/>
      <c r="N631" s="258"/>
      <c r="O631" s="258"/>
      <c r="P631" s="261" t="str">
        <f t="array" ref="P631">INDEX(Sheet6!$H$2:$H$190,MATCH(A631,Sheet6!$E$2:$E$190,0))</f>
        <v>#N/A</v>
      </c>
      <c r="Q631" s="258"/>
      <c r="R631" s="258"/>
      <c r="S631" s="258"/>
      <c r="T631" s="258"/>
      <c r="U631" s="258"/>
      <c r="V631" s="258"/>
      <c r="W631" s="258"/>
      <c r="X631" s="258"/>
      <c r="Y631" s="258"/>
      <c r="Z631" s="258"/>
      <c r="AA631" s="258"/>
      <c r="AB631" s="258"/>
      <c r="AC631" s="258"/>
      <c r="AD631" s="258"/>
      <c r="AE631" s="258"/>
      <c r="AF631" s="258"/>
      <c r="AG631" s="258"/>
      <c r="AH631" s="258"/>
      <c r="AI631" s="258"/>
      <c r="AJ631" s="258"/>
      <c r="AK631" s="258"/>
      <c r="AL631" s="258"/>
      <c r="AM631" s="258"/>
    </row>
    <row r="632">
      <c r="A632" s="269">
        <v>1.00047916E8</v>
      </c>
      <c r="B632" s="258" t="str">
        <f>VLOOKUP(A632,'Master PR'!F633:N1938,9,FALSE)</f>
        <v>Maintenance</v>
      </c>
      <c r="C632" s="259" t="str">
        <f>VLOOKUP(A632,'Master PR'!F633:I1938,4,FALSE)</f>
        <v/>
      </c>
      <c r="D632" s="258" t="str">
        <f>VLOOKUP(A632,'Master PR'!F633:M1938,8,FALSE)</f>
        <v>#N/A</v>
      </c>
      <c r="E632" s="258"/>
      <c r="F632" s="258"/>
      <c r="G632" s="258"/>
      <c r="H632" s="258"/>
      <c r="I632" s="258"/>
      <c r="J632" s="258"/>
      <c r="K632" s="258" t="str">
        <f>VLOOKUP(A632,'Master PR'!F633:Q1938,12,FALSE)</f>
        <v/>
      </c>
      <c r="L632" s="260" t="str">
        <f>VLOOKUP(A632,'Master PR'!F633:R1938,13,FALSE)</f>
        <v>#N/A</v>
      </c>
      <c r="M632" s="258"/>
      <c r="N632" s="258"/>
      <c r="O632" s="258"/>
      <c r="P632" s="261" t="str">
        <f t="array" ref="P632">INDEX(Sheet6!$H$2:$H$190,MATCH(A632,Sheet6!$E$2:$E$190,0))</f>
        <v>#N/A</v>
      </c>
      <c r="Q632" s="258"/>
      <c r="R632" s="258"/>
      <c r="S632" s="258"/>
      <c r="T632" s="258"/>
      <c r="U632" s="258"/>
      <c r="V632" s="258"/>
      <c r="W632" s="258"/>
      <c r="X632" s="258"/>
      <c r="Y632" s="258"/>
      <c r="Z632" s="258"/>
      <c r="AA632" s="258"/>
      <c r="AB632" s="258"/>
      <c r="AC632" s="258"/>
      <c r="AD632" s="258"/>
      <c r="AE632" s="258"/>
      <c r="AF632" s="258"/>
      <c r="AG632" s="258"/>
      <c r="AH632" s="258"/>
      <c r="AI632" s="258"/>
      <c r="AJ632" s="258"/>
      <c r="AK632" s="258"/>
      <c r="AL632" s="258"/>
      <c r="AM632" s="258"/>
    </row>
    <row r="633">
      <c r="A633" s="269">
        <v>1.00047873E8</v>
      </c>
      <c r="B633" s="258" t="str">
        <f>VLOOKUP(A633,'Master PR'!F634:N1939,9,FALSE)</f>
        <v>Maintenance</v>
      </c>
      <c r="C633" s="259" t="str">
        <f>VLOOKUP(A633,'Master PR'!F634:I1939,4,FALSE)</f>
        <v/>
      </c>
      <c r="D633" s="258" t="str">
        <f>VLOOKUP(A633,'Master PR'!F634:M1939,8,FALSE)</f>
        <v>#N/A</v>
      </c>
      <c r="E633" s="258"/>
      <c r="F633" s="258"/>
      <c r="G633" s="258"/>
      <c r="H633" s="258"/>
      <c r="I633" s="258"/>
      <c r="J633" s="258"/>
      <c r="K633" s="258" t="str">
        <f>VLOOKUP(A633,'Master PR'!F634:Q1939,12,FALSE)</f>
        <v/>
      </c>
      <c r="L633" s="260" t="str">
        <f>VLOOKUP(A633,'Master PR'!F634:R1939,13,FALSE)</f>
        <v>#N/A</v>
      </c>
      <c r="M633" s="258"/>
      <c r="N633" s="258"/>
      <c r="O633" s="258"/>
      <c r="P633" s="261" t="str">
        <f t="array" ref="P633">INDEX(Sheet6!$H$2:$H$190,MATCH(A633,Sheet6!$E$2:$E$190,0))</f>
        <v>#N/A</v>
      </c>
      <c r="Q633" s="258"/>
      <c r="R633" s="258"/>
      <c r="S633" s="258"/>
      <c r="T633" s="258"/>
      <c r="U633" s="258"/>
      <c r="V633" s="258"/>
      <c r="W633" s="258"/>
      <c r="X633" s="258"/>
      <c r="Y633" s="258"/>
      <c r="Z633" s="258"/>
      <c r="AA633" s="258"/>
      <c r="AB633" s="258"/>
      <c r="AC633" s="258"/>
      <c r="AD633" s="258"/>
      <c r="AE633" s="258"/>
      <c r="AF633" s="258"/>
      <c r="AG633" s="258"/>
      <c r="AH633" s="258"/>
      <c r="AI633" s="258"/>
      <c r="AJ633" s="258"/>
      <c r="AK633" s="258"/>
      <c r="AL633" s="258"/>
      <c r="AM633" s="258"/>
    </row>
    <row r="634">
      <c r="A634" s="269">
        <v>1.00047935E8</v>
      </c>
      <c r="B634" s="258" t="str">
        <f>VLOOKUP(A634,'Master PR'!F635:N1940,9,FALSE)</f>
        <v>Maintenance</v>
      </c>
      <c r="C634" s="259" t="str">
        <f>VLOOKUP(A634,'Master PR'!F635:I1940,4,FALSE)</f>
        <v/>
      </c>
      <c r="D634" s="258" t="str">
        <f>VLOOKUP(A634,'Master PR'!F635:M1940,8,FALSE)</f>
        <v>#N/A</v>
      </c>
      <c r="E634" s="258"/>
      <c r="F634" s="258"/>
      <c r="G634" s="258"/>
      <c r="H634" s="258"/>
      <c r="I634" s="258"/>
      <c r="J634" s="258"/>
      <c r="K634" s="258" t="str">
        <f>VLOOKUP(A634,'Master PR'!F635:Q1940,12,FALSE)</f>
        <v/>
      </c>
      <c r="L634" s="260" t="str">
        <f>VLOOKUP(A634,'Master PR'!F635:R1940,13,FALSE)</f>
        <v>#N/A</v>
      </c>
      <c r="M634" s="258"/>
      <c r="N634" s="258"/>
      <c r="O634" s="258"/>
      <c r="P634" s="261" t="str">
        <f t="array" ref="P634">INDEX(Sheet6!$H$2:$H$190,MATCH(A634,Sheet6!$E$2:$E$190,0))</f>
        <v>#N/A</v>
      </c>
      <c r="Q634" s="258"/>
      <c r="R634" s="258"/>
      <c r="S634" s="258"/>
      <c r="T634" s="258"/>
      <c r="U634" s="258"/>
      <c r="V634" s="258"/>
      <c r="W634" s="258"/>
      <c r="X634" s="258"/>
      <c r="Y634" s="258"/>
      <c r="Z634" s="258"/>
      <c r="AA634" s="258"/>
      <c r="AB634" s="258"/>
      <c r="AC634" s="258"/>
      <c r="AD634" s="258"/>
      <c r="AE634" s="258"/>
      <c r="AF634" s="258"/>
      <c r="AG634" s="258"/>
      <c r="AH634" s="258"/>
      <c r="AI634" s="258"/>
      <c r="AJ634" s="258"/>
      <c r="AK634" s="258"/>
      <c r="AL634" s="258"/>
      <c r="AM634" s="258"/>
    </row>
    <row r="635">
      <c r="A635" s="269">
        <v>1.00047829E8</v>
      </c>
      <c r="B635" s="258" t="str">
        <f>VLOOKUP(A635,'Master PR'!F636:N1941,9,FALSE)</f>
        <v>Maintenance</v>
      </c>
      <c r="C635" s="259" t="str">
        <f>VLOOKUP(A635,'Master PR'!F636:I1941,4,FALSE)</f>
        <v/>
      </c>
      <c r="D635" s="258" t="str">
        <f>VLOOKUP(A635,'Master PR'!F636:M1941,8,FALSE)</f>
        <v>#N/A</v>
      </c>
      <c r="E635" s="258"/>
      <c r="F635" s="258"/>
      <c r="G635" s="258"/>
      <c r="H635" s="258"/>
      <c r="I635" s="258"/>
      <c r="J635" s="258"/>
      <c r="K635" s="258" t="str">
        <f>VLOOKUP(A635,'Master PR'!F636:Q1941,12,FALSE)</f>
        <v/>
      </c>
      <c r="L635" s="260" t="str">
        <f>VLOOKUP(A635,'Master PR'!F636:R1941,13,FALSE)</f>
        <v>#N/A</v>
      </c>
      <c r="M635" s="258"/>
      <c r="N635" s="258"/>
      <c r="O635" s="258"/>
      <c r="P635" s="261" t="str">
        <f t="array" ref="P635">INDEX(Sheet6!$H$2:$H$190,MATCH(A635,Sheet6!$E$2:$E$190,0))</f>
        <v>#N/A</v>
      </c>
      <c r="Q635" s="258"/>
      <c r="R635" s="258"/>
      <c r="S635" s="258"/>
      <c r="T635" s="258"/>
      <c r="U635" s="258"/>
      <c r="V635" s="258"/>
      <c r="W635" s="258"/>
      <c r="X635" s="258"/>
      <c r="Y635" s="258"/>
      <c r="Z635" s="258"/>
      <c r="AA635" s="258"/>
      <c r="AB635" s="258"/>
      <c r="AC635" s="258"/>
      <c r="AD635" s="258"/>
      <c r="AE635" s="258"/>
      <c r="AF635" s="258"/>
      <c r="AG635" s="258"/>
      <c r="AH635" s="258"/>
      <c r="AI635" s="258"/>
      <c r="AJ635" s="258"/>
      <c r="AK635" s="258"/>
      <c r="AL635" s="258"/>
      <c r="AM635" s="258"/>
    </row>
    <row r="636">
      <c r="A636" s="268">
        <v>1.00046953E8</v>
      </c>
      <c r="B636" s="258" t="str">
        <f>VLOOKUP(A636,'Master PR'!F637:N1942,9,FALSE)</f>
        <v>Maintenance</v>
      </c>
      <c r="C636" s="259" t="str">
        <f>VLOOKUP(A636,'Master PR'!F637:I1942,4,FALSE)</f>
        <v>Jumaidin</v>
      </c>
      <c r="D636" s="258" t="str">
        <f>VLOOKUP(A636,'Master PR'!F637:M1942,8,FALSE)</f>
        <v>M22PL3080A</v>
      </c>
      <c r="E636" s="258"/>
      <c r="F636" s="258"/>
      <c r="G636" s="258"/>
      <c r="H636" s="258"/>
      <c r="I636" s="258"/>
      <c r="J636" s="258"/>
      <c r="K636" s="258" t="str">
        <f>VLOOKUP(A636,'Master PR'!F637:Q1942,12,FALSE)</f>
        <v/>
      </c>
      <c r="L636" s="260" t="str">
        <f>VLOOKUP(A636,'Master PR'!F637:R1942,13,FALSE)</f>
        <v>Winny</v>
      </c>
      <c r="M636" s="258"/>
      <c r="N636" s="258"/>
      <c r="O636" s="258"/>
      <c r="P636" s="261" t="str">
        <f t="array" ref="P636">INDEX(Sheet6!$H$2:$H$190,MATCH(A636,Sheet6!$E$2:$E$190,0))</f>
        <v>PR diterima tgl 14.07.2022. Last PO.</v>
      </c>
      <c r="Q636" s="258"/>
      <c r="R636" s="258"/>
      <c r="S636" s="258"/>
      <c r="T636" s="258"/>
      <c r="U636" s="258"/>
      <c r="V636" s="258"/>
      <c r="W636" s="258"/>
      <c r="X636" s="258"/>
      <c r="Y636" s="258"/>
      <c r="Z636" s="258"/>
      <c r="AA636" s="258"/>
      <c r="AB636" s="258"/>
      <c r="AC636" s="258"/>
      <c r="AD636" s="258"/>
      <c r="AE636" s="258"/>
      <c r="AF636" s="258"/>
      <c r="AG636" s="258"/>
      <c r="AH636" s="258"/>
      <c r="AI636" s="258"/>
      <c r="AJ636" s="258"/>
      <c r="AK636" s="258"/>
      <c r="AL636" s="258"/>
      <c r="AM636" s="258"/>
    </row>
    <row r="637">
      <c r="A637" s="268">
        <v>1.00047462E8</v>
      </c>
      <c r="B637" s="258" t="str">
        <f>VLOOKUP(A637,'Master PR'!F638:N1943,9,FALSE)</f>
        <v>Maintenance</v>
      </c>
      <c r="C637" s="259" t="str">
        <f>VLOOKUP(A637,'Master PR'!F638:I1943,4,FALSE)</f>
        <v>Jumaidin</v>
      </c>
      <c r="D637" s="258" t="str">
        <f>VLOOKUP(A637,'Master PR'!F638:M1943,8,FALSE)</f>
        <v>M22PL3079A</v>
      </c>
      <c r="E637" s="258"/>
      <c r="F637" s="258"/>
      <c r="G637" s="258"/>
      <c r="H637" s="258"/>
      <c r="I637" s="258"/>
      <c r="J637" s="258"/>
      <c r="K637" s="258" t="str">
        <f>VLOOKUP(A637,'Master PR'!F638:Q1943,12,FALSE)</f>
        <v/>
      </c>
      <c r="L637" s="260" t="str">
        <f>VLOOKUP(A637,'Master PR'!F638:R1943,13,FALSE)</f>
        <v>Lukman</v>
      </c>
      <c r="M637" s="258"/>
      <c r="N637" s="258"/>
      <c r="O637" s="258"/>
      <c r="P637" s="261" t="str">
        <f t="array" ref="P637">INDEX(Sheet6!$H$2:$H$190,MATCH(A637,Sheet6!$E$2:$E$190,0))</f>
        <v>PR diterima tgl 14.07.2022. Last PO.</v>
      </c>
      <c r="Q637" s="258"/>
      <c r="R637" s="258"/>
      <c r="S637" s="258"/>
      <c r="T637" s="258"/>
      <c r="U637" s="258"/>
      <c r="V637" s="258"/>
      <c r="W637" s="258"/>
      <c r="X637" s="258"/>
      <c r="Y637" s="258"/>
      <c r="Z637" s="258"/>
      <c r="AA637" s="258"/>
      <c r="AB637" s="258"/>
      <c r="AC637" s="258"/>
      <c r="AD637" s="258"/>
      <c r="AE637" s="258"/>
      <c r="AF637" s="258"/>
      <c r="AG637" s="258"/>
      <c r="AH637" s="258"/>
      <c r="AI637" s="258"/>
      <c r="AJ637" s="258"/>
      <c r="AK637" s="258"/>
      <c r="AL637" s="258"/>
      <c r="AM637" s="258"/>
    </row>
    <row r="638">
      <c r="A638" s="269">
        <v>1.00047594E8</v>
      </c>
      <c r="B638" s="258" t="str">
        <f>VLOOKUP(A638,'Master PR'!F639:N1944,9,FALSE)</f>
        <v>Maintenance</v>
      </c>
      <c r="C638" s="259" t="str">
        <f>VLOOKUP(A638,'Master PR'!F639:I1944,4,FALSE)</f>
        <v>Andini</v>
      </c>
      <c r="D638" s="258" t="str">
        <f>VLOOKUP(A638,'Master PR'!F639:M1944,8,FALSE)</f>
        <v>#N/A</v>
      </c>
      <c r="E638" s="258"/>
      <c r="F638" s="258"/>
      <c r="G638" s="258"/>
      <c r="H638" s="258"/>
      <c r="I638" s="258"/>
      <c r="J638" s="258"/>
      <c r="K638" s="258" t="str">
        <f>VLOOKUP(A638,'Master PR'!F639:Q1944,12,FALSE)</f>
        <v/>
      </c>
      <c r="L638" s="260" t="str">
        <f>VLOOKUP(A638,'Master PR'!F639:R1944,13,FALSE)</f>
        <v>#N/A</v>
      </c>
      <c r="M638" s="258"/>
      <c r="N638" s="258"/>
      <c r="O638" s="258"/>
      <c r="P638" s="261" t="str">
        <f t="array" ref="P638">INDEX(Sheet6!$H$2:$H$190,MATCH(A638,Sheet6!$E$2:$E$190,0))</f>
        <v>#N/A</v>
      </c>
      <c r="Q638" s="258"/>
      <c r="R638" s="258"/>
      <c r="S638" s="258"/>
      <c r="T638" s="258"/>
      <c r="U638" s="258"/>
      <c r="V638" s="258"/>
      <c r="W638" s="258"/>
      <c r="X638" s="258"/>
      <c r="Y638" s="258"/>
      <c r="Z638" s="258"/>
      <c r="AA638" s="258"/>
      <c r="AB638" s="258"/>
      <c r="AC638" s="258"/>
      <c r="AD638" s="258"/>
      <c r="AE638" s="258"/>
      <c r="AF638" s="258"/>
      <c r="AG638" s="258"/>
      <c r="AH638" s="258"/>
      <c r="AI638" s="258"/>
      <c r="AJ638" s="258"/>
      <c r="AK638" s="258"/>
      <c r="AL638" s="258"/>
      <c r="AM638" s="258"/>
    </row>
    <row r="639">
      <c r="A639" s="269">
        <v>1.00047966E8</v>
      </c>
      <c r="B639" s="258" t="str">
        <f>VLOOKUP(A639,'Master PR'!F640:N1945,9,FALSE)</f>
        <v>Maintenance</v>
      </c>
      <c r="C639" s="259" t="str">
        <f>VLOOKUP(A639,'Master PR'!F640:I1945,4,FALSE)</f>
        <v>Andini</v>
      </c>
      <c r="D639" s="258" t="str">
        <f>VLOOKUP(A639,'Master PR'!F640:M1945,8,FALSE)</f>
        <v>#N/A</v>
      </c>
      <c r="E639" s="258"/>
      <c r="F639" s="258"/>
      <c r="G639" s="258"/>
      <c r="H639" s="258"/>
      <c r="I639" s="258"/>
      <c r="J639" s="258"/>
      <c r="K639" s="258" t="str">
        <f>VLOOKUP(A639,'Master PR'!F640:Q1945,12,FALSE)</f>
        <v/>
      </c>
      <c r="L639" s="260" t="str">
        <f>VLOOKUP(A639,'Master PR'!F640:R1945,13,FALSE)</f>
        <v>#N/A</v>
      </c>
      <c r="M639" s="258"/>
      <c r="N639" s="258"/>
      <c r="O639" s="258"/>
      <c r="P639" s="261" t="str">
        <f t="array" ref="P639">INDEX(Sheet6!$H$2:$H$190,MATCH(A639,Sheet6!$E$2:$E$190,0))</f>
        <v>#N/A</v>
      </c>
      <c r="Q639" s="258"/>
      <c r="R639" s="258"/>
      <c r="S639" s="258"/>
      <c r="T639" s="258"/>
      <c r="U639" s="258"/>
      <c r="V639" s="258"/>
      <c r="W639" s="258"/>
      <c r="X639" s="258"/>
      <c r="Y639" s="258"/>
      <c r="Z639" s="258"/>
      <c r="AA639" s="258"/>
      <c r="AB639" s="258"/>
      <c r="AC639" s="258"/>
      <c r="AD639" s="258"/>
      <c r="AE639" s="258"/>
      <c r="AF639" s="258"/>
      <c r="AG639" s="258"/>
      <c r="AH639" s="258"/>
      <c r="AI639" s="258"/>
      <c r="AJ639" s="258"/>
      <c r="AK639" s="258"/>
      <c r="AL639" s="258"/>
      <c r="AM639" s="258"/>
    </row>
    <row r="640">
      <c r="A640" s="269">
        <v>1.00046903E8</v>
      </c>
      <c r="B640" s="258" t="str">
        <f>VLOOKUP(A640,'Master PR'!F641:N1946,9,FALSE)</f>
        <v>Maintenance</v>
      </c>
      <c r="C640" s="259" t="str">
        <f>VLOOKUP(A640,'Master PR'!F641:I1946,4,FALSE)</f>
        <v>Jumaidin</v>
      </c>
      <c r="D640" s="258" t="str">
        <f>VLOOKUP(A640,'Master PR'!F641:M1946,8,FALSE)</f>
        <v>M22PL3082A</v>
      </c>
      <c r="E640" s="258"/>
      <c r="F640" s="258"/>
      <c r="G640" s="258"/>
      <c r="H640" s="258"/>
      <c r="I640" s="258"/>
      <c r="J640" s="258"/>
      <c r="K640" s="258" t="str">
        <f>VLOOKUP(A640,'Master PR'!F641:Q1946,12,FALSE)</f>
        <v/>
      </c>
      <c r="L640" s="260" t="str">
        <f>VLOOKUP(A640,'Master PR'!F641:R1946,13,FALSE)</f>
        <v>Winny</v>
      </c>
      <c r="M640" s="258"/>
      <c r="N640" s="258"/>
      <c r="O640" s="258"/>
      <c r="P640" s="261" t="str">
        <f t="array" ref="P640">INDEX(Sheet6!$H$2:$H$190,MATCH(A640,Sheet6!$E$2:$E$190,0))</f>
        <v>PR diterima tgl 15.07.2022. Last PO.</v>
      </c>
      <c r="Q640" s="258"/>
      <c r="R640" s="258"/>
      <c r="S640" s="258"/>
      <c r="T640" s="258"/>
      <c r="U640" s="258"/>
      <c r="V640" s="258"/>
      <c r="W640" s="258"/>
      <c r="X640" s="258"/>
      <c r="Y640" s="258"/>
      <c r="Z640" s="258"/>
      <c r="AA640" s="258"/>
      <c r="AB640" s="258"/>
      <c r="AC640" s="258"/>
      <c r="AD640" s="258"/>
      <c r="AE640" s="258"/>
      <c r="AF640" s="258"/>
      <c r="AG640" s="258"/>
      <c r="AH640" s="258"/>
      <c r="AI640" s="258"/>
      <c r="AJ640" s="258"/>
      <c r="AK640" s="258"/>
      <c r="AL640" s="258"/>
      <c r="AM640" s="258"/>
    </row>
    <row r="641">
      <c r="A641" s="269">
        <v>1.00047446E8</v>
      </c>
      <c r="B641" s="258" t="str">
        <f>VLOOKUP(A641,'Master PR'!F642:N1947,9,FALSE)</f>
        <v>Maintenance</v>
      </c>
      <c r="C641" s="259" t="str">
        <f>VLOOKUP(A641,'Master PR'!F642:I1947,4,FALSE)</f>
        <v>Jumaidin</v>
      </c>
      <c r="D641" s="258" t="str">
        <f>VLOOKUP(A641,'Master PR'!F642:M1947,8,FALSE)</f>
        <v>#N/A</v>
      </c>
      <c r="E641" s="258"/>
      <c r="F641" s="258"/>
      <c r="G641" s="258"/>
      <c r="H641" s="258"/>
      <c r="I641" s="258"/>
      <c r="J641" s="258"/>
      <c r="K641" s="258" t="str">
        <f>VLOOKUP(A641,'Master PR'!F642:Q1947,12,FALSE)</f>
        <v/>
      </c>
      <c r="L641" s="260" t="str">
        <f>VLOOKUP(A641,'Master PR'!F642:R1947,13,FALSE)</f>
        <v>#N/A</v>
      </c>
      <c r="M641" s="258"/>
      <c r="N641" s="258"/>
      <c r="O641" s="258"/>
      <c r="P641" s="261" t="str">
        <f t="array" ref="P641">INDEX(Sheet6!$H$2:$H$190,MATCH(A641,Sheet6!$E$2:$E$190,0))</f>
        <v>#N/A</v>
      </c>
      <c r="Q641" s="258"/>
      <c r="R641" s="258"/>
      <c r="S641" s="258"/>
      <c r="T641" s="258"/>
      <c r="U641" s="258"/>
      <c r="V641" s="258"/>
      <c r="W641" s="258"/>
      <c r="X641" s="258"/>
      <c r="Y641" s="258"/>
      <c r="Z641" s="258"/>
      <c r="AA641" s="258"/>
      <c r="AB641" s="258"/>
      <c r="AC641" s="258"/>
      <c r="AD641" s="258"/>
      <c r="AE641" s="258"/>
      <c r="AF641" s="258"/>
      <c r="AG641" s="258"/>
      <c r="AH641" s="258"/>
      <c r="AI641" s="258"/>
      <c r="AJ641" s="258"/>
      <c r="AK641" s="258"/>
      <c r="AL641" s="258"/>
      <c r="AM641" s="258"/>
    </row>
    <row r="642">
      <c r="A642" s="269">
        <v>1.00047721E8</v>
      </c>
      <c r="B642" s="258" t="str">
        <f>VLOOKUP(A642,'Master PR'!F643:N1948,9,FALSE)</f>
        <v>Maintenance</v>
      </c>
      <c r="C642" s="259" t="str">
        <f>VLOOKUP(A642,'Master PR'!F643:I1948,4,FALSE)</f>
        <v>Andini</v>
      </c>
      <c r="D642" s="258" t="str">
        <f>VLOOKUP(A642,'Master PR'!F643:M1948,8,FALSE)</f>
        <v>#N/A</v>
      </c>
      <c r="E642" s="258"/>
      <c r="F642" s="258"/>
      <c r="G642" s="258"/>
      <c r="H642" s="258"/>
      <c r="I642" s="258"/>
      <c r="J642" s="258"/>
      <c r="K642" s="258" t="str">
        <f>VLOOKUP(A642,'Master PR'!F643:Q1948,12,FALSE)</f>
        <v/>
      </c>
      <c r="L642" s="260" t="str">
        <f>VLOOKUP(A642,'Master PR'!F643:R1948,13,FALSE)</f>
        <v>#N/A</v>
      </c>
      <c r="M642" s="258"/>
      <c r="N642" s="258"/>
      <c r="O642" s="258"/>
      <c r="P642" s="261" t="str">
        <f t="array" ref="P642">INDEX(Sheet6!$H$2:$H$190,MATCH(A642,Sheet6!$E$2:$E$190,0))</f>
        <v>#N/A</v>
      </c>
      <c r="Q642" s="258"/>
      <c r="R642" s="258"/>
      <c r="S642" s="258"/>
      <c r="T642" s="258"/>
      <c r="U642" s="258"/>
      <c r="V642" s="258"/>
      <c r="W642" s="258"/>
      <c r="X642" s="258"/>
      <c r="Y642" s="258"/>
      <c r="Z642" s="258"/>
      <c r="AA642" s="258"/>
      <c r="AB642" s="258"/>
      <c r="AC642" s="258"/>
      <c r="AD642" s="258"/>
      <c r="AE642" s="258"/>
      <c r="AF642" s="258"/>
      <c r="AG642" s="258"/>
      <c r="AH642" s="258"/>
      <c r="AI642" s="258"/>
      <c r="AJ642" s="258"/>
      <c r="AK642" s="258"/>
      <c r="AL642" s="258"/>
      <c r="AM642" s="258"/>
    </row>
    <row r="643">
      <c r="A643" s="269">
        <v>1.00047838E8</v>
      </c>
      <c r="B643" s="258" t="str">
        <f>VLOOKUP(A643,'Master PR'!F644:N1949,9,FALSE)</f>
        <v>Maintenance</v>
      </c>
      <c r="C643" s="259" t="str">
        <f>VLOOKUP(A643,'Master PR'!F644:I1949,4,FALSE)</f>
        <v>Gari</v>
      </c>
      <c r="D643" s="258" t="str">
        <f>VLOOKUP(A643,'Master PR'!F644:M1949,8,FALSE)</f>
        <v>#N/A</v>
      </c>
      <c r="E643" s="258"/>
      <c r="F643" s="258"/>
      <c r="G643" s="258"/>
      <c r="H643" s="258"/>
      <c r="I643" s="258"/>
      <c r="J643" s="258"/>
      <c r="K643" s="258" t="str">
        <f>VLOOKUP(A643,'Master PR'!F644:Q1949,12,FALSE)</f>
        <v/>
      </c>
      <c r="L643" s="260" t="str">
        <f>VLOOKUP(A643,'Master PR'!F644:R1949,13,FALSE)</f>
        <v>#N/A</v>
      </c>
      <c r="M643" s="258"/>
      <c r="N643" s="258"/>
      <c r="O643" s="258"/>
      <c r="P643" s="261" t="str">
        <f t="array" ref="P643">INDEX(Sheet6!$H$2:$H$190,MATCH(A643,Sheet6!$E$2:$E$190,0))</f>
        <v>#N/A</v>
      </c>
      <c r="Q643" s="258"/>
      <c r="R643" s="258"/>
      <c r="S643" s="258"/>
      <c r="T643" s="258"/>
      <c r="U643" s="258"/>
      <c r="V643" s="258"/>
      <c r="W643" s="258"/>
      <c r="X643" s="258"/>
      <c r="Y643" s="258"/>
      <c r="Z643" s="258"/>
      <c r="AA643" s="258"/>
      <c r="AB643" s="258"/>
      <c r="AC643" s="258"/>
      <c r="AD643" s="258"/>
      <c r="AE643" s="258"/>
      <c r="AF643" s="258"/>
      <c r="AG643" s="258"/>
      <c r="AH643" s="258"/>
      <c r="AI643" s="258"/>
      <c r="AJ643" s="258"/>
      <c r="AK643" s="258"/>
      <c r="AL643" s="258"/>
      <c r="AM643" s="258"/>
    </row>
    <row r="644">
      <c r="A644" s="269">
        <v>1.00047208E8</v>
      </c>
      <c r="B644" s="258" t="str">
        <f>VLOOKUP(A644,'Master PR'!F645:N1950,9,FALSE)</f>
        <v>Maintenance</v>
      </c>
      <c r="C644" s="259" t="str">
        <f>VLOOKUP(A644,'Master PR'!F645:I1950,4,FALSE)</f>
        <v>Reza</v>
      </c>
      <c r="D644" s="258" t="str">
        <f>VLOOKUP(A644,'Master PR'!F645:M1950,8,FALSE)</f>
        <v>#N/A</v>
      </c>
      <c r="E644" s="258"/>
      <c r="F644" s="258"/>
      <c r="G644" s="258"/>
      <c r="H644" s="258"/>
      <c r="I644" s="258"/>
      <c r="J644" s="258"/>
      <c r="K644" s="258" t="str">
        <f>VLOOKUP(A644,'Master PR'!F645:Q1950,12,FALSE)</f>
        <v/>
      </c>
      <c r="L644" s="260" t="str">
        <f>VLOOKUP(A644,'Master PR'!F645:R1950,13,FALSE)</f>
        <v>#N/A</v>
      </c>
      <c r="M644" s="258"/>
      <c r="N644" s="258"/>
      <c r="O644" s="258"/>
      <c r="P644" s="261" t="str">
        <f t="array" ref="P644">INDEX(Sheet6!$H$2:$H$190,MATCH(A644,Sheet6!$E$2:$E$190,0))</f>
        <v>#N/A</v>
      </c>
      <c r="Q644" s="258"/>
      <c r="R644" s="258"/>
      <c r="S644" s="258"/>
      <c r="T644" s="258"/>
      <c r="U644" s="258"/>
      <c r="V644" s="258"/>
      <c r="W644" s="258"/>
      <c r="X644" s="258"/>
      <c r="Y644" s="258"/>
      <c r="Z644" s="258"/>
      <c r="AA644" s="258"/>
      <c r="AB644" s="258"/>
      <c r="AC644" s="258"/>
      <c r="AD644" s="258"/>
      <c r="AE644" s="258"/>
      <c r="AF644" s="258"/>
      <c r="AG644" s="258"/>
      <c r="AH644" s="258"/>
      <c r="AI644" s="258"/>
      <c r="AJ644" s="258"/>
      <c r="AK644" s="258"/>
      <c r="AL644" s="258"/>
      <c r="AM644" s="258"/>
    </row>
    <row r="645">
      <c r="A645" s="269">
        <v>1.0004768E8</v>
      </c>
      <c r="B645" s="258" t="str">
        <f>VLOOKUP(A645,'Master PR'!F646:N1951,9,FALSE)</f>
        <v>Maintenance</v>
      </c>
      <c r="C645" s="259" t="str">
        <f>VLOOKUP(A645,'Master PR'!F646:I1951,4,FALSE)</f>
        <v>Jumaidin</v>
      </c>
      <c r="D645" s="258" t="str">
        <f>VLOOKUP(A645,'Master PR'!F646:M1951,8,FALSE)</f>
        <v>M22PL3083A</v>
      </c>
      <c r="E645" s="258"/>
      <c r="F645" s="258"/>
      <c r="G645" s="258"/>
      <c r="H645" s="258"/>
      <c r="I645" s="258"/>
      <c r="J645" s="258"/>
      <c r="K645" s="258" t="str">
        <f>VLOOKUP(A645,'Master PR'!F646:Q1951,12,FALSE)</f>
        <v/>
      </c>
      <c r="L645" s="260" t="str">
        <f>VLOOKUP(A645,'Master PR'!F646:R1951,13,FALSE)</f>
        <v>Lukman</v>
      </c>
      <c r="M645" s="258"/>
      <c r="N645" s="258"/>
      <c r="O645" s="258"/>
      <c r="P645" s="261" t="str">
        <f t="array" ref="P645">INDEX(Sheet6!$H$2:$H$190,MATCH(A645,Sheet6!$E$2:$E$190,0))</f>
        <v>PR diterima tgl 21.07.2022.</v>
      </c>
      <c r="Q645" s="258"/>
      <c r="R645" s="258"/>
      <c r="S645" s="258"/>
      <c r="T645" s="258"/>
      <c r="U645" s="258"/>
      <c r="V645" s="258"/>
      <c r="W645" s="258"/>
      <c r="X645" s="258"/>
      <c r="Y645" s="258"/>
      <c r="Z645" s="258"/>
      <c r="AA645" s="258"/>
      <c r="AB645" s="258"/>
      <c r="AC645" s="258"/>
      <c r="AD645" s="258"/>
      <c r="AE645" s="258"/>
      <c r="AF645" s="258"/>
      <c r="AG645" s="258"/>
      <c r="AH645" s="258"/>
      <c r="AI645" s="258"/>
      <c r="AJ645" s="258"/>
      <c r="AK645" s="258"/>
      <c r="AL645" s="258"/>
      <c r="AM645" s="258"/>
    </row>
    <row r="646">
      <c r="A646" s="269">
        <v>1.00047102E8</v>
      </c>
      <c r="B646" s="258" t="str">
        <f>VLOOKUP(A646,'Master PR'!F647:N1952,9,FALSE)</f>
        <v>Maintenance</v>
      </c>
      <c r="C646" s="259" t="str">
        <f>VLOOKUP(A646,'Master PR'!F647:I1952,4,FALSE)</f>
        <v>Jumaidin</v>
      </c>
      <c r="D646" s="258" t="str">
        <f>VLOOKUP(A646,'Master PR'!F647:M1952,8,FALSE)</f>
        <v>M22PL3085A</v>
      </c>
      <c r="E646" s="258"/>
      <c r="F646" s="258"/>
      <c r="G646" s="258"/>
      <c r="H646" s="258"/>
      <c r="I646" s="258"/>
      <c r="J646" s="258"/>
      <c r="K646" s="258" t="str">
        <f>VLOOKUP(A646,'Master PR'!F647:Q1952,12,FALSE)</f>
        <v/>
      </c>
      <c r="L646" s="260" t="str">
        <f>VLOOKUP(A646,'Master PR'!F647:R1952,13,FALSE)</f>
        <v>Lukman</v>
      </c>
      <c r="M646" s="258"/>
      <c r="N646" s="258"/>
      <c r="O646" s="258"/>
      <c r="P646" s="261" t="str">
        <f t="array" ref="P646">INDEX(Sheet6!$H$2:$H$190,MATCH(A646,Sheet6!$E$2:$E$190,0))</f>
        <v>PR diterima tgl 21.07.2022.</v>
      </c>
      <c r="Q646" s="258"/>
      <c r="R646" s="258"/>
      <c r="S646" s="258"/>
      <c r="T646" s="258"/>
      <c r="U646" s="258"/>
      <c r="V646" s="258"/>
      <c r="W646" s="258"/>
      <c r="X646" s="258"/>
      <c r="Y646" s="258"/>
      <c r="Z646" s="258"/>
      <c r="AA646" s="258"/>
      <c r="AB646" s="258"/>
      <c r="AC646" s="258"/>
      <c r="AD646" s="258"/>
      <c r="AE646" s="258"/>
      <c r="AF646" s="258"/>
      <c r="AG646" s="258"/>
      <c r="AH646" s="258"/>
      <c r="AI646" s="258"/>
      <c r="AJ646" s="258"/>
      <c r="AK646" s="258"/>
      <c r="AL646" s="258"/>
      <c r="AM646" s="258"/>
    </row>
    <row r="647">
      <c r="A647" s="269">
        <v>1.00047639E8</v>
      </c>
      <c r="B647" s="258" t="str">
        <f>VLOOKUP(A647,'Master PR'!F648:N1953,9,FALSE)</f>
        <v>Maintenance</v>
      </c>
      <c r="C647" s="259" t="str">
        <f>VLOOKUP(A647,'Master PR'!F648:I1953,4,FALSE)</f>
        <v>Jumaidin</v>
      </c>
      <c r="D647" s="258" t="str">
        <f>VLOOKUP(A647,'Master PR'!F648:M1953,8,FALSE)</f>
        <v>M22PL3084A</v>
      </c>
      <c r="E647" s="258"/>
      <c r="F647" s="258"/>
      <c r="G647" s="258"/>
      <c r="H647" s="258"/>
      <c r="I647" s="258"/>
      <c r="J647" s="258"/>
      <c r="K647" s="258" t="str">
        <f>VLOOKUP(A647,'Master PR'!F648:Q1953,12,FALSE)</f>
        <v/>
      </c>
      <c r="L647" s="260" t="str">
        <f>VLOOKUP(A647,'Master PR'!F648:R1953,13,FALSE)</f>
        <v>Winny</v>
      </c>
      <c r="M647" s="258"/>
      <c r="N647" s="258"/>
      <c r="O647" s="258"/>
      <c r="P647" s="261" t="str">
        <f t="array" ref="P647">INDEX(Sheet6!$H$2:$H$190,MATCH(A647,Sheet6!$E$2:$E$190,0))</f>
        <v>PR diterima tgl 21.07.2022.</v>
      </c>
      <c r="Q647" s="258"/>
      <c r="R647" s="258"/>
      <c r="S647" s="258"/>
      <c r="T647" s="258"/>
      <c r="U647" s="258"/>
      <c r="V647" s="258"/>
      <c r="W647" s="258"/>
      <c r="X647" s="258"/>
      <c r="Y647" s="258"/>
      <c r="Z647" s="258"/>
      <c r="AA647" s="258"/>
      <c r="AB647" s="258"/>
      <c r="AC647" s="258"/>
      <c r="AD647" s="258"/>
      <c r="AE647" s="258"/>
      <c r="AF647" s="258"/>
      <c r="AG647" s="258"/>
      <c r="AH647" s="258"/>
      <c r="AI647" s="258"/>
      <c r="AJ647" s="258"/>
      <c r="AK647" s="258"/>
      <c r="AL647" s="258"/>
      <c r="AM647" s="258"/>
    </row>
    <row r="648">
      <c r="A648" s="269">
        <v>1.00040466E8</v>
      </c>
      <c r="B648" s="258" t="str">
        <f>VLOOKUP(A648,'Master PR'!F649:N1954,9,FALSE)</f>
        <v>Maintenance</v>
      </c>
      <c r="C648" s="259" t="str">
        <f>VLOOKUP(A648,'Master PR'!F649:I1954,4,FALSE)</f>
        <v>Andini</v>
      </c>
      <c r="D648" s="258" t="str">
        <f>VLOOKUP(A648,'Master PR'!F649:M1954,8,FALSE)</f>
        <v>#N/A</v>
      </c>
      <c r="E648" s="258"/>
      <c r="F648" s="258"/>
      <c r="G648" s="258"/>
      <c r="H648" s="258"/>
      <c r="I648" s="258"/>
      <c r="J648" s="258"/>
      <c r="K648" s="258" t="str">
        <f>VLOOKUP(A648,'Master PR'!F649:Q1954,12,FALSE)</f>
        <v/>
      </c>
      <c r="L648" s="260" t="str">
        <f>VLOOKUP(A648,'Master PR'!F649:R1954,13,FALSE)</f>
        <v>#N/A</v>
      </c>
      <c r="M648" s="258"/>
      <c r="N648" s="258"/>
      <c r="O648" s="258"/>
      <c r="P648" s="261" t="str">
        <f t="array" ref="P648">INDEX(Sheet6!$H$2:$H$190,MATCH(A648,Sheet6!$E$2:$E$190,0))</f>
        <v>#N/A</v>
      </c>
      <c r="Q648" s="258"/>
      <c r="R648" s="258"/>
      <c r="S648" s="258"/>
      <c r="T648" s="258"/>
      <c r="U648" s="258"/>
      <c r="V648" s="258"/>
      <c r="W648" s="258"/>
      <c r="X648" s="258"/>
      <c r="Y648" s="258"/>
      <c r="Z648" s="258"/>
      <c r="AA648" s="258"/>
      <c r="AB648" s="258"/>
      <c r="AC648" s="258"/>
      <c r="AD648" s="258"/>
      <c r="AE648" s="258"/>
      <c r="AF648" s="258"/>
      <c r="AG648" s="258"/>
      <c r="AH648" s="258"/>
      <c r="AI648" s="258"/>
      <c r="AJ648" s="258"/>
      <c r="AK648" s="258"/>
      <c r="AL648" s="258"/>
      <c r="AM648" s="258"/>
    </row>
    <row r="649">
      <c r="A649" s="269">
        <v>1.00047636E8</v>
      </c>
      <c r="B649" s="258" t="str">
        <f>VLOOKUP(A649,'Master PR'!F650:N1955,9,FALSE)</f>
        <v>Maintenance</v>
      </c>
      <c r="C649" s="259" t="str">
        <f>VLOOKUP(A649,'Master PR'!F650:I1955,4,FALSE)</f>
        <v>Andini</v>
      </c>
      <c r="D649" s="258" t="str">
        <f>VLOOKUP(A649,'Master PR'!F650:M1955,8,FALSE)</f>
        <v>#N/A</v>
      </c>
      <c r="E649" s="258"/>
      <c r="F649" s="258"/>
      <c r="G649" s="258"/>
      <c r="H649" s="258"/>
      <c r="I649" s="258"/>
      <c r="J649" s="258"/>
      <c r="K649" s="258" t="str">
        <f>VLOOKUP(A649,'Master PR'!F650:Q1955,12,FALSE)</f>
        <v/>
      </c>
      <c r="L649" s="260" t="str">
        <f>VLOOKUP(A649,'Master PR'!F650:R1955,13,FALSE)</f>
        <v>#N/A</v>
      </c>
      <c r="M649" s="258"/>
      <c r="N649" s="258"/>
      <c r="O649" s="258"/>
      <c r="P649" s="261" t="str">
        <f t="array" ref="P649">INDEX(Sheet6!$H$2:$H$190,MATCH(A649,Sheet6!$E$2:$E$190,0))</f>
        <v>#N/A</v>
      </c>
      <c r="Q649" s="258"/>
      <c r="R649" s="258"/>
      <c r="S649" s="258"/>
      <c r="T649" s="258"/>
      <c r="U649" s="258"/>
      <c r="V649" s="258"/>
      <c r="W649" s="258"/>
      <c r="X649" s="258"/>
      <c r="Y649" s="258"/>
      <c r="Z649" s="258"/>
      <c r="AA649" s="258"/>
      <c r="AB649" s="258"/>
      <c r="AC649" s="258"/>
      <c r="AD649" s="258"/>
      <c r="AE649" s="258"/>
      <c r="AF649" s="258"/>
      <c r="AG649" s="258"/>
      <c r="AH649" s="258"/>
      <c r="AI649" s="258"/>
      <c r="AJ649" s="258"/>
      <c r="AK649" s="258"/>
      <c r="AL649" s="258"/>
      <c r="AM649" s="258"/>
    </row>
    <row r="650">
      <c r="A650" s="269">
        <v>1.00047272E8</v>
      </c>
      <c r="B650" s="258" t="str">
        <f>VLOOKUP(A650,'Master PR'!F651:N1956,9,FALSE)</f>
        <v>Maintenance</v>
      </c>
      <c r="C650" s="259" t="str">
        <f>VLOOKUP(A650,'Master PR'!F651:I1956,4,FALSE)</f>
        <v>Jumaidin</v>
      </c>
      <c r="D650" s="258" t="str">
        <f>VLOOKUP(A650,'Master PR'!F651:M1956,8,FALSE)</f>
        <v>#N/A</v>
      </c>
      <c r="E650" s="258"/>
      <c r="F650" s="258"/>
      <c r="G650" s="258"/>
      <c r="H650" s="258"/>
      <c r="I650" s="258"/>
      <c r="J650" s="258"/>
      <c r="K650" s="258" t="str">
        <f>VLOOKUP(A650,'Master PR'!F651:Q1956,12,FALSE)</f>
        <v/>
      </c>
      <c r="L650" s="260" t="str">
        <f>VLOOKUP(A650,'Master PR'!F651:R1956,13,FALSE)</f>
        <v>#N/A</v>
      </c>
      <c r="M650" s="258"/>
      <c r="N650" s="258"/>
      <c r="O650" s="258"/>
      <c r="P650" s="261" t="str">
        <f t="array" ref="P650">INDEX(Sheet6!$H$2:$H$190,MATCH(A650,Sheet6!$E$2:$E$190,0))</f>
        <v>#N/A</v>
      </c>
      <c r="Q650" s="258"/>
      <c r="R650" s="258"/>
      <c r="S650" s="258"/>
      <c r="T650" s="258"/>
      <c r="U650" s="258"/>
      <c r="V650" s="258"/>
      <c r="W650" s="258"/>
      <c r="X650" s="258"/>
      <c r="Y650" s="258"/>
      <c r="Z650" s="258"/>
      <c r="AA650" s="258"/>
      <c r="AB650" s="258"/>
      <c r="AC650" s="258"/>
      <c r="AD650" s="258"/>
      <c r="AE650" s="258"/>
      <c r="AF650" s="258"/>
      <c r="AG650" s="258"/>
      <c r="AH650" s="258"/>
      <c r="AI650" s="258"/>
      <c r="AJ650" s="258"/>
      <c r="AK650" s="258"/>
      <c r="AL650" s="258"/>
      <c r="AM650" s="258"/>
    </row>
    <row r="651">
      <c r="A651" s="269">
        <v>1.00048228E8</v>
      </c>
      <c r="B651" s="258" t="str">
        <f>VLOOKUP(A651,'Master PR'!F652:N1957,9,FALSE)</f>
        <v>Maintenance</v>
      </c>
      <c r="C651" s="259" t="str">
        <f>VLOOKUP(A651,'Master PR'!F652:I1957,4,FALSE)</f>
        <v/>
      </c>
      <c r="D651" s="258" t="str">
        <f>VLOOKUP(A651,'Master PR'!F652:M1957,8,FALSE)</f>
        <v>#N/A</v>
      </c>
      <c r="E651" s="258"/>
      <c r="F651" s="258"/>
      <c r="G651" s="258"/>
      <c r="H651" s="258"/>
      <c r="I651" s="258"/>
      <c r="J651" s="258"/>
      <c r="K651" s="258" t="str">
        <f>VLOOKUP(A651,'Master PR'!F652:Q1957,12,FALSE)</f>
        <v/>
      </c>
      <c r="L651" s="260" t="str">
        <f>VLOOKUP(A651,'Master PR'!F652:R1957,13,FALSE)</f>
        <v>#N/A</v>
      </c>
      <c r="M651" s="258"/>
      <c r="N651" s="258"/>
      <c r="O651" s="258"/>
      <c r="P651" s="261" t="str">
        <f t="array" ref="P651">INDEX(Sheet6!$H$2:$H$190,MATCH(A651,Sheet6!$E$2:$E$190,0))</f>
        <v>#N/A</v>
      </c>
      <c r="Q651" s="258"/>
      <c r="R651" s="258"/>
      <c r="S651" s="258"/>
      <c r="T651" s="258"/>
      <c r="U651" s="258"/>
      <c r="V651" s="258"/>
      <c r="W651" s="258"/>
      <c r="X651" s="258"/>
      <c r="Y651" s="258"/>
      <c r="Z651" s="258"/>
      <c r="AA651" s="258"/>
      <c r="AB651" s="258"/>
      <c r="AC651" s="258"/>
      <c r="AD651" s="258"/>
      <c r="AE651" s="258"/>
      <c r="AF651" s="258"/>
      <c r="AG651" s="258"/>
      <c r="AH651" s="258"/>
      <c r="AI651" s="258"/>
      <c r="AJ651" s="258"/>
      <c r="AK651" s="258"/>
      <c r="AL651" s="258"/>
      <c r="AM651" s="258"/>
    </row>
    <row r="652">
      <c r="A652" s="269">
        <v>1.00047936E8</v>
      </c>
      <c r="B652" s="258" t="str">
        <f>VLOOKUP(A652,'Master PR'!F653:N1958,9,FALSE)</f>
        <v>Maintenance</v>
      </c>
      <c r="C652" s="259" t="str">
        <f>VLOOKUP(A652,'Master PR'!F653:I1958,4,FALSE)</f>
        <v/>
      </c>
      <c r="D652" s="258" t="str">
        <f>VLOOKUP(A652,'Master PR'!F653:M1958,8,FALSE)</f>
        <v>M22PL3104A</v>
      </c>
      <c r="E652" s="258"/>
      <c r="F652" s="258"/>
      <c r="G652" s="258"/>
      <c r="H652" s="258"/>
      <c r="I652" s="258"/>
      <c r="J652" s="258"/>
      <c r="K652" s="258" t="str">
        <f>VLOOKUP(A652,'Master PR'!F653:Q1958,12,FALSE)</f>
        <v/>
      </c>
      <c r="L652" s="260" t="str">
        <f>VLOOKUP(A652,'Master PR'!F653:R1958,13,FALSE)</f>
        <v>Winny</v>
      </c>
      <c r="M652" s="258"/>
      <c r="N652" s="258"/>
      <c r="O652" s="258"/>
      <c r="P652" s="261" t="str">
        <f t="array" ref="P652">INDEX(Sheet6!$H$2:$H$190,MATCH(A652,Sheet6!$E$2:$E$190,0))</f>
        <v>PR diterima tgl 25.07.2022.</v>
      </c>
      <c r="Q652" s="258"/>
      <c r="R652" s="258"/>
      <c r="S652" s="258"/>
      <c r="T652" s="258"/>
      <c r="U652" s="258"/>
      <c r="V652" s="258"/>
      <c r="W652" s="258"/>
      <c r="X652" s="258"/>
      <c r="Y652" s="258"/>
      <c r="Z652" s="258"/>
      <c r="AA652" s="258"/>
      <c r="AB652" s="258"/>
      <c r="AC652" s="258"/>
      <c r="AD652" s="258"/>
      <c r="AE652" s="258"/>
      <c r="AF652" s="258"/>
      <c r="AG652" s="258"/>
      <c r="AH652" s="258"/>
      <c r="AI652" s="258"/>
      <c r="AJ652" s="258"/>
      <c r="AK652" s="258"/>
      <c r="AL652" s="258"/>
      <c r="AM652" s="258"/>
    </row>
    <row r="653">
      <c r="A653" s="269">
        <v>1.00047461E8</v>
      </c>
      <c r="B653" s="258" t="str">
        <f>VLOOKUP(A653,'Master PR'!F654:N1959,9,FALSE)</f>
        <v>Maintenance</v>
      </c>
      <c r="C653" s="259" t="str">
        <f>VLOOKUP(A653,'Master PR'!F654:I1959,4,FALSE)</f>
        <v/>
      </c>
      <c r="D653" s="258" t="str">
        <f>VLOOKUP(A653,'Master PR'!F654:M1959,8,FALSE)</f>
        <v>#N/A</v>
      </c>
      <c r="E653" s="258"/>
      <c r="F653" s="258"/>
      <c r="G653" s="258"/>
      <c r="H653" s="258"/>
      <c r="I653" s="258"/>
      <c r="J653" s="258"/>
      <c r="K653" s="258" t="str">
        <f>VLOOKUP(A653,'Master PR'!F654:Q1959,12,FALSE)</f>
        <v/>
      </c>
      <c r="L653" s="260" t="str">
        <f>VLOOKUP(A653,'Master PR'!F654:R1959,13,FALSE)</f>
        <v>#N/A</v>
      </c>
      <c r="M653" s="258"/>
      <c r="N653" s="258"/>
      <c r="O653" s="258"/>
      <c r="P653" s="261" t="str">
        <f t="array" ref="P653">INDEX(Sheet6!$H$2:$H$190,MATCH(A653,Sheet6!$E$2:$E$190,0))</f>
        <v>#N/A</v>
      </c>
      <c r="Q653" s="258"/>
      <c r="R653" s="258"/>
      <c r="S653" s="258"/>
      <c r="T653" s="258"/>
      <c r="U653" s="258"/>
      <c r="V653" s="258"/>
      <c r="W653" s="258"/>
      <c r="X653" s="258"/>
      <c r="Y653" s="258"/>
      <c r="Z653" s="258"/>
      <c r="AA653" s="258"/>
      <c r="AB653" s="258"/>
      <c r="AC653" s="258"/>
      <c r="AD653" s="258"/>
      <c r="AE653" s="258"/>
      <c r="AF653" s="258"/>
      <c r="AG653" s="258"/>
      <c r="AH653" s="258"/>
      <c r="AI653" s="258"/>
      <c r="AJ653" s="258"/>
      <c r="AK653" s="258"/>
      <c r="AL653" s="258"/>
      <c r="AM653" s="258"/>
    </row>
    <row r="654">
      <c r="A654" s="269">
        <v>1.00047804E8</v>
      </c>
      <c r="B654" s="258" t="str">
        <f>VLOOKUP(A654,'Master PR'!F655:N1960,9,FALSE)</f>
        <v>Maintenance</v>
      </c>
      <c r="C654" s="259" t="str">
        <f>VLOOKUP(A654,'Master PR'!F655:I1960,4,FALSE)</f>
        <v/>
      </c>
      <c r="D654" s="258" t="str">
        <f>VLOOKUP(A654,'Master PR'!F655:M1960,8,FALSE)</f>
        <v>#N/A</v>
      </c>
      <c r="E654" s="258"/>
      <c r="F654" s="258"/>
      <c r="G654" s="258"/>
      <c r="H654" s="258"/>
      <c r="I654" s="258"/>
      <c r="J654" s="258"/>
      <c r="K654" s="258" t="str">
        <f>VLOOKUP(A654,'Master PR'!F655:Q1960,12,FALSE)</f>
        <v/>
      </c>
      <c r="L654" s="260" t="str">
        <f>VLOOKUP(A654,'Master PR'!F655:R1960,13,FALSE)</f>
        <v>#N/A</v>
      </c>
      <c r="M654" s="258"/>
      <c r="N654" s="258"/>
      <c r="O654" s="258"/>
      <c r="P654" s="261" t="str">
        <f t="array" ref="P654">INDEX(Sheet6!$H$2:$H$190,MATCH(A654,Sheet6!$E$2:$E$190,0))</f>
        <v>#N/A</v>
      </c>
      <c r="Q654" s="258"/>
      <c r="R654" s="258"/>
      <c r="S654" s="258"/>
      <c r="T654" s="258"/>
      <c r="U654" s="258"/>
      <c r="V654" s="258"/>
      <c r="W654" s="258"/>
      <c r="X654" s="258"/>
      <c r="Y654" s="258"/>
      <c r="Z654" s="258"/>
      <c r="AA654" s="258"/>
      <c r="AB654" s="258"/>
      <c r="AC654" s="258"/>
      <c r="AD654" s="258"/>
      <c r="AE654" s="258"/>
      <c r="AF654" s="258"/>
      <c r="AG654" s="258"/>
      <c r="AH654" s="258"/>
      <c r="AI654" s="258"/>
      <c r="AJ654" s="258"/>
      <c r="AK654" s="258"/>
      <c r="AL654" s="258"/>
      <c r="AM654" s="258"/>
    </row>
    <row r="655">
      <c r="A655" s="269">
        <v>1.00047738E8</v>
      </c>
      <c r="B655" s="258" t="str">
        <f>VLOOKUP(A655,'Master PR'!F656:N1961,9,FALSE)</f>
        <v>Maintenance</v>
      </c>
      <c r="C655" s="259" t="str">
        <f>VLOOKUP(A655,'Master PR'!F656:I1961,4,FALSE)</f>
        <v/>
      </c>
      <c r="D655" s="258" t="str">
        <f>VLOOKUP(A655,'Master PR'!F656:M1961,8,FALSE)</f>
        <v>#N/A</v>
      </c>
      <c r="E655" s="258"/>
      <c r="F655" s="258"/>
      <c r="G655" s="258"/>
      <c r="H655" s="258"/>
      <c r="I655" s="258"/>
      <c r="J655" s="258"/>
      <c r="K655" s="258" t="str">
        <f>VLOOKUP(A655,'Master PR'!F656:Q1961,12,FALSE)</f>
        <v/>
      </c>
      <c r="L655" s="260" t="str">
        <f>VLOOKUP(A655,'Master PR'!F656:R1961,13,FALSE)</f>
        <v>#N/A</v>
      </c>
      <c r="M655" s="258"/>
      <c r="N655" s="258"/>
      <c r="O655" s="258"/>
      <c r="P655" s="261" t="str">
        <f t="array" ref="P655">INDEX(Sheet6!$H$2:$H$190,MATCH(A655,Sheet6!$E$2:$E$190,0))</f>
        <v>#N/A</v>
      </c>
      <c r="Q655" s="258"/>
      <c r="R655" s="258"/>
      <c r="S655" s="258"/>
      <c r="T655" s="258"/>
      <c r="U655" s="258"/>
      <c r="V655" s="258"/>
      <c r="W655" s="258"/>
      <c r="X655" s="258"/>
      <c r="Y655" s="258"/>
      <c r="Z655" s="258"/>
      <c r="AA655" s="258"/>
      <c r="AB655" s="258"/>
      <c r="AC655" s="258"/>
      <c r="AD655" s="258"/>
      <c r="AE655" s="258"/>
      <c r="AF655" s="258"/>
      <c r="AG655" s="258"/>
      <c r="AH655" s="258"/>
      <c r="AI655" s="258"/>
      <c r="AJ655" s="258"/>
      <c r="AK655" s="258"/>
      <c r="AL655" s="258"/>
      <c r="AM655" s="258"/>
    </row>
    <row r="656">
      <c r="A656" s="269">
        <v>1.00047825E8</v>
      </c>
      <c r="B656" s="258" t="str">
        <f>VLOOKUP(A656,'Master PR'!F657:N1962,9,FALSE)</f>
        <v>Maintenance</v>
      </c>
      <c r="C656" s="259" t="str">
        <f>VLOOKUP(A656,'Master PR'!F657:I1962,4,FALSE)</f>
        <v/>
      </c>
      <c r="D656" s="258" t="str">
        <f>VLOOKUP(A656,'Master PR'!F657:M1962,8,FALSE)</f>
        <v>#N/A</v>
      </c>
      <c r="E656" s="258"/>
      <c r="F656" s="258"/>
      <c r="G656" s="258"/>
      <c r="H656" s="258"/>
      <c r="I656" s="258"/>
      <c r="J656" s="258"/>
      <c r="K656" s="258" t="str">
        <f>VLOOKUP(A656,'Master PR'!F657:Q1962,12,FALSE)</f>
        <v/>
      </c>
      <c r="L656" s="260" t="str">
        <f>VLOOKUP(A656,'Master PR'!F657:R1962,13,FALSE)</f>
        <v>#N/A</v>
      </c>
      <c r="M656" s="258"/>
      <c r="N656" s="258"/>
      <c r="O656" s="258"/>
      <c r="P656" s="261" t="str">
        <f t="array" ref="P656">INDEX(Sheet6!$H$2:$H$190,MATCH(A656,Sheet6!$E$2:$E$190,0))</f>
        <v>#N/A</v>
      </c>
      <c r="Q656" s="258"/>
      <c r="R656" s="258"/>
      <c r="S656" s="258"/>
      <c r="T656" s="258"/>
      <c r="U656" s="258"/>
      <c r="V656" s="258"/>
      <c r="W656" s="258"/>
      <c r="X656" s="258"/>
      <c r="Y656" s="258"/>
      <c r="Z656" s="258"/>
      <c r="AA656" s="258"/>
      <c r="AB656" s="258"/>
      <c r="AC656" s="258"/>
      <c r="AD656" s="258"/>
      <c r="AE656" s="258"/>
      <c r="AF656" s="258"/>
      <c r="AG656" s="258"/>
      <c r="AH656" s="258"/>
      <c r="AI656" s="258"/>
      <c r="AJ656" s="258"/>
      <c r="AK656" s="258"/>
      <c r="AL656" s="258"/>
      <c r="AM656" s="258"/>
    </row>
    <row r="657">
      <c r="A657" s="269">
        <v>1.00047642E8</v>
      </c>
      <c r="B657" s="258" t="str">
        <f>VLOOKUP(A657,'Master PR'!F658:N1963,9,FALSE)</f>
        <v>Maintenance</v>
      </c>
      <c r="C657" s="259" t="str">
        <f>VLOOKUP(A657,'Master PR'!F658:I1963,4,FALSE)</f>
        <v/>
      </c>
      <c r="D657" s="258" t="str">
        <f>VLOOKUP(A657,'Master PR'!F658:M1963,8,FALSE)</f>
        <v>#N/A</v>
      </c>
      <c r="E657" s="258"/>
      <c r="F657" s="258"/>
      <c r="G657" s="258"/>
      <c r="H657" s="258"/>
      <c r="I657" s="258"/>
      <c r="J657" s="258"/>
      <c r="K657" s="258" t="str">
        <f>VLOOKUP(A657,'Master PR'!F658:Q1963,12,FALSE)</f>
        <v/>
      </c>
      <c r="L657" s="260" t="str">
        <f>VLOOKUP(A657,'Master PR'!F658:R1963,13,FALSE)</f>
        <v>#N/A</v>
      </c>
      <c r="M657" s="258"/>
      <c r="N657" s="258"/>
      <c r="O657" s="258"/>
      <c r="P657" s="261" t="str">
        <f t="array" ref="P657">INDEX(Sheet6!$H$2:$H$190,MATCH(A657,Sheet6!$E$2:$E$190,0))</f>
        <v>#N/A</v>
      </c>
      <c r="Q657" s="258"/>
      <c r="R657" s="258"/>
      <c r="S657" s="258"/>
      <c r="T657" s="258"/>
      <c r="U657" s="258"/>
      <c r="V657" s="258"/>
      <c r="W657" s="258"/>
      <c r="X657" s="258"/>
      <c r="Y657" s="258"/>
      <c r="Z657" s="258"/>
      <c r="AA657" s="258"/>
      <c r="AB657" s="258"/>
      <c r="AC657" s="258"/>
      <c r="AD657" s="258"/>
      <c r="AE657" s="258"/>
      <c r="AF657" s="258"/>
      <c r="AG657" s="258"/>
      <c r="AH657" s="258"/>
      <c r="AI657" s="258"/>
      <c r="AJ657" s="258"/>
      <c r="AK657" s="258"/>
      <c r="AL657" s="258"/>
      <c r="AM657" s="258"/>
    </row>
    <row r="658">
      <c r="A658" s="268">
        <v>1.00048062E8</v>
      </c>
      <c r="B658" s="258" t="str">
        <f>VLOOKUP(A658,'Master PR'!F659:N1964,9,FALSE)</f>
        <v>Maintenance</v>
      </c>
      <c r="C658" s="259" t="str">
        <f>VLOOKUP(A658,'Master PR'!F659:I1964,4,FALSE)</f>
        <v>Jumaidin</v>
      </c>
      <c r="D658" s="258" t="str">
        <f>VLOOKUP(A658,'Master PR'!F659:M1964,8,FALSE)</f>
        <v>#N/A</v>
      </c>
      <c r="E658" s="258"/>
      <c r="F658" s="258"/>
      <c r="G658" s="258"/>
      <c r="H658" s="258"/>
      <c r="I658" s="258"/>
      <c r="J658" s="258"/>
      <c r="K658" s="258" t="str">
        <f>VLOOKUP(A658,'Master PR'!F659:Q1964,12,FALSE)</f>
        <v/>
      </c>
      <c r="L658" s="260" t="str">
        <f>VLOOKUP(A658,'Master PR'!F659:R1964,13,FALSE)</f>
        <v>#N/A</v>
      </c>
      <c r="M658" s="258"/>
      <c r="N658" s="258"/>
      <c r="O658" s="258"/>
      <c r="P658" s="261" t="str">
        <f t="array" ref="P658">INDEX(Sheet6!$H$2:$H$190,MATCH(A658,Sheet6!$E$2:$E$190,0))</f>
        <v>#N/A</v>
      </c>
      <c r="Q658" s="258"/>
      <c r="R658" s="258"/>
      <c r="S658" s="258"/>
      <c r="T658" s="258"/>
      <c r="U658" s="258"/>
      <c r="V658" s="258"/>
      <c r="W658" s="258"/>
      <c r="X658" s="258"/>
      <c r="Y658" s="258"/>
      <c r="Z658" s="258"/>
      <c r="AA658" s="258"/>
      <c r="AB658" s="258"/>
      <c r="AC658" s="258"/>
      <c r="AD658" s="258"/>
      <c r="AE658" s="258"/>
      <c r="AF658" s="258"/>
      <c r="AG658" s="258"/>
      <c r="AH658" s="258"/>
      <c r="AI658" s="258"/>
      <c r="AJ658" s="258"/>
      <c r="AK658" s="258"/>
      <c r="AL658" s="258"/>
      <c r="AM658" s="258"/>
    </row>
    <row r="659">
      <c r="A659" s="268">
        <v>1.00047717E8</v>
      </c>
      <c r="B659" s="258" t="str">
        <f>VLOOKUP(A659,'Master PR'!F660:N1965,9,FALSE)</f>
        <v>Maintenance</v>
      </c>
      <c r="C659" s="259" t="str">
        <f>VLOOKUP(A659,'Master PR'!F660:I1965,4,FALSE)</f>
        <v>Reza</v>
      </c>
      <c r="D659" s="258" t="str">
        <f>VLOOKUP(A659,'Master PR'!F660:M1965,8,FALSE)</f>
        <v>#N/A</v>
      </c>
      <c r="E659" s="258"/>
      <c r="F659" s="258"/>
      <c r="G659" s="258"/>
      <c r="H659" s="258"/>
      <c r="I659" s="258"/>
      <c r="J659" s="258"/>
      <c r="K659" s="258" t="str">
        <f>VLOOKUP(A659,'Master PR'!F660:Q1965,12,FALSE)</f>
        <v/>
      </c>
      <c r="L659" s="260" t="str">
        <f>VLOOKUP(A659,'Master PR'!F660:R1965,13,FALSE)</f>
        <v>#N/A</v>
      </c>
      <c r="M659" s="258"/>
      <c r="N659" s="258"/>
      <c r="O659" s="258"/>
      <c r="P659" s="261" t="str">
        <f t="array" ref="P659">INDEX(Sheet6!$H$2:$H$190,MATCH(A659,Sheet6!$E$2:$E$190,0))</f>
        <v>#N/A</v>
      </c>
      <c r="Q659" s="258"/>
      <c r="R659" s="258"/>
      <c r="S659" s="258"/>
      <c r="T659" s="258"/>
      <c r="U659" s="258"/>
      <c r="V659" s="258"/>
      <c r="W659" s="258"/>
      <c r="X659" s="258"/>
      <c r="Y659" s="258"/>
      <c r="Z659" s="258"/>
      <c r="AA659" s="258"/>
      <c r="AB659" s="258"/>
      <c r="AC659" s="258"/>
      <c r="AD659" s="258"/>
      <c r="AE659" s="258"/>
      <c r="AF659" s="258"/>
      <c r="AG659" s="258"/>
      <c r="AH659" s="258"/>
      <c r="AI659" s="258"/>
      <c r="AJ659" s="258"/>
      <c r="AK659" s="258"/>
      <c r="AL659" s="258"/>
      <c r="AM659" s="258"/>
    </row>
    <row r="660">
      <c r="A660" s="268">
        <v>1.00047629E8</v>
      </c>
      <c r="B660" s="258" t="str">
        <f>VLOOKUP(A660,'Master PR'!F661:N1966,9,FALSE)</f>
        <v>Maintenance</v>
      </c>
      <c r="C660" s="259" t="str">
        <f>VLOOKUP(A660,'Master PR'!F661:I1966,4,FALSE)</f>
        <v>Andini</v>
      </c>
      <c r="D660" s="258" t="str">
        <f>VLOOKUP(A660,'Master PR'!F661:M1966,8,FALSE)</f>
        <v>#N/A</v>
      </c>
      <c r="E660" s="258"/>
      <c r="F660" s="258"/>
      <c r="G660" s="258"/>
      <c r="H660" s="258"/>
      <c r="I660" s="258"/>
      <c r="J660" s="258"/>
      <c r="K660" s="258" t="str">
        <f>VLOOKUP(A660,'Master PR'!F661:Q1966,12,FALSE)</f>
        <v/>
      </c>
      <c r="L660" s="260" t="str">
        <f>VLOOKUP(A660,'Master PR'!F661:R1966,13,FALSE)</f>
        <v>#N/A</v>
      </c>
      <c r="M660" s="258"/>
      <c r="N660" s="258"/>
      <c r="O660" s="258"/>
      <c r="P660" s="261" t="str">
        <f t="array" ref="P660">INDEX(Sheet6!$H$2:$H$190,MATCH(A660,Sheet6!$E$2:$E$190,0))</f>
        <v>#N/A</v>
      </c>
      <c r="Q660" s="258"/>
      <c r="R660" s="258"/>
      <c r="S660" s="258"/>
      <c r="T660" s="258"/>
      <c r="U660" s="258"/>
      <c r="V660" s="258"/>
      <c r="W660" s="258"/>
      <c r="X660" s="258"/>
      <c r="Y660" s="258"/>
      <c r="Z660" s="258"/>
      <c r="AA660" s="258"/>
      <c r="AB660" s="258"/>
      <c r="AC660" s="258"/>
      <c r="AD660" s="258"/>
      <c r="AE660" s="258"/>
      <c r="AF660" s="258"/>
      <c r="AG660" s="258"/>
      <c r="AH660" s="258"/>
      <c r="AI660" s="258"/>
      <c r="AJ660" s="258"/>
      <c r="AK660" s="258"/>
      <c r="AL660" s="258"/>
      <c r="AM660" s="258"/>
    </row>
    <row r="661">
      <c r="A661" s="268">
        <v>1.00047788E8</v>
      </c>
      <c r="B661" s="258" t="str">
        <f>VLOOKUP(A661,'Master PR'!F662:N1967,9,FALSE)</f>
        <v>Maintenance</v>
      </c>
      <c r="C661" s="259" t="str">
        <f>VLOOKUP(A661,'Master PR'!F662:I1967,4,FALSE)</f>
        <v>Reza</v>
      </c>
      <c r="D661" s="258" t="str">
        <f>VLOOKUP(A661,'Master PR'!F662:M1967,8,FALSE)</f>
        <v>#N/A</v>
      </c>
      <c r="E661" s="258"/>
      <c r="F661" s="258"/>
      <c r="G661" s="258"/>
      <c r="H661" s="258"/>
      <c r="I661" s="258"/>
      <c r="J661" s="258"/>
      <c r="K661" s="258" t="str">
        <f>VLOOKUP(A661,'Master PR'!F662:Q1967,12,FALSE)</f>
        <v/>
      </c>
      <c r="L661" s="260" t="str">
        <f>VLOOKUP(A661,'Master PR'!F662:R1967,13,FALSE)</f>
        <v>#N/A</v>
      </c>
      <c r="M661" s="258"/>
      <c r="N661" s="258"/>
      <c r="O661" s="258"/>
      <c r="P661" s="261" t="str">
        <f t="array" ref="P661">INDEX(Sheet6!$H$2:$H$190,MATCH(A661,Sheet6!$E$2:$E$190,0))</f>
        <v>#N/A</v>
      </c>
      <c r="Q661" s="258"/>
      <c r="R661" s="258"/>
      <c r="S661" s="258"/>
      <c r="T661" s="258"/>
      <c r="U661" s="258"/>
      <c r="V661" s="258"/>
      <c r="W661" s="258"/>
      <c r="X661" s="258"/>
      <c r="Y661" s="258"/>
      <c r="Z661" s="258"/>
      <c r="AA661" s="258"/>
      <c r="AB661" s="258"/>
      <c r="AC661" s="258"/>
      <c r="AD661" s="258"/>
      <c r="AE661" s="258"/>
      <c r="AF661" s="258"/>
      <c r="AG661" s="258"/>
      <c r="AH661" s="258"/>
      <c r="AI661" s="258"/>
      <c r="AJ661" s="258"/>
      <c r="AK661" s="258"/>
      <c r="AL661" s="258"/>
      <c r="AM661" s="258"/>
    </row>
    <row r="662">
      <c r="A662" s="268">
        <v>1.00048189E8</v>
      </c>
      <c r="B662" s="258" t="str">
        <f>VLOOKUP(A662,'Master PR'!F663:N1968,9,FALSE)</f>
        <v>Maintenance</v>
      </c>
      <c r="C662" s="259" t="str">
        <f>VLOOKUP(A662,'Master PR'!F663:I1968,4,FALSE)</f>
        <v>Andani</v>
      </c>
      <c r="D662" s="258" t="str">
        <f>VLOOKUP(A662,'Master PR'!F663:M1968,8,FALSE)</f>
        <v>#N/A</v>
      </c>
      <c r="E662" s="258"/>
      <c r="F662" s="258"/>
      <c r="G662" s="258"/>
      <c r="H662" s="258"/>
      <c r="I662" s="258"/>
      <c r="J662" s="258"/>
      <c r="K662" s="258" t="str">
        <f>VLOOKUP(A662,'Master PR'!F663:Q1968,12,FALSE)</f>
        <v/>
      </c>
      <c r="L662" s="260" t="str">
        <f>VLOOKUP(A662,'Master PR'!F663:R1968,13,FALSE)</f>
        <v>#N/A</v>
      </c>
      <c r="M662" s="258"/>
      <c r="N662" s="258"/>
      <c r="O662" s="258"/>
      <c r="P662" s="261" t="str">
        <f t="array" ref="P662">INDEX(Sheet6!$H$2:$H$190,MATCH(A662,Sheet6!$E$2:$E$190,0))</f>
        <v>#N/A</v>
      </c>
      <c r="Q662" s="258"/>
      <c r="R662" s="258"/>
      <c r="S662" s="258"/>
      <c r="T662" s="258"/>
      <c r="U662" s="258"/>
      <c r="V662" s="258"/>
      <c r="W662" s="258"/>
      <c r="X662" s="258"/>
      <c r="Y662" s="258"/>
      <c r="Z662" s="258"/>
      <c r="AA662" s="258"/>
      <c r="AB662" s="258"/>
      <c r="AC662" s="258"/>
      <c r="AD662" s="258"/>
      <c r="AE662" s="258"/>
      <c r="AF662" s="258"/>
      <c r="AG662" s="258"/>
      <c r="AH662" s="258"/>
      <c r="AI662" s="258"/>
      <c r="AJ662" s="258"/>
      <c r="AK662" s="258"/>
      <c r="AL662" s="258"/>
      <c r="AM662" s="258"/>
    </row>
    <row r="663">
      <c r="A663" s="268">
        <v>1.00047195E8</v>
      </c>
      <c r="B663" s="258" t="str">
        <f>VLOOKUP(A663,'Master PR'!F664:N1969,9,FALSE)</f>
        <v>Maintenance</v>
      </c>
      <c r="C663" s="259" t="str">
        <f>VLOOKUP(A663,'Master PR'!F664:I1969,4,FALSE)</f>
        <v>Andani</v>
      </c>
      <c r="D663" s="258" t="str">
        <f>VLOOKUP(A663,'Master PR'!F664:M1969,8,FALSE)</f>
        <v>#N/A</v>
      </c>
      <c r="E663" s="258"/>
      <c r="F663" s="258"/>
      <c r="G663" s="258"/>
      <c r="H663" s="258"/>
      <c r="I663" s="258"/>
      <c r="J663" s="258"/>
      <c r="K663" s="258" t="str">
        <f>VLOOKUP(A663,'Master PR'!F664:Q1969,12,FALSE)</f>
        <v/>
      </c>
      <c r="L663" s="260" t="str">
        <f>VLOOKUP(A663,'Master PR'!F664:R1969,13,FALSE)</f>
        <v>#N/A</v>
      </c>
      <c r="M663" s="258"/>
      <c r="N663" s="258"/>
      <c r="O663" s="258"/>
      <c r="P663" s="261" t="str">
        <f t="array" ref="P663">INDEX(Sheet6!$H$2:$H$190,MATCH(A663,Sheet6!$E$2:$E$190,0))</f>
        <v>#N/A</v>
      </c>
      <c r="Q663" s="258"/>
      <c r="R663" s="258"/>
      <c r="S663" s="258"/>
      <c r="T663" s="258"/>
      <c r="U663" s="258"/>
      <c r="V663" s="258"/>
      <c r="W663" s="258"/>
      <c r="X663" s="258"/>
      <c r="Y663" s="258"/>
      <c r="Z663" s="258"/>
      <c r="AA663" s="258"/>
      <c r="AB663" s="258"/>
      <c r="AC663" s="258"/>
      <c r="AD663" s="258"/>
      <c r="AE663" s="258"/>
      <c r="AF663" s="258"/>
      <c r="AG663" s="258"/>
      <c r="AH663" s="258"/>
      <c r="AI663" s="258"/>
      <c r="AJ663" s="258"/>
      <c r="AK663" s="258"/>
      <c r="AL663" s="258"/>
      <c r="AM663" s="258"/>
    </row>
    <row r="664">
      <c r="A664" s="268">
        <v>1.00048074E8</v>
      </c>
      <c r="B664" s="258" t="str">
        <f>VLOOKUP(A664,'Master PR'!F665:N1970,9,FALSE)</f>
        <v>Maintenance</v>
      </c>
      <c r="C664" s="259" t="str">
        <f>VLOOKUP(A664,'Master PR'!F665:I1970,4,FALSE)</f>
        <v>Andani</v>
      </c>
      <c r="D664" s="258" t="str">
        <f>VLOOKUP(A664,'Master PR'!F665:M1970,8,FALSE)</f>
        <v>#N/A</v>
      </c>
      <c r="E664" s="258"/>
      <c r="F664" s="258"/>
      <c r="G664" s="258"/>
      <c r="H664" s="258"/>
      <c r="I664" s="258"/>
      <c r="J664" s="258"/>
      <c r="K664" s="258" t="str">
        <f>VLOOKUP(A664,'Master PR'!F665:Q1970,12,FALSE)</f>
        <v/>
      </c>
      <c r="L664" s="260" t="str">
        <f>VLOOKUP(A664,'Master PR'!F665:R1970,13,FALSE)</f>
        <v>#N/A</v>
      </c>
      <c r="M664" s="258"/>
      <c r="N664" s="258"/>
      <c r="O664" s="258"/>
      <c r="P664" s="261" t="str">
        <f t="array" ref="P664">INDEX(Sheet6!$H$2:$H$190,MATCH(A664,Sheet6!$E$2:$E$190,0))</f>
        <v>#N/A</v>
      </c>
      <c r="Q664" s="258"/>
      <c r="R664" s="258"/>
      <c r="S664" s="258"/>
      <c r="T664" s="258"/>
      <c r="U664" s="258"/>
      <c r="V664" s="258"/>
      <c r="W664" s="258"/>
      <c r="X664" s="258"/>
      <c r="Y664" s="258"/>
      <c r="Z664" s="258"/>
      <c r="AA664" s="258"/>
      <c r="AB664" s="258"/>
      <c r="AC664" s="258"/>
      <c r="AD664" s="258"/>
      <c r="AE664" s="258"/>
      <c r="AF664" s="258"/>
      <c r="AG664" s="258"/>
      <c r="AH664" s="258"/>
      <c r="AI664" s="258"/>
      <c r="AJ664" s="258"/>
      <c r="AK664" s="258"/>
      <c r="AL664" s="258"/>
      <c r="AM664" s="258"/>
    </row>
    <row r="665">
      <c r="A665" s="268">
        <v>1.00047815E8</v>
      </c>
      <c r="B665" s="258" t="str">
        <f>VLOOKUP(A665,'Master PR'!F666:N1971,9,FALSE)</f>
        <v>Maintenance</v>
      </c>
      <c r="C665" s="259" t="str">
        <f>VLOOKUP(A665,'Master PR'!F666:I1971,4,FALSE)</f>
        <v>Reza</v>
      </c>
      <c r="D665" s="258" t="str">
        <f>VLOOKUP(A665,'Master PR'!F666:M1971,8,FALSE)</f>
        <v>#N/A</v>
      </c>
      <c r="E665" s="258"/>
      <c r="F665" s="258"/>
      <c r="G665" s="258"/>
      <c r="H665" s="258"/>
      <c r="I665" s="258"/>
      <c r="J665" s="258"/>
      <c r="K665" s="258" t="str">
        <f>VLOOKUP(A665,'Master PR'!F666:Q1971,12,FALSE)</f>
        <v/>
      </c>
      <c r="L665" s="260" t="str">
        <f>VLOOKUP(A665,'Master PR'!F666:R1971,13,FALSE)</f>
        <v>#N/A</v>
      </c>
      <c r="M665" s="258"/>
      <c r="N665" s="258"/>
      <c r="O665" s="258"/>
      <c r="P665" s="261" t="str">
        <f t="array" ref="P665">INDEX(Sheet6!$H$2:$H$190,MATCH(A665,Sheet6!$E$2:$E$190,0))</f>
        <v>#N/A</v>
      </c>
      <c r="Q665" s="258"/>
      <c r="R665" s="258"/>
      <c r="S665" s="258"/>
      <c r="T665" s="258"/>
      <c r="U665" s="258"/>
      <c r="V665" s="258"/>
      <c r="W665" s="258"/>
      <c r="X665" s="258"/>
      <c r="Y665" s="258"/>
      <c r="Z665" s="258"/>
      <c r="AA665" s="258"/>
      <c r="AB665" s="258"/>
      <c r="AC665" s="258"/>
      <c r="AD665" s="258"/>
      <c r="AE665" s="258"/>
      <c r="AF665" s="258"/>
      <c r="AG665" s="258"/>
      <c r="AH665" s="258"/>
      <c r="AI665" s="258"/>
      <c r="AJ665" s="258"/>
      <c r="AK665" s="258"/>
      <c r="AL665" s="258"/>
      <c r="AM665" s="258"/>
    </row>
    <row r="666">
      <c r="A666" s="268">
        <v>1.0004759E8</v>
      </c>
      <c r="B666" s="258" t="str">
        <f>VLOOKUP(A666,'Master PR'!F667:N1972,9,FALSE)</f>
        <v>Maintenance</v>
      </c>
      <c r="C666" s="259" t="str">
        <f>VLOOKUP(A666,'Master PR'!F667:I1972,4,FALSE)</f>
        <v>Reza</v>
      </c>
      <c r="D666" s="258" t="str">
        <f>VLOOKUP(A666,'Master PR'!F667:M1972,8,FALSE)</f>
        <v>#N/A</v>
      </c>
      <c r="E666" s="258"/>
      <c r="F666" s="258"/>
      <c r="G666" s="258"/>
      <c r="H666" s="258"/>
      <c r="I666" s="258"/>
      <c r="J666" s="258"/>
      <c r="K666" s="258" t="str">
        <f>VLOOKUP(A666,'Master PR'!F667:Q1972,12,FALSE)</f>
        <v/>
      </c>
      <c r="L666" s="260" t="str">
        <f>VLOOKUP(A666,'Master PR'!F667:R1972,13,FALSE)</f>
        <v>#N/A</v>
      </c>
      <c r="M666" s="258"/>
      <c r="N666" s="258"/>
      <c r="O666" s="258"/>
      <c r="P666" s="261" t="str">
        <f t="array" ref="P666">INDEX(Sheet6!$H$2:$H$190,MATCH(A666,Sheet6!$E$2:$E$190,0))</f>
        <v>#N/A</v>
      </c>
      <c r="Q666" s="258"/>
      <c r="R666" s="258"/>
      <c r="S666" s="258"/>
      <c r="T666" s="258"/>
      <c r="U666" s="258"/>
      <c r="V666" s="258"/>
      <c r="W666" s="258"/>
      <c r="X666" s="258"/>
      <c r="Y666" s="258"/>
      <c r="Z666" s="258"/>
      <c r="AA666" s="258"/>
      <c r="AB666" s="258"/>
      <c r="AC666" s="258"/>
      <c r="AD666" s="258"/>
      <c r="AE666" s="258"/>
      <c r="AF666" s="258"/>
      <c r="AG666" s="258"/>
      <c r="AH666" s="258"/>
      <c r="AI666" s="258"/>
      <c r="AJ666" s="258"/>
      <c r="AK666" s="258"/>
      <c r="AL666" s="258"/>
      <c r="AM666" s="258"/>
    </row>
    <row r="667">
      <c r="A667" s="268">
        <v>1.00047157E8</v>
      </c>
      <c r="B667" s="258" t="str">
        <f>VLOOKUP(A667,'Master PR'!F668:N1973,9,FALSE)</f>
        <v>Maintenance</v>
      </c>
      <c r="C667" s="259" t="str">
        <f>VLOOKUP(A667,'Master PR'!F668:I1973,4,FALSE)</f>
        <v>Reza</v>
      </c>
      <c r="D667" s="258" t="str">
        <f>VLOOKUP(A667,'Master PR'!F668:M1973,8,FALSE)</f>
        <v>#N/A</v>
      </c>
      <c r="E667" s="258"/>
      <c r="F667" s="258"/>
      <c r="G667" s="258"/>
      <c r="H667" s="258"/>
      <c r="I667" s="258"/>
      <c r="J667" s="258"/>
      <c r="K667" s="258" t="str">
        <f>VLOOKUP(A667,'Master PR'!F668:Q1973,12,FALSE)</f>
        <v/>
      </c>
      <c r="L667" s="260" t="str">
        <f>VLOOKUP(A667,'Master PR'!F668:R1973,13,FALSE)</f>
        <v>#N/A</v>
      </c>
      <c r="M667" s="258"/>
      <c r="N667" s="258"/>
      <c r="O667" s="258"/>
      <c r="P667" s="261" t="str">
        <f t="array" ref="P667">INDEX(Sheet6!$H$2:$H$190,MATCH(A667,Sheet6!$E$2:$E$190,0))</f>
        <v>#N/A</v>
      </c>
      <c r="Q667" s="258"/>
      <c r="R667" s="258"/>
      <c r="S667" s="258"/>
      <c r="T667" s="258"/>
      <c r="U667" s="258"/>
      <c r="V667" s="258"/>
      <c r="W667" s="258"/>
      <c r="X667" s="258"/>
      <c r="Y667" s="258"/>
      <c r="Z667" s="258"/>
      <c r="AA667" s="258"/>
      <c r="AB667" s="258"/>
      <c r="AC667" s="258"/>
      <c r="AD667" s="258"/>
      <c r="AE667" s="258"/>
      <c r="AF667" s="258"/>
      <c r="AG667" s="258"/>
      <c r="AH667" s="258"/>
      <c r="AI667" s="258"/>
      <c r="AJ667" s="258"/>
      <c r="AK667" s="258"/>
      <c r="AL667" s="258"/>
      <c r="AM667" s="258"/>
    </row>
    <row r="668">
      <c r="A668" s="268">
        <v>1.00047626E8</v>
      </c>
      <c r="B668" s="258" t="str">
        <f>VLOOKUP(A668,'Master PR'!F669:N1974,9,FALSE)</f>
        <v>Maintenance</v>
      </c>
      <c r="C668" s="259" t="str">
        <f>VLOOKUP(A668,'Master PR'!F669:I1974,4,FALSE)</f>
        <v>Reza</v>
      </c>
      <c r="D668" s="258" t="str">
        <f>VLOOKUP(A668,'Master PR'!F669:M1974,8,FALSE)</f>
        <v>#N/A</v>
      </c>
      <c r="E668" s="258"/>
      <c r="F668" s="258"/>
      <c r="G668" s="258"/>
      <c r="H668" s="258"/>
      <c r="I668" s="258"/>
      <c r="J668" s="258"/>
      <c r="K668" s="258" t="str">
        <f>VLOOKUP(A668,'Master PR'!F669:Q1974,12,FALSE)</f>
        <v/>
      </c>
      <c r="L668" s="260" t="str">
        <f>VLOOKUP(A668,'Master PR'!F669:R1974,13,FALSE)</f>
        <v>#N/A</v>
      </c>
      <c r="M668" s="258"/>
      <c r="N668" s="258"/>
      <c r="O668" s="258"/>
      <c r="P668" s="261" t="str">
        <f t="array" ref="P668">INDEX(Sheet6!$H$2:$H$190,MATCH(A668,Sheet6!$E$2:$E$190,0))</f>
        <v>#N/A</v>
      </c>
      <c r="Q668" s="258"/>
      <c r="R668" s="258"/>
      <c r="S668" s="258"/>
      <c r="T668" s="258"/>
      <c r="U668" s="258"/>
      <c r="V668" s="258"/>
      <c r="W668" s="258"/>
      <c r="X668" s="258"/>
      <c r="Y668" s="258"/>
      <c r="Z668" s="258"/>
      <c r="AA668" s="258"/>
      <c r="AB668" s="258"/>
      <c r="AC668" s="258"/>
      <c r="AD668" s="258"/>
      <c r="AE668" s="258"/>
      <c r="AF668" s="258"/>
      <c r="AG668" s="258"/>
      <c r="AH668" s="258"/>
      <c r="AI668" s="258"/>
      <c r="AJ668" s="258"/>
      <c r="AK668" s="258"/>
      <c r="AL668" s="258"/>
      <c r="AM668" s="258"/>
    </row>
    <row r="669">
      <c r="A669" s="268">
        <v>1.00047903E8</v>
      </c>
      <c r="B669" s="258" t="str">
        <f>VLOOKUP(A669,'Master PR'!F670:N1975,9,FALSE)</f>
        <v>Maintenance</v>
      </c>
      <c r="C669" s="259" t="str">
        <f>VLOOKUP(A669,'Master PR'!F670:I1975,4,FALSE)</f>
        <v>Andani</v>
      </c>
      <c r="D669" s="258" t="str">
        <f>VLOOKUP(A669,'Master PR'!F670:M1975,8,FALSE)</f>
        <v>#N/A</v>
      </c>
      <c r="E669" s="258"/>
      <c r="F669" s="258"/>
      <c r="G669" s="258"/>
      <c r="H669" s="258"/>
      <c r="I669" s="258"/>
      <c r="J669" s="258"/>
      <c r="K669" s="258" t="str">
        <f>VLOOKUP(A669,'Master PR'!F670:Q1975,12,FALSE)</f>
        <v/>
      </c>
      <c r="L669" s="260" t="str">
        <f>VLOOKUP(A669,'Master PR'!F670:R1975,13,FALSE)</f>
        <v>#N/A</v>
      </c>
      <c r="M669" s="258"/>
      <c r="N669" s="258"/>
      <c r="O669" s="258"/>
      <c r="P669" s="261" t="str">
        <f t="array" ref="P669">INDEX(Sheet6!$H$2:$H$190,MATCH(A669,Sheet6!$E$2:$E$190,0))</f>
        <v>#N/A</v>
      </c>
      <c r="Q669" s="258"/>
      <c r="R669" s="258"/>
      <c r="S669" s="258"/>
      <c r="T669" s="258"/>
      <c r="U669" s="258"/>
      <c r="V669" s="258"/>
      <c r="W669" s="258"/>
      <c r="X669" s="258"/>
      <c r="Y669" s="258"/>
      <c r="Z669" s="258"/>
      <c r="AA669" s="258"/>
      <c r="AB669" s="258"/>
      <c r="AC669" s="258"/>
      <c r="AD669" s="258"/>
      <c r="AE669" s="258"/>
      <c r="AF669" s="258"/>
      <c r="AG669" s="258"/>
      <c r="AH669" s="258"/>
      <c r="AI669" s="258"/>
      <c r="AJ669" s="258"/>
      <c r="AK669" s="258"/>
      <c r="AL669" s="258"/>
      <c r="AM669" s="258"/>
    </row>
    <row r="670">
      <c r="A670" s="268">
        <v>1.00047911E8</v>
      </c>
      <c r="B670" s="258" t="str">
        <f>VLOOKUP(A670,'Master PR'!F671:N1976,9,FALSE)</f>
        <v>Maintenance</v>
      </c>
      <c r="C670" s="259" t="str">
        <f>VLOOKUP(A670,'Master PR'!F671:I1976,4,FALSE)</f>
        <v>Andani</v>
      </c>
      <c r="D670" s="258" t="str">
        <f>VLOOKUP(A670,'Master PR'!F671:M1976,8,FALSE)</f>
        <v>#N/A</v>
      </c>
      <c r="E670" s="258"/>
      <c r="F670" s="258"/>
      <c r="G670" s="258"/>
      <c r="H670" s="258"/>
      <c r="I670" s="258"/>
      <c r="J670" s="258"/>
      <c r="K670" s="258" t="str">
        <f>VLOOKUP(A670,'Master PR'!F671:Q1976,12,FALSE)</f>
        <v/>
      </c>
      <c r="L670" s="260" t="str">
        <f>VLOOKUP(A670,'Master PR'!F671:R1976,13,FALSE)</f>
        <v>#N/A</v>
      </c>
      <c r="M670" s="258"/>
      <c r="N670" s="258"/>
      <c r="O670" s="258"/>
      <c r="P670" s="261" t="str">
        <f t="array" ref="P670">INDEX(Sheet6!$H$2:$H$190,MATCH(A670,Sheet6!$E$2:$E$190,0))</f>
        <v>#N/A</v>
      </c>
      <c r="Q670" s="258"/>
      <c r="R670" s="258"/>
      <c r="S670" s="258"/>
      <c r="T670" s="258"/>
      <c r="U670" s="258"/>
      <c r="V670" s="258"/>
      <c r="W670" s="258"/>
      <c r="X670" s="258"/>
      <c r="Y670" s="258"/>
      <c r="Z670" s="258"/>
      <c r="AA670" s="258"/>
      <c r="AB670" s="258"/>
      <c r="AC670" s="258"/>
      <c r="AD670" s="258"/>
      <c r="AE670" s="258"/>
      <c r="AF670" s="258"/>
      <c r="AG670" s="258"/>
      <c r="AH670" s="258"/>
      <c r="AI670" s="258"/>
      <c r="AJ670" s="258"/>
      <c r="AK670" s="258"/>
      <c r="AL670" s="258"/>
      <c r="AM670" s="258"/>
    </row>
    <row r="671">
      <c r="A671" s="268">
        <v>1.00048113E8</v>
      </c>
      <c r="B671" s="258" t="str">
        <f>VLOOKUP(A671,'Master PR'!F672:N1977,9,FALSE)</f>
        <v>Maintenance</v>
      </c>
      <c r="C671" s="259" t="str">
        <f>VLOOKUP(A671,'Master PR'!F672:I1977,4,FALSE)</f>
        <v/>
      </c>
      <c r="D671" s="258" t="str">
        <f>VLOOKUP(A671,'Master PR'!F672:M1977,8,FALSE)</f>
        <v>#N/A</v>
      </c>
      <c r="E671" s="258"/>
      <c r="F671" s="258"/>
      <c r="G671" s="258"/>
      <c r="H671" s="258"/>
      <c r="I671" s="258"/>
      <c r="J671" s="258"/>
      <c r="K671" s="258" t="str">
        <f>VLOOKUP(A671,'Master PR'!F672:Q1977,12,FALSE)</f>
        <v/>
      </c>
      <c r="L671" s="260" t="str">
        <f>VLOOKUP(A671,'Master PR'!F672:R1977,13,FALSE)</f>
        <v>#N/A</v>
      </c>
      <c r="M671" s="258"/>
      <c r="N671" s="258"/>
      <c r="O671" s="258"/>
      <c r="P671" s="261" t="str">
        <f t="array" ref="P671">INDEX(Sheet6!$H$2:$H$190,MATCH(A671,Sheet6!$E$2:$E$190,0))</f>
        <v>#N/A</v>
      </c>
      <c r="Q671" s="258"/>
      <c r="R671" s="258"/>
      <c r="S671" s="258"/>
      <c r="T671" s="258"/>
      <c r="U671" s="258"/>
      <c r="V671" s="258"/>
      <c r="W671" s="258"/>
      <c r="X671" s="258"/>
      <c r="Y671" s="258"/>
      <c r="Z671" s="258"/>
      <c r="AA671" s="258"/>
      <c r="AB671" s="258"/>
      <c r="AC671" s="258"/>
      <c r="AD671" s="258"/>
      <c r="AE671" s="258"/>
      <c r="AF671" s="258"/>
      <c r="AG671" s="258"/>
      <c r="AH671" s="258"/>
      <c r="AI671" s="258"/>
      <c r="AJ671" s="258"/>
      <c r="AK671" s="258"/>
      <c r="AL671" s="258"/>
      <c r="AM671" s="258"/>
    </row>
    <row r="672">
      <c r="A672" s="268">
        <v>1.00048152E8</v>
      </c>
      <c r="B672" s="258" t="str">
        <f>VLOOKUP(A672,'Master PR'!F673:N1978,9,FALSE)</f>
        <v>Maintenance</v>
      </c>
      <c r="C672" s="259" t="str">
        <f>VLOOKUP(A672,'Master PR'!F673:I1978,4,FALSE)</f>
        <v/>
      </c>
      <c r="D672" s="258" t="str">
        <f>VLOOKUP(A672,'Master PR'!F673:M1978,8,FALSE)</f>
        <v>#N/A</v>
      </c>
      <c r="E672" s="258"/>
      <c r="F672" s="258"/>
      <c r="G672" s="258"/>
      <c r="H672" s="258"/>
      <c r="I672" s="258"/>
      <c r="J672" s="258"/>
      <c r="K672" s="258" t="str">
        <f>VLOOKUP(A672,'Master PR'!F673:Q1978,12,FALSE)</f>
        <v/>
      </c>
      <c r="L672" s="260" t="str">
        <f>VLOOKUP(A672,'Master PR'!F673:R1978,13,FALSE)</f>
        <v>#N/A</v>
      </c>
      <c r="M672" s="258"/>
      <c r="N672" s="258"/>
      <c r="O672" s="258"/>
      <c r="P672" s="261" t="str">
        <f t="array" ref="P672">INDEX(Sheet6!$H$2:$H$190,MATCH(A672,Sheet6!$E$2:$E$190,0))</f>
        <v>#N/A</v>
      </c>
      <c r="Q672" s="258"/>
      <c r="R672" s="258"/>
      <c r="S672" s="258"/>
      <c r="T672" s="258"/>
      <c r="U672" s="258"/>
      <c r="V672" s="258"/>
      <c r="W672" s="258"/>
      <c r="X672" s="258"/>
      <c r="Y672" s="258"/>
      <c r="Z672" s="258"/>
      <c r="AA672" s="258"/>
      <c r="AB672" s="258"/>
      <c r="AC672" s="258"/>
      <c r="AD672" s="258"/>
      <c r="AE672" s="258"/>
      <c r="AF672" s="258"/>
      <c r="AG672" s="258"/>
      <c r="AH672" s="258"/>
      <c r="AI672" s="258"/>
      <c r="AJ672" s="258"/>
      <c r="AK672" s="258"/>
      <c r="AL672" s="258"/>
      <c r="AM672" s="258"/>
    </row>
    <row r="673">
      <c r="A673" s="269">
        <v>1.00047624E8</v>
      </c>
      <c r="B673" s="258" t="str">
        <f>VLOOKUP(A673,'Master PR'!F674:N1979,9,FALSE)</f>
        <v>Maintenance</v>
      </c>
      <c r="C673" s="259" t="str">
        <f>VLOOKUP(A673,'Master PR'!F674:I1979,4,FALSE)</f>
        <v>Andani</v>
      </c>
      <c r="D673" s="258" t="str">
        <f>VLOOKUP(A673,'Master PR'!F674:M1979,8,FALSE)</f>
        <v>#N/A</v>
      </c>
      <c r="E673" s="258"/>
      <c r="F673" s="258"/>
      <c r="G673" s="258"/>
      <c r="H673" s="258"/>
      <c r="I673" s="258"/>
      <c r="J673" s="258"/>
      <c r="K673" s="258" t="str">
        <f>VLOOKUP(A673,'Master PR'!F674:Q1979,12,FALSE)</f>
        <v/>
      </c>
      <c r="L673" s="260" t="str">
        <f>VLOOKUP(A673,'Master PR'!F674:R1979,13,FALSE)</f>
        <v>#N/A</v>
      </c>
      <c r="M673" s="258"/>
      <c r="N673" s="258"/>
      <c r="O673" s="258"/>
      <c r="P673" s="261" t="str">
        <f t="array" ref="P673">INDEX(Sheet6!$H$2:$H$190,MATCH(A673,Sheet6!$E$2:$E$190,0))</f>
        <v>#N/A</v>
      </c>
      <c r="Q673" s="258"/>
      <c r="R673" s="258"/>
      <c r="S673" s="258"/>
      <c r="T673" s="258"/>
      <c r="U673" s="258"/>
      <c r="V673" s="258"/>
      <c r="W673" s="258"/>
      <c r="X673" s="258"/>
      <c r="Y673" s="258"/>
      <c r="Z673" s="258"/>
      <c r="AA673" s="258"/>
      <c r="AB673" s="258"/>
      <c r="AC673" s="258"/>
      <c r="AD673" s="258"/>
      <c r="AE673" s="258"/>
      <c r="AF673" s="258"/>
      <c r="AG673" s="258"/>
      <c r="AH673" s="258"/>
      <c r="AI673" s="258"/>
      <c r="AJ673" s="258"/>
      <c r="AK673" s="258"/>
      <c r="AL673" s="258"/>
      <c r="AM673" s="258"/>
    </row>
    <row r="674">
      <c r="A674" s="269">
        <v>1.00047196E8</v>
      </c>
      <c r="B674" s="258" t="str">
        <f>VLOOKUP(A674,'Master PR'!F675:N1980,9,FALSE)</f>
        <v>Maintenance</v>
      </c>
      <c r="C674" s="259" t="str">
        <f>VLOOKUP(A674,'Master PR'!F675:I1980,4,FALSE)</f>
        <v>Jumaidin</v>
      </c>
      <c r="D674" s="258" t="str">
        <f>VLOOKUP(A674,'Master PR'!F675:M1980,8,FALSE)</f>
        <v>M22PL3090A</v>
      </c>
      <c r="E674" s="258"/>
      <c r="F674" s="258"/>
      <c r="G674" s="258"/>
      <c r="H674" s="258"/>
      <c r="I674" s="258"/>
      <c r="J674" s="258"/>
      <c r="K674" s="258" t="str">
        <f>VLOOKUP(A674,'Master PR'!F675:Q1980,12,FALSE)</f>
        <v/>
      </c>
      <c r="L674" s="260" t="str">
        <f>VLOOKUP(A674,'Master PR'!F675:R1980,13,FALSE)</f>
        <v>Lukman</v>
      </c>
      <c r="M674" s="258"/>
      <c r="N674" s="258"/>
      <c r="O674" s="258"/>
      <c r="P674" s="261" t="str">
        <f t="array" ref="P674">INDEX(Sheet6!$H$2:$H$190,MATCH(A674,Sheet6!$E$2:$E$190,0))</f>
        <v>PR diterima tgl 02.08.2022.</v>
      </c>
      <c r="Q674" s="258"/>
      <c r="R674" s="258"/>
      <c r="S674" s="258"/>
      <c r="T674" s="258"/>
      <c r="U674" s="258"/>
      <c r="V674" s="258"/>
      <c r="W674" s="258"/>
      <c r="X674" s="258"/>
      <c r="Y674" s="258"/>
      <c r="Z674" s="258"/>
      <c r="AA674" s="258"/>
      <c r="AB674" s="258"/>
      <c r="AC674" s="258"/>
      <c r="AD674" s="258"/>
      <c r="AE674" s="258"/>
      <c r="AF674" s="258"/>
      <c r="AG674" s="258"/>
      <c r="AH674" s="258"/>
      <c r="AI674" s="258"/>
      <c r="AJ674" s="258"/>
      <c r="AK674" s="258"/>
      <c r="AL674" s="258"/>
      <c r="AM674" s="258"/>
    </row>
    <row r="675">
      <c r="A675" s="269">
        <v>1.0004746E8</v>
      </c>
      <c r="B675" s="258" t="str">
        <f>VLOOKUP(A675,'Master PR'!F676:N1981,9,FALSE)</f>
        <v>Maintenance</v>
      </c>
      <c r="C675" s="259" t="str">
        <f>VLOOKUP(A675,'Master PR'!F676:I1981,4,FALSE)</f>
        <v>Jumaidin</v>
      </c>
      <c r="D675" s="258" t="str">
        <f>VLOOKUP(A675,'Master PR'!F676:M1981,8,FALSE)</f>
        <v>#N/A</v>
      </c>
      <c r="E675" s="258"/>
      <c r="F675" s="258"/>
      <c r="G675" s="258"/>
      <c r="H675" s="258"/>
      <c r="I675" s="258"/>
      <c r="J675" s="258"/>
      <c r="K675" s="258" t="str">
        <f>VLOOKUP(A675,'Master PR'!F676:Q1981,12,FALSE)</f>
        <v/>
      </c>
      <c r="L675" s="260" t="str">
        <f>VLOOKUP(A675,'Master PR'!F676:R1981,13,FALSE)</f>
        <v>#N/A</v>
      </c>
      <c r="M675" s="258"/>
      <c r="N675" s="258"/>
      <c r="O675" s="258"/>
      <c r="P675" s="261" t="str">
        <f t="array" ref="P675">INDEX(Sheet6!$H$2:$H$190,MATCH(A675,Sheet6!$E$2:$E$190,0))</f>
        <v>#N/A</v>
      </c>
      <c r="Q675" s="258"/>
      <c r="R675" s="258"/>
      <c r="S675" s="258"/>
      <c r="T675" s="258"/>
      <c r="U675" s="258"/>
      <c r="V675" s="258"/>
      <c r="W675" s="258"/>
      <c r="X675" s="258"/>
      <c r="Y675" s="258"/>
      <c r="Z675" s="258"/>
      <c r="AA675" s="258"/>
      <c r="AB675" s="258"/>
      <c r="AC675" s="258"/>
      <c r="AD675" s="258"/>
      <c r="AE675" s="258"/>
      <c r="AF675" s="258"/>
      <c r="AG675" s="258"/>
      <c r="AH675" s="258"/>
      <c r="AI675" s="258"/>
      <c r="AJ675" s="258"/>
      <c r="AK675" s="258"/>
      <c r="AL675" s="258"/>
      <c r="AM675" s="258"/>
    </row>
    <row r="676">
      <c r="A676" s="269">
        <v>1.00047445E8</v>
      </c>
      <c r="B676" s="258" t="str">
        <f>VLOOKUP(A676,'Master PR'!F677:N1982,9,FALSE)</f>
        <v>Maintenance</v>
      </c>
      <c r="C676" s="259" t="str">
        <f>VLOOKUP(A676,'Master PR'!F677:I1982,4,FALSE)</f>
        <v>Jumaidin</v>
      </c>
      <c r="D676" s="258" t="str">
        <f>VLOOKUP(A676,'Master PR'!F677:M1982,8,FALSE)</f>
        <v>#N/A</v>
      </c>
      <c r="E676" s="258"/>
      <c r="F676" s="258"/>
      <c r="G676" s="258"/>
      <c r="H676" s="258"/>
      <c r="I676" s="258"/>
      <c r="J676" s="258"/>
      <c r="K676" s="258" t="str">
        <f>VLOOKUP(A676,'Master PR'!F677:Q1982,12,FALSE)</f>
        <v/>
      </c>
      <c r="L676" s="260" t="str">
        <f>VLOOKUP(A676,'Master PR'!F677:R1982,13,FALSE)</f>
        <v>#N/A</v>
      </c>
      <c r="M676" s="258"/>
      <c r="N676" s="258"/>
      <c r="O676" s="258"/>
      <c r="P676" s="261" t="str">
        <f t="array" ref="P676">INDEX(Sheet6!$H$2:$H$190,MATCH(A676,Sheet6!$E$2:$E$190,0))</f>
        <v>#N/A</v>
      </c>
      <c r="Q676" s="258"/>
      <c r="R676" s="258"/>
      <c r="S676" s="258"/>
      <c r="T676" s="258"/>
      <c r="U676" s="258"/>
      <c r="V676" s="258"/>
      <c r="W676" s="258"/>
      <c r="X676" s="258"/>
      <c r="Y676" s="258"/>
      <c r="Z676" s="258"/>
      <c r="AA676" s="258"/>
      <c r="AB676" s="258"/>
      <c r="AC676" s="258"/>
      <c r="AD676" s="258"/>
      <c r="AE676" s="258"/>
      <c r="AF676" s="258"/>
      <c r="AG676" s="258"/>
      <c r="AH676" s="258"/>
      <c r="AI676" s="258"/>
      <c r="AJ676" s="258"/>
      <c r="AK676" s="258"/>
      <c r="AL676" s="258"/>
      <c r="AM676" s="258"/>
    </row>
    <row r="677">
      <c r="A677" s="269">
        <v>1.00048174E8</v>
      </c>
      <c r="B677" s="258" t="str">
        <f>VLOOKUP(A677,'Master PR'!F678:N1983,9,FALSE)</f>
        <v>Maintenance</v>
      </c>
      <c r="C677" s="259" t="str">
        <f>VLOOKUP(A677,'Master PR'!F678:I1983,4,FALSE)</f>
        <v>Reza</v>
      </c>
      <c r="D677" s="258" t="str">
        <f>VLOOKUP(A677,'Master PR'!F678:M1983,8,FALSE)</f>
        <v>#N/A</v>
      </c>
      <c r="E677" s="258"/>
      <c r="F677" s="258"/>
      <c r="G677" s="258"/>
      <c r="H677" s="258"/>
      <c r="I677" s="258"/>
      <c r="J677" s="258"/>
      <c r="K677" s="258" t="str">
        <f>VLOOKUP(A677,'Master PR'!F678:Q1983,12,FALSE)</f>
        <v/>
      </c>
      <c r="L677" s="260" t="str">
        <f>VLOOKUP(A677,'Master PR'!F678:R1983,13,FALSE)</f>
        <v>#N/A</v>
      </c>
      <c r="M677" s="258"/>
      <c r="N677" s="258"/>
      <c r="O677" s="258"/>
      <c r="P677" s="261" t="str">
        <f t="array" ref="P677">INDEX(Sheet6!$H$2:$H$190,MATCH(A677,Sheet6!$E$2:$E$190,0))</f>
        <v>#N/A</v>
      </c>
      <c r="Q677" s="258"/>
      <c r="R677" s="258"/>
      <c r="S677" s="258"/>
      <c r="T677" s="258"/>
      <c r="U677" s="258"/>
      <c r="V677" s="258"/>
      <c r="W677" s="258"/>
      <c r="X677" s="258"/>
      <c r="Y677" s="258"/>
      <c r="Z677" s="258"/>
      <c r="AA677" s="258"/>
      <c r="AB677" s="258"/>
      <c r="AC677" s="258"/>
      <c r="AD677" s="258"/>
      <c r="AE677" s="258"/>
      <c r="AF677" s="258"/>
      <c r="AG677" s="258"/>
      <c r="AH677" s="258"/>
      <c r="AI677" s="258"/>
      <c r="AJ677" s="258"/>
      <c r="AK677" s="258"/>
      <c r="AL677" s="258"/>
      <c r="AM677" s="258"/>
    </row>
    <row r="678">
      <c r="A678" s="269">
        <v>1.00048291E8</v>
      </c>
      <c r="B678" s="258" t="str">
        <f>VLOOKUP(A678,'Master PR'!F679:N1984,9,FALSE)</f>
        <v>Maintenance</v>
      </c>
      <c r="C678" s="259" t="str">
        <f>VLOOKUP(A678,'Master PR'!F679:I1984,4,FALSE)</f>
        <v>Reza</v>
      </c>
      <c r="D678" s="258" t="str">
        <f>VLOOKUP(A678,'Master PR'!F679:M1984,8,FALSE)</f>
        <v>#N/A</v>
      </c>
      <c r="E678" s="258"/>
      <c r="F678" s="258"/>
      <c r="G678" s="258"/>
      <c r="H678" s="258"/>
      <c r="I678" s="258"/>
      <c r="J678" s="258"/>
      <c r="K678" s="258" t="str">
        <f>VLOOKUP(A678,'Master PR'!F679:Q1984,12,FALSE)</f>
        <v/>
      </c>
      <c r="L678" s="260" t="str">
        <f>VLOOKUP(A678,'Master PR'!F679:R1984,13,FALSE)</f>
        <v>#N/A</v>
      </c>
      <c r="M678" s="258"/>
      <c r="N678" s="258"/>
      <c r="O678" s="258"/>
      <c r="P678" s="261" t="str">
        <f t="array" ref="P678">INDEX(Sheet6!$H$2:$H$190,MATCH(A678,Sheet6!$E$2:$E$190,0))</f>
        <v>#N/A</v>
      </c>
      <c r="Q678" s="258"/>
      <c r="R678" s="258"/>
      <c r="S678" s="258"/>
      <c r="T678" s="258"/>
      <c r="U678" s="258"/>
      <c r="V678" s="258"/>
      <c r="W678" s="258"/>
      <c r="X678" s="258"/>
      <c r="Y678" s="258"/>
      <c r="Z678" s="258"/>
      <c r="AA678" s="258"/>
      <c r="AB678" s="258"/>
      <c r="AC678" s="258"/>
      <c r="AD678" s="258"/>
      <c r="AE678" s="258"/>
      <c r="AF678" s="258"/>
      <c r="AG678" s="258"/>
      <c r="AH678" s="258"/>
      <c r="AI678" s="258"/>
      <c r="AJ678" s="258"/>
      <c r="AK678" s="258"/>
      <c r="AL678" s="258"/>
      <c r="AM678" s="258"/>
    </row>
    <row r="679">
      <c r="A679" s="269">
        <v>1.0004829E8</v>
      </c>
      <c r="B679" s="258" t="str">
        <f>VLOOKUP(A679,'Master PR'!F680:N1985,9,FALSE)</f>
        <v>Maintenance</v>
      </c>
      <c r="C679" s="259" t="str">
        <f>VLOOKUP(A679,'Master PR'!F680:I1985,4,FALSE)</f>
        <v>Reza</v>
      </c>
      <c r="D679" s="258" t="str">
        <f>VLOOKUP(A679,'Master PR'!F680:M1985,8,FALSE)</f>
        <v>#N/A</v>
      </c>
      <c r="E679" s="258"/>
      <c r="F679" s="258"/>
      <c r="G679" s="258"/>
      <c r="H679" s="258"/>
      <c r="I679" s="258"/>
      <c r="J679" s="258"/>
      <c r="K679" s="258" t="str">
        <f>VLOOKUP(A679,'Master PR'!F680:Q1985,12,FALSE)</f>
        <v/>
      </c>
      <c r="L679" s="260" t="str">
        <f>VLOOKUP(A679,'Master PR'!F680:R1985,13,FALSE)</f>
        <v>#N/A</v>
      </c>
      <c r="M679" s="258"/>
      <c r="N679" s="258"/>
      <c r="O679" s="258"/>
      <c r="P679" s="261" t="str">
        <f t="array" ref="P679">INDEX(Sheet6!$H$2:$H$190,MATCH(A679,Sheet6!$E$2:$E$190,0))</f>
        <v>#N/A</v>
      </c>
      <c r="Q679" s="258"/>
      <c r="R679" s="258"/>
      <c r="S679" s="258"/>
      <c r="T679" s="258"/>
      <c r="U679" s="258"/>
      <c r="V679" s="258"/>
      <c r="W679" s="258"/>
      <c r="X679" s="258"/>
      <c r="Y679" s="258"/>
      <c r="Z679" s="258"/>
      <c r="AA679" s="258"/>
      <c r="AB679" s="258"/>
      <c r="AC679" s="258"/>
      <c r="AD679" s="258"/>
      <c r="AE679" s="258"/>
      <c r="AF679" s="258"/>
      <c r="AG679" s="258"/>
      <c r="AH679" s="258"/>
      <c r="AI679" s="258"/>
      <c r="AJ679" s="258"/>
      <c r="AK679" s="258"/>
      <c r="AL679" s="258"/>
      <c r="AM679" s="258"/>
    </row>
    <row r="680">
      <c r="A680" s="269">
        <v>1.00048099E8</v>
      </c>
      <c r="B680" s="258" t="str">
        <f>VLOOKUP(A680,'Master PR'!F681:N1986,9,FALSE)</f>
        <v>Maintenance</v>
      </c>
      <c r="C680" s="259" t="str">
        <f>VLOOKUP(A680,'Master PR'!F681:I1986,4,FALSE)</f>
        <v>Reza</v>
      </c>
      <c r="D680" s="258" t="str">
        <f>VLOOKUP(A680,'Master PR'!F681:M1986,8,FALSE)</f>
        <v>#N/A</v>
      </c>
      <c r="E680" s="258"/>
      <c r="F680" s="258"/>
      <c r="G680" s="258"/>
      <c r="H680" s="258"/>
      <c r="I680" s="258"/>
      <c r="J680" s="258"/>
      <c r="K680" s="258" t="str">
        <f>VLOOKUP(A680,'Master PR'!F681:Q1986,12,FALSE)</f>
        <v/>
      </c>
      <c r="L680" s="260" t="str">
        <f>VLOOKUP(A680,'Master PR'!F681:R1986,13,FALSE)</f>
        <v>#N/A</v>
      </c>
      <c r="M680" s="258"/>
      <c r="N680" s="258"/>
      <c r="O680" s="258"/>
      <c r="P680" s="261" t="str">
        <f t="array" ref="P680">INDEX(Sheet6!$H$2:$H$190,MATCH(A680,Sheet6!$E$2:$E$190,0))</f>
        <v>#N/A</v>
      </c>
      <c r="Q680" s="258"/>
      <c r="R680" s="258"/>
      <c r="S680" s="258"/>
      <c r="T680" s="258"/>
      <c r="U680" s="258"/>
      <c r="V680" s="258"/>
      <c r="W680" s="258"/>
      <c r="X680" s="258"/>
      <c r="Y680" s="258"/>
      <c r="Z680" s="258"/>
      <c r="AA680" s="258"/>
      <c r="AB680" s="258"/>
      <c r="AC680" s="258"/>
      <c r="AD680" s="258"/>
      <c r="AE680" s="258"/>
      <c r="AF680" s="258"/>
      <c r="AG680" s="258"/>
      <c r="AH680" s="258"/>
      <c r="AI680" s="258"/>
      <c r="AJ680" s="258"/>
      <c r="AK680" s="258"/>
      <c r="AL680" s="258"/>
      <c r="AM680" s="258"/>
    </row>
    <row r="681">
      <c r="A681" s="269">
        <v>1.00047505E8</v>
      </c>
      <c r="B681" s="258" t="str">
        <f>VLOOKUP(A681,'Master PR'!F682:N1987,9,FALSE)</f>
        <v>Maintenance</v>
      </c>
      <c r="C681" s="259" t="str">
        <f>VLOOKUP(A681,'Master PR'!F682:I1987,4,FALSE)</f>
        <v>Reza</v>
      </c>
      <c r="D681" s="258" t="str">
        <f>VLOOKUP(A681,'Master PR'!F682:M1987,8,FALSE)</f>
        <v>#N/A</v>
      </c>
      <c r="E681" s="258"/>
      <c r="F681" s="258"/>
      <c r="G681" s="258"/>
      <c r="H681" s="258"/>
      <c r="I681" s="258"/>
      <c r="J681" s="258"/>
      <c r="K681" s="258" t="str">
        <f>VLOOKUP(A681,'Master PR'!F682:Q1987,12,FALSE)</f>
        <v/>
      </c>
      <c r="L681" s="260" t="str">
        <f>VLOOKUP(A681,'Master PR'!F682:R1987,13,FALSE)</f>
        <v>#N/A</v>
      </c>
      <c r="M681" s="258"/>
      <c r="N681" s="258"/>
      <c r="O681" s="258"/>
      <c r="P681" s="261" t="str">
        <f t="array" ref="P681">INDEX(Sheet6!$H$2:$H$190,MATCH(A681,Sheet6!$E$2:$E$190,0))</f>
        <v>#N/A</v>
      </c>
      <c r="Q681" s="258"/>
      <c r="R681" s="258"/>
      <c r="S681" s="258"/>
      <c r="T681" s="258"/>
      <c r="U681" s="258"/>
      <c r="V681" s="258"/>
      <c r="W681" s="258"/>
      <c r="X681" s="258"/>
      <c r="Y681" s="258"/>
      <c r="Z681" s="258"/>
      <c r="AA681" s="258"/>
      <c r="AB681" s="258"/>
      <c r="AC681" s="258"/>
      <c r="AD681" s="258"/>
      <c r="AE681" s="258"/>
      <c r="AF681" s="258"/>
      <c r="AG681" s="258"/>
      <c r="AH681" s="258"/>
      <c r="AI681" s="258"/>
      <c r="AJ681" s="258"/>
      <c r="AK681" s="258"/>
      <c r="AL681" s="258"/>
      <c r="AM681" s="258"/>
    </row>
    <row r="682">
      <c r="A682" s="269">
        <v>1.00047061E8</v>
      </c>
      <c r="B682" s="258" t="str">
        <f>VLOOKUP(A682,'Master PR'!F683:N1988,9,FALSE)</f>
        <v>Maintenance</v>
      </c>
      <c r="C682" s="259" t="str">
        <f>VLOOKUP(A682,'Master PR'!F683:I1988,4,FALSE)</f>
        <v>Reza</v>
      </c>
      <c r="D682" s="258" t="str">
        <f>VLOOKUP(A682,'Master PR'!F683:M1988,8,FALSE)</f>
        <v>#N/A</v>
      </c>
      <c r="E682" s="258"/>
      <c r="F682" s="258"/>
      <c r="G682" s="258"/>
      <c r="H682" s="258"/>
      <c r="I682" s="258"/>
      <c r="J682" s="258"/>
      <c r="K682" s="258" t="str">
        <f>VLOOKUP(A682,'Master PR'!F683:Q1988,12,FALSE)</f>
        <v/>
      </c>
      <c r="L682" s="260" t="str">
        <f>VLOOKUP(A682,'Master PR'!F683:R1988,13,FALSE)</f>
        <v>#N/A</v>
      </c>
      <c r="M682" s="258"/>
      <c r="N682" s="258"/>
      <c r="O682" s="258"/>
      <c r="P682" s="261" t="str">
        <f t="array" ref="P682">INDEX(Sheet6!$H$2:$H$190,MATCH(A682,Sheet6!$E$2:$E$190,0))</f>
        <v>#N/A</v>
      </c>
      <c r="Q682" s="258"/>
      <c r="R682" s="258"/>
      <c r="S682" s="258"/>
      <c r="T682" s="258"/>
      <c r="U682" s="258"/>
      <c r="V682" s="258"/>
      <c r="W682" s="258"/>
      <c r="X682" s="258"/>
      <c r="Y682" s="258"/>
      <c r="Z682" s="258"/>
      <c r="AA682" s="258"/>
      <c r="AB682" s="258"/>
      <c r="AC682" s="258"/>
      <c r="AD682" s="258"/>
      <c r="AE682" s="258"/>
      <c r="AF682" s="258"/>
      <c r="AG682" s="258"/>
      <c r="AH682" s="258"/>
      <c r="AI682" s="258"/>
      <c r="AJ682" s="258"/>
      <c r="AK682" s="258"/>
      <c r="AL682" s="258"/>
      <c r="AM682" s="258"/>
    </row>
    <row r="683">
      <c r="A683" s="269">
        <v>1.00047081E8</v>
      </c>
      <c r="B683" s="258" t="str">
        <f>VLOOKUP(A683,'Master PR'!F684:N1989,9,FALSE)</f>
        <v>Maintenance</v>
      </c>
      <c r="C683" s="259" t="str">
        <f>VLOOKUP(A683,'Master PR'!F684:I1989,4,FALSE)</f>
        <v>Reza</v>
      </c>
      <c r="D683" s="258" t="str">
        <f>VLOOKUP(A683,'Master PR'!F684:M1989,8,FALSE)</f>
        <v>#N/A</v>
      </c>
      <c r="E683" s="258"/>
      <c r="F683" s="258"/>
      <c r="G683" s="258"/>
      <c r="H683" s="258"/>
      <c r="I683" s="258"/>
      <c r="J683" s="258"/>
      <c r="K683" s="258" t="str">
        <f>VLOOKUP(A683,'Master PR'!F684:Q1989,12,FALSE)</f>
        <v/>
      </c>
      <c r="L683" s="260" t="str">
        <f>VLOOKUP(A683,'Master PR'!F684:R1989,13,FALSE)</f>
        <v>#N/A</v>
      </c>
      <c r="M683" s="258"/>
      <c r="N683" s="258"/>
      <c r="O683" s="258"/>
      <c r="P683" s="261" t="str">
        <f t="array" ref="P683">INDEX(Sheet6!$H$2:$H$190,MATCH(A683,Sheet6!$E$2:$E$190,0))</f>
        <v>#N/A</v>
      </c>
      <c r="Q683" s="258"/>
      <c r="R683" s="258"/>
      <c r="S683" s="258"/>
      <c r="T683" s="258"/>
      <c r="U683" s="258"/>
      <c r="V683" s="258"/>
      <c r="W683" s="258"/>
      <c r="X683" s="258"/>
      <c r="Y683" s="258"/>
      <c r="Z683" s="258"/>
      <c r="AA683" s="258"/>
      <c r="AB683" s="258"/>
      <c r="AC683" s="258"/>
      <c r="AD683" s="258"/>
      <c r="AE683" s="258"/>
      <c r="AF683" s="258"/>
      <c r="AG683" s="258"/>
      <c r="AH683" s="258"/>
      <c r="AI683" s="258"/>
      <c r="AJ683" s="258"/>
      <c r="AK683" s="258"/>
      <c r="AL683" s="258"/>
      <c r="AM683" s="258"/>
    </row>
    <row r="684">
      <c r="A684" s="269">
        <v>1.00048178E8</v>
      </c>
      <c r="B684" s="258" t="str">
        <f>VLOOKUP(A684,'Master PR'!F685:N1990,9,FALSE)</f>
        <v>Maintenance</v>
      </c>
      <c r="C684" s="259" t="str">
        <f>VLOOKUP(A684,'Master PR'!F685:I1990,4,FALSE)</f>
        <v>Jumaidin</v>
      </c>
      <c r="D684" s="258" t="str">
        <f>VLOOKUP(A684,'Master PR'!F685:M1990,8,FALSE)</f>
        <v>M22PL3089A</v>
      </c>
      <c r="E684" s="258"/>
      <c r="F684" s="258"/>
      <c r="G684" s="258"/>
      <c r="H684" s="258"/>
      <c r="I684" s="258"/>
      <c r="J684" s="258"/>
      <c r="K684" s="258" t="str">
        <f>VLOOKUP(A684,'Master PR'!F685:Q1990,12,FALSE)</f>
        <v/>
      </c>
      <c r="L684" s="260" t="str">
        <f>VLOOKUP(A684,'Master PR'!F685:R1990,13,FALSE)</f>
        <v>Winny</v>
      </c>
      <c r="M684" s="258"/>
      <c r="N684" s="258"/>
      <c r="O684" s="258"/>
      <c r="P684" s="261" t="str">
        <f t="array" ref="P684">INDEX(Sheet6!$H$2:$H$190,MATCH(A684,Sheet6!$E$2:$E$190,0))</f>
        <v>PR diterima tgl 02.08.2022.</v>
      </c>
      <c r="Q684" s="258"/>
      <c r="R684" s="258"/>
      <c r="S684" s="258"/>
      <c r="T684" s="258"/>
      <c r="U684" s="258"/>
      <c r="V684" s="258"/>
      <c r="W684" s="258"/>
      <c r="X684" s="258"/>
      <c r="Y684" s="258"/>
      <c r="Z684" s="258"/>
      <c r="AA684" s="258"/>
      <c r="AB684" s="258"/>
      <c r="AC684" s="258"/>
      <c r="AD684" s="258"/>
      <c r="AE684" s="258"/>
      <c r="AF684" s="258"/>
      <c r="AG684" s="258"/>
      <c r="AH684" s="258"/>
      <c r="AI684" s="258"/>
      <c r="AJ684" s="258"/>
      <c r="AK684" s="258"/>
      <c r="AL684" s="258"/>
      <c r="AM684" s="258"/>
    </row>
    <row r="685">
      <c r="A685" s="266">
        <v>1.00047049E8</v>
      </c>
      <c r="B685" s="258" t="str">
        <f>VLOOKUP(A685,'Master PR'!F686:N1991,9,FALSE)</f>
        <v>Maintenance</v>
      </c>
      <c r="C685" s="259" t="str">
        <f>VLOOKUP(A685,'Master PR'!F686:I1991,4,FALSE)</f>
        <v>Reza</v>
      </c>
      <c r="D685" s="258" t="str">
        <f>VLOOKUP(A685,'Master PR'!F686:M1991,8,FALSE)</f>
        <v>#N/A</v>
      </c>
      <c r="E685" s="258"/>
      <c r="F685" s="258"/>
      <c r="G685" s="258"/>
      <c r="H685" s="258"/>
      <c r="I685" s="258"/>
      <c r="J685" s="258"/>
      <c r="K685" s="258" t="str">
        <f>VLOOKUP(A685,'Master PR'!F686:Q1991,12,FALSE)</f>
        <v/>
      </c>
      <c r="L685" s="260" t="str">
        <f>VLOOKUP(A685,'Master PR'!F686:R1991,13,FALSE)</f>
        <v>#N/A</v>
      </c>
      <c r="M685" s="258"/>
      <c r="N685" s="258"/>
      <c r="O685" s="258"/>
      <c r="P685" s="261" t="str">
        <f t="array" ref="P685">INDEX(Sheet6!$H$2:$H$190,MATCH(A685,Sheet6!$E$2:$E$190,0))</f>
        <v>#N/A</v>
      </c>
      <c r="Q685" s="258"/>
      <c r="R685" s="258"/>
      <c r="S685" s="258"/>
      <c r="T685" s="258"/>
      <c r="U685" s="258"/>
      <c r="V685" s="258"/>
      <c r="W685" s="258"/>
      <c r="X685" s="258"/>
      <c r="Y685" s="258"/>
      <c r="Z685" s="258"/>
      <c r="AA685" s="258"/>
      <c r="AB685" s="258"/>
      <c r="AC685" s="258"/>
      <c r="AD685" s="258"/>
      <c r="AE685" s="258"/>
      <c r="AF685" s="258"/>
      <c r="AG685" s="258"/>
      <c r="AH685" s="258"/>
      <c r="AI685" s="258"/>
      <c r="AJ685" s="258"/>
      <c r="AK685" s="258"/>
      <c r="AL685" s="258"/>
      <c r="AM685" s="258"/>
    </row>
    <row r="686">
      <c r="A686" s="266">
        <v>1.00048349E8</v>
      </c>
      <c r="B686" s="258" t="str">
        <f>VLOOKUP(A686,'Master PR'!F687:N1992,9,FALSE)</f>
        <v>Maintenance</v>
      </c>
      <c r="C686" s="259" t="str">
        <f>VLOOKUP(A686,'Master PR'!F687:I1992,4,FALSE)</f>
        <v>Reza</v>
      </c>
      <c r="D686" s="258" t="str">
        <f>VLOOKUP(A686,'Master PR'!F687:M1992,8,FALSE)</f>
        <v>#N/A</v>
      </c>
      <c r="E686" s="258"/>
      <c r="F686" s="258"/>
      <c r="G686" s="258"/>
      <c r="H686" s="258"/>
      <c r="I686" s="258"/>
      <c r="J686" s="258"/>
      <c r="K686" s="258" t="str">
        <f>VLOOKUP(A686,'Master PR'!F687:Q1992,12,FALSE)</f>
        <v/>
      </c>
      <c r="L686" s="260" t="str">
        <f>VLOOKUP(A686,'Master PR'!F687:R1992,13,FALSE)</f>
        <v>#N/A</v>
      </c>
      <c r="M686" s="258"/>
      <c r="N686" s="258"/>
      <c r="O686" s="258"/>
      <c r="P686" s="261" t="str">
        <f t="array" ref="P686">INDEX(Sheet6!$H$2:$H$190,MATCH(A686,Sheet6!$E$2:$E$190,0))</f>
        <v>#N/A</v>
      </c>
      <c r="Q686" s="258"/>
      <c r="R686" s="258"/>
      <c r="S686" s="258"/>
      <c r="T686" s="258"/>
      <c r="U686" s="258"/>
      <c r="V686" s="258"/>
      <c r="W686" s="258"/>
      <c r="X686" s="258"/>
      <c r="Y686" s="258"/>
      <c r="Z686" s="258"/>
      <c r="AA686" s="258"/>
      <c r="AB686" s="258"/>
      <c r="AC686" s="258"/>
      <c r="AD686" s="258"/>
      <c r="AE686" s="258"/>
      <c r="AF686" s="258"/>
      <c r="AG686" s="258"/>
      <c r="AH686" s="258"/>
      <c r="AI686" s="258"/>
      <c r="AJ686" s="258"/>
      <c r="AK686" s="258"/>
      <c r="AL686" s="258"/>
      <c r="AM686" s="258"/>
    </row>
    <row r="687">
      <c r="A687" s="266">
        <v>1.00048042E8</v>
      </c>
      <c r="B687" s="258" t="str">
        <f>VLOOKUP(A687,'Master PR'!F688:N1993,9,FALSE)</f>
        <v>Maintenance</v>
      </c>
      <c r="C687" s="259" t="str">
        <f>VLOOKUP(A687,'Master PR'!F688:I1993,4,FALSE)</f>
        <v>Reza</v>
      </c>
      <c r="D687" s="258" t="str">
        <f>VLOOKUP(A687,'Master PR'!F688:M1993,8,FALSE)</f>
        <v>#N/A</v>
      </c>
      <c r="E687" s="258"/>
      <c r="F687" s="258"/>
      <c r="G687" s="258"/>
      <c r="H687" s="258"/>
      <c r="I687" s="258"/>
      <c r="J687" s="258"/>
      <c r="K687" s="258" t="str">
        <f>VLOOKUP(A687,'Master PR'!F688:Q1993,12,FALSE)</f>
        <v/>
      </c>
      <c r="L687" s="260" t="str">
        <f>VLOOKUP(A687,'Master PR'!F688:R1993,13,FALSE)</f>
        <v>#N/A</v>
      </c>
      <c r="M687" s="258"/>
      <c r="N687" s="258"/>
      <c r="O687" s="258"/>
      <c r="P687" s="261" t="str">
        <f t="array" ref="P687">INDEX(Sheet6!$H$2:$H$190,MATCH(A687,Sheet6!$E$2:$E$190,0))</f>
        <v>#N/A</v>
      </c>
      <c r="Q687" s="258"/>
      <c r="R687" s="258"/>
      <c r="S687" s="258"/>
      <c r="T687" s="258"/>
      <c r="U687" s="258"/>
      <c r="V687" s="258"/>
      <c r="W687" s="258"/>
      <c r="X687" s="258"/>
      <c r="Y687" s="258"/>
      <c r="Z687" s="258"/>
      <c r="AA687" s="258"/>
      <c r="AB687" s="258"/>
      <c r="AC687" s="258"/>
      <c r="AD687" s="258"/>
      <c r="AE687" s="258"/>
      <c r="AF687" s="258"/>
      <c r="AG687" s="258"/>
      <c r="AH687" s="258"/>
      <c r="AI687" s="258"/>
      <c r="AJ687" s="258"/>
      <c r="AK687" s="258"/>
      <c r="AL687" s="258"/>
      <c r="AM687" s="258"/>
    </row>
    <row r="688">
      <c r="A688" s="268">
        <v>1.00048122E8</v>
      </c>
      <c r="B688" s="258" t="str">
        <f>VLOOKUP(A688,'Master PR'!F689:N1994,9,FALSE)</f>
        <v>Maintenance</v>
      </c>
      <c r="C688" s="259" t="str">
        <f>VLOOKUP(A688,'Master PR'!F689:I1994,4,FALSE)</f>
        <v>Arini</v>
      </c>
      <c r="D688" s="258" t="str">
        <f>VLOOKUP(A688,'Master PR'!F689:M1994,8,FALSE)</f>
        <v>#N/A</v>
      </c>
      <c r="E688" s="258"/>
      <c r="F688" s="258"/>
      <c r="G688" s="258"/>
      <c r="H688" s="258"/>
      <c r="I688" s="258"/>
      <c r="J688" s="258"/>
      <c r="K688" s="258" t="str">
        <f>VLOOKUP(A688,'Master PR'!F689:Q1994,12,FALSE)</f>
        <v/>
      </c>
      <c r="L688" s="260" t="str">
        <f>VLOOKUP(A688,'Master PR'!F689:R1994,13,FALSE)</f>
        <v>#N/A</v>
      </c>
      <c r="M688" s="258"/>
      <c r="N688" s="258"/>
      <c r="O688" s="258"/>
      <c r="P688" s="261" t="str">
        <f t="array" ref="P688">INDEX(Sheet6!$H$2:$H$190,MATCH(A688,Sheet6!$E$2:$E$190,0))</f>
        <v>#N/A</v>
      </c>
      <c r="Q688" s="258"/>
      <c r="R688" s="258"/>
      <c r="S688" s="258"/>
      <c r="T688" s="258"/>
      <c r="U688" s="258"/>
      <c r="V688" s="258"/>
      <c r="W688" s="258"/>
      <c r="X688" s="258"/>
      <c r="Y688" s="258"/>
      <c r="Z688" s="258"/>
      <c r="AA688" s="258"/>
      <c r="AB688" s="258"/>
      <c r="AC688" s="258"/>
      <c r="AD688" s="258"/>
      <c r="AE688" s="258"/>
      <c r="AF688" s="258"/>
      <c r="AG688" s="258"/>
      <c r="AH688" s="258"/>
      <c r="AI688" s="258"/>
      <c r="AJ688" s="258"/>
      <c r="AK688" s="258"/>
      <c r="AL688" s="258"/>
      <c r="AM688" s="258"/>
    </row>
    <row r="689">
      <c r="A689" s="268">
        <v>1.00048294E8</v>
      </c>
      <c r="B689" s="258" t="str">
        <f>VLOOKUP(A689,'Master PR'!F690:N1995,9,FALSE)</f>
        <v>Maintenance</v>
      </c>
      <c r="C689" s="259" t="str">
        <f>VLOOKUP(A689,'Master PR'!F690:I1995,4,FALSE)</f>
        <v>Andani</v>
      </c>
      <c r="D689" s="258" t="str">
        <f>VLOOKUP(A689,'Master PR'!F690:M1995,8,FALSE)</f>
        <v>#N/A</v>
      </c>
      <c r="E689" s="258"/>
      <c r="F689" s="258"/>
      <c r="G689" s="258"/>
      <c r="H689" s="258"/>
      <c r="I689" s="258"/>
      <c r="J689" s="258"/>
      <c r="K689" s="258" t="str">
        <f>VLOOKUP(A689,'Master PR'!F690:Q1995,12,FALSE)</f>
        <v/>
      </c>
      <c r="L689" s="260" t="str">
        <f>VLOOKUP(A689,'Master PR'!F690:R1995,13,FALSE)</f>
        <v>#N/A</v>
      </c>
      <c r="M689" s="258"/>
      <c r="N689" s="258"/>
      <c r="O689" s="258"/>
      <c r="P689" s="261" t="str">
        <f t="array" ref="P689">INDEX(Sheet6!$H$2:$H$190,MATCH(A689,Sheet6!$E$2:$E$190,0))</f>
        <v>#N/A</v>
      </c>
      <c r="Q689" s="258"/>
      <c r="R689" s="258"/>
      <c r="S689" s="258"/>
      <c r="T689" s="258"/>
      <c r="U689" s="258"/>
      <c r="V689" s="258"/>
      <c r="W689" s="258"/>
      <c r="X689" s="258"/>
      <c r="Y689" s="258"/>
      <c r="Z689" s="258"/>
      <c r="AA689" s="258"/>
      <c r="AB689" s="258"/>
      <c r="AC689" s="258"/>
      <c r="AD689" s="258"/>
      <c r="AE689" s="258"/>
      <c r="AF689" s="258"/>
      <c r="AG689" s="258"/>
      <c r="AH689" s="258"/>
      <c r="AI689" s="258"/>
      <c r="AJ689" s="258"/>
      <c r="AK689" s="258"/>
      <c r="AL689" s="258"/>
      <c r="AM689" s="258"/>
    </row>
    <row r="690">
      <c r="A690" s="268">
        <v>1.00048259E8</v>
      </c>
      <c r="B690" s="258" t="str">
        <f>VLOOKUP(A690,'Master PR'!F691:N1996,9,FALSE)</f>
        <v>Maintenance</v>
      </c>
      <c r="C690" s="259" t="str">
        <f>VLOOKUP(A690,'Master PR'!F691:I1996,4,FALSE)</f>
        <v>Andani</v>
      </c>
      <c r="D690" s="258" t="str">
        <f>VLOOKUP(A690,'Master PR'!F691:M1996,8,FALSE)</f>
        <v>#N/A</v>
      </c>
      <c r="E690" s="258"/>
      <c r="F690" s="258"/>
      <c r="G690" s="258"/>
      <c r="H690" s="258"/>
      <c r="I690" s="258"/>
      <c r="J690" s="258"/>
      <c r="K690" s="258" t="str">
        <f>VLOOKUP(A690,'Master PR'!F691:Q1996,12,FALSE)</f>
        <v/>
      </c>
      <c r="L690" s="260" t="str">
        <f>VLOOKUP(A690,'Master PR'!F691:R1996,13,FALSE)</f>
        <v>#N/A</v>
      </c>
      <c r="M690" s="258"/>
      <c r="N690" s="258"/>
      <c r="O690" s="258"/>
      <c r="P690" s="261" t="str">
        <f t="array" ref="P690">INDEX(Sheet6!$H$2:$H$190,MATCH(A690,Sheet6!$E$2:$E$190,0))</f>
        <v>#N/A</v>
      </c>
      <c r="Q690" s="258"/>
      <c r="R690" s="258"/>
      <c r="S690" s="258"/>
      <c r="T690" s="258"/>
      <c r="U690" s="258"/>
      <c r="V690" s="258"/>
      <c r="W690" s="258"/>
      <c r="X690" s="258"/>
      <c r="Y690" s="258"/>
      <c r="Z690" s="258"/>
      <c r="AA690" s="258"/>
      <c r="AB690" s="258"/>
      <c r="AC690" s="258"/>
      <c r="AD690" s="258"/>
      <c r="AE690" s="258"/>
      <c r="AF690" s="258"/>
      <c r="AG690" s="258"/>
      <c r="AH690" s="258"/>
      <c r="AI690" s="258"/>
      <c r="AJ690" s="258"/>
      <c r="AK690" s="258"/>
      <c r="AL690" s="258"/>
      <c r="AM690" s="258"/>
    </row>
    <row r="691">
      <c r="A691" s="268">
        <v>1.00048279E8</v>
      </c>
      <c r="B691" s="258" t="str">
        <f>VLOOKUP(A691,'Master PR'!F692:N1997,9,FALSE)</f>
        <v>Maintenance</v>
      </c>
      <c r="C691" s="259" t="str">
        <f>VLOOKUP(A691,'Master PR'!F692:I1997,4,FALSE)</f>
        <v>Reza</v>
      </c>
      <c r="D691" s="258" t="str">
        <f>VLOOKUP(A691,'Master PR'!F692:M1997,8,FALSE)</f>
        <v>#N/A</v>
      </c>
      <c r="E691" s="258"/>
      <c r="F691" s="258"/>
      <c r="G691" s="258"/>
      <c r="H691" s="258"/>
      <c r="I691" s="258"/>
      <c r="J691" s="258"/>
      <c r="K691" s="258" t="str">
        <f>VLOOKUP(A691,'Master PR'!F692:Q1997,12,FALSE)</f>
        <v/>
      </c>
      <c r="L691" s="260" t="str">
        <f>VLOOKUP(A691,'Master PR'!F692:R1997,13,FALSE)</f>
        <v>#N/A</v>
      </c>
      <c r="M691" s="258"/>
      <c r="N691" s="258"/>
      <c r="O691" s="258"/>
      <c r="P691" s="261" t="str">
        <f t="array" ref="P691">INDEX(Sheet6!$H$2:$H$190,MATCH(A691,Sheet6!$E$2:$E$190,0))</f>
        <v>#N/A</v>
      </c>
      <c r="Q691" s="258"/>
      <c r="R691" s="258"/>
      <c r="S691" s="258"/>
      <c r="T691" s="258"/>
      <c r="U691" s="258"/>
      <c r="V691" s="258"/>
      <c r="W691" s="258"/>
      <c r="X691" s="258"/>
      <c r="Y691" s="258"/>
      <c r="Z691" s="258"/>
      <c r="AA691" s="258"/>
      <c r="AB691" s="258"/>
      <c r="AC691" s="258"/>
      <c r="AD691" s="258"/>
      <c r="AE691" s="258"/>
      <c r="AF691" s="258"/>
      <c r="AG691" s="258"/>
      <c r="AH691" s="258"/>
      <c r="AI691" s="258"/>
      <c r="AJ691" s="258"/>
      <c r="AK691" s="258"/>
      <c r="AL691" s="258"/>
      <c r="AM691" s="258"/>
    </row>
    <row r="692">
      <c r="A692" s="268">
        <v>1.00048184E8</v>
      </c>
      <c r="B692" s="258" t="str">
        <f>VLOOKUP(A692,'Master PR'!F693:N1998,9,FALSE)</f>
        <v>Maintenance</v>
      </c>
      <c r="C692" s="259" t="str">
        <f>VLOOKUP(A692,'Master PR'!F693:I1998,4,FALSE)</f>
        <v>Gari</v>
      </c>
      <c r="D692" s="258" t="str">
        <f>VLOOKUP(A692,'Master PR'!F693:M1998,8,FALSE)</f>
        <v>#N/A</v>
      </c>
      <c r="E692" s="258"/>
      <c r="F692" s="258"/>
      <c r="G692" s="258"/>
      <c r="H692" s="258"/>
      <c r="I692" s="258"/>
      <c r="J692" s="258"/>
      <c r="K692" s="258" t="str">
        <f>VLOOKUP(A692,'Master PR'!F693:Q1998,12,FALSE)</f>
        <v/>
      </c>
      <c r="L692" s="260" t="str">
        <f>VLOOKUP(A692,'Master PR'!F693:R1998,13,FALSE)</f>
        <v>#N/A</v>
      </c>
      <c r="M692" s="258"/>
      <c r="N692" s="258"/>
      <c r="O692" s="258"/>
      <c r="P692" s="261" t="str">
        <f t="array" ref="P692">INDEX(Sheet6!$H$2:$H$190,MATCH(A692,Sheet6!$E$2:$E$190,0))</f>
        <v>#N/A</v>
      </c>
      <c r="Q692" s="258"/>
      <c r="R692" s="258"/>
      <c r="S692" s="258"/>
      <c r="T692" s="258"/>
      <c r="U692" s="258"/>
      <c r="V692" s="258"/>
      <c r="W692" s="258"/>
      <c r="X692" s="258"/>
      <c r="Y692" s="258"/>
      <c r="Z692" s="258"/>
      <c r="AA692" s="258"/>
      <c r="AB692" s="258"/>
      <c r="AC692" s="258"/>
      <c r="AD692" s="258"/>
      <c r="AE692" s="258"/>
      <c r="AF692" s="258"/>
      <c r="AG692" s="258"/>
      <c r="AH692" s="258"/>
      <c r="AI692" s="258"/>
      <c r="AJ692" s="258"/>
      <c r="AK692" s="258"/>
      <c r="AL692" s="258"/>
      <c r="AM692" s="258"/>
    </row>
    <row r="693">
      <c r="A693" s="268">
        <v>1.00047956E8</v>
      </c>
      <c r="B693" s="258" t="str">
        <f>VLOOKUP(A693,'Master PR'!F694:N1999,9,FALSE)</f>
        <v>#REF!</v>
      </c>
      <c r="C693" s="259" t="str">
        <f>VLOOKUP(A693,'Master PR'!F694:I1999,4,FALSE)</f>
        <v>Andani</v>
      </c>
      <c r="D693" s="258" t="str">
        <f>VLOOKUP(A693,'Master PR'!F694:M1999,8,FALSE)</f>
        <v>#N/A</v>
      </c>
      <c r="E693" s="258"/>
      <c r="F693" s="258"/>
      <c r="G693" s="258"/>
      <c r="H693" s="258"/>
      <c r="I693" s="258"/>
      <c r="J693" s="258"/>
      <c r="K693" s="258" t="str">
        <f>VLOOKUP(A693,'Master PR'!F694:Q1999,12,FALSE)</f>
        <v/>
      </c>
      <c r="L693" s="260" t="str">
        <f>VLOOKUP(A693,'Master PR'!F694:R1999,13,FALSE)</f>
        <v>#N/A</v>
      </c>
      <c r="M693" s="258"/>
      <c r="N693" s="258"/>
      <c r="O693" s="258"/>
      <c r="P693" s="261" t="str">
        <f t="array" ref="P693">INDEX(Sheet6!$H$2:$H$190,MATCH(A693,Sheet6!$E$2:$E$190,0))</f>
        <v>#N/A</v>
      </c>
      <c r="Q693" s="258"/>
      <c r="R693" s="258"/>
      <c r="S693" s="258"/>
      <c r="T693" s="258"/>
      <c r="U693" s="258"/>
      <c r="V693" s="258"/>
      <c r="W693" s="258"/>
      <c r="X693" s="258"/>
      <c r="Y693" s="258"/>
      <c r="Z693" s="258"/>
      <c r="AA693" s="258"/>
      <c r="AB693" s="258"/>
      <c r="AC693" s="258"/>
      <c r="AD693" s="258"/>
      <c r="AE693" s="258"/>
      <c r="AF693" s="258"/>
      <c r="AG693" s="258"/>
      <c r="AH693" s="258"/>
      <c r="AI693" s="258"/>
      <c r="AJ693" s="258"/>
      <c r="AK693" s="258"/>
      <c r="AL693" s="258"/>
      <c r="AM693" s="258"/>
    </row>
    <row r="694">
      <c r="A694" s="268">
        <v>1.00047931E8</v>
      </c>
      <c r="B694" s="258" t="str">
        <f>VLOOKUP(A694,'Master PR'!F695:N2000,9,FALSE)</f>
        <v>#REF!</v>
      </c>
      <c r="C694" s="259" t="str">
        <f>VLOOKUP(A694,'Master PR'!F695:I2000,4,FALSE)</f>
        <v>Reza</v>
      </c>
      <c r="D694" s="258" t="str">
        <f>VLOOKUP(A694,'Master PR'!F695:M2000,8,FALSE)</f>
        <v>#N/A</v>
      </c>
      <c r="E694" s="258"/>
      <c r="F694" s="258"/>
      <c r="G694" s="258"/>
      <c r="H694" s="258"/>
      <c r="I694" s="258"/>
      <c r="J694" s="258"/>
      <c r="K694" s="258" t="str">
        <f>VLOOKUP(A694,'Master PR'!F695:Q2000,12,FALSE)</f>
        <v/>
      </c>
      <c r="L694" s="260" t="str">
        <f>VLOOKUP(A694,'Master PR'!F695:R2000,13,FALSE)</f>
        <v>#N/A</v>
      </c>
      <c r="M694" s="258"/>
      <c r="N694" s="258"/>
      <c r="O694" s="258"/>
      <c r="P694" s="261" t="str">
        <f t="array" ref="P694">INDEX(Sheet6!$H$2:$H$190,MATCH(A694,Sheet6!$E$2:$E$190,0))</f>
        <v>#N/A</v>
      </c>
      <c r="Q694" s="258"/>
      <c r="R694" s="258"/>
      <c r="S694" s="258"/>
      <c r="T694" s="258"/>
      <c r="U694" s="258"/>
      <c r="V694" s="258"/>
      <c r="W694" s="258"/>
      <c r="X694" s="258"/>
      <c r="Y694" s="258"/>
      <c r="Z694" s="258"/>
      <c r="AA694" s="258"/>
      <c r="AB694" s="258"/>
      <c r="AC694" s="258"/>
      <c r="AD694" s="258"/>
      <c r="AE694" s="258"/>
      <c r="AF694" s="258"/>
      <c r="AG694" s="258"/>
      <c r="AH694" s="258"/>
      <c r="AI694" s="258"/>
      <c r="AJ694" s="258"/>
      <c r="AK694" s="258"/>
      <c r="AL694" s="258"/>
      <c r="AM694" s="258"/>
    </row>
    <row r="695">
      <c r="A695" s="268">
        <v>1.00047095E8</v>
      </c>
      <c r="B695" s="258" t="str">
        <f>VLOOKUP(A695,'Master PR'!F696:N2001,9,FALSE)</f>
        <v>#REF!</v>
      </c>
      <c r="C695" s="259" t="str">
        <f>VLOOKUP(A695,'Master PR'!F696:I2001,4,FALSE)</f>
        <v>Reza</v>
      </c>
      <c r="D695" s="258" t="str">
        <f>VLOOKUP(A695,'Master PR'!F696:M2001,8,FALSE)</f>
        <v>#N/A</v>
      </c>
      <c r="E695" s="258"/>
      <c r="F695" s="258"/>
      <c r="G695" s="258"/>
      <c r="H695" s="258"/>
      <c r="I695" s="258"/>
      <c r="J695" s="258"/>
      <c r="K695" s="258" t="str">
        <f>VLOOKUP(A695,'Master PR'!F696:Q2001,12,FALSE)</f>
        <v/>
      </c>
      <c r="L695" s="260" t="str">
        <f>VLOOKUP(A695,'Master PR'!F696:R2001,13,FALSE)</f>
        <v>#N/A</v>
      </c>
      <c r="M695" s="258"/>
      <c r="N695" s="258"/>
      <c r="O695" s="258"/>
      <c r="P695" s="261" t="str">
        <f t="array" ref="P695">INDEX(Sheet6!$H$2:$H$190,MATCH(A695,Sheet6!$E$2:$E$190,0))</f>
        <v>#N/A</v>
      </c>
      <c r="Q695" s="258"/>
      <c r="R695" s="258"/>
      <c r="S695" s="258"/>
      <c r="T695" s="258"/>
      <c r="U695" s="258"/>
      <c r="V695" s="258"/>
      <c r="W695" s="258"/>
      <c r="X695" s="258"/>
      <c r="Y695" s="258"/>
      <c r="Z695" s="258"/>
      <c r="AA695" s="258"/>
      <c r="AB695" s="258"/>
      <c r="AC695" s="258"/>
      <c r="AD695" s="258"/>
      <c r="AE695" s="258"/>
      <c r="AF695" s="258"/>
      <c r="AG695" s="258"/>
      <c r="AH695" s="258"/>
      <c r="AI695" s="258"/>
      <c r="AJ695" s="258"/>
      <c r="AK695" s="258"/>
      <c r="AL695" s="258"/>
      <c r="AM695" s="258"/>
    </row>
    <row r="696">
      <c r="A696" s="268">
        <v>1.00048406E8</v>
      </c>
      <c r="B696" s="258" t="str">
        <f>VLOOKUP(A696,'Master PR'!F697:N2002,9,FALSE)</f>
        <v>#REF!</v>
      </c>
      <c r="C696" s="259" t="str">
        <f>VLOOKUP(A696,'Master PR'!F697:I2002,4,FALSE)</f>
        <v>Reza</v>
      </c>
      <c r="D696" s="258" t="str">
        <f>VLOOKUP(A696,'Master PR'!F697:M2002,8,FALSE)</f>
        <v>#N/A</v>
      </c>
      <c r="E696" s="258"/>
      <c r="F696" s="258"/>
      <c r="G696" s="258"/>
      <c r="H696" s="258"/>
      <c r="I696" s="258"/>
      <c r="J696" s="258"/>
      <c r="K696" s="258" t="str">
        <f>VLOOKUP(A696,'Master PR'!F697:Q2002,12,FALSE)</f>
        <v/>
      </c>
      <c r="L696" s="260" t="str">
        <f>VLOOKUP(A696,'Master PR'!F697:R2002,13,FALSE)</f>
        <v>#N/A</v>
      </c>
      <c r="M696" s="258"/>
      <c r="N696" s="258"/>
      <c r="O696" s="258"/>
      <c r="P696" s="261" t="str">
        <f t="array" ref="P696">INDEX(Sheet6!$H$2:$H$190,MATCH(A696,Sheet6!$E$2:$E$190,0))</f>
        <v>#N/A</v>
      </c>
      <c r="Q696" s="258"/>
      <c r="R696" s="258"/>
      <c r="S696" s="258"/>
      <c r="T696" s="258"/>
      <c r="U696" s="258"/>
      <c r="V696" s="258"/>
      <c r="W696" s="258"/>
      <c r="X696" s="258"/>
      <c r="Y696" s="258"/>
      <c r="Z696" s="258"/>
      <c r="AA696" s="258"/>
      <c r="AB696" s="258"/>
      <c r="AC696" s="258"/>
      <c r="AD696" s="258"/>
      <c r="AE696" s="258"/>
      <c r="AF696" s="258"/>
      <c r="AG696" s="258"/>
      <c r="AH696" s="258"/>
      <c r="AI696" s="258"/>
      <c r="AJ696" s="258"/>
      <c r="AK696" s="258"/>
      <c r="AL696" s="258"/>
      <c r="AM696" s="258"/>
    </row>
    <row r="697">
      <c r="A697" s="268">
        <v>1.00047654E8</v>
      </c>
      <c r="B697" s="258" t="str">
        <f>VLOOKUP(A697,'Master PR'!F698:N2003,9,FALSE)</f>
        <v>Maintenance</v>
      </c>
      <c r="C697" s="259" t="str">
        <f>VLOOKUP(A697,'Master PR'!F698:I2003,4,FALSE)</f>
        <v>Jumaidin</v>
      </c>
      <c r="D697" s="258" t="str">
        <f>VLOOKUP(A697,'Master PR'!F698:M2003,8,FALSE)</f>
        <v>#N/A</v>
      </c>
      <c r="E697" s="258"/>
      <c r="F697" s="258"/>
      <c r="G697" s="258"/>
      <c r="H697" s="258"/>
      <c r="I697" s="258"/>
      <c r="J697" s="258"/>
      <c r="K697" s="258" t="str">
        <f>VLOOKUP(A697,'Master PR'!F698:Q2003,12,FALSE)</f>
        <v/>
      </c>
      <c r="L697" s="260" t="str">
        <f>VLOOKUP(A697,'Master PR'!F698:R2003,13,FALSE)</f>
        <v>#N/A</v>
      </c>
      <c r="M697" s="258"/>
      <c r="N697" s="258"/>
      <c r="O697" s="258"/>
      <c r="P697" s="261" t="str">
        <f t="array" ref="P697">INDEX(Sheet6!$H$2:$H$190,MATCH(A697,Sheet6!$E$2:$E$190,0))</f>
        <v>#N/A</v>
      </c>
      <c r="Q697" s="258"/>
      <c r="R697" s="258"/>
      <c r="S697" s="258"/>
      <c r="T697" s="258"/>
      <c r="U697" s="258"/>
      <c r="V697" s="258"/>
      <c r="W697" s="258"/>
      <c r="X697" s="258"/>
      <c r="Y697" s="258"/>
      <c r="Z697" s="258"/>
      <c r="AA697" s="258"/>
      <c r="AB697" s="258"/>
      <c r="AC697" s="258"/>
      <c r="AD697" s="258"/>
      <c r="AE697" s="258"/>
      <c r="AF697" s="258"/>
      <c r="AG697" s="258"/>
      <c r="AH697" s="258"/>
      <c r="AI697" s="258"/>
      <c r="AJ697" s="258"/>
      <c r="AK697" s="258"/>
      <c r="AL697" s="258"/>
      <c r="AM697" s="258"/>
    </row>
    <row r="698">
      <c r="A698" s="268">
        <v>1.00047371E8</v>
      </c>
      <c r="B698" s="258" t="str">
        <f>VLOOKUP(A698,'Master PR'!F699:N2004,9,FALSE)</f>
        <v>Maintenance</v>
      </c>
      <c r="C698" s="259" t="str">
        <f>VLOOKUP(A698,'Master PR'!F699:I2004,4,FALSE)</f>
        <v>Jumaidin</v>
      </c>
      <c r="D698" s="258" t="str">
        <f>VLOOKUP(A698,'Master PR'!F699:M2004,8,FALSE)</f>
        <v>M22PL3095A</v>
      </c>
      <c r="E698" s="258"/>
      <c r="F698" s="258"/>
      <c r="G698" s="258"/>
      <c r="H698" s="258"/>
      <c r="I698" s="258"/>
      <c r="J698" s="258"/>
      <c r="K698" s="258" t="str">
        <f>VLOOKUP(A698,'Master PR'!F699:Q2004,12,FALSE)</f>
        <v/>
      </c>
      <c r="L698" s="260" t="str">
        <f>VLOOKUP(A698,'Master PR'!F699:R2004,13,FALSE)</f>
        <v>Winny</v>
      </c>
      <c r="M698" s="258"/>
      <c r="N698" s="258"/>
      <c r="O698" s="258"/>
      <c r="P698" s="261" t="str">
        <f t="array" ref="P698">INDEX(Sheet6!$H$2:$H$190,MATCH(A698,Sheet6!$E$2:$E$190,0))</f>
        <v>PR diterima tgl 09.08.2022.</v>
      </c>
      <c r="Q698" s="258"/>
      <c r="R698" s="258"/>
      <c r="S698" s="258"/>
      <c r="T698" s="258"/>
      <c r="U698" s="258"/>
      <c r="V698" s="258"/>
      <c r="W698" s="258"/>
      <c r="X698" s="258"/>
      <c r="Y698" s="258"/>
      <c r="Z698" s="258"/>
      <c r="AA698" s="258"/>
      <c r="AB698" s="258"/>
      <c r="AC698" s="258"/>
      <c r="AD698" s="258"/>
      <c r="AE698" s="258"/>
      <c r="AF698" s="258"/>
      <c r="AG698" s="258"/>
      <c r="AH698" s="258"/>
      <c r="AI698" s="258"/>
      <c r="AJ698" s="258"/>
      <c r="AK698" s="258"/>
      <c r="AL698" s="258"/>
      <c r="AM698" s="258"/>
    </row>
    <row r="699">
      <c r="A699" s="268">
        <v>1.00048067E8</v>
      </c>
      <c r="B699" s="258" t="str">
        <f>VLOOKUP(A699,'Master PR'!F700:N2005,9,FALSE)</f>
        <v>Maintenance</v>
      </c>
      <c r="C699" s="259" t="str">
        <f>VLOOKUP(A699,'Master PR'!F700:I2005,4,FALSE)</f>
        <v>Jumaidin</v>
      </c>
      <c r="D699" s="258" t="str">
        <f>VLOOKUP(A699,'Master PR'!F700:M2005,8,FALSE)</f>
        <v>M22PL3094A</v>
      </c>
      <c r="E699" s="258"/>
      <c r="F699" s="258"/>
      <c r="G699" s="258"/>
      <c r="H699" s="258"/>
      <c r="I699" s="258"/>
      <c r="J699" s="258"/>
      <c r="K699" s="258" t="str">
        <f>VLOOKUP(A699,'Master PR'!F700:Q2005,12,FALSE)</f>
        <v/>
      </c>
      <c r="L699" s="260" t="str">
        <f>VLOOKUP(A699,'Master PR'!F700:R2005,13,FALSE)</f>
        <v>Lukman</v>
      </c>
      <c r="M699" s="258"/>
      <c r="N699" s="258"/>
      <c r="O699" s="258"/>
      <c r="P699" s="261" t="str">
        <f t="array" ref="P699">INDEX(Sheet6!$H$2:$H$190,MATCH(A699,Sheet6!$E$2:$E$190,0))</f>
        <v>PR diterima tgl 09.08.2022.</v>
      </c>
      <c r="Q699" s="258"/>
      <c r="R699" s="258"/>
      <c r="S699" s="258"/>
      <c r="T699" s="258"/>
      <c r="U699" s="258"/>
      <c r="V699" s="258"/>
      <c r="W699" s="258"/>
      <c r="X699" s="258"/>
      <c r="Y699" s="258"/>
      <c r="Z699" s="258"/>
      <c r="AA699" s="258"/>
      <c r="AB699" s="258"/>
      <c r="AC699" s="258"/>
      <c r="AD699" s="258"/>
      <c r="AE699" s="258"/>
      <c r="AF699" s="258"/>
      <c r="AG699" s="258"/>
      <c r="AH699" s="258"/>
      <c r="AI699" s="258"/>
      <c r="AJ699" s="258"/>
      <c r="AK699" s="258"/>
      <c r="AL699" s="258"/>
      <c r="AM699" s="258"/>
    </row>
    <row r="700">
      <c r="A700" s="268">
        <v>1.00048309E8</v>
      </c>
      <c r="B700" s="258" t="str">
        <f>VLOOKUP(A700,'Master PR'!F701:N2006,9,FALSE)</f>
        <v>Maintenance</v>
      </c>
      <c r="C700" s="259" t="str">
        <f>VLOOKUP(A700,'Master PR'!F701:I2006,4,FALSE)</f>
        <v>Reza</v>
      </c>
      <c r="D700" s="258" t="str">
        <f>VLOOKUP(A700,'Master PR'!F701:M2006,8,FALSE)</f>
        <v>#N/A</v>
      </c>
      <c r="E700" s="258"/>
      <c r="F700" s="258"/>
      <c r="G700" s="258"/>
      <c r="H700" s="258"/>
      <c r="I700" s="258"/>
      <c r="J700" s="258"/>
      <c r="K700" s="258" t="str">
        <f>VLOOKUP(A700,'Master PR'!F701:Q2006,12,FALSE)</f>
        <v/>
      </c>
      <c r="L700" s="260" t="str">
        <f>VLOOKUP(A700,'Master PR'!F701:R2006,13,FALSE)</f>
        <v>#N/A</v>
      </c>
      <c r="M700" s="258"/>
      <c r="N700" s="258"/>
      <c r="O700" s="258"/>
      <c r="P700" s="261" t="str">
        <f t="array" ref="P700">INDEX(Sheet6!$H$2:$H$190,MATCH(A700,Sheet6!$E$2:$E$190,0))</f>
        <v>#N/A</v>
      </c>
      <c r="Q700" s="258"/>
      <c r="R700" s="258"/>
      <c r="S700" s="258"/>
      <c r="T700" s="258"/>
      <c r="U700" s="258"/>
      <c r="V700" s="258"/>
      <c r="W700" s="258"/>
      <c r="X700" s="258"/>
      <c r="Y700" s="258"/>
      <c r="Z700" s="258"/>
      <c r="AA700" s="258"/>
      <c r="AB700" s="258"/>
      <c r="AC700" s="258"/>
      <c r="AD700" s="258"/>
      <c r="AE700" s="258"/>
      <c r="AF700" s="258"/>
      <c r="AG700" s="258"/>
      <c r="AH700" s="258"/>
      <c r="AI700" s="258"/>
      <c r="AJ700" s="258"/>
      <c r="AK700" s="258"/>
      <c r="AL700" s="258"/>
      <c r="AM700" s="258"/>
    </row>
    <row r="701">
      <c r="A701" s="268">
        <v>1.00048301E8</v>
      </c>
      <c r="B701" s="258" t="str">
        <f>VLOOKUP(A701,'Master PR'!F702:N2007,9,FALSE)</f>
        <v>Maintenance</v>
      </c>
      <c r="C701" s="259" t="str">
        <f>VLOOKUP(A701,'Master PR'!F702:I2007,4,FALSE)</f>
        <v>Jumaidin</v>
      </c>
      <c r="D701" s="258" t="str">
        <f>VLOOKUP(A701,'Master PR'!F702:M2007,8,FALSE)</f>
        <v>M22PL3093A</v>
      </c>
      <c r="E701" s="258"/>
      <c r="F701" s="258"/>
      <c r="G701" s="258"/>
      <c r="H701" s="258"/>
      <c r="I701" s="258"/>
      <c r="J701" s="258"/>
      <c r="K701" s="258" t="str">
        <f>VLOOKUP(A701,'Master PR'!F702:Q2007,12,FALSE)</f>
        <v/>
      </c>
      <c r="L701" s="260" t="str">
        <f>VLOOKUP(A701,'Master PR'!F702:R2007,13,FALSE)</f>
        <v>Winny</v>
      </c>
      <c r="M701" s="258"/>
      <c r="N701" s="258"/>
      <c r="O701" s="258"/>
      <c r="P701" s="261" t="str">
        <f t="array" ref="P701">INDEX(Sheet6!$H$2:$H$190,MATCH(A701,Sheet6!$E$2:$E$190,0))</f>
        <v>PR diterima tgl 09.08.2022.</v>
      </c>
      <c r="Q701" s="258"/>
      <c r="R701" s="258"/>
      <c r="S701" s="258"/>
      <c r="T701" s="258"/>
      <c r="U701" s="258"/>
      <c r="V701" s="258"/>
      <c r="W701" s="258"/>
      <c r="X701" s="258"/>
      <c r="Y701" s="258"/>
      <c r="Z701" s="258"/>
      <c r="AA701" s="258"/>
      <c r="AB701" s="258"/>
      <c r="AC701" s="258"/>
      <c r="AD701" s="258"/>
      <c r="AE701" s="258"/>
      <c r="AF701" s="258"/>
      <c r="AG701" s="258"/>
      <c r="AH701" s="258"/>
      <c r="AI701" s="258"/>
      <c r="AJ701" s="258"/>
      <c r="AK701" s="258"/>
      <c r="AL701" s="258"/>
      <c r="AM701" s="258"/>
    </row>
    <row r="702">
      <c r="A702" s="268">
        <v>1.00048108E8</v>
      </c>
      <c r="B702" s="258" t="str">
        <f>VLOOKUP(A702,'Master PR'!F703:N2008,9,FALSE)</f>
        <v>Maintenance</v>
      </c>
      <c r="C702" s="259" t="str">
        <f>VLOOKUP(A702,'Master PR'!F703:I2008,4,FALSE)</f>
        <v>Reza</v>
      </c>
      <c r="D702" s="258" t="str">
        <f>VLOOKUP(A702,'Master PR'!F703:M2008,8,FALSE)</f>
        <v>#N/A</v>
      </c>
      <c r="E702" s="258"/>
      <c r="F702" s="258"/>
      <c r="G702" s="258"/>
      <c r="H702" s="258"/>
      <c r="I702" s="258"/>
      <c r="J702" s="258"/>
      <c r="K702" s="258" t="str">
        <f>VLOOKUP(A702,'Master PR'!F703:Q2008,12,FALSE)</f>
        <v/>
      </c>
      <c r="L702" s="260" t="str">
        <f>VLOOKUP(A702,'Master PR'!F703:R2008,13,FALSE)</f>
        <v>#N/A</v>
      </c>
      <c r="M702" s="258"/>
      <c r="N702" s="258"/>
      <c r="O702" s="258"/>
      <c r="P702" s="261" t="str">
        <f t="array" ref="P702">INDEX(Sheet6!$H$2:$H$190,MATCH(A702,Sheet6!$E$2:$E$190,0))</f>
        <v>#N/A</v>
      </c>
      <c r="Q702" s="258"/>
      <c r="R702" s="258"/>
      <c r="S702" s="258"/>
      <c r="T702" s="258"/>
      <c r="U702" s="258"/>
      <c r="V702" s="258"/>
      <c r="W702" s="258"/>
      <c r="X702" s="258"/>
      <c r="Y702" s="258"/>
      <c r="Z702" s="258"/>
      <c r="AA702" s="258"/>
      <c r="AB702" s="258"/>
      <c r="AC702" s="258"/>
      <c r="AD702" s="258"/>
      <c r="AE702" s="258"/>
      <c r="AF702" s="258"/>
      <c r="AG702" s="258"/>
      <c r="AH702" s="258"/>
      <c r="AI702" s="258"/>
      <c r="AJ702" s="258"/>
      <c r="AK702" s="258"/>
      <c r="AL702" s="258"/>
      <c r="AM702" s="258"/>
    </row>
    <row r="703">
      <c r="A703" s="269">
        <v>1.00047444E8</v>
      </c>
      <c r="B703" s="258" t="str">
        <f>VLOOKUP(A703,'Master PR'!F704:N2009,9,FALSE)</f>
        <v>Maintenance</v>
      </c>
      <c r="C703" s="259" t="str">
        <f>VLOOKUP(A703,'Master PR'!F704:I2009,4,FALSE)</f>
        <v>Jumaidin</v>
      </c>
      <c r="D703" s="258" t="str">
        <f>VLOOKUP(A703,'Master PR'!F704:M2009,8,FALSE)</f>
        <v>M22PL3103A</v>
      </c>
      <c r="E703" s="258"/>
      <c r="F703" s="258"/>
      <c r="G703" s="258"/>
      <c r="H703" s="258"/>
      <c r="I703" s="258"/>
      <c r="J703" s="258"/>
      <c r="K703" s="258" t="str">
        <f>VLOOKUP(A703,'Master PR'!F704:Q2009,12,FALSE)</f>
        <v/>
      </c>
      <c r="L703" s="260" t="str">
        <f>VLOOKUP(A703,'Master PR'!F704:R2009,13,FALSE)</f>
        <v>Winny</v>
      </c>
      <c r="M703" s="258"/>
      <c r="N703" s="258"/>
      <c r="O703" s="258"/>
      <c r="P703" s="261" t="str">
        <f t="array" ref="P703">INDEX(Sheet6!$H$2:$H$190,MATCH(A703,Sheet6!$E$2:$E$190,0))</f>
        <v>PR diterima tgl 11.08.2022.</v>
      </c>
      <c r="Q703" s="258"/>
      <c r="R703" s="258"/>
      <c r="S703" s="258"/>
      <c r="T703" s="258"/>
      <c r="U703" s="258"/>
      <c r="V703" s="258"/>
      <c r="W703" s="258"/>
      <c r="X703" s="258"/>
      <c r="Y703" s="258"/>
      <c r="Z703" s="258"/>
      <c r="AA703" s="258"/>
      <c r="AB703" s="258"/>
      <c r="AC703" s="258"/>
      <c r="AD703" s="258"/>
      <c r="AE703" s="258"/>
      <c r="AF703" s="258"/>
      <c r="AG703" s="258"/>
      <c r="AH703" s="258"/>
      <c r="AI703" s="258"/>
      <c r="AJ703" s="258"/>
      <c r="AK703" s="258"/>
      <c r="AL703" s="258"/>
      <c r="AM703" s="258"/>
    </row>
    <row r="704">
      <c r="A704" s="269">
        <v>1.00048165E8</v>
      </c>
      <c r="B704" s="258" t="str">
        <f>VLOOKUP(A704,'Master PR'!F705:N2010,9,FALSE)</f>
        <v>Maintenance</v>
      </c>
      <c r="C704" s="259" t="str">
        <f>VLOOKUP(A704,'Master PR'!F705:I2010,4,FALSE)</f>
        <v>Reza</v>
      </c>
      <c r="D704" s="258" t="str">
        <f>VLOOKUP(A704,'Master PR'!F705:M2010,8,FALSE)</f>
        <v>#N/A</v>
      </c>
      <c r="E704" s="258"/>
      <c r="F704" s="258"/>
      <c r="G704" s="258"/>
      <c r="H704" s="258"/>
      <c r="I704" s="258"/>
      <c r="J704" s="258"/>
      <c r="K704" s="258" t="str">
        <f>VLOOKUP(A704,'Master PR'!F705:Q2010,12,FALSE)</f>
        <v/>
      </c>
      <c r="L704" s="260" t="str">
        <f>VLOOKUP(A704,'Master PR'!F705:R2010,13,FALSE)</f>
        <v>#N/A</v>
      </c>
      <c r="M704" s="258"/>
      <c r="N704" s="258"/>
      <c r="O704" s="258"/>
      <c r="P704" s="261" t="str">
        <f t="array" ref="P704">INDEX(Sheet6!$H$2:$H$190,MATCH(A704,Sheet6!$E$2:$E$190,0))</f>
        <v>#N/A</v>
      </c>
      <c r="Q704" s="258"/>
      <c r="R704" s="258"/>
      <c r="S704" s="258"/>
      <c r="T704" s="258"/>
      <c r="U704" s="258"/>
      <c r="V704" s="258"/>
      <c r="W704" s="258"/>
      <c r="X704" s="258"/>
      <c r="Y704" s="258"/>
      <c r="Z704" s="258"/>
      <c r="AA704" s="258"/>
      <c r="AB704" s="258"/>
      <c r="AC704" s="258"/>
      <c r="AD704" s="258"/>
      <c r="AE704" s="258"/>
      <c r="AF704" s="258"/>
      <c r="AG704" s="258"/>
      <c r="AH704" s="258"/>
      <c r="AI704" s="258"/>
      <c r="AJ704" s="258"/>
      <c r="AK704" s="258"/>
      <c r="AL704" s="258"/>
      <c r="AM704" s="258"/>
    </row>
    <row r="705">
      <c r="A705" s="269">
        <v>1.00047737E8</v>
      </c>
      <c r="B705" s="258" t="str">
        <f>VLOOKUP(A705,'Master PR'!F706:N2011,9,FALSE)</f>
        <v>Maintenance</v>
      </c>
      <c r="C705" s="259" t="str">
        <f>VLOOKUP(A705,'Master PR'!F706:I2011,4,FALSE)</f>
        <v>Reza</v>
      </c>
      <c r="D705" s="258" t="str">
        <f>VLOOKUP(A705,'Master PR'!F706:M2011,8,FALSE)</f>
        <v>#N/A</v>
      </c>
      <c r="E705" s="258"/>
      <c r="F705" s="258"/>
      <c r="G705" s="258"/>
      <c r="H705" s="258"/>
      <c r="I705" s="258"/>
      <c r="J705" s="258"/>
      <c r="K705" s="258" t="str">
        <f>VLOOKUP(A705,'Master PR'!F706:Q2011,12,FALSE)</f>
        <v/>
      </c>
      <c r="L705" s="260" t="str">
        <f>VLOOKUP(A705,'Master PR'!F706:R2011,13,FALSE)</f>
        <v>#N/A</v>
      </c>
      <c r="M705" s="258"/>
      <c r="N705" s="258"/>
      <c r="O705" s="258"/>
      <c r="P705" s="261" t="str">
        <f t="array" ref="P705">INDEX(Sheet6!$H$2:$H$190,MATCH(A705,Sheet6!$E$2:$E$190,0))</f>
        <v>#N/A</v>
      </c>
      <c r="Q705" s="258"/>
      <c r="R705" s="258"/>
      <c r="S705" s="258"/>
      <c r="T705" s="258"/>
      <c r="U705" s="258"/>
      <c r="V705" s="258"/>
      <c r="W705" s="258"/>
      <c r="X705" s="258"/>
      <c r="Y705" s="258"/>
      <c r="Z705" s="258"/>
      <c r="AA705" s="258"/>
      <c r="AB705" s="258"/>
      <c r="AC705" s="258"/>
      <c r="AD705" s="258"/>
      <c r="AE705" s="258"/>
      <c r="AF705" s="258"/>
      <c r="AG705" s="258"/>
      <c r="AH705" s="258"/>
      <c r="AI705" s="258"/>
      <c r="AJ705" s="258"/>
      <c r="AK705" s="258"/>
      <c r="AL705" s="258"/>
      <c r="AM705" s="258"/>
    </row>
    <row r="706">
      <c r="A706" s="269">
        <v>1.00047534E8</v>
      </c>
      <c r="B706" s="258" t="str">
        <f>VLOOKUP(A706,'Master PR'!F707:N2012,9,FALSE)</f>
        <v>Maintenance</v>
      </c>
      <c r="C706" s="259" t="str">
        <f>VLOOKUP(A706,'Master PR'!F707:I2012,4,FALSE)</f>
        <v>Reza</v>
      </c>
      <c r="D706" s="258" t="str">
        <f>VLOOKUP(A706,'Master PR'!F707:M2012,8,FALSE)</f>
        <v>#N/A</v>
      </c>
      <c r="E706" s="258"/>
      <c r="F706" s="258"/>
      <c r="G706" s="258"/>
      <c r="H706" s="258"/>
      <c r="I706" s="258"/>
      <c r="J706" s="258"/>
      <c r="K706" s="258" t="str">
        <f>VLOOKUP(A706,'Master PR'!F707:Q2012,12,FALSE)</f>
        <v/>
      </c>
      <c r="L706" s="260" t="str">
        <f>VLOOKUP(A706,'Master PR'!F707:R2012,13,FALSE)</f>
        <v>#N/A</v>
      </c>
      <c r="M706" s="258"/>
      <c r="N706" s="258"/>
      <c r="O706" s="258"/>
      <c r="P706" s="261" t="str">
        <f t="array" ref="P706">INDEX(Sheet6!$H$2:$H$190,MATCH(A706,Sheet6!$E$2:$E$190,0))</f>
        <v>#N/A</v>
      </c>
      <c r="Q706" s="258"/>
      <c r="R706" s="258"/>
      <c r="S706" s="258"/>
      <c r="T706" s="258"/>
      <c r="U706" s="258"/>
      <c r="V706" s="258"/>
      <c r="W706" s="258"/>
      <c r="X706" s="258"/>
      <c r="Y706" s="258"/>
      <c r="Z706" s="258"/>
      <c r="AA706" s="258"/>
      <c r="AB706" s="258"/>
      <c r="AC706" s="258"/>
      <c r="AD706" s="258"/>
      <c r="AE706" s="258"/>
      <c r="AF706" s="258"/>
      <c r="AG706" s="258"/>
      <c r="AH706" s="258"/>
      <c r="AI706" s="258"/>
      <c r="AJ706" s="258"/>
      <c r="AK706" s="258"/>
      <c r="AL706" s="258"/>
      <c r="AM706" s="258"/>
    </row>
    <row r="707">
      <c r="A707" s="269">
        <v>1.00048373E8</v>
      </c>
      <c r="B707" s="258" t="str">
        <f>VLOOKUP(A707,'Master PR'!F708:N2013,9,FALSE)</f>
        <v>Maintenance</v>
      </c>
      <c r="C707" s="259" t="str">
        <f>VLOOKUP(A707,'Master PR'!F708:I2013,4,FALSE)</f>
        <v>Jumaidin</v>
      </c>
      <c r="D707" s="258" t="str">
        <f>VLOOKUP(A707,'Master PR'!F708:M2013,8,FALSE)</f>
        <v>M22PL3098A</v>
      </c>
      <c r="E707" s="258"/>
      <c r="F707" s="258"/>
      <c r="G707" s="258"/>
      <c r="H707" s="258"/>
      <c r="I707" s="258"/>
      <c r="J707" s="258"/>
      <c r="K707" s="258" t="str">
        <f>VLOOKUP(A707,'Master PR'!F708:Q2013,12,FALSE)</f>
        <v/>
      </c>
      <c r="L707" s="260" t="str">
        <f>VLOOKUP(A707,'Master PR'!F708:R2013,13,FALSE)</f>
        <v>Winny</v>
      </c>
      <c r="M707" s="258"/>
      <c r="N707" s="258"/>
      <c r="O707" s="258"/>
      <c r="P707" s="261" t="str">
        <f t="array" ref="P707">INDEX(Sheet6!$H$2:$H$190,MATCH(A707,Sheet6!$E$2:$E$190,0))</f>
        <v>PR diterima tgl 10.08.2022.</v>
      </c>
      <c r="Q707" s="258"/>
      <c r="R707" s="258"/>
      <c r="S707" s="258"/>
      <c r="T707" s="258"/>
      <c r="U707" s="258"/>
      <c r="V707" s="258"/>
      <c r="W707" s="258"/>
      <c r="X707" s="258"/>
      <c r="Y707" s="258"/>
      <c r="Z707" s="258"/>
      <c r="AA707" s="258"/>
      <c r="AB707" s="258"/>
      <c r="AC707" s="258"/>
      <c r="AD707" s="258"/>
      <c r="AE707" s="258"/>
      <c r="AF707" s="258"/>
      <c r="AG707" s="258"/>
      <c r="AH707" s="258"/>
      <c r="AI707" s="258"/>
      <c r="AJ707" s="258"/>
      <c r="AK707" s="258"/>
      <c r="AL707" s="258"/>
      <c r="AM707" s="258"/>
    </row>
    <row r="708">
      <c r="A708" s="269">
        <v>1.00047974E8</v>
      </c>
      <c r="B708" s="258" t="str">
        <f>VLOOKUP(A708,'Master PR'!F709:N2014,9,FALSE)</f>
        <v>Maintenance</v>
      </c>
      <c r="C708" s="259" t="str">
        <f>VLOOKUP(A708,'Master PR'!F709:I2014,4,FALSE)</f>
        <v>Jumaidin</v>
      </c>
      <c r="D708" s="258" t="str">
        <f>VLOOKUP(A708,'Master PR'!F709:M2014,8,FALSE)</f>
        <v>M22PL3097A</v>
      </c>
      <c r="E708" s="258"/>
      <c r="F708" s="258"/>
      <c r="G708" s="258"/>
      <c r="H708" s="258"/>
      <c r="I708" s="258"/>
      <c r="J708" s="258"/>
      <c r="K708" s="258" t="str">
        <f>VLOOKUP(A708,'Master PR'!F709:Q2014,12,FALSE)</f>
        <v/>
      </c>
      <c r="L708" s="260" t="str">
        <f>VLOOKUP(A708,'Master PR'!F709:R2014,13,FALSE)</f>
        <v>Winny</v>
      </c>
      <c r="M708" s="258"/>
      <c r="N708" s="258"/>
      <c r="O708" s="258"/>
      <c r="P708" s="261" t="str">
        <f t="array" ref="P708">INDEX(Sheet6!$H$2:$H$190,MATCH(A708,Sheet6!$E$2:$E$190,0))</f>
        <v>PR diterima tgl 10.08.2022.</v>
      </c>
      <c r="Q708" s="258"/>
      <c r="R708" s="258"/>
      <c r="S708" s="258"/>
      <c r="T708" s="258"/>
      <c r="U708" s="258"/>
      <c r="V708" s="258"/>
      <c r="W708" s="258"/>
      <c r="X708" s="258"/>
      <c r="Y708" s="258"/>
      <c r="Z708" s="258"/>
      <c r="AA708" s="258"/>
      <c r="AB708" s="258"/>
      <c r="AC708" s="258"/>
      <c r="AD708" s="258"/>
      <c r="AE708" s="258"/>
      <c r="AF708" s="258"/>
      <c r="AG708" s="258"/>
      <c r="AH708" s="258"/>
      <c r="AI708" s="258"/>
      <c r="AJ708" s="258"/>
      <c r="AK708" s="258"/>
      <c r="AL708" s="258"/>
      <c r="AM708" s="258"/>
    </row>
    <row r="709">
      <c r="A709" s="268">
        <v>1.0004844E8</v>
      </c>
      <c r="B709" s="258" t="str">
        <f>VLOOKUP(A709,'Master PR'!F710:N2015,9,FALSE)</f>
        <v>#REF!</v>
      </c>
      <c r="C709" s="259" t="str">
        <f>VLOOKUP(A709,'Master PR'!F710:I2015,4,FALSE)</f>
        <v>Jumaidin</v>
      </c>
      <c r="D709" s="258" t="str">
        <f>VLOOKUP(A709,'Master PR'!F710:M2015,8,FALSE)</f>
        <v>M22PL3099A</v>
      </c>
      <c r="E709" s="258"/>
      <c r="F709" s="258"/>
      <c r="G709" s="258"/>
      <c r="H709" s="258"/>
      <c r="I709" s="258"/>
      <c r="J709" s="258"/>
      <c r="K709" s="258" t="str">
        <f>VLOOKUP(A709,'Master PR'!F710:Q2015,12,FALSE)</f>
        <v/>
      </c>
      <c r="L709" s="260" t="str">
        <f>VLOOKUP(A709,'Master PR'!F710:R2015,13,FALSE)</f>
        <v>Lukman</v>
      </c>
      <c r="M709" s="258"/>
      <c r="N709" s="258"/>
      <c r="O709" s="258"/>
      <c r="P709" s="261" t="str">
        <f t="array" ref="P709">INDEX(Sheet6!$H$2:$H$190,MATCH(A709,Sheet6!$E$2:$E$190,0))</f>
        <v>PR diterima tgl 11.08.2022.</v>
      </c>
      <c r="Q709" s="258"/>
      <c r="R709" s="258"/>
      <c r="S709" s="258"/>
      <c r="T709" s="258"/>
      <c r="U709" s="258"/>
      <c r="V709" s="258"/>
      <c r="W709" s="258"/>
      <c r="X709" s="258"/>
      <c r="Y709" s="258"/>
      <c r="Z709" s="258"/>
      <c r="AA709" s="258"/>
      <c r="AB709" s="258"/>
      <c r="AC709" s="258"/>
      <c r="AD709" s="258"/>
      <c r="AE709" s="258"/>
      <c r="AF709" s="258"/>
      <c r="AG709" s="258"/>
      <c r="AH709" s="258"/>
      <c r="AI709" s="258"/>
      <c r="AJ709" s="258"/>
      <c r="AK709" s="258"/>
      <c r="AL709" s="258"/>
      <c r="AM709" s="258"/>
    </row>
    <row r="710">
      <c r="A710" s="268">
        <v>1.00048489E8</v>
      </c>
      <c r="B710" s="258" t="str">
        <f>VLOOKUP(A710,'Master PR'!F711:N2016,9,FALSE)</f>
        <v>Maintenance</v>
      </c>
      <c r="C710" s="259" t="str">
        <f>VLOOKUP(A710,'Master PR'!F711:I2016,4,FALSE)</f>
        <v>Andani</v>
      </c>
      <c r="D710" s="258" t="str">
        <f>VLOOKUP(A710,'Master PR'!F711:M2016,8,FALSE)</f>
        <v>#N/A</v>
      </c>
      <c r="E710" s="258"/>
      <c r="F710" s="258"/>
      <c r="G710" s="258"/>
      <c r="H710" s="258"/>
      <c r="I710" s="258"/>
      <c r="J710" s="258"/>
      <c r="K710" s="258" t="str">
        <f>VLOOKUP(A710,'Master PR'!F711:Q2016,12,FALSE)</f>
        <v/>
      </c>
      <c r="L710" s="260" t="str">
        <f>VLOOKUP(A710,'Master PR'!F711:R2016,13,FALSE)</f>
        <v>#N/A</v>
      </c>
      <c r="M710" s="258"/>
      <c r="N710" s="258"/>
      <c r="O710" s="258"/>
      <c r="P710" s="261" t="str">
        <f t="array" ref="P710">INDEX(Sheet6!$H$2:$H$190,MATCH(A710,Sheet6!$E$2:$E$190,0))</f>
        <v>#N/A</v>
      </c>
      <c r="Q710" s="258"/>
      <c r="R710" s="258"/>
      <c r="S710" s="258"/>
      <c r="T710" s="258"/>
      <c r="U710" s="258"/>
      <c r="V710" s="258"/>
      <c r="W710" s="258"/>
      <c r="X710" s="258"/>
      <c r="Y710" s="258"/>
      <c r="Z710" s="258"/>
      <c r="AA710" s="258"/>
      <c r="AB710" s="258"/>
      <c r="AC710" s="258"/>
      <c r="AD710" s="258"/>
      <c r="AE710" s="258"/>
      <c r="AF710" s="258"/>
      <c r="AG710" s="258"/>
      <c r="AH710" s="258"/>
      <c r="AI710" s="258"/>
      <c r="AJ710" s="258"/>
      <c r="AK710" s="258"/>
      <c r="AL710" s="258"/>
      <c r="AM710" s="258"/>
    </row>
    <row r="711">
      <c r="A711" s="268">
        <v>1.00048374E8</v>
      </c>
      <c r="B711" s="258" t="str">
        <f>VLOOKUP(A711,'Master PR'!F712:N2017,9,FALSE)</f>
        <v>Maintenance</v>
      </c>
      <c r="C711" s="259" t="str">
        <f>VLOOKUP(A711,'Master PR'!F712:I2017,4,FALSE)</f>
        <v>Jumaidin</v>
      </c>
      <c r="D711" s="258" t="str">
        <f>VLOOKUP(A711,'Master PR'!F712:M2017,8,FALSE)</f>
        <v>M22PL3100A</v>
      </c>
      <c r="E711" s="258"/>
      <c r="F711" s="258"/>
      <c r="G711" s="258"/>
      <c r="H711" s="258"/>
      <c r="I711" s="258"/>
      <c r="J711" s="258"/>
      <c r="K711" s="258" t="str">
        <f>VLOOKUP(A711,'Master PR'!F712:Q2017,12,FALSE)</f>
        <v/>
      </c>
      <c r="L711" s="260" t="str">
        <f>VLOOKUP(A711,'Master PR'!F712:R2017,13,FALSE)</f>
        <v>Lukman</v>
      </c>
      <c r="M711" s="258"/>
      <c r="N711" s="258"/>
      <c r="O711" s="258"/>
      <c r="P711" s="261" t="str">
        <f t="array" ref="P711">INDEX(Sheet6!$H$2:$H$190,MATCH(A711,Sheet6!$E$2:$E$190,0))</f>
        <v>PR diterima tgl 11.08.2022.</v>
      </c>
      <c r="Q711" s="258"/>
      <c r="R711" s="258"/>
      <c r="S711" s="258"/>
      <c r="T711" s="258"/>
      <c r="U711" s="258"/>
      <c r="V711" s="258"/>
      <c r="W711" s="258"/>
      <c r="X711" s="258"/>
      <c r="Y711" s="258"/>
      <c r="Z711" s="258"/>
      <c r="AA711" s="258"/>
      <c r="AB711" s="258"/>
      <c r="AC711" s="258"/>
      <c r="AD711" s="258"/>
      <c r="AE711" s="258"/>
      <c r="AF711" s="258"/>
      <c r="AG711" s="258"/>
      <c r="AH711" s="258"/>
      <c r="AI711" s="258"/>
      <c r="AJ711" s="258"/>
      <c r="AK711" s="258"/>
      <c r="AL711" s="258"/>
      <c r="AM711" s="258"/>
    </row>
    <row r="712">
      <c r="A712" s="268">
        <v>1.00048179E8</v>
      </c>
      <c r="B712" s="258" t="str">
        <f>VLOOKUP(A712,'Master PR'!F713:N2018,9,FALSE)</f>
        <v>Maintenance</v>
      </c>
      <c r="C712" s="259" t="str">
        <f>VLOOKUP(A712,'Master PR'!F713:I2018,4,FALSE)</f>
        <v>Reza</v>
      </c>
      <c r="D712" s="258" t="str">
        <f>VLOOKUP(A712,'Master PR'!F713:M2018,8,FALSE)</f>
        <v>#N/A</v>
      </c>
      <c r="E712" s="258"/>
      <c r="F712" s="258"/>
      <c r="G712" s="258"/>
      <c r="H712" s="258"/>
      <c r="I712" s="258"/>
      <c r="J712" s="258"/>
      <c r="K712" s="258" t="str">
        <f>VLOOKUP(A712,'Master PR'!F713:Q2018,12,FALSE)</f>
        <v/>
      </c>
      <c r="L712" s="260" t="str">
        <f>VLOOKUP(A712,'Master PR'!F713:R2018,13,FALSE)</f>
        <v>#N/A</v>
      </c>
      <c r="M712" s="258"/>
      <c r="N712" s="258"/>
      <c r="O712" s="258"/>
      <c r="P712" s="261" t="str">
        <f t="array" ref="P712">INDEX(Sheet6!$H$2:$H$190,MATCH(A712,Sheet6!$E$2:$E$190,0))</f>
        <v>#N/A</v>
      </c>
      <c r="Q712" s="258"/>
      <c r="R712" s="258"/>
      <c r="S712" s="258"/>
      <c r="T712" s="258"/>
      <c r="U712" s="258"/>
      <c r="V712" s="258"/>
      <c r="W712" s="258"/>
      <c r="X712" s="258"/>
      <c r="Y712" s="258"/>
      <c r="Z712" s="258"/>
      <c r="AA712" s="258"/>
      <c r="AB712" s="258"/>
      <c r="AC712" s="258"/>
      <c r="AD712" s="258"/>
      <c r="AE712" s="258"/>
      <c r="AF712" s="258"/>
      <c r="AG712" s="258"/>
      <c r="AH712" s="258"/>
      <c r="AI712" s="258"/>
      <c r="AJ712" s="258"/>
      <c r="AK712" s="258"/>
      <c r="AL712" s="258"/>
      <c r="AM712" s="258"/>
    </row>
    <row r="713">
      <c r="A713" s="268">
        <v>1.00047529E8</v>
      </c>
      <c r="B713" s="258" t="str">
        <f>VLOOKUP(A713,'Master PR'!F714:N2019,9,FALSE)</f>
        <v>Maintenance</v>
      </c>
      <c r="C713" s="259" t="str">
        <f>VLOOKUP(A713,'Master PR'!F714:I2019,4,FALSE)</f>
        <v>Reza</v>
      </c>
      <c r="D713" s="258" t="str">
        <f>VLOOKUP(A713,'Master PR'!F714:M2019,8,FALSE)</f>
        <v>#N/A</v>
      </c>
      <c r="E713" s="258"/>
      <c r="F713" s="258"/>
      <c r="G713" s="258"/>
      <c r="H713" s="258"/>
      <c r="I713" s="258"/>
      <c r="J713" s="258"/>
      <c r="K713" s="258" t="str">
        <f>VLOOKUP(A713,'Master PR'!F714:Q2019,12,FALSE)</f>
        <v/>
      </c>
      <c r="L713" s="260" t="str">
        <f>VLOOKUP(A713,'Master PR'!F714:R2019,13,FALSE)</f>
        <v>#N/A</v>
      </c>
      <c r="M713" s="258"/>
      <c r="N713" s="258"/>
      <c r="O713" s="258"/>
      <c r="P713" s="261" t="str">
        <f t="array" ref="P713">INDEX(Sheet6!$H$2:$H$190,MATCH(A713,Sheet6!$E$2:$E$190,0))</f>
        <v>#N/A</v>
      </c>
      <c r="Q713" s="258"/>
      <c r="R713" s="258"/>
      <c r="S713" s="258"/>
      <c r="T713" s="258"/>
      <c r="U713" s="258"/>
      <c r="V713" s="258"/>
      <c r="W713" s="258"/>
      <c r="X713" s="258"/>
      <c r="Y713" s="258"/>
      <c r="Z713" s="258"/>
      <c r="AA713" s="258"/>
      <c r="AB713" s="258"/>
      <c r="AC713" s="258"/>
      <c r="AD713" s="258"/>
      <c r="AE713" s="258"/>
      <c r="AF713" s="258"/>
      <c r="AG713" s="258"/>
      <c r="AH713" s="258"/>
      <c r="AI713" s="258"/>
      <c r="AJ713" s="258"/>
      <c r="AK713" s="258"/>
      <c r="AL713" s="258"/>
      <c r="AM713" s="258"/>
    </row>
    <row r="714">
      <c r="A714" s="268">
        <v>1.00048529E8</v>
      </c>
      <c r="B714" s="258" t="str">
        <f>VLOOKUP(A714,'Master PR'!F715:N2020,9,FALSE)</f>
        <v>Maintenance</v>
      </c>
      <c r="C714" s="259" t="str">
        <f>VLOOKUP(A714,'Master PR'!F715:I2020,4,FALSE)</f>
        <v>Reza</v>
      </c>
      <c r="D714" s="258" t="str">
        <f>VLOOKUP(A714,'Master PR'!F715:M2020,8,FALSE)</f>
        <v>#N/A</v>
      </c>
      <c r="E714" s="258"/>
      <c r="F714" s="258"/>
      <c r="G714" s="258"/>
      <c r="H714" s="258"/>
      <c r="I714" s="258"/>
      <c r="J714" s="258"/>
      <c r="K714" s="258" t="str">
        <f>VLOOKUP(A714,'Master PR'!F715:Q2020,12,FALSE)</f>
        <v/>
      </c>
      <c r="L714" s="260" t="str">
        <f>VLOOKUP(A714,'Master PR'!F715:R2020,13,FALSE)</f>
        <v>#N/A</v>
      </c>
      <c r="M714" s="258"/>
      <c r="N714" s="258"/>
      <c r="O714" s="258"/>
      <c r="P714" s="261" t="str">
        <f t="array" ref="P714">INDEX(Sheet6!$H$2:$H$190,MATCH(A714,Sheet6!$E$2:$E$190,0))</f>
        <v>#N/A</v>
      </c>
      <c r="Q714" s="258"/>
      <c r="R714" s="258"/>
      <c r="S714" s="258"/>
      <c r="T714" s="258"/>
      <c r="U714" s="258"/>
      <c r="V714" s="258"/>
      <c r="W714" s="258"/>
      <c r="X714" s="258"/>
      <c r="Y714" s="258"/>
      <c r="Z714" s="258"/>
      <c r="AA714" s="258"/>
      <c r="AB714" s="258"/>
      <c r="AC714" s="258"/>
      <c r="AD714" s="258"/>
      <c r="AE714" s="258"/>
      <c r="AF714" s="258"/>
      <c r="AG714" s="258"/>
      <c r="AH714" s="258"/>
      <c r="AI714" s="258"/>
      <c r="AJ714" s="258"/>
      <c r="AK714" s="258"/>
      <c r="AL714" s="258"/>
      <c r="AM714" s="258"/>
    </row>
    <row r="715">
      <c r="A715" s="268">
        <v>1.00048491E8</v>
      </c>
      <c r="B715" s="258" t="str">
        <f>VLOOKUP(A715,'Master PR'!F716:N2021,9,FALSE)</f>
        <v>Maintenance</v>
      </c>
      <c r="C715" s="259" t="str">
        <f>VLOOKUP(A715,'Master PR'!F716:I2021,4,FALSE)</f>
        <v>Jumaidin</v>
      </c>
      <c r="D715" s="258" t="str">
        <f>VLOOKUP(A715,'Master PR'!F716:M2021,8,FALSE)</f>
        <v>#N/A</v>
      </c>
      <c r="E715" s="258"/>
      <c r="F715" s="258"/>
      <c r="G715" s="258"/>
      <c r="H715" s="258"/>
      <c r="I715" s="258"/>
      <c r="J715" s="258"/>
      <c r="K715" s="258" t="str">
        <f>VLOOKUP(A715,'Master PR'!F716:Q2021,12,FALSE)</f>
        <v/>
      </c>
      <c r="L715" s="260" t="str">
        <f>VLOOKUP(A715,'Master PR'!F716:R2021,13,FALSE)</f>
        <v>#N/A</v>
      </c>
      <c r="M715" s="258"/>
      <c r="N715" s="258"/>
      <c r="O715" s="258"/>
      <c r="P715" s="261" t="str">
        <f t="array" ref="P715">INDEX(Sheet6!$H$2:$H$190,MATCH(A715,Sheet6!$E$2:$E$190,0))</f>
        <v>#N/A</v>
      </c>
      <c r="Q715" s="258"/>
      <c r="R715" s="258"/>
      <c r="S715" s="258"/>
      <c r="T715" s="258"/>
      <c r="U715" s="258"/>
      <c r="V715" s="258"/>
      <c r="W715" s="258"/>
      <c r="X715" s="258"/>
      <c r="Y715" s="258"/>
      <c r="Z715" s="258"/>
      <c r="AA715" s="258"/>
      <c r="AB715" s="258"/>
      <c r="AC715" s="258"/>
      <c r="AD715" s="258"/>
      <c r="AE715" s="258"/>
      <c r="AF715" s="258"/>
      <c r="AG715" s="258"/>
      <c r="AH715" s="258"/>
      <c r="AI715" s="258"/>
      <c r="AJ715" s="258"/>
      <c r="AK715" s="258"/>
      <c r="AL715" s="258"/>
      <c r="AM715" s="258"/>
    </row>
    <row r="716">
      <c r="A716" s="268">
        <v>1.00048376E8</v>
      </c>
      <c r="B716" s="258" t="str">
        <f>VLOOKUP(A716,'Master PR'!F717:N2022,9,FALSE)</f>
        <v>Maintenance</v>
      </c>
      <c r="C716" s="259" t="str">
        <f>VLOOKUP(A716,'Master PR'!F717:I2022,4,FALSE)</f>
        <v>Jumaidin</v>
      </c>
      <c r="D716" s="258" t="str">
        <f>VLOOKUP(A716,'Master PR'!F717:M2022,8,FALSE)</f>
        <v>M22PL3102A</v>
      </c>
      <c r="E716" s="258"/>
      <c r="F716" s="258"/>
      <c r="G716" s="258"/>
      <c r="H716" s="258"/>
      <c r="I716" s="258"/>
      <c r="J716" s="258"/>
      <c r="K716" s="258" t="str">
        <f>VLOOKUP(A716,'Master PR'!F717:Q2022,12,FALSE)</f>
        <v/>
      </c>
      <c r="L716" s="260" t="str">
        <f>VLOOKUP(A716,'Master PR'!F717:R2022,13,FALSE)</f>
        <v>Lukman</v>
      </c>
      <c r="M716" s="258"/>
      <c r="N716" s="258"/>
      <c r="O716" s="258"/>
      <c r="P716" s="261" t="str">
        <f t="array" ref="P716">INDEX(Sheet6!$H$2:$H$190,MATCH(A716,Sheet6!$E$2:$E$190,0))</f>
        <v>PR diterima tgl 11.08.2022.</v>
      </c>
      <c r="Q716" s="258"/>
      <c r="R716" s="258"/>
      <c r="S716" s="258"/>
      <c r="T716" s="258"/>
      <c r="U716" s="258"/>
      <c r="V716" s="258"/>
      <c r="W716" s="258"/>
      <c r="X716" s="258"/>
      <c r="Y716" s="258"/>
      <c r="Z716" s="258"/>
      <c r="AA716" s="258"/>
      <c r="AB716" s="258"/>
      <c r="AC716" s="258"/>
      <c r="AD716" s="258"/>
      <c r="AE716" s="258"/>
      <c r="AF716" s="258"/>
      <c r="AG716" s="258"/>
      <c r="AH716" s="258"/>
      <c r="AI716" s="258"/>
      <c r="AJ716" s="258"/>
      <c r="AK716" s="258"/>
      <c r="AL716" s="258"/>
      <c r="AM716" s="258"/>
    </row>
    <row r="717">
      <c r="A717" s="268">
        <v>1.00048375E8</v>
      </c>
      <c r="B717" s="258" t="str">
        <f>VLOOKUP(A717,'Master PR'!F718:N2023,9,FALSE)</f>
        <v>Maintenance</v>
      </c>
      <c r="C717" s="259" t="str">
        <f>VLOOKUP(A717,'Master PR'!F718:I2023,4,FALSE)</f>
        <v>Jumaidin</v>
      </c>
      <c r="D717" s="258" t="str">
        <f>VLOOKUP(A717,'Master PR'!F718:M2023,8,FALSE)</f>
        <v>#N/A</v>
      </c>
      <c r="E717" s="258"/>
      <c r="F717" s="258"/>
      <c r="G717" s="258"/>
      <c r="H717" s="258"/>
      <c r="I717" s="258"/>
      <c r="J717" s="258"/>
      <c r="K717" s="258" t="str">
        <f>VLOOKUP(A717,'Master PR'!F718:Q2023,12,FALSE)</f>
        <v/>
      </c>
      <c r="L717" s="260" t="str">
        <f>VLOOKUP(A717,'Master PR'!F718:R2023,13,FALSE)</f>
        <v>#N/A</v>
      </c>
      <c r="M717" s="258"/>
      <c r="N717" s="258"/>
      <c r="O717" s="258"/>
      <c r="P717" s="261" t="str">
        <f t="array" ref="P717">INDEX(Sheet6!$H$2:$H$190,MATCH(A717,Sheet6!$E$2:$E$190,0))</f>
        <v>#N/A</v>
      </c>
      <c r="Q717" s="258"/>
      <c r="R717" s="258"/>
      <c r="S717" s="258"/>
      <c r="T717" s="258"/>
      <c r="U717" s="258"/>
      <c r="V717" s="258"/>
      <c r="W717" s="258"/>
      <c r="X717" s="258"/>
      <c r="Y717" s="258"/>
      <c r="Z717" s="258"/>
      <c r="AA717" s="258"/>
      <c r="AB717" s="258"/>
      <c r="AC717" s="258"/>
      <c r="AD717" s="258"/>
      <c r="AE717" s="258"/>
      <c r="AF717" s="258"/>
      <c r="AG717" s="258"/>
      <c r="AH717" s="258"/>
      <c r="AI717" s="258"/>
      <c r="AJ717" s="258"/>
      <c r="AK717" s="258"/>
      <c r="AL717" s="258"/>
      <c r="AM717" s="258"/>
    </row>
    <row r="718">
      <c r="A718" s="268">
        <v>1.00048064E8</v>
      </c>
      <c r="B718" s="258" t="str">
        <f>VLOOKUP(A718,'Master PR'!F719:N2024,9,FALSE)</f>
        <v>Maintenance</v>
      </c>
      <c r="C718" s="259" t="str">
        <f>VLOOKUP(A718,'Master PR'!F719:I2024,4,FALSE)</f>
        <v>Jumaidin</v>
      </c>
      <c r="D718" s="258" t="str">
        <f>VLOOKUP(A718,'Master PR'!F719:M2024,8,FALSE)</f>
        <v>M22PL3101A</v>
      </c>
      <c r="E718" s="258"/>
      <c r="F718" s="258"/>
      <c r="G718" s="258"/>
      <c r="H718" s="258"/>
      <c r="I718" s="258"/>
      <c r="J718" s="258"/>
      <c r="K718" s="258" t="str">
        <f>VLOOKUP(A718,'Master PR'!F719:Q2024,12,FALSE)</f>
        <v/>
      </c>
      <c r="L718" s="260" t="str">
        <f>VLOOKUP(A718,'Master PR'!F719:R2024,13,FALSE)</f>
        <v>Winny</v>
      </c>
      <c r="M718" s="258"/>
      <c r="N718" s="258"/>
      <c r="O718" s="258"/>
      <c r="P718" s="261" t="str">
        <f t="array" ref="P718">INDEX(Sheet6!$H$2:$H$190,MATCH(A718,Sheet6!$E$2:$E$190,0))</f>
        <v>PR diterima tgl 11.08.2022.</v>
      </c>
      <c r="Q718" s="258"/>
      <c r="R718" s="258"/>
      <c r="S718" s="258"/>
      <c r="T718" s="258"/>
      <c r="U718" s="258"/>
      <c r="V718" s="258"/>
      <c r="W718" s="258"/>
      <c r="X718" s="258"/>
      <c r="Y718" s="258"/>
      <c r="Z718" s="258"/>
      <c r="AA718" s="258"/>
      <c r="AB718" s="258"/>
      <c r="AC718" s="258"/>
      <c r="AD718" s="258"/>
      <c r="AE718" s="258"/>
      <c r="AF718" s="258"/>
      <c r="AG718" s="258"/>
      <c r="AH718" s="258"/>
      <c r="AI718" s="258"/>
      <c r="AJ718" s="258"/>
      <c r="AK718" s="258"/>
      <c r="AL718" s="258"/>
      <c r="AM718" s="258"/>
    </row>
    <row r="719">
      <c r="A719" s="268">
        <v>1.0004794E8</v>
      </c>
      <c r="B719" s="258" t="str">
        <f>VLOOKUP(A719,'Master PR'!F720:N2025,9,FALSE)</f>
        <v>Maintenance</v>
      </c>
      <c r="C719" s="259" t="str">
        <f>VLOOKUP(A719,'Master PR'!F720:I2025,4,FALSE)</f>
        <v/>
      </c>
      <c r="D719" s="258" t="str">
        <f>VLOOKUP(A719,'Master PR'!F720:M2025,8,FALSE)</f>
        <v>#N/A</v>
      </c>
      <c r="E719" s="258"/>
      <c r="F719" s="258"/>
      <c r="G719" s="258"/>
      <c r="H719" s="258"/>
      <c r="I719" s="258"/>
      <c r="J719" s="258"/>
      <c r="K719" s="258" t="str">
        <f>VLOOKUP(A719,'Master PR'!F720:Q2025,12,FALSE)</f>
        <v/>
      </c>
      <c r="L719" s="260" t="str">
        <f>VLOOKUP(A719,'Master PR'!F720:R2025,13,FALSE)</f>
        <v>#N/A</v>
      </c>
      <c r="M719" s="258"/>
      <c r="N719" s="258"/>
      <c r="O719" s="258"/>
      <c r="P719" s="261" t="str">
        <f t="array" ref="P719">INDEX(Sheet6!$H$2:$H$190,MATCH(A719,Sheet6!$E$2:$E$190,0))</f>
        <v>#N/A</v>
      </c>
      <c r="Q719" s="258"/>
      <c r="R719" s="258"/>
      <c r="S719" s="258"/>
      <c r="T719" s="258"/>
      <c r="U719" s="258"/>
      <c r="V719" s="258"/>
      <c r="W719" s="258"/>
      <c r="X719" s="258"/>
      <c r="Y719" s="258"/>
      <c r="Z719" s="258"/>
      <c r="AA719" s="258"/>
      <c r="AB719" s="258"/>
      <c r="AC719" s="258"/>
      <c r="AD719" s="258"/>
      <c r="AE719" s="258"/>
      <c r="AF719" s="258"/>
      <c r="AG719" s="258"/>
      <c r="AH719" s="258"/>
      <c r="AI719" s="258"/>
      <c r="AJ719" s="258"/>
      <c r="AK719" s="258"/>
      <c r="AL719" s="258"/>
      <c r="AM719" s="258"/>
    </row>
    <row r="720">
      <c r="A720" s="268">
        <v>1.00048478E8</v>
      </c>
      <c r="B720" s="258" t="str">
        <f>VLOOKUP(A720,'Master PR'!F721:N2026,9,FALSE)</f>
        <v>Maintenance</v>
      </c>
      <c r="C720" s="259" t="str">
        <f>VLOOKUP(A720,'Master PR'!F721:I2026,4,FALSE)</f>
        <v>Garo</v>
      </c>
      <c r="D720" s="258" t="str">
        <f>VLOOKUP(A720,'Master PR'!F721:M2026,8,FALSE)</f>
        <v>#N/A</v>
      </c>
      <c r="E720" s="258"/>
      <c r="F720" s="258"/>
      <c r="G720" s="258"/>
      <c r="H720" s="258"/>
      <c r="I720" s="258"/>
      <c r="J720" s="258"/>
      <c r="K720" s="258" t="str">
        <f>VLOOKUP(A720,'Master PR'!F721:Q2026,12,FALSE)</f>
        <v/>
      </c>
      <c r="L720" s="260" t="str">
        <f>VLOOKUP(A720,'Master PR'!F721:R2026,13,FALSE)</f>
        <v>#N/A</v>
      </c>
      <c r="M720" s="258"/>
      <c r="N720" s="258"/>
      <c r="O720" s="258"/>
      <c r="P720" s="261" t="str">
        <f t="array" ref="P720">INDEX(Sheet6!$H$2:$H$190,MATCH(A720,Sheet6!$E$2:$E$190,0))</f>
        <v>#N/A</v>
      </c>
      <c r="Q720" s="258"/>
      <c r="R720" s="258"/>
      <c r="S720" s="258"/>
      <c r="T720" s="258"/>
      <c r="U720" s="258"/>
      <c r="V720" s="258"/>
      <c r="W720" s="258"/>
      <c r="X720" s="258"/>
      <c r="Y720" s="258"/>
      <c r="Z720" s="258"/>
      <c r="AA720" s="258"/>
      <c r="AB720" s="258"/>
      <c r="AC720" s="258"/>
      <c r="AD720" s="258"/>
      <c r="AE720" s="258"/>
      <c r="AF720" s="258"/>
      <c r="AG720" s="258"/>
      <c r="AH720" s="258"/>
      <c r="AI720" s="258"/>
      <c r="AJ720" s="258"/>
      <c r="AK720" s="258"/>
      <c r="AL720" s="258"/>
      <c r="AM720" s="258"/>
    </row>
    <row r="721">
      <c r="A721" s="269">
        <v>1.00048617E8</v>
      </c>
      <c r="B721" s="258" t="str">
        <f>VLOOKUP(A721,'Master PR'!F722:N2027,9,FALSE)</f>
        <v>Maintenance</v>
      </c>
      <c r="C721" s="259" t="str">
        <f>VLOOKUP(A721,'Master PR'!F722:I2027,4,FALSE)</f>
        <v>Reza</v>
      </c>
      <c r="D721" s="258" t="str">
        <f>VLOOKUP(A721,'Master PR'!F722:M2027,8,FALSE)</f>
        <v>#N/A</v>
      </c>
      <c r="E721" s="258"/>
      <c r="F721" s="258"/>
      <c r="G721" s="258"/>
      <c r="H721" s="258"/>
      <c r="I721" s="258"/>
      <c r="J721" s="258"/>
      <c r="K721" s="258" t="str">
        <f>VLOOKUP(A721,'Master PR'!F722:Q2027,12,FALSE)</f>
        <v/>
      </c>
      <c r="L721" s="260" t="str">
        <f>VLOOKUP(A721,'Master PR'!F722:R2027,13,FALSE)</f>
        <v>#N/A</v>
      </c>
      <c r="M721" s="258"/>
      <c r="N721" s="258"/>
      <c r="O721" s="258"/>
      <c r="P721" s="261" t="str">
        <f t="array" ref="P721">INDEX(Sheet6!$H$2:$H$190,MATCH(A721,Sheet6!$E$2:$E$190,0))</f>
        <v>#N/A</v>
      </c>
      <c r="Q721" s="258"/>
      <c r="R721" s="258"/>
      <c r="S721" s="258"/>
      <c r="T721" s="258"/>
      <c r="U721" s="258"/>
      <c r="V721" s="258"/>
      <c r="W721" s="258"/>
      <c r="X721" s="258"/>
      <c r="Y721" s="258"/>
      <c r="Z721" s="258"/>
      <c r="AA721" s="258"/>
      <c r="AB721" s="258"/>
      <c r="AC721" s="258"/>
      <c r="AD721" s="258"/>
      <c r="AE721" s="258"/>
      <c r="AF721" s="258"/>
      <c r="AG721" s="258"/>
      <c r="AH721" s="258"/>
      <c r="AI721" s="258"/>
      <c r="AJ721" s="258"/>
      <c r="AK721" s="258"/>
      <c r="AL721" s="258"/>
      <c r="AM721" s="258"/>
    </row>
    <row r="722">
      <c r="A722" s="269">
        <v>1.00047927E8</v>
      </c>
      <c r="B722" s="258" t="str">
        <f>VLOOKUP(A722,'Master PR'!F723:N2028,9,FALSE)</f>
        <v>Maintenance</v>
      </c>
      <c r="C722" s="259" t="str">
        <f>VLOOKUP(A722,'Master PR'!F723:I2028,4,FALSE)</f>
        <v>Reza</v>
      </c>
      <c r="D722" s="258" t="str">
        <f>VLOOKUP(A722,'Master PR'!F723:M2028,8,FALSE)</f>
        <v>#N/A</v>
      </c>
      <c r="E722" s="258"/>
      <c r="F722" s="258"/>
      <c r="G722" s="258"/>
      <c r="H722" s="258"/>
      <c r="I722" s="258"/>
      <c r="J722" s="258"/>
      <c r="K722" s="258" t="str">
        <f>VLOOKUP(A722,'Master PR'!F723:Q2028,12,FALSE)</f>
        <v/>
      </c>
      <c r="L722" s="260" t="str">
        <f>VLOOKUP(A722,'Master PR'!F723:R2028,13,FALSE)</f>
        <v>#N/A</v>
      </c>
      <c r="M722" s="258"/>
      <c r="N722" s="258"/>
      <c r="O722" s="258"/>
      <c r="P722" s="261" t="str">
        <f t="array" ref="P722">INDEX(Sheet6!$H$2:$H$190,MATCH(A722,Sheet6!$E$2:$E$190,0))</f>
        <v>#N/A</v>
      </c>
      <c r="Q722" s="258"/>
      <c r="R722" s="258"/>
      <c r="S722" s="258"/>
      <c r="T722" s="258"/>
      <c r="U722" s="258"/>
      <c r="V722" s="258"/>
      <c r="W722" s="258"/>
      <c r="X722" s="258"/>
      <c r="Y722" s="258"/>
      <c r="Z722" s="258"/>
      <c r="AA722" s="258"/>
      <c r="AB722" s="258"/>
      <c r="AC722" s="258"/>
      <c r="AD722" s="258"/>
      <c r="AE722" s="258"/>
      <c r="AF722" s="258"/>
      <c r="AG722" s="258"/>
      <c r="AH722" s="258"/>
      <c r="AI722" s="258"/>
      <c r="AJ722" s="258"/>
      <c r="AK722" s="258"/>
      <c r="AL722" s="258"/>
      <c r="AM722" s="258"/>
    </row>
    <row r="723">
      <c r="A723" s="269">
        <v>1.00047739E8</v>
      </c>
      <c r="B723" s="258" t="str">
        <f>VLOOKUP(A723,'Master PR'!F724:N2029,9,FALSE)</f>
        <v>Maintenance</v>
      </c>
      <c r="C723" s="259" t="str">
        <f>VLOOKUP(A723,'Master PR'!F724:I2029,4,FALSE)</f>
        <v>Reza</v>
      </c>
      <c r="D723" s="258" t="str">
        <f>VLOOKUP(A723,'Master PR'!F724:M2029,8,FALSE)</f>
        <v>#N/A</v>
      </c>
      <c r="E723" s="258"/>
      <c r="F723" s="258"/>
      <c r="G723" s="258"/>
      <c r="H723" s="258"/>
      <c r="I723" s="258"/>
      <c r="J723" s="258"/>
      <c r="K723" s="258" t="str">
        <f>VLOOKUP(A723,'Master PR'!F724:Q2029,12,FALSE)</f>
        <v/>
      </c>
      <c r="L723" s="260" t="str">
        <f>VLOOKUP(A723,'Master PR'!F724:R2029,13,FALSE)</f>
        <v>#N/A</v>
      </c>
      <c r="M723" s="258"/>
      <c r="N723" s="258"/>
      <c r="O723" s="258"/>
      <c r="P723" s="261" t="str">
        <f t="array" ref="P723">INDEX(Sheet6!$H$2:$H$190,MATCH(A723,Sheet6!$E$2:$E$190,0))</f>
        <v>#N/A</v>
      </c>
      <c r="Q723" s="258"/>
      <c r="R723" s="258"/>
      <c r="S723" s="258"/>
      <c r="T723" s="258"/>
      <c r="U723" s="258"/>
      <c r="V723" s="258"/>
      <c r="W723" s="258"/>
      <c r="X723" s="258"/>
      <c r="Y723" s="258"/>
      <c r="Z723" s="258"/>
      <c r="AA723" s="258"/>
      <c r="AB723" s="258"/>
      <c r="AC723" s="258"/>
      <c r="AD723" s="258"/>
      <c r="AE723" s="258"/>
      <c r="AF723" s="258"/>
      <c r="AG723" s="258"/>
      <c r="AH723" s="258"/>
      <c r="AI723" s="258"/>
      <c r="AJ723" s="258"/>
      <c r="AK723" s="258"/>
      <c r="AL723" s="258"/>
      <c r="AM723" s="258"/>
    </row>
    <row r="724">
      <c r="A724" s="269">
        <v>1.00048063E8</v>
      </c>
      <c r="B724" s="258" t="str">
        <f>VLOOKUP(A724,'Master PR'!F725:N2030,9,FALSE)</f>
        <v>Maintenance</v>
      </c>
      <c r="C724" s="259" t="str">
        <f>VLOOKUP(A724,'Master PR'!F725:I2030,4,FALSE)</f>
        <v>Jumaidin</v>
      </c>
      <c r="D724" s="258" t="str">
        <f>VLOOKUP(A724,'Master PR'!F725:M2030,8,FALSE)</f>
        <v>#N/A</v>
      </c>
      <c r="E724" s="258"/>
      <c r="F724" s="258"/>
      <c r="G724" s="258"/>
      <c r="H724" s="258"/>
      <c r="I724" s="258"/>
      <c r="J724" s="258"/>
      <c r="K724" s="258" t="str">
        <f>VLOOKUP(A724,'Master PR'!F725:Q2030,12,FALSE)</f>
        <v/>
      </c>
      <c r="L724" s="260" t="str">
        <f>VLOOKUP(A724,'Master PR'!F725:R2030,13,FALSE)</f>
        <v>#N/A</v>
      </c>
      <c r="M724" s="258"/>
      <c r="N724" s="258"/>
      <c r="O724" s="258"/>
      <c r="P724" s="261" t="str">
        <f t="array" ref="P724">INDEX(Sheet6!$H$2:$H$190,MATCH(A724,Sheet6!$E$2:$E$190,0))</f>
        <v>#N/A</v>
      </c>
      <c r="Q724" s="258"/>
      <c r="R724" s="258"/>
      <c r="S724" s="258"/>
      <c r="T724" s="258"/>
      <c r="U724" s="258"/>
      <c r="V724" s="258"/>
      <c r="W724" s="258"/>
      <c r="X724" s="258"/>
      <c r="Y724" s="258"/>
      <c r="Z724" s="258"/>
      <c r="AA724" s="258"/>
      <c r="AB724" s="258"/>
      <c r="AC724" s="258"/>
      <c r="AD724" s="258"/>
      <c r="AE724" s="258"/>
      <c r="AF724" s="258"/>
      <c r="AG724" s="258"/>
      <c r="AH724" s="258"/>
      <c r="AI724" s="258"/>
      <c r="AJ724" s="258"/>
      <c r="AK724" s="258"/>
      <c r="AL724" s="258"/>
      <c r="AM724" s="258"/>
    </row>
    <row r="725">
      <c r="A725" s="269">
        <v>1.00044773E8</v>
      </c>
      <c r="B725" s="258" t="str">
        <f>VLOOKUP(A725,'Master PR'!F726:N2031,9,FALSE)</f>
        <v>Maintenance</v>
      </c>
      <c r="C725" s="259" t="str">
        <f>VLOOKUP(A725,'Master PR'!F726:I2031,4,FALSE)</f>
        <v>Reza</v>
      </c>
      <c r="D725" s="258" t="str">
        <f>VLOOKUP(A725,'Master PR'!F726:M2031,8,FALSE)</f>
        <v>#N/A</v>
      </c>
      <c r="E725" s="258"/>
      <c r="F725" s="258"/>
      <c r="G725" s="258"/>
      <c r="H725" s="258"/>
      <c r="I725" s="258"/>
      <c r="J725" s="258"/>
      <c r="K725" s="258" t="str">
        <f>VLOOKUP(A725,'Master PR'!F726:Q2031,12,FALSE)</f>
        <v/>
      </c>
      <c r="L725" s="260" t="str">
        <f>VLOOKUP(A725,'Master PR'!F726:R2031,13,FALSE)</f>
        <v>#N/A</v>
      </c>
      <c r="M725" s="258"/>
      <c r="N725" s="258"/>
      <c r="O725" s="258"/>
      <c r="P725" s="261" t="str">
        <f t="array" ref="P725">INDEX(Sheet6!$H$2:$H$190,MATCH(A725,Sheet6!$E$2:$E$190,0))</f>
        <v>#N/A</v>
      </c>
      <c r="Q725" s="258"/>
      <c r="R725" s="258"/>
      <c r="S725" s="258"/>
      <c r="T725" s="258"/>
      <c r="U725" s="258"/>
      <c r="V725" s="258"/>
      <c r="W725" s="258"/>
      <c r="X725" s="258"/>
      <c r="Y725" s="258"/>
      <c r="Z725" s="258"/>
      <c r="AA725" s="258"/>
      <c r="AB725" s="258"/>
      <c r="AC725" s="258"/>
      <c r="AD725" s="258"/>
      <c r="AE725" s="258"/>
      <c r="AF725" s="258"/>
      <c r="AG725" s="258"/>
      <c r="AH725" s="258"/>
      <c r="AI725" s="258"/>
      <c r="AJ725" s="258"/>
      <c r="AK725" s="258"/>
      <c r="AL725" s="258"/>
      <c r="AM725" s="258"/>
    </row>
    <row r="726">
      <c r="A726" s="269">
        <v>1.00048407E8</v>
      </c>
      <c r="B726" s="258" t="str">
        <f>VLOOKUP(A726,'Master PR'!F727:N2032,9,FALSE)</f>
        <v>Maintenance</v>
      </c>
      <c r="C726" s="259" t="str">
        <f>VLOOKUP(A726,'Master PR'!F727:I2032,4,FALSE)</f>
        <v>Jumaidin</v>
      </c>
      <c r="D726" s="258" t="str">
        <f>VLOOKUP(A726,'Master PR'!F727:M2032,8,FALSE)</f>
        <v>#N/A</v>
      </c>
      <c r="E726" s="258"/>
      <c r="F726" s="258"/>
      <c r="G726" s="258"/>
      <c r="H726" s="258"/>
      <c r="I726" s="258"/>
      <c r="J726" s="258"/>
      <c r="K726" s="258" t="str">
        <f>VLOOKUP(A726,'Master PR'!F727:Q2032,12,FALSE)</f>
        <v/>
      </c>
      <c r="L726" s="260" t="str">
        <f>VLOOKUP(A726,'Master PR'!F727:R2032,13,FALSE)</f>
        <v>#N/A</v>
      </c>
      <c r="M726" s="258"/>
      <c r="N726" s="258"/>
      <c r="O726" s="258"/>
      <c r="P726" s="261" t="str">
        <f t="array" ref="P726">INDEX(Sheet6!$H$2:$H$190,MATCH(A726,Sheet6!$E$2:$E$190,0))</f>
        <v>#N/A</v>
      </c>
      <c r="Q726" s="258"/>
      <c r="R726" s="258"/>
      <c r="S726" s="258"/>
      <c r="T726" s="258"/>
      <c r="U726" s="258"/>
      <c r="V726" s="258"/>
      <c r="W726" s="258"/>
      <c r="X726" s="258"/>
      <c r="Y726" s="258"/>
      <c r="Z726" s="258"/>
      <c r="AA726" s="258"/>
      <c r="AB726" s="258"/>
      <c r="AC726" s="258"/>
      <c r="AD726" s="258"/>
      <c r="AE726" s="258"/>
      <c r="AF726" s="258"/>
      <c r="AG726" s="258"/>
      <c r="AH726" s="258"/>
      <c r="AI726" s="258"/>
      <c r="AJ726" s="258"/>
      <c r="AK726" s="258"/>
      <c r="AL726" s="258"/>
      <c r="AM726" s="258"/>
    </row>
    <row r="727">
      <c r="A727" s="269">
        <v>1.00048065E8</v>
      </c>
      <c r="B727" s="258" t="str">
        <f>VLOOKUP(A727,'Master PR'!F728:N2033,9,FALSE)</f>
        <v>Maintenance</v>
      </c>
      <c r="C727" s="259" t="str">
        <f>VLOOKUP(A727,'Master PR'!F728:I2033,4,FALSE)</f>
        <v>Reza</v>
      </c>
      <c r="D727" s="258" t="str">
        <f>VLOOKUP(A727,'Master PR'!F728:M2033,8,FALSE)</f>
        <v>#N/A</v>
      </c>
      <c r="E727" s="258"/>
      <c r="F727" s="258"/>
      <c r="G727" s="258"/>
      <c r="H727" s="258"/>
      <c r="I727" s="258"/>
      <c r="J727" s="258"/>
      <c r="K727" s="258" t="str">
        <f>VLOOKUP(A727,'Master PR'!F728:Q2033,12,FALSE)</f>
        <v/>
      </c>
      <c r="L727" s="260" t="str">
        <f>VLOOKUP(A727,'Master PR'!F728:R2033,13,FALSE)</f>
        <v>#N/A</v>
      </c>
      <c r="M727" s="258"/>
      <c r="N727" s="258"/>
      <c r="O727" s="258"/>
      <c r="P727" s="261" t="str">
        <f t="array" ref="P727">INDEX(Sheet6!$H$2:$H$190,MATCH(A727,Sheet6!$E$2:$E$190,0))</f>
        <v>#N/A</v>
      </c>
      <c r="Q727" s="258"/>
      <c r="R727" s="258"/>
      <c r="S727" s="258"/>
      <c r="T727" s="258"/>
      <c r="U727" s="258"/>
      <c r="V727" s="258"/>
      <c r="W727" s="258"/>
      <c r="X727" s="258"/>
      <c r="Y727" s="258"/>
      <c r="Z727" s="258"/>
      <c r="AA727" s="258"/>
      <c r="AB727" s="258"/>
      <c r="AC727" s="258"/>
      <c r="AD727" s="258"/>
      <c r="AE727" s="258"/>
      <c r="AF727" s="258"/>
      <c r="AG727" s="258"/>
      <c r="AH727" s="258"/>
      <c r="AI727" s="258"/>
      <c r="AJ727" s="258"/>
      <c r="AK727" s="258"/>
      <c r="AL727" s="258"/>
      <c r="AM727" s="258"/>
    </row>
    <row r="728">
      <c r="A728" s="269">
        <v>1.00048348E8</v>
      </c>
      <c r="B728" s="258" t="str">
        <f>VLOOKUP(A728,'Master PR'!F729:N2034,9,FALSE)</f>
        <v>Maintenance</v>
      </c>
      <c r="C728" s="259" t="str">
        <f>VLOOKUP(A728,'Master PR'!F729:I2034,4,FALSE)</f>
        <v>Bunyamin</v>
      </c>
      <c r="D728" s="258" t="str">
        <f>VLOOKUP(A728,'Master PR'!F729:M2034,8,FALSE)</f>
        <v>#N/A</v>
      </c>
      <c r="E728" s="258"/>
      <c r="F728" s="258"/>
      <c r="G728" s="258"/>
      <c r="H728" s="258"/>
      <c r="I728" s="258"/>
      <c r="J728" s="258"/>
      <c r="K728" s="258" t="str">
        <f>VLOOKUP(A728,'Master PR'!F729:Q2034,12,FALSE)</f>
        <v/>
      </c>
      <c r="L728" s="260" t="str">
        <f>VLOOKUP(A728,'Master PR'!F729:R2034,13,FALSE)</f>
        <v>#N/A</v>
      </c>
      <c r="M728" s="258"/>
      <c r="N728" s="258"/>
      <c r="O728" s="258"/>
      <c r="P728" s="261" t="str">
        <f t="array" ref="P728">INDEX(Sheet6!$H$2:$H$190,MATCH(A728,Sheet6!$E$2:$E$190,0))</f>
        <v>#N/A</v>
      </c>
      <c r="Q728" s="258"/>
      <c r="R728" s="258"/>
      <c r="S728" s="258"/>
      <c r="T728" s="258"/>
      <c r="U728" s="258"/>
      <c r="V728" s="258"/>
      <c r="W728" s="258"/>
      <c r="X728" s="258"/>
      <c r="Y728" s="258"/>
      <c r="Z728" s="258"/>
      <c r="AA728" s="258"/>
      <c r="AB728" s="258"/>
      <c r="AC728" s="258"/>
      <c r="AD728" s="258"/>
      <c r="AE728" s="258"/>
      <c r="AF728" s="258"/>
      <c r="AG728" s="258"/>
      <c r="AH728" s="258"/>
      <c r="AI728" s="258"/>
      <c r="AJ728" s="258"/>
      <c r="AK728" s="258"/>
      <c r="AL728" s="258"/>
      <c r="AM728" s="258"/>
    </row>
    <row r="729">
      <c r="A729" s="269">
        <v>1.00048793E8</v>
      </c>
      <c r="B729" s="258" t="str">
        <f>VLOOKUP(A729,'Master PR'!F730:N2035,9,FALSE)</f>
        <v>Maintenance</v>
      </c>
      <c r="C729" s="259" t="str">
        <f>VLOOKUP(A729,'Master PR'!F730:I2035,4,FALSE)</f>
        <v>Andani</v>
      </c>
      <c r="D729" s="258" t="str">
        <f>VLOOKUP(A729,'Master PR'!F730:M2035,8,FALSE)</f>
        <v>#N/A</v>
      </c>
      <c r="E729" s="258"/>
      <c r="F729" s="258"/>
      <c r="G729" s="258"/>
      <c r="H729" s="258"/>
      <c r="I729" s="258"/>
      <c r="J729" s="258"/>
      <c r="K729" s="258" t="str">
        <f>VLOOKUP(A729,'Master PR'!F730:Q2035,12,FALSE)</f>
        <v/>
      </c>
      <c r="L729" s="260" t="str">
        <f>VLOOKUP(A729,'Master PR'!F730:R2035,13,FALSE)</f>
        <v>#N/A</v>
      </c>
      <c r="M729" s="258"/>
      <c r="N729" s="258"/>
      <c r="O729" s="258"/>
      <c r="P729" s="261" t="str">
        <f t="array" ref="P729">INDEX(Sheet6!$H$2:$H$190,MATCH(A729,Sheet6!$E$2:$E$190,0))</f>
        <v>#N/A</v>
      </c>
      <c r="Q729" s="258"/>
      <c r="R729" s="258"/>
      <c r="S729" s="258"/>
      <c r="T729" s="258"/>
      <c r="U729" s="258"/>
      <c r="V729" s="258"/>
      <c r="W729" s="258"/>
      <c r="X729" s="258"/>
      <c r="Y729" s="258"/>
      <c r="Z729" s="258"/>
      <c r="AA729" s="258"/>
      <c r="AB729" s="258"/>
      <c r="AC729" s="258"/>
      <c r="AD729" s="258"/>
      <c r="AE729" s="258"/>
      <c r="AF729" s="258"/>
      <c r="AG729" s="258"/>
      <c r="AH729" s="258"/>
      <c r="AI729" s="258"/>
      <c r="AJ729" s="258"/>
      <c r="AK729" s="258"/>
      <c r="AL729" s="258"/>
      <c r="AM729" s="258"/>
    </row>
    <row r="730">
      <c r="A730" s="268">
        <v>1.00048572E8</v>
      </c>
      <c r="B730" s="258" t="str">
        <f>VLOOKUP(A730,'Master PR'!F731:N2036,9,FALSE)</f>
        <v>Maintenance</v>
      </c>
      <c r="C730" s="259" t="str">
        <f>VLOOKUP(A730,'Master PR'!F731:I2036,4,FALSE)</f>
        <v>Gari</v>
      </c>
      <c r="D730" s="258" t="str">
        <f>VLOOKUP(A730,'Master PR'!F731:M2036,8,FALSE)</f>
        <v>#N/A</v>
      </c>
      <c r="E730" s="258"/>
      <c r="F730" s="258"/>
      <c r="G730" s="258"/>
      <c r="H730" s="258"/>
      <c r="I730" s="258"/>
      <c r="J730" s="258"/>
      <c r="K730" s="258" t="str">
        <f>VLOOKUP(A730,'Master PR'!F731:Q2036,12,FALSE)</f>
        <v/>
      </c>
      <c r="L730" s="260" t="str">
        <f>VLOOKUP(A730,'Master PR'!F731:R2036,13,FALSE)</f>
        <v>#N/A</v>
      </c>
      <c r="M730" s="258"/>
      <c r="N730" s="258"/>
      <c r="O730" s="258"/>
      <c r="P730" s="261" t="str">
        <f t="array" ref="P730">INDEX(Sheet6!$H$2:$H$190,MATCH(A730,Sheet6!$E$2:$E$190,0))</f>
        <v>#N/A</v>
      </c>
      <c r="Q730" s="258"/>
      <c r="R730" s="258"/>
      <c r="S730" s="258"/>
      <c r="T730" s="258"/>
      <c r="U730" s="258"/>
      <c r="V730" s="258"/>
      <c r="W730" s="258"/>
      <c r="X730" s="258"/>
      <c r="Y730" s="258"/>
      <c r="Z730" s="258"/>
      <c r="AA730" s="258"/>
      <c r="AB730" s="258"/>
      <c r="AC730" s="258"/>
      <c r="AD730" s="258"/>
      <c r="AE730" s="258"/>
      <c r="AF730" s="258"/>
      <c r="AG730" s="258"/>
      <c r="AH730" s="258"/>
      <c r="AI730" s="258"/>
      <c r="AJ730" s="258"/>
      <c r="AK730" s="258"/>
      <c r="AL730" s="258"/>
      <c r="AM730" s="258"/>
    </row>
    <row r="731">
      <c r="A731" s="268">
        <v>1.00048556E8</v>
      </c>
      <c r="B731" s="258" t="str">
        <f>VLOOKUP(A731,'Master PR'!F732:N2037,9,FALSE)</f>
        <v>Maintenance</v>
      </c>
      <c r="C731" s="259" t="str">
        <f>VLOOKUP(A731,'Master PR'!F732:I2037,4,FALSE)</f>
        <v>Reza</v>
      </c>
      <c r="D731" s="258" t="str">
        <f>VLOOKUP(A731,'Master PR'!F732:M2037,8,FALSE)</f>
        <v>#N/A</v>
      </c>
      <c r="E731" s="258"/>
      <c r="F731" s="258"/>
      <c r="G731" s="258"/>
      <c r="H731" s="258"/>
      <c r="I731" s="258"/>
      <c r="J731" s="258"/>
      <c r="K731" s="258" t="str">
        <f>VLOOKUP(A731,'Master PR'!F732:Q2037,12,FALSE)</f>
        <v/>
      </c>
      <c r="L731" s="260" t="str">
        <f>VLOOKUP(A731,'Master PR'!F732:R2037,13,FALSE)</f>
        <v>#N/A</v>
      </c>
      <c r="M731" s="258"/>
      <c r="N731" s="258"/>
      <c r="O731" s="258"/>
      <c r="P731" s="261" t="str">
        <f t="array" ref="P731">INDEX(Sheet6!$H$2:$H$190,MATCH(A731,Sheet6!$E$2:$E$190,0))</f>
        <v>#N/A</v>
      </c>
      <c r="Q731" s="258"/>
      <c r="R731" s="258"/>
      <c r="S731" s="258"/>
      <c r="T731" s="258"/>
      <c r="U731" s="258"/>
      <c r="V731" s="258"/>
      <c r="W731" s="258"/>
      <c r="X731" s="258"/>
      <c r="Y731" s="258"/>
      <c r="Z731" s="258"/>
      <c r="AA731" s="258"/>
      <c r="AB731" s="258"/>
      <c r="AC731" s="258"/>
      <c r="AD731" s="258"/>
      <c r="AE731" s="258"/>
      <c r="AF731" s="258"/>
      <c r="AG731" s="258"/>
      <c r="AH731" s="258"/>
      <c r="AI731" s="258"/>
      <c r="AJ731" s="258"/>
      <c r="AK731" s="258"/>
      <c r="AL731" s="258"/>
      <c r="AM731" s="258"/>
    </row>
    <row r="732">
      <c r="A732" s="268">
        <v>1.00048783E8</v>
      </c>
      <c r="B732" s="258" t="str">
        <f>VLOOKUP(A732,'Master PR'!F733:N2038,9,FALSE)</f>
        <v>Maintenance</v>
      </c>
      <c r="C732" s="259" t="str">
        <f>VLOOKUP(A732,'Master PR'!F733:I2038,4,FALSE)</f>
        <v>Reza</v>
      </c>
      <c r="D732" s="258" t="str">
        <f>VLOOKUP(A732,'Master PR'!F733:M2038,8,FALSE)</f>
        <v>#N/A</v>
      </c>
      <c r="E732" s="258"/>
      <c r="F732" s="258"/>
      <c r="G732" s="258"/>
      <c r="H732" s="258"/>
      <c r="I732" s="258"/>
      <c r="J732" s="258"/>
      <c r="K732" s="258" t="str">
        <f>VLOOKUP(A732,'Master PR'!F733:Q2038,12,FALSE)</f>
        <v/>
      </c>
      <c r="L732" s="260" t="str">
        <f>VLOOKUP(A732,'Master PR'!F733:R2038,13,FALSE)</f>
        <v>#N/A</v>
      </c>
      <c r="M732" s="258"/>
      <c r="N732" s="258"/>
      <c r="O732" s="258"/>
      <c r="P732" s="261" t="str">
        <f t="array" ref="P732">INDEX(Sheet6!$H$2:$H$190,MATCH(A732,Sheet6!$E$2:$E$190,0))</f>
        <v>#N/A</v>
      </c>
      <c r="Q732" s="258"/>
      <c r="R732" s="258"/>
      <c r="S732" s="258"/>
      <c r="T732" s="258"/>
      <c r="U732" s="258"/>
      <c r="V732" s="258"/>
      <c r="W732" s="258"/>
      <c r="X732" s="258"/>
      <c r="Y732" s="258"/>
      <c r="Z732" s="258"/>
      <c r="AA732" s="258"/>
      <c r="AB732" s="258"/>
      <c r="AC732" s="258"/>
      <c r="AD732" s="258"/>
      <c r="AE732" s="258"/>
      <c r="AF732" s="258"/>
      <c r="AG732" s="258"/>
      <c r="AH732" s="258"/>
      <c r="AI732" s="258"/>
      <c r="AJ732" s="258"/>
      <c r="AK732" s="258"/>
      <c r="AL732" s="258"/>
      <c r="AM732" s="258"/>
    </row>
    <row r="733">
      <c r="A733" s="268">
        <v>1.0004866E8</v>
      </c>
      <c r="B733" s="258" t="str">
        <f>VLOOKUP(A733,'Master PR'!F734:N2039,9,FALSE)</f>
        <v>Maintenance</v>
      </c>
      <c r="C733" s="259" t="str">
        <f>VLOOKUP(A733,'Master PR'!F734:I2039,4,FALSE)</f>
        <v>Reza</v>
      </c>
      <c r="D733" s="258" t="str">
        <f>VLOOKUP(A733,'Master PR'!F734:M2039,8,FALSE)</f>
        <v>#N/A</v>
      </c>
      <c r="E733" s="258"/>
      <c r="F733" s="258"/>
      <c r="G733" s="258"/>
      <c r="H733" s="258"/>
      <c r="I733" s="258"/>
      <c r="J733" s="258"/>
      <c r="K733" s="258" t="str">
        <f>VLOOKUP(A733,'Master PR'!F734:Q2039,12,FALSE)</f>
        <v/>
      </c>
      <c r="L733" s="260" t="str">
        <f>VLOOKUP(A733,'Master PR'!F734:R2039,13,FALSE)</f>
        <v>#N/A</v>
      </c>
      <c r="M733" s="258"/>
      <c r="N733" s="258"/>
      <c r="O733" s="258"/>
      <c r="P733" s="261" t="str">
        <f t="array" ref="P733">INDEX(Sheet6!$H$2:$H$190,MATCH(A733,Sheet6!$E$2:$E$190,0))</f>
        <v>#N/A</v>
      </c>
      <c r="Q733" s="258"/>
      <c r="R733" s="258"/>
      <c r="S733" s="258"/>
      <c r="T733" s="258"/>
      <c r="U733" s="258"/>
      <c r="V733" s="258"/>
      <c r="W733" s="258"/>
      <c r="X733" s="258"/>
      <c r="Y733" s="258"/>
      <c r="Z733" s="258"/>
      <c r="AA733" s="258"/>
      <c r="AB733" s="258"/>
      <c r="AC733" s="258"/>
      <c r="AD733" s="258"/>
      <c r="AE733" s="258"/>
      <c r="AF733" s="258"/>
      <c r="AG733" s="258"/>
      <c r="AH733" s="258"/>
      <c r="AI733" s="258"/>
      <c r="AJ733" s="258"/>
      <c r="AK733" s="258"/>
      <c r="AL733" s="258"/>
      <c r="AM733" s="258"/>
    </row>
    <row r="734">
      <c r="A734" s="268">
        <v>1.00048653E8</v>
      </c>
      <c r="B734" s="258" t="str">
        <f>VLOOKUP(A734,'Master PR'!F735:N2040,9,FALSE)</f>
        <v>Maintenance</v>
      </c>
      <c r="C734" s="259" t="str">
        <f>VLOOKUP(A734,'Master PR'!F735:I2040,4,FALSE)</f>
        <v>Reza</v>
      </c>
      <c r="D734" s="258" t="str">
        <f>VLOOKUP(A734,'Master PR'!F735:M2040,8,FALSE)</f>
        <v>#N/A</v>
      </c>
      <c r="E734" s="258"/>
      <c r="F734" s="258"/>
      <c r="G734" s="258"/>
      <c r="H734" s="258"/>
      <c r="I734" s="258"/>
      <c r="J734" s="258"/>
      <c r="K734" s="258" t="str">
        <f>VLOOKUP(A734,'Master PR'!F735:Q2040,12,FALSE)</f>
        <v/>
      </c>
      <c r="L734" s="260" t="str">
        <f>VLOOKUP(A734,'Master PR'!F735:R2040,13,FALSE)</f>
        <v>#N/A</v>
      </c>
      <c r="M734" s="258"/>
      <c r="N734" s="258"/>
      <c r="O734" s="258"/>
      <c r="P734" s="261" t="str">
        <f t="array" ref="P734">INDEX(Sheet6!$H$2:$H$190,MATCH(A734,Sheet6!$E$2:$E$190,0))</f>
        <v>#N/A</v>
      </c>
      <c r="Q734" s="258"/>
      <c r="R734" s="258"/>
      <c r="S734" s="258"/>
      <c r="T734" s="258"/>
      <c r="U734" s="258"/>
      <c r="V734" s="258"/>
      <c r="W734" s="258"/>
      <c r="X734" s="258"/>
      <c r="Y734" s="258"/>
      <c r="Z734" s="258"/>
      <c r="AA734" s="258"/>
      <c r="AB734" s="258"/>
      <c r="AC734" s="258"/>
      <c r="AD734" s="258"/>
      <c r="AE734" s="258"/>
      <c r="AF734" s="258"/>
      <c r="AG734" s="258"/>
      <c r="AH734" s="258"/>
      <c r="AI734" s="258"/>
      <c r="AJ734" s="258"/>
      <c r="AK734" s="258"/>
      <c r="AL734" s="258"/>
      <c r="AM734" s="258"/>
    </row>
    <row r="735">
      <c r="A735" s="268">
        <v>1.00048737E8</v>
      </c>
      <c r="B735" s="258" t="str">
        <f>VLOOKUP(A735,'Master PR'!F736:N2041,9,FALSE)</f>
        <v>Maintenance</v>
      </c>
      <c r="C735" s="259" t="str">
        <f>VLOOKUP(A735,'Master PR'!F736:I2041,4,FALSE)</f>
        <v>Reza</v>
      </c>
      <c r="D735" s="258" t="str">
        <f>VLOOKUP(A735,'Master PR'!F736:M2041,8,FALSE)</f>
        <v>#N/A</v>
      </c>
      <c r="E735" s="258"/>
      <c r="F735" s="258"/>
      <c r="G735" s="258"/>
      <c r="H735" s="258"/>
      <c r="I735" s="258"/>
      <c r="J735" s="258"/>
      <c r="K735" s="258" t="str">
        <f>VLOOKUP(A735,'Master PR'!F736:Q2041,12,FALSE)</f>
        <v/>
      </c>
      <c r="L735" s="260" t="str">
        <f>VLOOKUP(A735,'Master PR'!F736:R2041,13,FALSE)</f>
        <v>#N/A</v>
      </c>
      <c r="M735" s="258"/>
      <c r="N735" s="258"/>
      <c r="O735" s="258"/>
      <c r="P735" s="261" t="str">
        <f t="array" ref="P735">INDEX(Sheet6!$H$2:$H$190,MATCH(A735,Sheet6!$E$2:$E$190,0))</f>
        <v>#N/A</v>
      </c>
      <c r="Q735" s="258"/>
      <c r="R735" s="258"/>
      <c r="S735" s="258"/>
      <c r="T735" s="258"/>
      <c r="U735" s="258"/>
      <c r="V735" s="258"/>
      <c r="W735" s="258"/>
      <c r="X735" s="258"/>
      <c r="Y735" s="258"/>
      <c r="Z735" s="258"/>
      <c r="AA735" s="258"/>
      <c r="AB735" s="258"/>
      <c r="AC735" s="258"/>
      <c r="AD735" s="258"/>
      <c r="AE735" s="258"/>
      <c r="AF735" s="258"/>
      <c r="AG735" s="258"/>
      <c r="AH735" s="258"/>
      <c r="AI735" s="258"/>
      <c r="AJ735" s="258"/>
      <c r="AK735" s="258"/>
      <c r="AL735" s="258"/>
      <c r="AM735" s="258"/>
    </row>
    <row r="736">
      <c r="A736" s="268">
        <v>1.00048705E8</v>
      </c>
      <c r="B736" s="258" t="str">
        <f>VLOOKUP(A736,'Master PR'!F737:N2042,9,FALSE)</f>
        <v>Maintenance</v>
      </c>
      <c r="C736" s="259" t="str">
        <f>VLOOKUP(A736,'Master PR'!F737:I2042,4,FALSE)</f>
        <v>Reza</v>
      </c>
      <c r="D736" s="258" t="str">
        <f>VLOOKUP(A736,'Master PR'!F737:M2042,8,FALSE)</f>
        <v>#N/A</v>
      </c>
      <c r="E736" s="258"/>
      <c r="F736" s="258"/>
      <c r="G736" s="258"/>
      <c r="H736" s="258"/>
      <c r="I736" s="258"/>
      <c r="J736" s="258"/>
      <c r="K736" s="258" t="str">
        <f>VLOOKUP(A736,'Master PR'!F737:Q2042,12,FALSE)</f>
        <v/>
      </c>
      <c r="L736" s="260" t="str">
        <f>VLOOKUP(A736,'Master PR'!F737:R2042,13,FALSE)</f>
        <v>#N/A</v>
      </c>
      <c r="M736" s="258"/>
      <c r="N736" s="258"/>
      <c r="O736" s="258"/>
      <c r="P736" s="261" t="str">
        <f t="array" ref="P736">INDEX(Sheet6!$H$2:$H$190,MATCH(A736,Sheet6!$E$2:$E$190,0))</f>
        <v>#N/A</v>
      </c>
      <c r="Q736" s="258"/>
      <c r="R736" s="258"/>
      <c r="S736" s="258"/>
      <c r="T736" s="258"/>
      <c r="U736" s="258"/>
      <c r="V736" s="258"/>
      <c r="W736" s="258"/>
      <c r="X736" s="258"/>
      <c r="Y736" s="258"/>
      <c r="Z736" s="258"/>
      <c r="AA736" s="258"/>
      <c r="AB736" s="258"/>
      <c r="AC736" s="258"/>
      <c r="AD736" s="258"/>
      <c r="AE736" s="258"/>
      <c r="AF736" s="258"/>
      <c r="AG736" s="258"/>
      <c r="AH736" s="258"/>
      <c r="AI736" s="258"/>
      <c r="AJ736" s="258"/>
      <c r="AK736" s="258"/>
      <c r="AL736" s="258"/>
      <c r="AM736" s="258"/>
    </row>
    <row r="737">
      <c r="A737" s="268">
        <v>1.0004796E8</v>
      </c>
      <c r="B737" s="258" t="str">
        <f>VLOOKUP(A737,'Master PR'!F738:N2043,9,FALSE)</f>
        <v>Maintenance</v>
      </c>
      <c r="C737" s="259" t="str">
        <f>VLOOKUP(A737,'Master PR'!F738:I2043,4,FALSE)</f>
        <v>Andani</v>
      </c>
      <c r="D737" s="258" t="str">
        <f>VLOOKUP(A737,'Master PR'!F738:M2043,8,FALSE)</f>
        <v>#N/A</v>
      </c>
      <c r="E737" s="258"/>
      <c r="F737" s="258"/>
      <c r="G737" s="258"/>
      <c r="H737" s="258"/>
      <c r="I737" s="258"/>
      <c r="J737" s="258"/>
      <c r="K737" s="258" t="str">
        <f>VLOOKUP(A737,'Master PR'!F738:Q2043,12,FALSE)</f>
        <v/>
      </c>
      <c r="L737" s="260" t="str">
        <f>VLOOKUP(A737,'Master PR'!F738:R2043,13,FALSE)</f>
        <v>#N/A</v>
      </c>
      <c r="M737" s="258"/>
      <c r="N737" s="258"/>
      <c r="O737" s="258"/>
      <c r="P737" s="261" t="str">
        <f t="array" ref="P737">INDEX(Sheet6!$H$2:$H$190,MATCH(A737,Sheet6!$E$2:$E$190,0))</f>
        <v>#N/A</v>
      </c>
      <c r="Q737" s="258"/>
      <c r="R737" s="258"/>
      <c r="S737" s="258"/>
      <c r="T737" s="258"/>
      <c r="U737" s="258"/>
      <c r="V737" s="258"/>
      <c r="W737" s="258"/>
      <c r="X737" s="258"/>
      <c r="Y737" s="258"/>
      <c r="Z737" s="258"/>
      <c r="AA737" s="258"/>
      <c r="AB737" s="258"/>
      <c r="AC737" s="258"/>
      <c r="AD737" s="258"/>
      <c r="AE737" s="258"/>
      <c r="AF737" s="258"/>
      <c r="AG737" s="258"/>
      <c r="AH737" s="258"/>
      <c r="AI737" s="258"/>
      <c r="AJ737" s="258"/>
      <c r="AK737" s="258"/>
      <c r="AL737" s="258"/>
      <c r="AM737" s="258"/>
    </row>
    <row r="738">
      <c r="A738" s="268">
        <v>1.00048229E8</v>
      </c>
      <c r="B738" s="258" t="str">
        <f>VLOOKUP(A738,'Master PR'!F739:N2044,9,FALSE)</f>
        <v>Maintenance</v>
      </c>
      <c r="C738" s="259" t="str">
        <f>VLOOKUP(A738,'Master PR'!F739:I2044,4,FALSE)</f>
        <v>Andani</v>
      </c>
      <c r="D738" s="258" t="str">
        <f>VLOOKUP(A738,'Master PR'!F739:M2044,8,FALSE)</f>
        <v>#N/A</v>
      </c>
      <c r="E738" s="258"/>
      <c r="F738" s="258"/>
      <c r="G738" s="258"/>
      <c r="H738" s="258"/>
      <c r="I738" s="258"/>
      <c r="J738" s="258"/>
      <c r="K738" s="258" t="str">
        <f>VLOOKUP(A738,'Master PR'!F739:Q2044,12,FALSE)</f>
        <v/>
      </c>
      <c r="L738" s="260" t="str">
        <f>VLOOKUP(A738,'Master PR'!F739:R2044,13,FALSE)</f>
        <v>#N/A</v>
      </c>
      <c r="M738" s="258"/>
      <c r="N738" s="258"/>
      <c r="O738" s="258"/>
      <c r="P738" s="261" t="str">
        <f t="array" ref="P738">INDEX(Sheet6!$H$2:$H$190,MATCH(A738,Sheet6!$E$2:$E$190,0))</f>
        <v>#N/A</v>
      </c>
      <c r="Q738" s="258"/>
      <c r="R738" s="258"/>
      <c r="S738" s="258"/>
      <c r="T738" s="258"/>
      <c r="U738" s="258"/>
      <c r="V738" s="258"/>
      <c r="W738" s="258"/>
      <c r="X738" s="258"/>
      <c r="Y738" s="258"/>
      <c r="Z738" s="258"/>
      <c r="AA738" s="258"/>
      <c r="AB738" s="258"/>
      <c r="AC738" s="258"/>
      <c r="AD738" s="258"/>
      <c r="AE738" s="258"/>
      <c r="AF738" s="258"/>
      <c r="AG738" s="258"/>
      <c r="AH738" s="258"/>
      <c r="AI738" s="258"/>
      <c r="AJ738" s="258"/>
      <c r="AK738" s="258"/>
      <c r="AL738" s="258"/>
      <c r="AM738" s="258"/>
    </row>
    <row r="739">
      <c r="A739" s="268">
        <v>1.00048701E8</v>
      </c>
      <c r="B739" s="258" t="str">
        <f>VLOOKUP(A739,'Master PR'!F740:N2045,9,FALSE)</f>
        <v>Maintenance</v>
      </c>
      <c r="C739" s="259" t="str">
        <f>VLOOKUP(A739,'Master PR'!F740:I2045,4,FALSE)</f>
        <v>Andani</v>
      </c>
      <c r="D739" s="258" t="str">
        <f>VLOOKUP(A739,'Master PR'!F740:M2045,8,FALSE)</f>
        <v>#N/A</v>
      </c>
      <c r="E739" s="258"/>
      <c r="F739" s="258"/>
      <c r="G739" s="258"/>
      <c r="H739" s="258"/>
      <c r="I739" s="258"/>
      <c r="J739" s="258"/>
      <c r="K739" s="258" t="str">
        <f>VLOOKUP(A739,'Master PR'!F740:Q2045,12,FALSE)</f>
        <v/>
      </c>
      <c r="L739" s="260" t="str">
        <f>VLOOKUP(A739,'Master PR'!F740:R2045,13,FALSE)</f>
        <v>#N/A</v>
      </c>
      <c r="M739" s="258"/>
      <c r="N739" s="258"/>
      <c r="O739" s="258"/>
      <c r="P739" s="261" t="str">
        <f t="array" ref="P739">INDEX(Sheet6!$H$2:$H$190,MATCH(A739,Sheet6!$E$2:$E$190,0))</f>
        <v>#N/A</v>
      </c>
      <c r="Q739" s="258"/>
      <c r="R739" s="258"/>
      <c r="S739" s="258"/>
      <c r="T739" s="258"/>
      <c r="U739" s="258"/>
      <c r="V739" s="258"/>
      <c r="W739" s="258"/>
      <c r="X739" s="258"/>
      <c r="Y739" s="258"/>
      <c r="Z739" s="258"/>
      <c r="AA739" s="258"/>
      <c r="AB739" s="258"/>
      <c r="AC739" s="258"/>
      <c r="AD739" s="258"/>
      <c r="AE739" s="258"/>
      <c r="AF739" s="258"/>
      <c r="AG739" s="258"/>
      <c r="AH739" s="258"/>
      <c r="AI739" s="258"/>
      <c r="AJ739" s="258"/>
      <c r="AK739" s="258"/>
      <c r="AL739" s="258"/>
      <c r="AM739" s="258"/>
    </row>
    <row r="740">
      <c r="A740" s="268">
        <v>1.00048781E8</v>
      </c>
      <c r="B740" s="258" t="str">
        <f>VLOOKUP(A740,'Master PR'!F742:N2047,9,FALSE)</f>
        <v>Maintenance</v>
      </c>
      <c r="C740" s="259" t="str">
        <f>VLOOKUP(A740,'Master PR'!F742:I2047,4,FALSE)</f>
        <v>Andani</v>
      </c>
      <c r="D740" s="258" t="str">
        <f>VLOOKUP(A740,'Master PR'!F742:M2047,8,FALSE)</f>
        <v>#N/A</v>
      </c>
      <c r="E740" s="258"/>
      <c r="F740" s="258"/>
      <c r="G740" s="258"/>
      <c r="H740" s="258"/>
      <c r="I740" s="258"/>
      <c r="J740" s="258"/>
      <c r="K740" s="258" t="str">
        <f>VLOOKUP(A740,'Master PR'!F742:Q2047,12,FALSE)</f>
        <v/>
      </c>
      <c r="L740" s="260" t="str">
        <f>VLOOKUP(A740,'Master PR'!F741:R2046,13,FALSE)</f>
        <v>#N/A</v>
      </c>
      <c r="M740" s="258"/>
      <c r="N740" s="258"/>
      <c r="O740" s="258"/>
      <c r="P740" s="261" t="str">
        <f t="array" ref="P740">INDEX(Sheet6!$H$2:$H$190,MATCH(A740,Sheet6!$E$2:$E$190,0))</f>
        <v>#N/A</v>
      </c>
      <c r="Q740" s="258"/>
      <c r="R740" s="258"/>
      <c r="S740" s="258"/>
      <c r="T740" s="258"/>
      <c r="U740" s="258"/>
      <c r="V740" s="258"/>
      <c r="W740" s="258"/>
      <c r="X740" s="258"/>
      <c r="Y740" s="258"/>
      <c r="Z740" s="258"/>
      <c r="AA740" s="258"/>
      <c r="AB740" s="258"/>
      <c r="AC740" s="258"/>
      <c r="AD740" s="258"/>
      <c r="AE740" s="258"/>
      <c r="AF740" s="258"/>
      <c r="AG740" s="258"/>
      <c r="AH740" s="258"/>
      <c r="AI740" s="258"/>
      <c r="AJ740" s="258"/>
      <c r="AK740" s="258"/>
      <c r="AL740" s="258"/>
      <c r="AM740" s="258"/>
    </row>
    <row r="741">
      <c r="A741" s="268">
        <v>1.00048338E8</v>
      </c>
      <c r="B741" s="258" t="str">
        <f>VLOOKUP(A741,'Master PR'!F743:N2048,9,FALSE)</f>
        <v>Maintenance</v>
      </c>
      <c r="C741" s="259" t="str">
        <f>VLOOKUP(A741,'Master PR'!F743:I2048,4,FALSE)</f>
        <v>Jumaidin</v>
      </c>
      <c r="D741" s="258" t="str">
        <f>VLOOKUP(A741,'Master PR'!F743:M2048,8,FALSE)</f>
        <v>M22PL3123A</v>
      </c>
      <c r="E741" s="258"/>
      <c r="F741" s="258"/>
      <c r="G741" s="258"/>
      <c r="H741" s="258"/>
      <c r="I741" s="258"/>
      <c r="J741" s="258"/>
      <c r="K741" s="258" t="str">
        <f>VLOOKUP(A741,'Master PR'!F743:Q2048,12,FALSE)</f>
        <v/>
      </c>
      <c r="L741" s="260" t="str">
        <f>VLOOKUP(A741,'Master PR'!F742:R2047,13,FALSE)</f>
        <v>Winny</v>
      </c>
      <c r="M741" s="258"/>
      <c r="N741" s="258"/>
      <c r="O741" s="258"/>
      <c r="P741" s="261" t="str">
        <f t="array" ref="P741">INDEX(Sheet6!$H$2:$H$190,MATCH(A741,Sheet6!$E$2:$E$190,0))</f>
        <v>PR diterima tanggal 24 Agustus 2022</v>
      </c>
      <c r="Q741" s="258"/>
      <c r="R741" s="258"/>
      <c r="S741" s="258"/>
      <c r="T741" s="258"/>
      <c r="U741" s="258"/>
      <c r="V741" s="258"/>
      <c r="W741" s="258"/>
      <c r="X741" s="258"/>
      <c r="Y741" s="258"/>
      <c r="Z741" s="258"/>
      <c r="AA741" s="258"/>
      <c r="AB741" s="258"/>
      <c r="AC741" s="258"/>
      <c r="AD741" s="258"/>
      <c r="AE741" s="258"/>
      <c r="AF741" s="258"/>
      <c r="AG741" s="258"/>
      <c r="AH741" s="258"/>
      <c r="AI741" s="258"/>
      <c r="AJ741" s="258"/>
      <c r="AK741" s="258"/>
      <c r="AL741" s="258"/>
      <c r="AM741" s="258"/>
    </row>
    <row r="742">
      <c r="A742" s="268">
        <v>1.00048487E8</v>
      </c>
      <c r="B742" s="258" t="str">
        <f>VLOOKUP(A742,'Master PR'!F744:N2049,9,FALSE)</f>
        <v>Maintenance</v>
      </c>
      <c r="C742" s="259" t="str">
        <f>VLOOKUP(A742,'Master PR'!F744:I2049,4,FALSE)</f>
        <v>Jumaidin</v>
      </c>
      <c r="D742" s="258" t="str">
        <f>VLOOKUP(A742,'Master PR'!F744:M2049,8,FALSE)</f>
        <v>M22PL3107A</v>
      </c>
      <c r="E742" s="258"/>
      <c r="F742" s="258"/>
      <c r="G742" s="258"/>
      <c r="H742" s="258"/>
      <c r="I742" s="258"/>
      <c r="J742" s="258"/>
      <c r="K742" s="258" t="str">
        <f>VLOOKUP(A742,'Master PR'!F744:Q2049,12,FALSE)</f>
        <v/>
      </c>
      <c r="L742" s="260" t="str">
        <f>VLOOKUP(A742,'Master PR'!F743:R2048,13,FALSE)</f>
        <v>Lukman</v>
      </c>
      <c r="M742" s="258"/>
      <c r="N742" s="258"/>
      <c r="O742" s="258"/>
      <c r="P742" s="261" t="str">
        <f t="array" ref="P742">INDEX(Sheet6!$H$2:$H$190,MATCH(A742,Sheet6!$E$2:$E$190,0))</f>
        <v>PR diterima tanggal 24 Agustus 2022</v>
      </c>
      <c r="Q742" s="258"/>
      <c r="R742" s="258"/>
      <c r="S742" s="258"/>
      <c r="T742" s="258"/>
      <c r="U742" s="258"/>
      <c r="V742" s="258"/>
      <c r="W742" s="258"/>
      <c r="X742" s="258"/>
      <c r="Y742" s="258"/>
      <c r="Z742" s="258"/>
      <c r="AA742" s="258"/>
      <c r="AB742" s="258"/>
      <c r="AC742" s="258"/>
      <c r="AD742" s="258"/>
      <c r="AE742" s="258"/>
      <c r="AF742" s="258"/>
      <c r="AG742" s="258"/>
      <c r="AH742" s="258"/>
      <c r="AI742" s="258"/>
      <c r="AJ742" s="258"/>
      <c r="AK742" s="258"/>
      <c r="AL742" s="258"/>
      <c r="AM742" s="258"/>
    </row>
    <row r="743">
      <c r="A743" s="268">
        <v>1.00048602E8</v>
      </c>
      <c r="B743" s="258" t="str">
        <f>VLOOKUP(A743,'Master PR'!F745:N2050,9,FALSE)</f>
        <v>Maintenance</v>
      </c>
      <c r="C743" s="259" t="str">
        <f>VLOOKUP(A743,'Master PR'!F745:I2050,4,FALSE)</f>
        <v>Jumaidin</v>
      </c>
      <c r="D743" s="258" t="str">
        <f>VLOOKUP(A743,'Master PR'!F745:M2050,8,FALSE)</f>
        <v>#N/A</v>
      </c>
      <c r="E743" s="258"/>
      <c r="F743" s="258"/>
      <c r="G743" s="258"/>
      <c r="H743" s="258"/>
      <c r="I743" s="258"/>
      <c r="J743" s="258"/>
      <c r="K743" s="258" t="str">
        <f>VLOOKUP(A743,'Master PR'!F745:Q2050,12,FALSE)</f>
        <v/>
      </c>
      <c r="L743" s="260" t="str">
        <f>VLOOKUP(A743,'Master PR'!F744:R2049,13,FALSE)</f>
        <v>#N/A</v>
      </c>
      <c r="M743" s="258"/>
      <c r="N743" s="258"/>
      <c r="O743" s="258"/>
      <c r="P743" s="261" t="str">
        <f t="array" ref="P743">INDEX(Sheet6!$H$2:$H$190,MATCH(A743,Sheet6!$E$2:$E$190,0))</f>
        <v>#N/A</v>
      </c>
      <c r="Q743" s="258"/>
      <c r="R743" s="258"/>
      <c r="S743" s="258"/>
      <c r="T743" s="258"/>
      <c r="U743" s="258"/>
      <c r="V743" s="258"/>
      <c r="W743" s="258"/>
      <c r="X743" s="258"/>
      <c r="Y743" s="258"/>
      <c r="Z743" s="258"/>
      <c r="AA743" s="258"/>
      <c r="AB743" s="258"/>
      <c r="AC743" s="258"/>
      <c r="AD743" s="258"/>
      <c r="AE743" s="258"/>
      <c r="AF743" s="258"/>
      <c r="AG743" s="258"/>
      <c r="AH743" s="258"/>
      <c r="AI743" s="258"/>
      <c r="AJ743" s="258"/>
      <c r="AK743" s="258"/>
      <c r="AL743" s="258"/>
      <c r="AM743" s="258"/>
    </row>
    <row r="744">
      <c r="A744" s="268">
        <v>1.00048601E8</v>
      </c>
      <c r="B744" s="258" t="str">
        <f>VLOOKUP(A744,'Master PR'!F746:N2051,9,FALSE)</f>
        <v>Maintenance</v>
      </c>
      <c r="C744" s="259" t="str">
        <f>VLOOKUP(A744,'Master PR'!F746:I2051,4,FALSE)</f>
        <v>Jumaidin</v>
      </c>
      <c r="D744" s="258" t="str">
        <f>VLOOKUP(A744,'Master PR'!F746:M2051,8,FALSE)</f>
        <v>M22PL3109A</v>
      </c>
      <c r="E744" s="258"/>
      <c r="F744" s="258"/>
      <c r="G744" s="258"/>
      <c r="H744" s="258"/>
      <c r="I744" s="258"/>
      <c r="J744" s="258"/>
      <c r="K744" s="258" t="str">
        <f>VLOOKUP(A744,'Master PR'!F746:Q2051,12,FALSE)</f>
        <v/>
      </c>
      <c r="L744" s="260" t="str">
        <f>VLOOKUP(A744,'Master PR'!F745:R2050,13,FALSE)</f>
        <v>Lukman</v>
      </c>
      <c r="M744" s="258"/>
      <c r="N744" s="258"/>
      <c r="O744" s="258"/>
      <c r="P744" s="261" t="str">
        <f t="array" ref="P744">INDEX(Sheet6!$H$2:$H$190,MATCH(A744,Sheet6!$E$2:$E$190,0))</f>
        <v>PR diterima tanggal 24 Agustus 2022</v>
      </c>
      <c r="Q744" s="258"/>
      <c r="R744" s="258"/>
      <c r="S744" s="258"/>
      <c r="T744" s="258"/>
      <c r="U744" s="258"/>
      <c r="V744" s="258"/>
      <c r="W744" s="258"/>
      <c r="X744" s="258"/>
      <c r="Y744" s="258"/>
      <c r="Z744" s="258"/>
      <c r="AA744" s="258"/>
      <c r="AB744" s="258"/>
      <c r="AC744" s="258"/>
      <c r="AD744" s="258"/>
      <c r="AE744" s="258"/>
      <c r="AF744" s="258"/>
      <c r="AG744" s="258"/>
      <c r="AH744" s="258"/>
      <c r="AI744" s="258"/>
      <c r="AJ744" s="258"/>
      <c r="AK744" s="258"/>
      <c r="AL744" s="258"/>
      <c r="AM744" s="258"/>
    </row>
    <row r="745">
      <c r="A745" s="268">
        <v>1.00048733E8</v>
      </c>
      <c r="B745" s="258" t="str">
        <f>VLOOKUP(A745,'Master PR'!F747:N2052,9,FALSE)</f>
        <v>Maintenance</v>
      </c>
      <c r="C745" s="259" t="str">
        <f>VLOOKUP(A745,'Master PR'!F747:I2052,4,FALSE)</f>
        <v>Jumaidin</v>
      </c>
      <c r="D745" s="258" t="str">
        <f>VLOOKUP(A745,'Master PR'!F747:M2052,8,FALSE)</f>
        <v>#N/A</v>
      </c>
      <c r="E745" s="258"/>
      <c r="F745" s="258"/>
      <c r="G745" s="258"/>
      <c r="H745" s="258"/>
      <c r="I745" s="258"/>
      <c r="J745" s="258"/>
      <c r="K745" s="258" t="str">
        <f>VLOOKUP(A745,'Master PR'!F747:Q2052,12,FALSE)</f>
        <v/>
      </c>
      <c r="L745" s="260" t="str">
        <f>VLOOKUP(A745,'Master PR'!F746:R2051,13,FALSE)</f>
        <v>#N/A</v>
      </c>
      <c r="M745" s="258"/>
      <c r="N745" s="258"/>
      <c r="O745" s="258"/>
      <c r="P745" s="261" t="str">
        <f t="array" ref="P745">INDEX(Sheet6!$H$2:$H$190,MATCH(A745,Sheet6!$E$2:$E$190,0))</f>
        <v>#N/A</v>
      </c>
      <c r="Q745" s="258"/>
      <c r="R745" s="258"/>
      <c r="S745" s="258"/>
      <c r="T745" s="258"/>
      <c r="U745" s="258"/>
      <c r="V745" s="258"/>
      <c r="W745" s="258"/>
      <c r="X745" s="258"/>
      <c r="Y745" s="258"/>
      <c r="Z745" s="258"/>
      <c r="AA745" s="258"/>
      <c r="AB745" s="258"/>
      <c r="AC745" s="258"/>
      <c r="AD745" s="258"/>
      <c r="AE745" s="258"/>
      <c r="AF745" s="258"/>
      <c r="AG745" s="258"/>
      <c r="AH745" s="258"/>
      <c r="AI745" s="258"/>
      <c r="AJ745" s="258"/>
      <c r="AK745" s="258"/>
      <c r="AL745" s="258"/>
      <c r="AM745" s="258"/>
    </row>
    <row r="746">
      <c r="A746" s="268">
        <v>1.00048722E8</v>
      </c>
      <c r="B746" s="258" t="str">
        <f>VLOOKUP(A746,'Master PR'!F748:N2053,9,FALSE)</f>
        <v>Maintenance</v>
      </c>
      <c r="C746" s="259" t="str">
        <f>VLOOKUP(A746,'Master PR'!F748:I2053,4,FALSE)</f>
        <v>Jumaidin</v>
      </c>
      <c r="D746" s="258" t="str">
        <f>VLOOKUP(A746,'Master PR'!F748:M2053,8,FALSE)</f>
        <v>M22PL3108A</v>
      </c>
      <c r="E746" s="258"/>
      <c r="F746" s="258"/>
      <c r="G746" s="258"/>
      <c r="H746" s="258"/>
      <c r="I746" s="258"/>
      <c r="J746" s="258"/>
      <c r="K746" s="258" t="str">
        <f>VLOOKUP(A746,'Master PR'!F748:Q2053,12,FALSE)</f>
        <v/>
      </c>
      <c r="L746" s="260" t="str">
        <f>VLOOKUP(A746,'Master PR'!F747:R2052,13,FALSE)</f>
        <v>Winny</v>
      </c>
      <c r="M746" s="258"/>
      <c r="N746" s="258"/>
      <c r="O746" s="258"/>
      <c r="P746" s="261" t="str">
        <f t="array" ref="P746">INDEX(Sheet6!$H$2:$H$190,MATCH(A746,Sheet6!$E$2:$E$190,0))</f>
        <v>PR diterima tanggal 24 Agustus 2022</v>
      </c>
      <c r="Q746" s="258"/>
      <c r="R746" s="258"/>
      <c r="S746" s="258"/>
      <c r="T746" s="258"/>
      <c r="U746" s="258"/>
      <c r="V746" s="258"/>
      <c r="W746" s="258"/>
      <c r="X746" s="258"/>
      <c r="Y746" s="258"/>
      <c r="Z746" s="258"/>
      <c r="AA746" s="258"/>
      <c r="AB746" s="258"/>
      <c r="AC746" s="258"/>
      <c r="AD746" s="258"/>
      <c r="AE746" s="258"/>
      <c r="AF746" s="258"/>
      <c r="AG746" s="258"/>
      <c r="AH746" s="258"/>
      <c r="AI746" s="258"/>
      <c r="AJ746" s="258"/>
      <c r="AK746" s="258"/>
      <c r="AL746" s="258"/>
      <c r="AM746" s="258"/>
    </row>
    <row r="747">
      <c r="A747" s="268">
        <v>1.00048734E8</v>
      </c>
      <c r="B747" s="258" t="str">
        <f>VLOOKUP(A747,'Master PR'!F749:N2054,9,FALSE)</f>
        <v>Maintenance</v>
      </c>
      <c r="C747" s="259" t="str">
        <f>VLOOKUP(A747,'Master PR'!F749:I2054,4,FALSE)</f>
        <v>Reza</v>
      </c>
      <c r="D747" s="258" t="str">
        <f>VLOOKUP(A747,'Master PR'!F749:M2054,8,FALSE)</f>
        <v>#N/A</v>
      </c>
      <c r="E747" s="258"/>
      <c r="F747" s="258"/>
      <c r="G747" s="258"/>
      <c r="H747" s="258"/>
      <c r="I747" s="258"/>
      <c r="J747" s="258"/>
      <c r="K747" s="258" t="str">
        <f>VLOOKUP(A747,'Master PR'!F749:Q2054,12,FALSE)</f>
        <v/>
      </c>
      <c r="L747" s="260" t="str">
        <f>VLOOKUP(A747,'Master PR'!F748:R2053,13,FALSE)</f>
        <v>#N/A</v>
      </c>
      <c r="M747" s="258"/>
      <c r="N747" s="258"/>
      <c r="O747" s="258"/>
      <c r="P747" s="261" t="str">
        <f t="array" ref="P747">INDEX(Sheet6!$H$2:$H$190,MATCH(A747,Sheet6!$E$2:$E$190,0))</f>
        <v>#N/A</v>
      </c>
      <c r="Q747" s="258"/>
      <c r="R747" s="258"/>
      <c r="S747" s="258"/>
      <c r="T747" s="258"/>
      <c r="U747" s="258"/>
      <c r="V747" s="258"/>
      <c r="W747" s="258"/>
      <c r="X747" s="258"/>
      <c r="Y747" s="258"/>
      <c r="Z747" s="258"/>
      <c r="AA747" s="258"/>
      <c r="AB747" s="258"/>
      <c r="AC747" s="258"/>
      <c r="AD747" s="258"/>
      <c r="AE747" s="258"/>
      <c r="AF747" s="258"/>
      <c r="AG747" s="258"/>
      <c r="AH747" s="258"/>
      <c r="AI747" s="258"/>
      <c r="AJ747" s="258"/>
      <c r="AK747" s="258"/>
      <c r="AL747" s="258"/>
      <c r="AM747" s="258"/>
    </row>
    <row r="748">
      <c r="A748" s="268">
        <v>1.00048767E8</v>
      </c>
      <c r="B748" s="258" t="str">
        <f>VLOOKUP(A748,'Master PR'!F750:N2055,9,FALSE)</f>
        <v>Maintenance</v>
      </c>
      <c r="C748" s="259" t="str">
        <f>VLOOKUP(A748,'Master PR'!F750:I2055,4,FALSE)</f>
        <v>Reza</v>
      </c>
      <c r="D748" s="258" t="str">
        <f>VLOOKUP(A748,'Master PR'!F750:M2055,8,FALSE)</f>
        <v>#N/A</v>
      </c>
      <c r="E748" s="258"/>
      <c r="F748" s="258"/>
      <c r="G748" s="258"/>
      <c r="H748" s="258"/>
      <c r="I748" s="258"/>
      <c r="J748" s="258"/>
      <c r="K748" s="258" t="str">
        <f>VLOOKUP(A748,'Master PR'!F750:Q2055,12,FALSE)</f>
        <v/>
      </c>
      <c r="L748" s="260" t="str">
        <f>VLOOKUP(A748,'Master PR'!F749:R2054,13,FALSE)</f>
        <v>#N/A</v>
      </c>
      <c r="M748" s="258"/>
      <c r="N748" s="258"/>
      <c r="O748" s="258"/>
      <c r="P748" s="261" t="str">
        <f t="array" ref="P748">INDEX(Sheet6!$H$2:$H$190,MATCH(A748,Sheet6!$E$2:$E$190,0))</f>
        <v>#N/A</v>
      </c>
      <c r="Q748" s="258"/>
      <c r="R748" s="258"/>
      <c r="S748" s="258"/>
      <c r="T748" s="258"/>
      <c r="U748" s="258"/>
      <c r="V748" s="258"/>
      <c r="W748" s="258"/>
      <c r="X748" s="258"/>
      <c r="Y748" s="258"/>
      <c r="Z748" s="258"/>
      <c r="AA748" s="258"/>
      <c r="AB748" s="258"/>
      <c r="AC748" s="258"/>
      <c r="AD748" s="258"/>
      <c r="AE748" s="258"/>
      <c r="AF748" s="258"/>
      <c r="AG748" s="258"/>
      <c r="AH748" s="258"/>
      <c r="AI748" s="258"/>
      <c r="AJ748" s="258"/>
      <c r="AK748" s="258"/>
      <c r="AL748" s="258"/>
      <c r="AM748" s="258"/>
    </row>
    <row r="749">
      <c r="A749" s="268">
        <v>1.00048629E8</v>
      </c>
      <c r="B749" s="258" t="str">
        <f>VLOOKUP(A749,'Master PR'!F751:N2056,9,FALSE)</f>
        <v>Maintenance</v>
      </c>
      <c r="C749" s="259" t="str">
        <f>VLOOKUP(A749,'Master PR'!F751:I2056,4,FALSE)</f>
        <v>Reza</v>
      </c>
      <c r="D749" s="258" t="str">
        <f>VLOOKUP(A749,'Master PR'!F751:M2056,8,FALSE)</f>
        <v>#N/A</v>
      </c>
      <c r="E749" s="258"/>
      <c r="F749" s="258"/>
      <c r="G749" s="258"/>
      <c r="H749" s="258"/>
      <c r="I749" s="258"/>
      <c r="J749" s="258"/>
      <c r="K749" s="258" t="str">
        <f>VLOOKUP(A749,'Master PR'!F751:Q2056,12,FALSE)</f>
        <v/>
      </c>
      <c r="L749" s="260" t="str">
        <f>VLOOKUP(A749,'Master PR'!F750:R2055,13,FALSE)</f>
        <v>#N/A</v>
      </c>
      <c r="M749" s="258"/>
      <c r="N749" s="258"/>
      <c r="O749" s="258"/>
      <c r="P749" s="261" t="str">
        <f t="array" ref="P749">INDEX(Sheet6!$H$2:$H$190,MATCH(A749,Sheet6!$E$2:$E$190,0))</f>
        <v>#N/A</v>
      </c>
      <c r="Q749" s="258"/>
      <c r="R749" s="258"/>
      <c r="S749" s="258"/>
      <c r="T749" s="258"/>
      <c r="U749" s="258"/>
      <c r="V749" s="258"/>
      <c r="W749" s="258"/>
      <c r="X749" s="258"/>
      <c r="Y749" s="258"/>
      <c r="Z749" s="258"/>
      <c r="AA749" s="258"/>
      <c r="AB749" s="258"/>
      <c r="AC749" s="258"/>
      <c r="AD749" s="258"/>
      <c r="AE749" s="258"/>
      <c r="AF749" s="258"/>
      <c r="AG749" s="258"/>
      <c r="AH749" s="258"/>
      <c r="AI749" s="258"/>
      <c r="AJ749" s="258"/>
      <c r="AK749" s="258"/>
      <c r="AL749" s="258"/>
      <c r="AM749" s="258"/>
    </row>
    <row r="750">
      <c r="A750" s="268">
        <v>1.00048661E8</v>
      </c>
      <c r="B750" s="258" t="str">
        <f>VLOOKUP(A750,'Master PR'!F752:N2057,9,FALSE)</f>
        <v>Maintenance</v>
      </c>
      <c r="C750" s="259" t="str">
        <f>VLOOKUP(A750,'Master PR'!F752:I2057,4,FALSE)</f>
        <v>Reza</v>
      </c>
      <c r="D750" s="258" t="str">
        <f>VLOOKUP(A750,'Master PR'!F752:M2057,8,FALSE)</f>
        <v>#N/A</v>
      </c>
      <c r="E750" s="258"/>
      <c r="F750" s="258"/>
      <c r="G750" s="258"/>
      <c r="H750" s="258"/>
      <c r="I750" s="258"/>
      <c r="J750" s="258"/>
      <c r="K750" s="258" t="str">
        <f>VLOOKUP(A750,'Master PR'!F752:Q2057,12,FALSE)</f>
        <v/>
      </c>
      <c r="L750" s="260" t="str">
        <f>VLOOKUP(A750,'Master PR'!F751:R2056,13,FALSE)</f>
        <v>#N/A</v>
      </c>
      <c r="M750" s="258"/>
      <c r="N750" s="258"/>
      <c r="O750" s="258"/>
      <c r="P750" s="261" t="str">
        <f t="array" ref="P750">INDEX(Sheet6!$H$2:$H$190,MATCH(A750,Sheet6!$E$2:$E$190,0))</f>
        <v>#N/A</v>
      </c>
      <c r="Q750" s="258"/>
      <c r="R750" s="258"/>
      <c r="S750" s="258"/>
      <c r="T750" s="258"/>
      <c r="U750" s="258"/>
      <c r="V750" s="258"/>
      <c r="W750" s="258"/>
      <c r="X750" s="258"/>
      <c r="Y750" s="258"/>
      <c r="Z750" s="258"/>
      <c r="AA750" s="258"/>
      <c r="AB750" s="258"/>
      <c r="AC750" s="258"/>
      <c r="AD750" s="258"/>
      <c r="AE750" s="258"/>
      <c r="AF750" s="258"/>
      <c r="AG750" s="258"/>
      <c r="AH750" s="258"/>
      <c r="AI750" s="258"/>
      <c r="AJ750" s="258"/>
      <c r="AK750" s="258"/>
      <c r="AL750" s="258"/>
      <c r="AM750" s="258"/>
    </row>
    <row r="751">
      <c r="A751" s="268">
        <v>1.00048735E8</v>
      </c>
      <c r="B751" s="258" t="str">
        <f>VLOOKUP(A751,'Master PR'!F753:N2058,9,FALSE)</f>
        <v>Maintenance</v>
      </c>
      <c r="C751" s="259" t="str">
        <f>VLOOKUP(A751,'Master PR'!F753:I2058,4,FALSE)</f>
        <v>Reza</v>
      </c>
      <c r="D751" s="258" t="str">
        <f>VLOOKUP(A751,'Master PR'!F753:M2058,8,FALSE)</f>
        <v>#N/A</v>
      </c>
      <c r="E751" s="258"/>
      <c r="F751" s="258"/>
      <c r="G751" s="258"/>
      <c r="H751" s="258"/>
      <c r="I751" s="258"/>
      <c r="J751" s="258"/>
      <c r="K751" s="258" t="str">
        <f>VLOOKUP(A751,'Master PR'!F753:Q2058,12,FALSE)</f>
        <v/>
      </c>
      <c r="L751" s="260" t="str">
        <f>VLOOKUP(A751,'Master PR'!F752:R2057,13,FALSE)</f>
        <v>#N/A</v>
      </c>
      <c r="M751" s="258"/>
      <c r="N751" s="258"/>
      <c r="O751" s="258"/>
      <c r="P751" s="261" t="str">
        <f t="array" ref="P751">INDEX(Sheet6!$H$2:$H$190,MATCH(A751,Sheet6!$E$2:$E$190,0))</f>
        <v>#N/A</v>
      </c>
      <c r="Q751" s="258"/>
      <c r="R751" s="258"/>
      <c r="S751" s="258"/>
      <c r="T751" s="258"/>
      <c r="U751" s="258"/>
      <c r="V751" s="258"/>
      <c r="W751" s="258"/>
      <c r="X751" s="258"/>
      <c r="Y751" s="258"/>
      <c r="Z751" s="258"/>
      <c r="AA751" s="258"/>
      <c r="AB751" s="258"/>
      <c r="AC751" s="258"/>
      <c r="AD751" s="258"/>
      <c r="AE751" s="258"/>
      <c r="AF751" s="258"/>
      <c r="AG751" s="258"/>
      <c r="AH751" s="258"/>
      <c r="AI751" s="258"/>
      <c r="AJ751" s="258"/>
      <c r="AK751" s="258"/>
      <c r="AL751" s="258"/>
      <c r="AM751" s="258"/>
    </row>
    <row r="752">
      <c r="A752" s="268">
        <v>1.00048516E8</v>
      </c>
      <c r="B752" s="258" t="str">
        <f>VLOOKUP(A752,'Master PR'!F754:N2059,9,FALSE)</f>
        <v>Maintenance</v>
      </c>
      <c r="C752" s="259" t="str">
        <f>VLOOKUP(A752,'Master PR'!F754:I2059,4,FALSE)</f>
        <v>Reza</v>
      </c>
      <c r="D752" s="258" t="str">
        <f>VLOOKUP(A752,'Master PR'!F754:M2059,8,FALSE)</f>
        <v>#N/A</v>
      </c>
      <c r="E752" s="258"/>
      <c r="F752" s="258"/>
      <c r="G752" s="258"/>
      <c r="H752" s="258"/>
      <c r="I752" s="258"/>
      <c r="J752" s="258"/>
      <c r="K752" s="258" t="str">
        <f>VLOOKUP(A752,'Master PR'!F754:Q2059,12,FALSE)</f>
        <v/>
      </c>
      <c r="L752" s="260" t="str">
        <f>VLOOKUP(A752,'Master PR'!F753:R2058,13,FALSE)</f>
        <v>#N/A</v>
      </c>
      <c r="M752" s="258"/>
      <c r="N752" s="258"/>
      <c r="O752" s="258"/>
      <c r="P752" s="261" t="str">
        <f t="array" ref="P752">INDEX(Sheet6!$H$2:$H$190,MATCH(A752,Sheet6!$E$2:$E$190,0))</f>
        <v>#N/A</v>
      </c>
      <c r="Q752" s="258"/>
      <c r="R752" s="258"/>
      <c r="S752" s="258"/>
      <c r="T752" s="258"/>
      <c r="U752" s="258"/>
      <c r="V752" s="258"/>
      <c r="W752" s="258"/>
      <c r="X752" s="258"/>
      <c r="Y752" s="258"/>
      <c r="Z752" s="258"/>
      <c r="AA752" s="258"/>
      <c r="AB752" s="258"/>
      <c r="AC752" s="258"/>
      <c r="AD752" s="258"/>
      <c r="AE752" s="258"/>
      <c r="AF752" s="258"/>
      <c r="AG752" s="258"/>
      <c r="AH752" s="258"/>
      <c r="AI752" s="258"/>
      <c r="AJ752" s="258"/>
      <c r="AK752" s="258"/>
      <c r="AL752" s="258"/>
      <c r="AM752" s="258"/>
    </row>
    <row r="753">
      <c r="A753" s="268">
        <v>1.00048641E8</v>
      </c>
      <c r="B753" s="258" t="str">
        <f>VLOOKUP(A753,'Master PR'!F755:N2060,9,FALSE)</f>
        <v>Maintenance</v>
      </c>
      <c r="C753" s="259" t="str">
        <f>VLOOKUP(A753,'Master PR'!F755:I2060,4,FALSE)</f>
        <v>Reza</v>
      </c>
      <c r="D753" s="258" t="str">
        <f>VLOOKUP(A753,'Master PR'!F755:M2060,8,FALSE)</f>
        <v>#N/A</v>
      </c>
      <c r="E753" s="258"/>
      <c r="F753" s="258"/>
      <c r="G753" s="258"/>
      <c r="H753" s="258"/>
      <c r="I753" s="258"/>
      <c r="J753" s="258"/>
      <c r="K753" s="258" t="str">
        <f>VLOOKUP(A753,'Master PR'!F755:Q2060,12,FALSE)</f>
        <v/>
      </c>
      <c r="L753" s="260" t="str">
        <f>VLOOKUP(A753,'Master PR'!F754:R2059,13,FALSE)</f>
        <v>#N/A</v>
      </c>
      <c r="M753" s="258"/>
      <c r="N753" s="258"/>
      <c r="O753" s="258"/>
      <c r="P753" s="261" t="str">
        <f t="array" ref="P753">INDEX(Sheet6!$H$2:$H$190,MATCH(A753,Sheet6!$E$2:$E$190,0))</f>
        <v>#N/A</v>
      </c>
      <c r="Q753" s="258"/>
      <c r="R753" s="258"/>
      <c r="S753" s="258"/>
      <c r="T753" s="258"/>
      <c r="U753" s="258"/>
      <c r="V753" s="258"/>
      <c r="W753" s="258"/>
      <c r="X753" s="258"/>
      <c r="Y753" s="258"/>
      <c r="Z753" s="258"/>
      <c r="AA753" s="258"/>
      <c r="AB753" s="258"/>
      <c r="AC753" s="258"/>
      <c r="AD753" s="258"/>
      <c r="AE753" s="258"/>
      <c r="AF753" s="258"/>
      <c r="AG753" s="258"/>
      <c r="AH753" s="258"/>
      <c r="AI753" s="258"/>
      <c r="AJ753" s="258"/>
      <c r="AK753" s="258"/>
      <c r="AL753" s="258"/>
      <c r="AM753" s="258"/>
    </row>
    <row r="754">
      <c r="A754" s="268">
        <v>1.00048795E8</v>
      </c>
      <c r="B754" s="258" t="str">
        <f>VLOOKUP(A754,'Master PR'!F756:N2061,9,FALSE)</f>
        <v>Maintenance</v>
      </c>
      <c r="C754" s="259" t="str">
        <f>VLOOKUP(A754,'Master PR'!F756:I2061,4,FALSE)</f>
        <v>Gari</v>
      </c>
      <c r="D754" s="258" t="str">
        <f>VLOOKUP(A754,'Master PR'!F756:M2061,8,FALSE)</f>
        <v>#N/A</v>
      </c>
      <c r="E754" s="258"/>
      <c r="F754" s="258"/>
      <c r="G754" s="258"/>
      <c r="H754" s="258"/>
      <c r="I754" s="258"/>
      <c r="J754" s="258"/>
      <c r="K754" s="258" t="str">
        <f>VLOOKUP(A754,'Master PR'!F756:Q2061,12,FALSE)</f>
        <v/>
      </c>
      <c r="L754" s="260" t="str">
        <f>VLOOKUP(A754,'Master PR'!F755:R2060,13,FALSE)</f>
        <v>#N/A</v>
      </c>
      <c r="M754" s="258"/>
      <c r="N754" s="258"/>
      <c r="O754" s="258"/>
      <c r="P754" s="261" t="str">
        <f t="array" ref="P754">INDEX(Sheet6!$H$2:$H$190,MATCH(A754,Sheet6!$E$2:$E$190,0))</f>
        <v>#N/A</v>
      </c>
      <c r="Q754" s="258"/>
      <c r="R754" s="258"/>
      <c r="S754" s="258"/>
      <c r="T754" s="258"/>
      <c r="U754" s="258"/>
      <c r="V754" s="258"/>
      <c r="W754" s="258"/>
      <c r="X754" s="258"/>
      <c r="Y754" s="258"/>
      <c r="Z754" s="258"/>
      <c r="AA754" s="258"/>
      <c r="AB754" s="258"/>
      <c r="AC754" s="258"/>
      <c r="AD754" s="258"/>
      <c r="AE754" s="258"/>
      <c r="AF754" s="258"/>
      <c r="AG754" s="258"/>
      <c r="AH754" s="258"/>
      <c r="AI754" s="258"/>
      <c r="AJ754" s="258"/>
      <c r="AK754" s="258"/>
      <c r="AL754" s="258"/>
      <c r="AM754" s="258"/>
    </row>
    <row r="755">
      <c r="A755" s="268">
        <v>1.00048809E8</v>
      </c>
      <c r="B755" s="258" t="str">
        <f>VLOOKUP(A755,'Master PR'!F757:N2062,9,FALSE)</f>
        <v>Maintenance</v>
      </c>
      <c r="C755" s="259" t="str">
        <f>VLOOKUP(A755,'Master PR'!F757:I2062,4,FALSE)</f>
        <v/>
      </c>
      <c r="D755" s="258" t="str">
        <f>VLOOKUP(A755,'Master PR'!F757:M2062,8,FALSE)</f>
        <v>#N/A</v>
      </c>
      <c r="E755" s="258"/>
      <c r="F755" s="258"/>
      <c r="G755" s="258"/>
      <c r="H755" s="258"/>
      <c r="I755" s="258"/>
      <c r="J755" s="258"/>
      <c r="K755" s="258" t="str">
        <f>VLOOKUP(A755,'Master PR'!F757:Q2062,12,FALSE)</f>
        <v/>
      </c>
      <c r="L755" s="260" t="str">
        <f>VLOOKUP(A755,'Master PR'!F756:R2061,13,FALSE)</f>
        <v>#N/A</v>
      </c>
      <c r="M755" s="258"/>
      <c r="N755" s="258"/>
      <c r="O755" s="258"/>
      <c r="P755" s="261" t="str">
        <f t="array" ref="P755">INDEX(Sheet6!$H$2:$H$190,MATCH(A755,Sheet6!$E$2:$E$190,0))</f>
        <v>#N/A</v>
      </c>
      <c r="Q755" s="258"/>
      <c r="R755" s="258"/>
      <c r="S755" s="258"/>
      <c r="T755" s="258"/>
      <c r="U755" s="258"/>
      <c r="V755" s="258"/>
      <c r="W755" s="258"/>
      <c r="X755" s="258"/>
      <c r="Y755" s="258"/>
      <c r="Z755" s="258"/>
      <c r="AA755" s="258"/>
      <c r="AB755" s="258"/>
      <c r="AC755" s="258"/>
      <c r="AD755" s="258"/>
      <c r="AE755" s="258"/>
      <c r="AF755" s="258"/>
      <c r="AG755" s="258"/>
      <c r="AH755" s="258"/>
      <c r="AI755" s="258"/>
      <c r="AJ755" s="258"/>
      <c r="AK755" s="258"/>
      <c r="AL755" s="258"/>
      <c r="AM755" s="258"/>
    </row>
    <row r="756">
      <c r="A756" s="268">
        <v>1.00048736E8</v>
      </c>
      <c r="B756" s="258" t="str">
        <f>VLOOKUP(A756,'Master PR'!F758:N2063,9,FALSE)</f>
        <v>Maintenance</v>
      </c>
      <c r="C756" s="259" t="str">
        <f>VLOOKUP(A756,'Master PR'!F758:I2063,4,FALSE)</f>
        <v>Reza</v>
      </c>
      <c r="D756" s="258" t="str">
        <f>VLOOKUP(A756,'Master PR'!F758:M2063,8,FALSE)</f>
        <v>#N/A</v>
      </c>
      <c r="E756" s="258"/>
      <c r="F756" s="258"/>
      <c r="G756" s="258"/>
      <c r="H756" s="258"/>
      <c r="I756" s="258"/>
      <c r="J756" s="258"/>
      <c r="K756" s="258" t="str">
        <f>VLOOKUP(A756,'Master PR'!F758:Q2063,12,FALSE)</f>
        <v/>
      </c>
      <c r="L756" s="260" t="str">
        <f>VLOOKUP(A756,'Master PR'!F757:R2062,13,FALSE)</f>
        <v>#N/A</v>
      </c>
      <c r="M756" s="258"/>
      <c r="N756" s="258"/>
      <c r="O756" s="258"/>
      <c r="P756" s="261" t="str">
        <f t="array" ref="P756">INDEX(Sheet6!$H$2:$H$190,MATCH(A756,Sheet6!$E$2:$E$190,0))</f>
        <v>#N/A</v>
      </c>
      <c r="Q756" s="258"/>
      <c r="R756" s="258"/>
      <c r="S756" s="258"/>
      <c r="T756" s="258"/>
      <c r="U756" s="258"/>
      <c r="V756" s="258"/>
      <c r="W756" s="258"/>
      <c r="X756" s="258"/>
      <c r="Y756" s="258"/>
      <c r="Z756" s="258"/>
      <c r="AA756" s="258"/>
      <c r="AB756" s="258"/>
      <c r="AC756" s="258"/>
      <c r="AD756" s="258"/>
      <c r="AE756" s="258"/>
      <c r="AF756" s="258"/>
      <c r="AG756" s="258"/>
      <c r="AH756" s="258"/>
      <c r="AI756" s="258"/>
      <c r="AJ756" s="258"/>
      <c r="AK756" s="258"/>
      <c r="AL756" s="258"/>
      <c r="AM756" s="258"/>
    </row>
    <row r="757">
      <c r="A757" s="268">
        <v>1.00048791E8</v>
      </c>
      <c r="B757" s="258" t="str">
        <f>VLOOKUP(A757,'Master PR'!F759:N2064,9,FALSE)</f>
        <v>Maintenance</v>
      </c>
      <c r="C757" s="259" t="str">
        <f>VLOOKUP(A757,'Master PR'!F759:I2064,4,FALSE)</f>
        <v>Reza</v>
      </c>
      <c r="D757" s="258" t="str">
        <f>VLOOKUP(A757,'Master PR'!F759:M2064,8,FALSE)</f>
        <v>#N/A</v>
      </c>
      <c r="E757" s="258"/>
      <c r="F757" s="258"/>
      <c r="G757" s="258"/>
      <c r="H757" s="258"/>
      <c r="I757" s="258"/>
      <c r="J757" s="258"/>
      <c r="K757" s="258" t="str">
        <f>VLOOKUP(A757,'Master PR'!F759:Q2064,12,FALSE)</f>
        <v/>
      </c>
      <c r="L757" s="260" t="str">
        <f>VLOOKUP(A757,'Master PR'!F758:R2063,13,FALSE)</f>
        <v>#N/A</v>
      </c>
      <c r="M757" s="258"/>
      <c r="N757" s="258"/>
      <c r="O757" s="258"/>
      <c r="P757" s="261" t="str">
        <f t="array" ref="P757">INDEX(Sheet6!$H$2:$H$190,MATCH(A757,Sheet6!$E$2:$E$190,0))</f>
        <v>#N/A</v>
      </c>
      <c r="Q757" s="258"/>
      <c r="R757" s="258"/>
      <c r="S757" s="258"/>
      <c r="T757" s="258"/>
      <c r="U757" s="258"/>
      <c r="V757" s="258"/>
      <c r="W757" s="258"/>
      <c r="X757" s="258"/>
      <c r="Y757" s="258"/>
      <c r="Z757" s="258"/>
      <c r="AA757" s="258"/>
      <c r="AB757" s="258"/>
      <c r="AC757" s="258"/>
      <c r="AD757" s="258"/>
      <c r="AE757" s="258"/>
      <c r="AF757" s="258"/>
      <c r="AG757" s="258"/>
      <c r="AH757" s="258"/>
      <c r="AI757" s="258"/>
      <c r="AJ757" s="258"/>
      <c r="AK757" s="258"/>
      <c r="AL757" s="258"/>
      <c r="AM757" s="258"/>
    </row>
    <row r="758">
      <c r="A758" s="268">
        <v>1.00048061E8</v>
      </c>
      <c r="B758" s="258" t="str">
        <f>VLOOKUP(A758,'Master PR'!F760:N2065,9,FALSE)</f>
        <v>Maintenance</v>
      </c>
      <c r="C758" s="259" t="str">
        <f>VLOOKUP(A758,'Master PR'!F760:I2065,4,FALSE)</f>
        <v>Reza</v>
      </c>
      <c r="D758" s="258" t="str">
        <f>VLOOKUP(A758,'Master PR'!F760:M2065,8,FALSE)</f>
        <v>#N/A</v>
      </c>
      <c r="E758" s="258"/>
      <c r="F758" s="258"/>
      <c r="G758" s="258"/>
      <c r="H758" s="258"/>
      <c r="I758" s="258"/>
      <c r="J758" s="258"/>
      <c r="K758" s="258" t="str">
        <f>VLOOKUP(A758,'Master PR'!F760:Q2065,12,FALSE)</f>
        <v/>
      </c>
      <c r="L758" s="260" t="str">
        <f>VLOOKUP(A758,'Master PR'!F759:R2064,13,FALSE)</f>
        <v>#N/A</v>
      </c>
      <c r="M758" s="258"/>
      <c r="N758" s="258"/>
      <c r="O758" s="258"/>
      <c r="P758" s="261" t="str">
        <f t="array" ref="P758">INDEX(Sheet6!$H$2:$H$190,MATCH(A758,Sheet6!$E$2:$E$190,0))</f>
        <v>#N/A</v>
      </c>
      <c r="Q758" s="258"/>
      <c r="R758" s="258"/>
      <c r="S758" s="258"/>
      <c r="T758" s="258"/>
      <c r="U758" s="258"/>
      <c r="V758" s="258"/>
      <c r="W758" s="258"/>
      <c r="X758" s="258"/>
      <c r="Y758" s="258"/>
      <c r="Z758" s="258"/>
      <c r="AA758" s="258"/>
      <c r="AB758" s="258"/>
      <c r="AC758" s="258"/>
      <c r="AD758" s="258"/>
      <c r="AE758" s="258"/>
      <c r="AF758" s="258"/>
      <c r="AG758" s="258"/>
      <c r="AH758" s="258"/>
      <c r="AI758" s="258"/>
      <c r="AJ758" s="258"/>
      <c r="AK758" s="258"/>
      <c r="AL758" s="258"/>
      <c r="AM758" s="258"/>
    </row>
    <row r="759">
      <c r="A759" s="268">
        <v>1.00048982E8</v>
      </c>
      <c r="B759" s="258" t="str">
        <f>VLOOKUP(A759,'Master PR'!F761:N2066,9,FALSE)</f>
        <v>Maintenance</v>
      </c>
      <c r="C759" s="259" t="str">
        <f>VLOOKUP(A759,'Master PR'!F761:I2066,4,FALSE)</f>
        <v/>
      </c>
      <c r="D759" s="258" t="str">
        <f>VLOOKUP(A759,'Master PR'!F761:M2066,8,FALSE)</f>
        <v>#N/A</v>
      </c>
      <c r="E759" s="258"/>
      <c r="F759" s="258"/>
      <c r="G759" s="258"/>
      <c r="H759" s="258"/>
      <c r="I759" s="258"/>
      <c r="J759" s="258"/>
      <c r="K759" s="258" t="str">
        <f>VLOOKUP(A759,'Master PR'!F761:Q2066,12,FALSE)</f>
        <v/>
      </c>
      <c r="L759" s="260" t="str">
        <f>VLOOKUP(A759,'Master PR'!F760:R2065,13,FALSE)</f>
        <v>#N/A</v>
      </c>
      <c r="M759" s="258"/>
      <c r="N759" s="258"/>
      <c r="O759" s="258"/>
      <c r="P759" s="261" t="str">
        <f t="array" ref="P759">INDEX(Sheet6!$H$2:$H$190,MATCH(A759,Sheet6!$E$2:$E$190,0))</f>
        <v>#N/A</v>
      </c>
      <c r="Q759" s="258"/>
      <c r="R759" s="258"/>
      <c r="S759" s="258"/>
      <c r="T759" s="258"/>
      <c r="U759" s="258"/>
      <c r="V759" s="258"/>
      <c r="W759" s="258"/>
      <c r="X759" s="258"/>
      <c r="Y759" s="258"/>
      <c r="Z759" s="258"/>
      <c r="AA759" s="258"/>
      <c r="AB759" s="258"/>
      <c r="AC759" s="258"/>
      <c r="AD759" s="258"/>
      <c r="AE759" s="258"/>
      <c r="AF759" s="258"/>
      <c r="AG759" s="258"/>
      <c r="AH759" s="258"/>
      <c r="AI759" s="258"/>
      <c r="AJ759" s="258"/>
      <c r="AK759" s="258"/>
      <c r="AL759" s="258"/>
      <c r="AM759" s="258"/>
    </row>
    <row r="760">
      <c r="A760" s="268">
        <v>1.00048903E8</v>
      </c>
      <c r="B760" s="258" t="str">
        <f>VLOOKUP(A760,'Master PR'!F762:N2067,9,FALSE)</f>
        <v>Maintenance</v>
      </c>
      <c r="C760" s="259" t="str">
        <f>VLOOKUP(A760,'Master PR'!F762:I2067,4,FALSE)</f>
        <v/>
      </c>
      <c r="D760" s="258" t="str">
        <f>VLOOKUP(A760,'Master PR'!F762:M2067,8,FALSE)</f>
        <v>#N/A</v>
      </c>
      <c r="E760" s="258"/>
      <c r="F760" s="258"/>
      <c r="G760" s="258"/>
      <c r="H760" s="258"/>
      <c r="I760" s="258"/>
      <c r="J760" s="258"/>
      <c r="K760" s="258" t="str">
        <f>VLOOKUP(A760,'Master PR'!F762:Q2067,12,FALSE)</f>
        <v/>
      </c>
      <c r="L760" s="260" t="str">
        <f>VLOOKUP(A760,'Master PR'!F761:R2066,13,FALSE)</f>
        <v>#N/A</v>
      </c>
      <c r="M760" s="258"/>
      <c r="N760" s="258"/>
      <c r="O760" s="258"/>
      <c r="P760" s="261" t="str">
        <f t="array" ref="P760">INDEX(Sheet6!$H$2:$H$190,MATCH(A760,Sheet6!$E$2:$E$190,0))</f>
        <v>#N/A</v>
      </c>
      <c r="Q760" s="258"/>
      <c r="R760" s="258"/>
      <c r="S760" s="258"/>
      <c r="T760" s="258"/>
      <c r="U760" s="258"/>
      <c r="V760" s="258"/>
      <c r="W760" s="258"/>
      <c r="X760" s="258"/>
      <c r="Y760" s="258"/>
      <c r="Z760" s="258"/>
      <c r="AA760" s="258"/>
      <c r="AB760" s="258"/>
      <c r="AC760" s="258"/>
      <c r="AD760" s="258"/>
      <c r="AE760" s="258"/>
      <c r="AF760" s="258"/>
      <c r="AG760" s="258"/>
      <c r="AH760" s="258"/>
      <c r="AI760" s="258"/>
      <c r="AJ760" s="258"/>
      <c r="AK760" s="258"/>
      <c r="AL760" s="258"/>
      <c r="AM760" s="258"/>
    </row>
    <row r="761">
      <c r="A761" s="268">
        <v>1.00048995E8</v>
      </c>
      <c r="B761" s="258" t="str">
        <f>VLOOKUP(A761,'Master PR'!F763:N2068,9,FALSE)</f>
        <v>Maintenance</v>
      </c>
      <c r="C761" s="259" t="str">
        <f>VLOOKUP(A761,'Master PR'!F763:I2068,4,FALSE)</f>
        <v/>
      </c>
      <c r="D761" s="258" t="str">
        <f>VLOOKUP(A761,'Master PR'!F763:M2068,8,FALSE)</f>
        <v>#N/A</v>
      </c>
      <c r="E761" s="258"/>
      <c r="F761" s="258"/>
      <c r="G761" s="258"/>
      <c r="H761" s="258"/>
      <c r="I761" s="258"/>
      <c r="J761" s="258"/>
      <c r="K761" s="258" t="str">
        <f>VLOOKUP(A761,'Master PR'!F763:Q2068,12,FALSE)</f>
        <v/>
      </c>
      <c r="L761" s="260" t="str">
        <f>VLOOKUP(A761,'Master PR'!F762:R2067,13,FALSE)</f>
        <v>#N/A</v>
      </c>
      <c r="M761" s="258"/>
      <c r="N761" s="258"/>
      <c r="O761" s="258"/>
      <c r="P761" s="261" t="str">
        <f t="array" ref="P761">INDEX(Sheet6!$H$2:$H$190,MATCH(A761,Sheet6!$E$2:$E$190,0))</f>
        <v>#N/A</v>
      </c>
      <c r="Q761" s="258"/>
      <c r="R761" s="258"/>
      <c r="S761" s="258"/>
      <c r="T761" s="258"/>
      <c r="U761" s="258"/>
      <c r="V761" s="258"/>
      <c r="W761" s="258"/>
      <c r="X761" s="258"/>
      <c r="Y761" s="258"/>
      <c r="Z761" s="258"/>
      <c r="AA761" s="258"/>
      <c r="AB761" s="258"/>
      <c r="AC761" s="258"/>
      <c r="AD761" s="258"/>
      <c r="AE761" s="258"/>
      <c r="AF761" s="258"/>
      <c r="AG761" s="258"/>
      <c r="AH761" s="258"/>
      <c r="AI761" s="258"/>
      <c r="AJ761" s="258"/>
      <c r="AK761" s="258"/>
      <c r="AL761" s="258"/>
      <c r="AM761" s="258"/>
    </row>
    <row r="762">
      <c r="A762" s="268">
        <v>1.00048911E8</v>
      </c>
      <c r="B762" s="258" t="str">
        <f>VLOOKUP(A762,'Master PR'!F764:N2069,9,FALSE)</f>
        <v>Maintenance</v>
      </c>
      <c r="C762" s="259" t="str">
        <f>VLOOKUP(A762,'Master PR'!F764:I2069,4,FALSE)</f>
        <v/>
      </c>
      <c r="D762" s="258" t="str">
        <f>VLOOKUP(A762,'Master PR'!F764:M2069,8,FALSE)</f>
        <v>#N/A</v>
      </c>
      <c r="E762" s="258"/>
      <c r="F762" s="258"/>
      <c r="G762" s="258"/>
      <c r="H762" s="258"/>
      <c r="I762" s="258"/>
      <c r="J762" s="258"/>
      <c r="K762" s="258" t="str">
        <f>VLOOKUP(A762,'Master PR'!F764:Q2069,12,FALSE)</f>
        <v/>
      </c>
      <c r="L762" s="260" t="str">
        <f>VLOOKUP(A762,'Master PR'!F763:R2068,13,FALSE)</f>
        <v>#N/A</v>
      </c>
      <c r="M762" s="258"/>
      <c r="N762" s="258"/>
      <c r="O762" s="258"/>
      <c r="P762" s="261" t="str">
        <f t="array" ref="P762">INDEX(Sheet6!$H$2:$H$190,MATCH(A762,Sheet6!$E$2:$E$190,0))</f>
        <v>#N/A</v>
      </c>
      <c r="Q762" s="258"/>
      <c r="R762" s="258"/>
      <c r="S762" s="258"/>
      <c r="T762" s="258"/>
      <c r="U762" s="258"/>
      <c r="V762" s="258"/>
      <c r="W762" s="258"/>
      <c r="X762" s="258"/>
      <c r="Y762" s="258"/>
      <c r="Z762" s="258"/>
      <c r="AA762" s="258"/>
      <c r="AB762" s="258"/>
      <c r="AC762" s="258"/>
      <c r="AD762" s="258"/>
      <c r="AE762" s="258"/>
      <c r="AF762" s="258"/>
      <c r="AG762" s="258"/>
      <c r="AH762" s="258"/>
      <c r="AI762" s="258"/>
      <c r="AJ762" s="258"/>
      <c r="AK762" s="258"/>
      <c r="AL762" s="258"/>
      <c r="AM762" s="258"/>
    </row>
    <row r="763">
      <c r="A763" s="268">
        <v>1.00048852E8</v>
      </c>
      <c r="B763" s="258" t="str">
        <f>VLOOKUP(A763,'Master PR'!F765:N2070,9,FALSE)</f>
        <v>Maintenance</v>
      </c>
      <c r="C763" s="259" t="str">
        <f>VLOOKUP(A763,'Master PR'!F765:I2070,4,FALSE)</f>
        <v>Jumaidin</v>
      </c>
      <c r="D763" s="258" t="str">
        <f>VLOOKUP(A763,'Master PR'!F765:M2070,8,FALSE)</f>
        <v>M22PL3110A</v>
      </c>
      <c r="E763" s="258"/>
      <c r="F763" s="258"/>
      <c r="G763" s="258"/>
      <c r="H763" s="258"/>
      <c r="I763" s="258"/>
      <c r="J763" s="258"/>
      <c r="K763" s="258" t="str">
        <f>VLOOKUP(A763,'Master PR'!F765:Q2070,12,FALSE)</f>
        <v/>
      </c>
      <c r="L763" s="260" t="str">
        <f>VLOOKUP(A763,'Master PR'!F764:R2069,13,FALSE)</f>
        <v>Lukman</v>
      </c>
      <c r="M763" s="258"/>
      <c r="N763" s="258"/>
      <c r="O763" s="258"/>
      <c r="P763" s="261" t="str">
        <f t="array" ref="P763">INDEX(Sheet6!$H$2:$H$190,MATCH(A763,Sheet6!$E$2:$E$190,0))</f>
        <v>PR diterima tanggal 26 Agustus 2022</v>
      </c>
      <c r="Q763" s="258"/>
      <c r="R763" s="258"/>
      <c r="S763" s="258"/>
      <c r="T763" s="258"/>
      <c r="U763" s="258"/>
      <c r="V763" s="258"/>
      <c r="W763" s="258"/>
      <c r="X763" s="258"/>
      <c r="Y763" s="258"/>
      <c r="Z763" s="258"/>
      <c r="AA763" s="258"/>
      <c r="AB763" s="258"/>
      <c r="AC763" s="258"/>
      <c r="AD763" s="258"/>
      <c r="AE763" s="258"/>
      <c r="AF763" s="258"/>
      <c r="AG763" s="258"/>
      <c r="AH763" s="258"/>
      <c r="AI763" s="258"/>
      <c r="AJ763" s="258"/>
      <c r="AK763" s="258"/>
      <c r="AL763" s="258"/>
      <c r="AM763" s="258"/>
    </row>
    <row r="764">
      <c r="A764" s="268">
        <v>1.00048665E8</v>
      </c>
      <c r="B764" s="258" t="str">
        <f>VLOOKUP(A764,'Master PR'!F766:N2071,9,FALSE)</f>
        <v>Maintenance</v>
      </c>
      <c r="C764" s="259" t="str">
        <f>VLOOKUP(A764,'Master PR'!F766:I2071,4,FALSE)</f>
        <v>Reza</v>
      </c>
      <c r="D764" s="258" t="str">
        <f>VLOOKUP(A764,'Master PR'!F766:M2071,8,FALSE)</f>
        <v>#N/A</v>
      </c>
      <c r="E764" s="258"/>
      <c r="F764" s="258"/>
      <c r="G764" s="258"/>
      <c r="H764" s="258"/>
      <c r="I764" s="258"/>
      <c r="J764" s="258"/>
      <c r="K764" s="258" t="str">
        <f>VLOOKUP(A764,'Master PR'!F766:Q2071,12,FALSE)</f>
        <v/>
      </c>
      <c r="L764" s="260" t="str">
        <f>VLOOKUP(A764,'Master PR'!F765:R2070,13,FALSE)</f>
        <v>#N/A</v>
      </c>
      <c r="M764" s="258"/>
      <c r="N764" s="258"/>
      <c r="O764" s="258"/>
      <c r="P764" s="261" t="str">
        <f t="array" ref="P764">INDEX(Sheet6!$H$2:$H$190,MATCH(A764,Sheet6!$E$2:$E$190,0))</f>
        <v>#N/A</v>
      </c>
      <c r="Q764" s="258"/>
      <c r="R764" s="258"/>
      <c r="S764" s="258"/>
      <c r="T764" s="258"/>
      <c r="U764" s="258"/>
      <c r="V764" s="258"/>
      <c r="W764" s="258"/>
      <c r="X764" s="258"/>
      <c r="Y764" s="258"/>
      <c r="Z764" s="258"/>
      <c r="AA764" s="258"/>
      <c r="AB764" s="258"/>
      <c r="AC764" s="258"/>
      <c r="AD764" s="258"/>
      <c r="AE764" s="258"/>
      <c r="AF764" s="258"/>
      <c r="AG764" s="258"/>
      <c r="AH764" s="258"/>
      <c r="AI764" s="258"/>
      <c r="AJ764" s="258"/>
      <c r="AK764" s="258"/>
      <c r="AL764" s="258"/>
      <c r="AM764" s="258"/>
    </row>
    <row r="765">
      <c r="A765" s="268">
        <v>1.00048372E8</v>
      </c>
      <c r="B765" s="258" t="str">
        <f>VLOOKUP(A765,'Master PR'!F767:N2072,9,FALSE)</f>
        <v>Maintenance</v>
      </c>
      <c r="C765" s="259" t="str">
        <f>VLOOKUP(A765,'Master PR'!F767:I2072,4,FALSE)</f>
        <v>Jumaidin</v>
      </c>
      <c r="D765" s="258" t="str">
        <f>VLOOKUP(A765,'Master PR'!F767:M2072,8,FALSE)</f>
        <v>M22PL3111A</v>
      </c>
      <c r="E765" s="258"/>
      <c r="F765" s="258"/>
      <c r="G765" s="258"/>
      <c r="H765" s="258"/>
      <c r="I765" s="258"/>
      <c r="J765" s="258"/>
      <c r="K765" s="258" t="str">
        <f>VLOOKUP(A765,'Master PR'!F767:Q2072,12,FALSE)</f>
        <v/>
      </c>
      <c r="L765" s="260" t="str">
        <f>VLOOKUP(A765,'Master PR'!F766:R2071,13,FALSE)</f>
        <v>Lukman</v>
      </c>
      <c r="M765" s="258"/>
      <c r="N765" s="258"/>
      <c r="O765" s="258"/>
      <c r="P765" s="261" t="str">
        <f t="array" ref="P765">INDEX(Sheet6!$H$2:$H$190,MATCH(A765,Sheet6!$E$2:$E$190,0))</f>
        <v>PR diterima tanggal 29 Agustus 2022</v>
      </c>
      <c r="Q765" s="258"/>
      <c r="R765" s="258"/>
      <c r="S765" s="258"/>
      <c r="T765" s="258"/>
      <c r="U765" s="258"/>
      <c r="V765" s="258"/>
      <c r="W765" s="258"/>
      <c r="X765" s="258"/>
      <c r="Y765" s="258"/>
      <c r="Z765" s="258"/>
      <c r="AA765" s="258"/>
      <c r="AB765" s="258"/>
      <c r="AC765" s="258"/>
      <c r="AD765" s="258"/>
      <c r="AE765" s="258"/>
      <c r="AF765" s="258"/>
      <c r="AG765" s="258"/>
      <c r="AH765" s="258"/>
      <c r="AI765" s="258"/>
      <c r="AJ765" s="258"/>
      <c r="AK765" s="258"/>
      <c r="AL765" s="258"/>
      <c r="AM765" s="258"/>
    </row>
    <row r="766">
      <c r="A766" s="268">
        <v>1.00048934E8</v>
      </c>
      <c r="B766" s="258" t="str">
        <f>VLOOKUP(A766,'Master PR'!F768:N2073,9,FALSE)</f>
        <v>Maintenance</v>
      </c>
      <c r="C766" s="259" t="str">
        <f>VLOOKUP(A766,'Master PR'!F768:I2073,4,FALSE)</f>
        <v>Jumaidin</v>
      </c>
      <c r="D766" s="258" t="str">
        <f>VLOOKUP(A766,'Master PR'!F768:M2073,8,FALSE)</f>
        <v>M22PL3115A</v>
      </c>
      <c r="E766" s="258"/>
      <c r="F766" s="258"/>
      <c r="G766" s="258"/>
      <c r="H766" s="258"/>
      <c r="I766" s="258"/>
      <c r="J766" s="258"/>
      <c r="K766" s="258" t="str">
        <f>VLOOKUP(A766,'Master PR'!F768:Q2073,12,FALSE)</f>
        <v/>
      </c>
      <c r="L766" s="260" t="str">
        <f>VLOOKUP(A766,'Master PR'!F767:R2072,13,FALSE)</f>
        <v>Lukman</v>
      </c>
      <c r="M766" s="258"/>
      <c r="N766" s="258"/>
      <c r="O766" s="258"/>
      <c r="P766" s="261" t="str">
        <f t="array" ref="P766">INDEX(Sheet6!$H$2:$H$190,MATCH(A766,Sheet6!$E$2:$E$190,0))</f>
        <v>PR diterima tanggal 29 Agustus 2022</v>
      </c>
      <c r="Q766" s="258"/>
      <c r="R766" s="258"/>
      <c r="S766" s="258"/>
      <c r="T766" s="258"/>
      <c r="U766" s="258"/>
      <c r="V766" s="258"/>
      <c r="W766" s="258"/>
      <c r="X766" s="258"/>
      <c r="Y766" s="258"/>
      <c r="Z766" s="258"/>
      <c r="AA766" s="258"/>
      <c r="AB766" s="258"/>
      <c r="AC766" s="258"/>
      <c r="AD766" s="258"/>
      <c r="AE766" s="258"/>
      <c r="AF766" s="258"/>
      <c r="AG766" s="258"/>
      <c r="AH766" s="258"/>
      <c r="AI766" s="258"/>
      <c r="AJ766" s="258"/>
      <c r="AK766" s="258"/>
      <c r="AL766" s="258"/>
      <c r="AM766" s="258"/>
    </row>
    <row r="767">
      <c r="A767" s="268">
        <v>1.00048486E8</v>
      </c>
      <c r="B767" s="258" t="str">
        <f>VLOOKUP(A767,'Master PR'!F769:N2074,9,FALSE)</f>
        <v>Maintenance</v>
      </c>
      <c r="C767" s="259" t="str">
        <f>VLOOKUP(A767,'Master PR'!F769:I2074,4,FALSE)</f>
        <v>Jumaidin</v>
      </c>
      <c r="D767" s="258" t="str">
        <f>VLOOKUP(A767,'Master PR'!F769:M2074,8,FALSE)</f>
        <v>#N/A</v>
      </c>
      <c r="E767" s="258"/>
      <c r="F767" s="258"/>
      <c r="G767" s="258"/>
      <c r="H767" s="258"/>
      <c r="I767" s="258"/>
      <c r="J767" s="258"/>
      <c r="K767" s="258" t="str">
        <f>VLOOKUP(A767,'Master PR'!F769:Q2074,12,FALSE)</f>
        <v/>
      </c>
      <c r="L767" s="260" t="str">
        <f>VLOOKUP(A767,'Master PR'!F768:R2073,13,FALSE)</f>
        <v>#N/A</v>
      </c>
      <c r="M767" s="258"/>
      <c r="N767" s="258"/>
      <c r="O767" s="258"/>
      <c r="P767" s="261" t="str">
        <f t="array" ref="P767">INDEX(Sheet6!$H$2:$H$190,MATCH(A767,Sheet6!$E$2:$E$190,0))</f>
        <v>#N/A</v>
      </c>
      <c r="Q767" s="258"/>
      <c r="R767" s="258"/>
      <c r="S767" s="258"/>
      <c r="T767" s="258"/>
      <c r="U767" s="258"/>
      <c r="V767" s="258"/>
      <c r="W767" s="258"/>
      <c r="X767" s="258"/>
      <c r="Y767" s="258"/>
      <c r="Z767" s="258"/>
      <c r="AA767" s="258"/>
      <c r="AB767" s="258"/>
      <c r="AC767" s="258"/>
      <c r="AD767" s="258"/>
      <c r="AE767" s="258"/>
      <c r="AF767" s="258"/>
      <c r="AG767" s="258"/>
      <c r="AH767" s="258"/>
      <c r="AI767" s="258"/>
      <c r="AJ767" s="258"/>
      <c r="AK767" s="258"/>
      <c r="AL767" s="258"/>
      <c r="AM767" s="258"/>
    </row>
    <row r="768">
      <c r="A768" s="268">
        <v>1.00048877E8</v>
      </c>
      <c r="B768" s="258" t="str">
        <f>VLOOKUP(A768,'Master PR'!F770:N2075,9,FALSE)</f>
        <v>Maintenance</v>
      </c>
      <c r="C768" s="259" t="str">
        <f>VLOOKUP(A768,'Master PR'!F770:I2075,4,FALSE)</f>
        <v>Jumaidin</v>
      </c>
      <c r="D768" s="258" t="str">
        <f>VLOOKUP(A768,'Master PR'!F770:M2075,8,FALSE)</f>
        <v>M22PL3114A</v>
      </c>
      <c r="E768" s="258"/>
      <c r="F768" s="258"/>
      <c r="G768" s="258"/>
      <c r="H768" s="258"/>
      <c r="I768" s="258"/>
      <c r="J768" s="258"/>
      <c r="K768" s="258" t="str">
        <f>VLOOKUP(A768,'Master PR'!F770:Q2075,12,FALSE)</f>
        <v/>
      </c>
      <c r="L768" s="260" t="str">
        <f>VLOOKUP(A768,'Master PR'!F769:R2074,13,FALSE)</f>
        <v>Winny</v>
      </c>
      <c r="M768" s="258"/>
      <c r="N768" s="258"/>
      <c r="O768" s="258"/>
      <c r="P768" s="261" t="str">
        <f t="array" ref="P768">INDEX(Sheet6!$H$2:$H$190,MATCH(A768,Sheet6!$E$2:$E$190,0))</f>
        <v>PR diterima tanggal 29 Agustus 2022</v>
      </c>
      <c r="Q768" s="258"/>
      <c r="R768" s="258"/>
      <c r="S768" s="258"/>
      <c r="T768" s="258"/>
      <c r="U768" s="258"/>
      <c r="V768" s="258"/>
      <c r="W768" s="258"/>
      <c r="X768" s="258"/>
      <c r="Y768" s="258"/>
      <c r="Z768" s="258"/>
      <c r="AA768" s="258"/>
      <c r="AB768" s="258"/>
      <c r="AC768" s="258"/>
      <c r="AD768" s="258"/>
      <c r="AE768" s="258"/>
      <c r="AF768" s="258"/>
      <c r="AG768" s="258"/>
      <c r="AH768" s="258"/>
      <c r="AI768" s="258"/>
      <c r="AJ768" s="258"/>
      <c r="AK768" s="258"/>
      <c r="AL768" s="258"/>
      <c r="AM768" s="258"/>
    </row>
    <row r="769">
      <c r="A769" s="268">
        <v>1.00048933E8</v>
      </c>
      <c r="B769" s="258" t="str">
        <f>VLOOKUP(A769,'Master PR'!F771:N2076,9,FALSE)</f>
        <v>Maintenance</v>
      </c>
      <c r="C769" s="259" t="str">
        <f>VLOOKUP(A769,'Master PR'!F771:I2076,4,FALSE)</f>
        <v>Jumaidin</v>
      </c>
      <c r="D769" s="258" t="str">
        <f>VLOOKUP(A769,'Master PR'!F771:M2076,8,FALSE)</f>
        <v>M22PL3116A</v>
      </c>
      <c r="E769" s="258"/>
      <c r="F769" s="258"/>
      <c r="G769" s="258"/>
      <c r="H769" s="258"/>
      <c r="I769" s="258"/>
      <c r="J769" s="258"/>
      <c r="K769" s="258" t="str">
        <f>VLOOKUP(A769,'Master PR'!F771:Q2076,12,FALSE)</f>
        <v/>
      </c>
      <c r="L769" s="260" t="str">
        <f>VLOOKUP(A769,'Master PR'!F770:R2075,13,FALSE)</f>
        <v>Lukman</v>
      </c>
      <c r="M769" s="258"/>
      <c r="N769" s="258"/>
      <c r="O769" s="258"/>
      <c r="P769" s="261" t="str">
        <f t="array" ref="P769">INDEX(Sheet6!$H$2:$H$190,MATCH(A769,Sheet6!$E$2:$E$190,0))</f>
        <v>PR diterima tanggal 29 Agustus 2022</v>
      </c>
      <c r="Q769" s="258"/>
      <c r="R769" s="258"/>
      <c r="S769" s="258"/>
      <c r="T769" s="258"/>
      <c r="U769" s="258"/>
      <c r="V769" s="258"/>
      <c r="W769" s="258"/>
      <c r="X769" s="258"/>
      <c r="Y769" s="258"/>
      <c r="Z769" s="258"/>
      <c r="AA769" s="258"/>
      <c r="AB769" s="258"/>
      <c r="AC769" s="258"/>
      <c r="AD769" s="258"/>
      <c r="AE769" s="258"/>
      <c r="AF769" s="258"/>
      <c r="AG769" s="258"/>
      <c r="AH769" s="258"/>
      <c r="AI769" s="258"/>
      <c r="AJ769" s="258"/>
      <c r="AK769" s="258"/>
      <c r="AL769" s="258"/>
      <c r="AM769" s="258"/>
    </row>
    <row r="770">
      <c r="A770" s="268">
        <v>1.00048932E8</v>
      </c>
      <c r="B770" s="258" t="str">
        <f>VLOOKUP(A770,'Master PR'!F772:N2077,9,FALSE)</f>
        <v>Maintenance</v>
      </c>
      <c r="C770" s="259" t="str">
        <f>VLOOKUP(A770,'Master PR'!F772:I2077,4,FALSE)</f>
        <v>Jumaidin</v>
      </c>
      <c r="D770" s="258" t="str">
        <f>VLOOKUP(A770,'Master PR'!F772:M2077,8,FALSE)</f>
        <v>M22PL3117A</v>
      </c>
      <c r="E770" s="258"/>
      <c r="F770" s="258"/>
      <c r="G770" s="258"/>
      <c r="H770" s="258"/>
      <c r="I770" s="258"/>
      <c r="J770" s="258"/>
      <c r="K770" s="258" t="str">
        <f>VLOOKUP(A770,'Master PR'!F772:Q2077,12,FALSE)</f>
        <v/>
      </c>
      <c r="L770" s="260" t="str">
        <f>VLOOKUP(A770,'Master PR'!F771:R2076,13,FALSE)</f>
        <v>Winny</v>
      </c>
      <c r="M770" s="258"/>
      <c r="N770" s="258"/>
      <c r="O770" s="258"/>
      <c r="P770" s="261" t="str">
        <f t="array" ref="P770">INDEX(Sheet6!$H$2:$H$190,MATCH(A770,Sheet6!$E$2:$E$190,0))</f>
        <v>PR diterima tanggal 29 Agustus 2022</v>
      </c>
      <c r="Q770" s="258"/>
      <c r="R770" s="258"/>
      <c r="S770" s="258"/>
      <c r="T770" s="258"/>
      <c r="U770" s="258"/>
      <c r="V770" s="258"/>
      <c r="W770" s="258"/>
      <c r="X770" s="258"/>
      <c r="Y770" s="258"/>
      <c r="Z770" s="258"/>
      <c r="AA770" s="258"/>
      <c r="AB770" s="258"/>
      <c r="AC770" s="258"/>
      <c r="AD770" s="258"/>
      <c r="AE770" s="258"/>
      <c r="AF770" s="258"/>
      <c r="AG770" s="258"/>
      <c r="AH770" s="258"/>
      <c r="AI770" s="258"/>
      <c r="AJ770" s="258"/>
      <c r="AK770" s="258"/>
      <c r="AL770" s="258"/>
      <c r="AM770" s="258"/>
    </row>
    <row r="771">
      <c r="A771" s="268">
        <v>1.00048896E8</v>
      </c>
      <c r="B771" s="258" t="str">
        <f>VLOOKUP(A771,'Master PR'!F773:N2078,9,FALSE)</f>
        <v>Maintenance</v>
      </c>
      <c r="C771" s="259" t="str">
        <f>VLOOKUP(A771,'Master PR'!F773:I2078,4,FALSE)</f>
        <v>Reza</v>
      </c>
      <c r="D771" s="258" t="str">
        <f>VLOOKUP(A771,'Master PR'!F773:M2078,8,FALSE)</f>
        <v>#N/A</v>
      </c>
      <c r="E771" s="258"/>
      <c r="F771" s="258"/>
      <c r="G771" s="258"/>
      <c r="H771" s="258"/>
      <c r="I771" s="258"/>
      <c r="J771" s="258"/>
      <c r="K771" s="258" t="str">
        <f>VLOOKUP(A771,'Master PR'!F773:Q2078,12,FALSE)</f>
        <v/>
      </c>
      <c r="L771" s="260" t="str">
        <f>VLOOKUP(A771,'Master PR'!F772:R2077,13,FALSE)</f>
        <v>#N/A</v>
      </c>
      <c r="M771" s="258"/>
      <c r="N771" s="258"/>
      <c r="O771" s="258"/>
      <c r="P771" s="261" t="str">
        <f t="array" ref="P771">INDEX(Sheet6!$H$2:$H$190,MATCH(A771,Sheet6!$E$2:$E$190,0))</f>
        <v>#N/A</v>
      </c>
      <c r="Q771" s="258"/>
      <c r="R771" s="258"/>
      <c r="S771" s="258"/>
      <c r="T771" s="258"/>
      <c r="U771" s="258"/>
      <c r="V771" s="258"/>
      <c r="W771" s="258"/>
      <c r="X771" s="258"/>
      <c r="Y771" s="258"/>
      <c r="Z771" s="258"/>
      <c r="AA771" s="258"/>
      <c r="AB771" s="258"/>
      <c r="AC771" s="258"/>
      <c r="AD771" s="258"/>
      <c r="AE771" s="258"/>
      <c r="AF771" s="258"/>
      <c r="AG771" s="258"/>
      <c r="AH771" s="258"/>
      <c r="AI771" s="258"/>
      <c r="AJ771" s="258"/>
      <c r="AK771" s="258"/>
      <c r="AL771" s="258"/>
      <c r="AM771" s="258"/>
    </row>
    <row r="772">
      <c r="A772" s="268">
        <v>1.0004895E8</v>
      </c>
      <c r="B772" s="258" t="str">
        <f>VLOOKUP(A772,'Master PR'!F774:N2079,9,FALSE)</f>
        <v>Maintenance</v>
      </c>
      <c r="C772" s="259" t="str">
        <f>VLOOKUP(A772,'Master PR'!F774:I2079,4,FALSE)</f>
        <v>Jumaidin</v>
      </c>
      <c r="D772" s="258" t="str">
        <f>VLOOKUP(A772,'Master PR'!F774:M2079,8,FALSE)</f>
        <v>M22PL3112A</v>
      </c>
      <c r="E772" s="258"/>
      <c r="F772" s="258"/>
      <c r="G772" s="258"/>
      <c r="H772" s="258"/>
      <c r="I772" s="258"/>
      <c r="J772" s="258"/>
      <c r="K772" s="258" t="str">
        <f>VLOOKUP(A772,'Master PR'!F774:Q2079,12,FALSE)</f>
        <v/>
      </c>
      <c r="L772" s="260" t="str">
        <f>VLOOKUP(A772,'Master PR'!F773:R2078,13,FALSE)</f>
        <v>Winny</v>
      </c>
      <c r="M772" s="258"/>
      <c r="N772" s="258"/>
      <c r="O772" s="258"/>
      <c r="P772" s="261" t="str">
        <f t="array" ref="P772">INDEX(Sheet6!$H$2:$H$190,MATCH(A772,Sheet6!$E$2:$E$190,0))</f>
        <v>PR diterima tanggal 29 Agustus 2022</v>
      </c>
      <c r="Q772" s="258"/>
      <c r="R772" s="258"/>
      <c r="S772" s="258"/>
      <c r="T772" s="258"/>
      <c r="U772" s="258"/>
      <c r="V772" s="258"/>
      <c r="W772" s="258"/>
      <c r="X772" s="258"/>
      <c r="Y772" s="258"/>
      <c r="Z772" s="258"/>
      <c r="AA772" s="258"/>
      <c r="AB772" s="258"/>
      <c r="AC772" s="258"/>
      <c r="AD772" s="258"/>
      <c r="AE772" s="258"/>
      <c r="AF772" s="258"/>
      <c r="AG772" s="258"/>
      <c r="AH772" s="258"/>
      <c r="AI772" s="258"/>
      <c r="AJ772" s="258"/>
      <c r="AK772" s="258"/>
      <c r="AL772" s="258"/>
      <c r="AM772" s="258"/>
    </row>
    <row r="773">
      <c r="A773" s="268">
        <v>1.00047447E8</v>
      </c>
      <c r="B773" s="258" t="str">
        <f>VLOOKUP(A773,'Master PR'!F775:N2080,9,FALSE)</f>
        <v>Maintenance</v>
      </c>
      <c r="C773" s="259" t="str">
        <f>VLOOKUP(A773,'Master PR'!F775:I2080,4,FALSE)</f>
        <v>Jumaidin</v>
      </c>
      <c r="D773" s="258" t="str">
        <f>VLOOKUP(A773,'Master PR'!F775:M2080,8,FALSE)</f>
        <v>M22PL3113A</v>
      </c>
      <c r="E773" s="258"/>
      <c r="F773" s="258"/>
      <c r="G773" s="258"/>
      <c r="H773" s="258"/>
      <c r="I773" s="258"/>
      <c r="J773" s="258"/>
      <c r="K773" s="258" t="str">
        <f>VLOOKUP(A773,'Master PR'!F775:Q2080,12,FALSE)</f>
        <v/>
      </c>
      <c r="L773" s="260" t="str">
        <f>VLOOKUP(A773,'Master PR'!F774:R2079,13,FALSE)</f>
        <v>Winny</v>
      </c>
      <c r="M773" s="258"/>
      <c r="N773" s="258"/>
      <c r="O773" s="258"/>
      <c r="P773" s="261" t="str">
        <f t="array" ref="P773">INDEX(Sheet6!$H$2:$H$190,MATCH(A773,Sheet6!$E$2:$E$190,0))</f>
        <v>PR diterima tanggal 29 Agustus 2022</v>
      </c>
      <c r="Q773" s="258"/>
      <c r="R773" s="258"/>
      <c r="S773" s="258"/>
      <c r="T773" s="258"/>
      <c r="U773" s="258"/>
      <c r="V773" s="258"/>
      <c r="W773" s="258"/>
      <c r="X773" s="258"/>
      <c r="Y773" s="258"/>
      <c r="Z773" s="258"/>
      <c r="AA773" s="258"/>
      <c r="AB773" s="258"/>
      <c r="AC773" s="258"/>
      <c r="AD773" s="258"/>
      <c r="AE773" s="258"/>
      <c r="AF773" s="258"/>
      <c r="AG773" s="258"/>
      <c r="AH773" s="258"/>
      <c r="AI773" s="258"/>
      <c r="AJ773" s="258"/>
      <c r="AK773" s="258"/>
      <c r="AL773" s="258"/>
      <c r="AM773" s="258"/>
    </row>
    <row r="774">
      <c r="A774" s="268">
        <v>1.00048943E8</v>
      </c>
      <c r="B774" s="258" t="str">
        <f>VLOOKUP(A774,'Master PR'!F776:N2081,9,FALSE)</f>
        <v>Maintenance</v>
      </c>
      <c r="C774" s="259" t="str">
        <f>VLOOKUP(A774,'Master PR'!F776:I2081,4,FALSE)</f>
        <v>Gari</v>
      </c>
      <c r="D774" s="258" t="str">
        <f>VLOOKUP(A774,'Master PR'!F776:M2081,8,FALSE)</f>
        <v>#N/A</v>
      </c>
      <c r="E774" s="258"/>
      <c r="F774" s="258"/>
      <c r="G774" s="258"/>
      <c r="H774" s="258"/>
      <c r="I774" s="258"/>
      <c r="J774" s="258"/>
      <c r="K774" s="258" t="str">
        <f>VLOOKUP(A774,'Master PR'!F776:Q2081,12,FALSE)</f>
        <v/>
      </c>
      <c r="L774" s="260" t="str">
        <f>VLOOKUP(A774,'Master PR'!F775:R2080,13,FALSE)</f>
        <v>#N/A</v>
      </c>
      <c r="M774" s="258"/>
      <c r="N774" s="258"/>
      <c r="O774" s="258"/>
      <c r="P774" s="261" t="str">
        <f t="array" ref="P774">INDEX(Sheet6!$H$2:$H$190,MATCH(A774,Sheet6!$E$2:$E$190,0))</f>
        <v>#N/A</v>
      </c>
      <c r="Q774" s="258"/>
      <c r="R774" s="258"/>
      <c r="S774" s="258"/>
      <c r="T774" s="258"/>
      <c r="U774" s="258"/>
      <c r="V774" s="258"/>
      <c r="W774" s="258"/>
      <c r="X774" s="258"/>
      <c r="Y774" s="258"/>
      <c r="Z774" s="258"/>
      <c r="AA774" s="258"/>
      <c r="AB774" s="258"/>
      <c r="AC774" s="258"/>
      <c r="AD774" s="258"/>
      <c r="AE774" s="258"/>
      <c r="AF774" s="258"/>
      <c r="AG774" s="258"/>
      <c r="AH774" s="258"/>
      <c r="AI774" s="258"/>
      <c r="AJ774" s="258"/>
      <c r="AK774" s="258"/>
      <c r="AL774" s="258"/>
      <c r="AM774" s="258"/>
    </row>
    <row r="775">
      <c r="A775" s="268">
        <v>1.00048886E8</v>
      </c>
      <c r="B775" s="258" t="str">
        <f>VLOOKUP(A775,'Master PR'!F777:N2082,9,FALSE)</f>
        <v>Maintenance</v>
      </c>
      <c r="C775" s="259" t="str">
        <f>VLOOKUP(A775,'Master PR'!F777:I2082,4,FALSE)</f>
        <v>Reza</v>
      </c>
      <c r="D775" s="258" t="str">
        <f>VLOOKUP(A775,'Master PR'!F777:M2082,8,FALSE)</f>
        <v>#N/A</v>
      </c>
      <c r="E775" s="258"/>
      <c r="F775" s="258"/>
      <c r="G775" s="258"/>
      <c r="H775" s="258"/>
      <c r="I775" s="258"/>
      <c r="J775" s="258"/>
      <c r="K775" s="258" t="str">
        <f>VLOOKUP(A775,'Master PR'!F777:Q2082,12,FALSE)</f>
        <v/>
      </c>
      <c r="L775" s="260" t="str">
        <f>VLOOKUP(A775,'Master PR'!F776:R2081,13,FALSE)</f>
        <v>#N/A</v>
      </c>
      <c r="M775" s="258"/>
      <c r="N775" s="258"/>
      <c r="O775" s="258"/>
      <c r="P775" s="261" t="str">
        <f t="array" ref="P775">INDEX(Sheet6!$H$2:$H$190,MATCH(A775,Sheet6!$E$2:$E$190,0))</f>
        <v>#N/A</v>
      </c>
      <c r="Q775" s="258"/>
      <c r="R775" s="258"/>
      <c r="S775" s="258"/>
      <c r="T775" s="258"/>
      <c r="U775" s="258"/>
      <c r="V775" s="258"/>
      <c r="W775" s="258"/>
      <c r="X775" s="258"/>
      <c r="Y775" s="258"/>
      <c r="Z775" s="258"/>
      <c r="AA775" s="258"/>
      <c r="AB775" s="258"/>
      <c r="AC775" s="258"/>
      <c r="AD775" s="258"/>
      <c r="AE775" s="258"/>
      <c r="AF775" s="258"/>
      <c r="AG775" s="258"/>
      <c r="AH775" s="258"/>
      <c r="AI775" s="258"/>
      <c r="AJ775" s="258"/>
      <c r="AK775" s="258"/>
      <c r="AL775" s="258"/>
      <c r="AM775" s="258"/>
    </row>
    <row r="776">
      <c r="A776" s="268">
        <v>1.00048963E8</v>
      </c>
      <c r="B776" s="258" t="str">
        <f>VLOOKUP(A776,'Master PR'!F778:N2083,9,FALSE)</f>
        <v>Maintenance</v>
      </c>
      <c r="C776" s="259" t="str">
        <f>VLOOKUP(A776,'Master PR'!F778:I2083,4,FALSE)</f>
        <v>Reza</v>
      </c>
      <c r="D776" s="258" t="str">
        <f>VLOOKUP(A776,'Master PR'!F778:M2083,8,FALSE)</f>
        <v>#N/A</v>
      </c>
      <c r="E776" s="258"/>
      <c r="F776" s="258"/>
      <c r="G776" s="258"/>
      <c r="H776" s="258"/>
      <c r="I776" s="258"/>
      <c r="J776" s="258"/>
      <c r="K776" s="258" t="str">
        <f>VLOOKUP(A776,'Master PR'!F778:Q2083,12,FALSE)</f>
        <v/>
      </c>
      <c r="L776" s="260" t="str">
        <f>VLOOKUP(A776,'Master PR'!F777:R2082,13,FALSE)</f>
        <v>#N/A</v>
      </c>
      <c r="M776" s="258"/>
      <c r="N776" s="258"/>
      <c r="O776" s="258"/>
      <c r="P776" s="261" t="str">
        <f t="array" ref="P776">INDEX(Sheet6!$H$2:$H$190,MATCH(A776,Sheet6!$E$2:$E$190,0))</f>
        <v>#N/A</v>
      </c>
      <c r="Q776" s="258"/>
      <c r="R776" s="258"/>
      <c r="S776" s="258"/>
      <c r="T776" s="258"/>
      <c r="U776" s="258"/>
      <c r="V776" s="258"/>
      <c r="W776" s="258"/>
      <c r="X776" s="258"/>
      <c r="Y776" s="258"/>
      <c r="Z776" s="258"/>
      <c r="AA776" s="258"/>
      <c r="AB776" s="258"/>
      <c r="AC776" s="258"/>
      <c r="AD776" s="258"/>
      <c r="AE776" s="258"/>
      <c r="AF776" s="258"/>
      <c r="AG776" s="258"/>
      <c r="AH776" s="258"/>
      <c r="AI776" s="258"/>
      <c r="AJ776" s="258"/>
      <c r="AK776" s="258"/>
      <c r="AL776" s="258"/>
      <c r="AM776" s="258"/>
    </row>
    <row r="777">
      <c r="A777" s="268">
        <v>1.00048531E8</v>
      </c>
      <c r="B777" s="258" t="str">
        <f>VLOOKUP(A777,'Master PR'!F779:N2084,9,FALSE)</f>
        <v>Maintenance</v>
      </c>
      <c r="C777" s="259" t="str">
        <f>VLOOKUP(A777,'Master PR'!F779:I2084,4,FALSE)</f>
        <v>Reza</v>
      </c>
      <c r="D777" s="258" t="str">
        <f>VLOOKUP(A777,'Master PR'!F779:M2084,8,FALSE)</f>
        <v>#N/A</v>
      </c>
      <c r="E777" s="258"/>
      <c r="F777" s="258"/>
      <c r="G777" s="258"/>
      <c r="H777" s="258"/>
      <c r="I777" s="258"/>
      <c r="J777" s="258"/>
      <c r="K777" s="258" t="str">
        <f>VLOOKUP(A777,'Master PR'!F779:Q2084,12,FALSE)</f>
        <v/>
      </c>
      <c r="L777" s="260" t="str">
        <f>VLOOKUP(A777,'Master PR'!F778:R2083,13,FALSE)</f>
        <v>#N/A</v>
      </c>
      <c r="M777" s="258"/>
      <c r="N777" s="258"/>
      <c r="O777" s="258"/>
      <c r="P777" s="261" t="str">
        <f t="array" ref="P777">INDEX(Sheet6!$H$2:$H$190,MATCH(A777,Sheet6!$E$2:$E$190,0))</f>
        <v>#N/A</v>
      </c>
      <c r="Q777" s="258"/>
      <c r="R777" s="258"/>
      <c r="S777" s="258"/>
      <c r="T777" s="258"/>
      <c r="U777" s="258"/>
      <c r="V777" s="258"/>
      <c r="W777" s="258"/>
      <c r="X777" s="258"/>
      <c r="Y777" s="258"/>
      <c r="Z777" s="258"/>
      <c r="AA777" s="258"/>
      <c r="AB777" s="258"/>
      <c r="AC777" s="258"/>
      <c r="AD777" s="258"/>
      <c r="AE777" s="258"/>
      <c r="AF777" s="258"/>
      <c r="AG777" s="258"/>
      <c r="AH777" s="258"/>
      <c r="AI777" s="258"/>
      <c r="AJ777" s="258"/>
      <c r="AK777" s="258"/>
      <c r="AL777" s="258"/>
      <c r="AM777" s="258"/>
    </row>
    <row r="778">
      <c r="A778" s="268">
        <v>1.00048984E8</v>
      </c>
      <c r="B778" s="258" t="str">
        <f>VLOOKUP(A778,'Master PR'!F780:N2085,9,FALSE)</f>
        <v>Maintenance</v>
      </c>
      <c r="C778" s="259" t="str">
        <f>VLOOKUP(A778,'Master PR'!F780:I2085,4,FALSE)</f>
        <v>Andani</v>
      </c>
      <c r="D778" s="258" t="str">
        <f>VLOOKUP(A778,'Master PR'!F780:M2085,8,FALSE)</f>
        <v>#N/A</v>
      </c>
      <c r="E778" s="258"/>
      <c r="F778" s="258"/>
      <c r="G778" s="258"/>
      <c r="H778" s="258"/>
      <c r="I778" s="258"/>
      <c r="J778" s="258"/>
      <c r="K778" s="258" t="str">
        <f>VLOOKUP(A778,'Master PR'!F780:Q2085,12,FALSE)</f>
        <v/>
      </c>
      <c r="L778" s="260" t="str">
        <f>VLOOKUP(A778,'Master PR'!F779:R2084,13,FALSE)</f>
        <v>#N/A</v>
      </c>
      <c r="M778" s="258"/>
      <c r="N778" s="258"/>
      <c r="O778" s="258"/>
      <c r="P778" s="261" t="str">
        <f t="array" ref="P778">INDEX(Sheet6!$H$2:$H$190,MATCH(A778,Sheet6!$E$2:$E$190,0))</f>
        <v>#N/A</v>
      </c>
      <c r="Q778" s="258"/>
      <c r="R778" s="258"/>
      <c r="S778" s="258"/>
      <c r="T778" s="258"/>
      <c r="U778" s="258"/>
      <c r="V778" s="258"/>
      <c r="W778" s="258"/>
      <c r="X778" s="258"/>
      <c r="Y778" s="258"/>
      <c r="Z778" s="258"/>
      <c r="AA778" s="258"/>
      <c r="AB778" s="258"/>
      <c r="AC778" s="258"/>
      <c r="AD778" s="258"/>
      <c r="AE778" s="258"/>
      <c r="AF778" s="258"/>
      <c r="AG778" s="258"/>
      <c r="AH778" s="258"/>
      <c r="AI778" s="258"/>
      <c r="AJ778" s="258"/>
      <c r="AK778" s="258"/>
      <c r="AL778" s="258"/>
      <c r="AM778" s="258"/>
    </row>
    <row r="779">
      <c r="A779" s="268">
        <v>1.00048798E8</v>
      </c>
      <c r="B779" s="258" t="str">
        <f>VLOOKUP(A779,'Master PR'!F781:N2086,9,FALSE)</f>
        <v>Maintenance</v>
      </c>
      <c r="C779" s="259" t="str">
        <f>VLOOKUP(A779,'Master PR'!F781:I2086,4,FALSE)</f>
        <v>Andani</v>
      </c>
      <c r="D779" s="258" t="str">
        <f>VLOOKUP(A779,'Master PR'!F781:M2086,8,FALSE)</f>
        <v>#N/A</v>
      </c>
      <c r="E779" s="258"/>
      <c r="F779" s="258"/>
      <c r="G779" s="258"/>
      <c r="H779" s="258"/>
      <c r="I779" s="258"/>
      <c r="J779" s="258"/>
      <c r="K779" s="258" t="str">
        <f>VLOOKUP(A779,'Master PR'!F781:Q2086,12,FALSE)</f>
        <v/>
      </c>
      <c r="L779" s="260" t="str">
        <f>VLOOKUP(A779,'Master PR'!F780:R2085,13,FALSE)</f>
        <v>#N/A</v>
      </c>
      <c r="M779" s="258"/>
      <c r="N779" s="258"/>
      <c r="O779" s="258"/>
      <c r="P779" s="261" t="str">
        <f t="array" ref="P779">INDEX(Sheet6!$H$2:$H$190,MATCH(A779,Sheet6!$E$2:$E$190,0))</f>
        <v>#N/A</v>
      </c>
      <c r="Q779" s="258"/>
      <c r="R779" s="258"/>
      <c r="S779" s="258"/>
      <c r="T779" s="258"/>
      <c r="U779" s="258"/>
      <c r="V779" s="258"/>
      <c r="W779" s="258"/>
      <c r="X779" s="258"/>
      <c r="Y779" s="258"/>
      <c r="Z779" s="258"/>
      <c r="AA779" s="258"/>
      <c r="AB779" s="258"/>
      <c r="AC779" s="258"/>
      <c r="AD779" s="258"/>
      <c r="AE779" s="258"/>
      <c r="AF779" s="258"/>
      <c r="AG779" s="258"/>
      <c r="AH779" s="258"/>
      <c r="AI779" s="258"/>
      <c r="AJ779" s="258"/>
      <c r="AK779" s="258"/>
      <c r="AL779" s="258"/>
      <c r="AM779" s="258"/>
    </row>
    <row r="780">
      <c r="A780" s="268">
        <v>1.00046747E8</v>
      </c>
      <c r="B780" s="258" t="str">
        <f>VLOOKUP(A780,'Master PR'!F782:N2087,9,FALSE)</f>
        <v>Maintenance</v>
      </c>
      <c r="C780" s="259" t="str">
        <f>VLOOKUP(A780,'Master PR'!F782:I2087,4,FALSE)</f>
        <v>Reza</v>
      </c>
      <c r="D780" s="258" t="str">
        <f>VLOOKUP(A780,'Master PR'!F782:M2087,8,FALSE)</f>
        <v>#N/A</v>
      </c>
      <c r="E780" s="258"/>
      <c r="F780" s="258"/>
      <c r="G780" s="258"/>
      <c r="H780" s="258"/>
      <c r="I780" s="258"/>
      <c r="J780" s="258"/>
      <c r="K780" s="258" t="str">
        <f>VLOOKUP(A780,'Master PR'!F782:Q2087,12,FALSE)</f>
        <v/>
      </c>
      <c r="L780" s="260" t="str">
        <f>VLOOKUP(A780,'Master PR'!F781:R2086,13,FALSE)</f>
        <v>#N/A</v>
      </c>
      <c r="M780" s="258"/>
      <c r="N780" s="258"/>
      <c r="O780" s="258"/>
      <c r="P780" s="261" t="str">
        <f t="array" ref="P780">INDEX(Sheet6!$H$2:$H$190,MATCH(A780,Sheet6!$E$2:$E$190,0))</f>
        <v>#N/A</v>
      </c>
      <c r="Q780" s="258"/>
      <c r="R780" s="258"/>
      <c r="S780" s="258"/>
      <c r="T780" s="258"/>
      <c r="U780" s="258"/>
      <c r="V780" s="258"/>
      <c r="W780" s="258"/>
      <c r="X780" s="258"/>
      <c r="Y780" s="258"/>
      <c r="Z780" s="258"/>
      <c r="AA780" s="258"/>
      <c r="AB780" s="258"/>
      <c r="AC780" s="258"/>
      <c r="AD780" s="258"/>
      <c r="AE780" s="258"/>
      <c r="AF780" s="258"/>
      <c r="AG780" s="258"/>
      <c r="AH780" s="258"/>
      <c r="AI780" s="258"/>
      <c r="AJ780" s="258"/>
      <c r="AK780" s="258"/>
      <c r="AL780" s="258"/>
      <c r="AM780" s="258"/>
    </row>
    <row r="781">
      <c r="A781" s="268">
        <v>1.0004894E8</v>
      </c>
      <c r="B781" s="258" t="str">
        <f>VLOOKUP(A781,'Master PR'!F783:N2088,9,FALSE)</f>
        <v>Maintenance</v>
      </c>
      <c r="C781" s="259" t="str">
        <f>VLOOKUP(A781,'Master PR'!F783:I2088,4,FALSE)</f>
        <v>Reza</v>
      </c>
      <c r="D781" s="258" t="str">
        <f>VLOOKUP(A781,'Master PR'!F783:M2088,8,FALSE)</f>
        <v>#N/A</v>
      </c>
      <c r="E781" s="258"/>
      <c r="F781" s="258"/>
      <c r="G781" s="258"/>
      <c r="H781" s="258"/>
      <c r="I781" s="258"/>
      <c r="J781" s="258"/>
      <c r="K781" s="258" t="str">
        <f>VLOOKUP(A781,'Master PR'!F783:Q2088,12,FALSE)</f>
        <v/>
      </c>
      <c r="L781" s="260" t="str">
        <f>VLOOKUP(A781,'Master PR'!F782:R2087,13,FALSE)</f>
        <v>#N/A</v>
      </c>
      <c r="M781" s="258"/>
      <c r="N781" s="258"/>
      <c r="O781" s="258"/>
      <c r="P781" s="261" t="str">
        <f t="array" ref="P781">INDEX(Sheet6!$H$2:$H$190,MATCH(A781,Sheet6!$E$2:$E$190,0))</f>
        <v>#N/A</v>
      </c>
      <c r="Q781" s="258"/>
      <c r="R781" s="258"/>
      <c r="S781" s="258"/>
      <c r="T781" s="258"/>
      <c r="U781" s="258"/>
      <c r="V781" s="258"/>
      <c r="W781" s="258"/>
      <c r="X781" s="258"/>
      <c r="Y781" s="258"/>
      <c r="Z781" s="258"/>
      <c r="AA781" s="258"/>
      <c r="AB781" s="258"/>
      <c r="AC781" s="258"/>
      <c r="AD781" s="258"/>
      <c r="AE781" s="258"/>
      <c r="AF781" s="258"/>
      <c r="AG781" s="258"/>
      <c r="AH781" s="258"/>
      <c r="AI781" s="258"/>
      <c r="AJ781" s="258"/>
      <c r="AK781" s="258"/>
      <c r="AL781" s="258"/>
      <c r="AM781" s="258"/>
    </row>
    <row r="782">
      <c r="A782" s="268">
        <v>1.00048652E8</v>
      </c>
      <c r="B782" s="258" t="str">
        <f>VLOOKUP(A782,'Master PR'!F784:N2089,9,FALSE)</f>
        <v>Maintenance</v>
      </c>
      <c r="C782" s="259" t="str">
        <f>VLOOKUP(A782,'Master PR'!F784:I2089,4,FALSE)</f>
        <v>Reza</v>
      </c>
      <c r="D782" s="258" t="str">
        <f>VLOOKUP(A782,'Master PR'!F784:M2089,8,FALSE)</f>
        <v>#N/A</v>
      </c>
      <c r="E782" s="258"/>
      <c r="F782" s="258"/>
      <c r="G782" s="258"/>
      <c r="H782" s="258"/>
      <c r="I782" s="258"/>
      <c r="J782" s="258"/>
      <c r="K782" s="258" t="str">
        <f>VLOOKUP(A782,'Master PR'!F784:Q2089,12,FALSE)</f>
        <v/>
      </c>
      <c r="L782" s="260" t="str">
        <f>VLOOKUP(A782,'Master PR'!F783:R2088,13,FALSE)</f>
        <v>#N/A</v>
      </c>
      <c r="M782" s="258"/>
      <c r="N782" s="258"/>
      <c r="O782" s="258"/>
      <c r="P782" s="261" t="str">
        <f t="array" ref="P782">INDEX(Sheet6!$H$2:$H$190,MATCH(A782,Sheet6!$E$2:$E$190,0))</f>
        <v>#N/A</v>
      </c>
      <c r="Q782" s="258"/>
      <c r="R782" s="258"/>
      <c r="S782" s="258"/>
      <c r="T782" s="258"/>
      <c r="U782" s="258"/>
      <c r="V782" s="258"/>
      <c r="W782" s="258"/>
      <c r="X782" s="258"/>
      <c r="Y782" s="258"/>
      <c r="Z782" s="258"/>
      <c r="AA782" s="258"/>
      <c r="AB782" s="258"/>
      <c r="AC782" s="258"/>
      <c r="AD782" s="258"/>
      <c r="AE782" s="258"/>
      <c r="AF782" s="258"/>
      <c r="AG782" s="258"/>
      <c r="AH782" s="258"/>
      <c r="AI782" s="258"/>
      <c r="AJ782" s="258"/>
      <c r="AK782" s="258"/>
      <c r="AL782" s="258"/>
      <c r="AM782" s="258"/>
    </row>
    <row r="783">
      <c r="A783" s="268">
        <v>1.00038863E8</v>
      </c>
      <c r="B783" s="258" t="str">
        <f>VLOOKUP(A783,'Master PR'!F785:N2090,9,FALSE)</f>
        <v>Maintenance</v>
      </c>
      <c r="C783" s="259" t="str">
        <f>VLOOKUP(A783,'Master PR'!F785:I2090,4,FALSE)</f>
        <v>Reza</v>
      </c>
      <c r="D783" s="258" t="str">
        <f>VLOOKUP(A783,'Master PR'!F785:M2090,8,FALSE)</f>
        <v>#N/A</v>
      </c>
      <c r="E783" s="258"/>
      <c r="F783" s="258"/>
      <c r="G783" s="258"/>
      <c r="H783" s="258"/>
      <c r="I783" s="258"/>
      <c r="J783" s="258"/>
      <c r="K783" s="258" t="str">
        <f>VLOOKUP(A783,'Master PR'!F785:Q2090,12,FALSE)</f>
        <v/>
      </c>
      <c r="L783" s="260" t="str">
        <f>VLOOKUP(A783,'Master PR'!F784:R2089,13,FALSE)</f>
        <v>#N/A</v>
      </c>
      <c r="M783" s="258"/>
      <c r="N783" s="258"/>
      <c r="O783" s="258"/>
      <c r="P783" s="261" t="str">
        <f t="array" ref="P783">INDEX(Sheet6!$H$2:$H$190,MATCH(A783,Sheet6!$E$2:$E$190,0))</f>
        <v>#N/A</v>
      </c>
      <c r="Q783" s="258"/>
      <c r="R783" s="258"/>
      <c r="S783" s="258"/>
      <c r="T783" s="258"/>
      <c r="U783" s="258"/>
      <c r="V783" s="258"/>
      <c r="W783" s="258"/>
      <c r="X783" s="258"/>
      <c r="Y783" s="258"/>
      <c r="Z783" s="258"/>
      <c r="AA783" s="258"/>
      <c r="AB783" s="258"/>
      <c r="AC783" s="258"/>
      <c r="AD783" s="258"/>
      <c r="AE783" s="258"/>
      <c r="AF783" s="258"/>
      <c r="AG783" s="258"/>
      <c r="AH783" s="258"/>
      <c r="AI783" s="258"/>
      <c r="AJ783" s="258"/>
      <c r="AK783" s="258"/>
      <c r="AL783" s="258"/>
      <c r="AM783" s="258"/>
    </row>
    <row r="784">
      <c r="A784" s="268">
        <v>1.00048988E8</v>
      </c>
      <c r="B784" s="258" t="str">
        <f>VLOOKUP(A784,'Master PR'!F786:N2091,9,FALSE)</f>
        <v>Maintenance</v>
      </c>
      <c r="C784" s="259" t="str">
        <f>VLOOKUP(A784,'Master PR'!F786:I2091,4,FALSE)</f>
        <v>Andani</v>
      </c>
      <c r="D784" s="258" t="str">
        <f>VLOOKUP(A784,'Master PR'!F786:M2091,8,FALSE)</f>
        <v>#N/A</v>
      </c>
      <c r="E784" s="258"/>
      <c r="F784" s="258"/>
      <c r="G784" s="258"/>
      <c r="H784" s="258"/>
      <c r="I784" s="258"/>
      <c r="J784" s="258"/>
      <c r="K784" s="258" t="str">
        <f>VLOOKUP(A784,'Master PR'!F786:Q2091,12,FALSE)</f>
        <v/>
      </c>
      <c r="L784" s="260" t="str">
        <f>VLOOKUP(A784,'Master PR'!F785:R2090,13,FALSE)</f>
        <v>#N/A</v>
      </c>
      <c r="M784" s="258"/>
      <c r="N784" s="258"/>
      <c r="O784" s="258"/>
      <c r="P784" s="261" t="str">
        <f t="array" ref="P784">INDEX(Sheet6!$H$2:$H$190,MATCH(A784,Sheet6!$E$2:$E$190,0))</f>
        <v>#N/A</v>
      </c>
      <c r="Q784" s="258"/>
      <c r="R784" s="258"/>
      <c r="S784" s="258"/>
      <c r="T784" s="258"/>
      <c r="U784" s="258"/>
      <c r="V784" s="258"/>
      <c r="W784" s="258"/>
      <c r="X784" s="258"/>
      <c r="Y784" s="258"/>
      <c r="Z784" s="258"/>
      <c r="AA784" s="258"/>
      <c r="AB784" s="258"/>
      <c r="AC784" s="258"/>
      <c r="AD784" s="258"/>
      <c r="AE784" s="258"/>
      <c r="AF784" s="258"/>
      <c r="AG784" s="258"/>
      <c r="AH784" s="258"/>
      <c r="AI784" s="258"/>
      <c r="AJ784" s="258"/>
      <c r="AK784" s="258"/>
      <c r="AL784" s="258"/>
      <c r="AM784" s="258"/>
    </row>
    <row r="785">
      <c r="A785" s="268">
        <v>1.00048996E8</v>
      </c>
      <c r="B785" s="258" t="str">
        <f>VLOOKUP(A785,'Master PR'!F787:N2092,9,FALSE)</f>
        <v>Maintenance</v>
      </c>
      <c r="C785" s="259" t="str">
        <f>VLOOKUP(A785,'Master PR'!F787:I2092,4,FALSE)</f>
        <v>Gari</v>
      </c>
      <c r="D785" s="258" t="str">
        <f>VLOOKUP(A785,'Master PR'!F787:M2092,8,FALSE)</f>
        <v>#N/A</v>
      </c>
      <c r="E785" s="258"/>
      <c r="F785" s="258"/>
      <c r="G785" s="258"/>
      <c r="H785" s="258"/>
      <c r="I785" s="258"/>
      <c r="J785" s="258"/>
      <c r="K785" s="258" t="str">
        <f>VLOOKUP(A785,'Master PR'!F787:Q2092,12,FALSE)</f>
        <v/>
      </c>
      <c r="L785" s="260" t="str">
        <f>VLOOKUP(A785,'Master PR'!F786:R2091,13,FALSE)</f>
        <v>#N/A</v>
      </c>
      <c r="M785" s="258"/>
      <c r="N785" s="258"/>
      <c r="O785" s="258"/>
      <c r="P785" s="261" t="str">
        <f t="array" ref="P785">INDEX(Sheet6!$H$2:$H$190,MATCH(A785,Sheet6!$E$2:$E$190,0))</f>
        <v>#N/A</v>
      </c>
      <c r="Q785" s="258"/>
      <c r="R785" s="258"/>
      <c r="S785" s="258"/>
      <c r="T785" s="258"/>
      <c r="U785" s="258"/>
      <c r="V785" s="258"/>
      <c r="W785" s="258"/>
      <c r="X785" s="258"/>
      <c r="Y785" s="258"/>
      <c r="Z785" s="258"/>
      <c r="AA785" s="258"/>
      <c r="AB785" s="258"/>
      <c r="AC785" s="258"/>
      <c r="AD785" s="258"/>
      <c r="AE785" s="258"/>
      <c r="AF785" s="258"/>
      <c r="AG785" s="258"/>
      <c r="AH785" s="258"/>
      <c r="AI785" s="258"/>
      <c r="AJ785" s="258"/>
      <c r="AK785" s="258"/>
      <c r="AL785" s="258"/>
      <c r="AM785" s="258"/>
    </row>
    <row r="786">
      <c r="A786" s="269">
        <v>1.00049102E8</v>
      </c>
      <c r="B786" s="258" t="str">
        <f>VLOOKUP(A786,'Master PR'!F788:N2093,9,FALSE)</f>
        <v>Maintenance</v>
      </c>
      <c r="C786" s="259" t="str">
        <f>VLOOKUP(A786,'Master PR'!F788:I2093,4,FALSE)</f>
        <v/>
      </c>
      <c r="D786" s="258" t="str">
        <f>VLOOKUP(A786,'Master PR'!F788:M2093,8,FALSE)</f>
        <v>#N/A</v>
      </c>
      <c r="E786" s="258"/>
      <c r="F786" s="258"/>
      <c r="G786" s="258"/>
      <c r="H786" s="258"/>
      <c r="I786" s="258"/>
      <c r="J786" s="258"/>
      <c r="K786" s="258" t="str">
        <f>VLOOKUP(A786,'Master PR'!F788:Q2093,12,FALSE)</f>
        <v/>
      </c>
      <c r="L786" s="260" t="str">
        <f>VLOOKUP(A786,'Master PR'!F787:R2092,13,FALSE)</f>
        <v>#N/A</v>
      </c>
      <c r="M786" s="258"/>
      <c r="N786" s="258"/>
      <c r="O786" s="258"/>
      <c r="P786" s="261" t="str">
        <f t="array" ref="P786">INDEX(Sheet6!$H$2:$H$190,MATCH(A786,Sheet6!$E$2:$E$190,0))</f>
        <v>#N/A</v>
      </c>
      <c r="Q786" s="258"/>
      <c r="R786" s="258"/>
      <c r="S786" s="258"/>
      <c r="T786" s="258"/>
      <c r="U786" s="258"/>
      <c r="V786" s="258"/>
      <c r="W786" s="258"/>
      <c r="X786" s="258"/>
      <c r="Y786" s="258"/>
      <c r="Z786" s="258"/>
      <c r="AA786" s="258"/>
      <c r="AB786" s="258"/>
      <c r="AC786" s="258"/>
      <c r="AD786" s="258"/>
      <c r="AE786" s="258"/>
      <c r="AF786" s="258"/>
      <c r="AG786" s="258"/>
      <c r="AH786" s="258"/>
      <c r="AI786" s="258"/>
      <c r="AJ786" s="258"/>
      <c r="AK786" s="258"/>
      <c r="AL786" s="258"/>
      <c r="AM786" s="258"/>
    </row>
    <row r="787">
      <c r="A787" s="269">
        <v>1.00048941E8</v>
      </c>
      <c r="B787" s="258" t="str">
        <f>VLOOKUP(A787,'Master PR'!F789:N2094,9,FALSE)</f>
        <v>Maintenance</v>
      </c>
      <c r="C787" s="259" t="str">
        <f>VLOOKUP(A787,'Master PR'!F789:I2094,4,FALSE)</f>
        <v>Reza</v>
      </c>
      <c r="D787" s="258" t="str">
        <f>VLOOKUP(A787,'Master PR'!F789:M2094,8,FALSE)</f>
        <v>#N/A</v>
      </c>
      <c r="E787" s="258"/>
      <c r="F787" s="258"/>
      <c r="G787" s="258"/>
      <c r="H787" s="258"/>
      <c r="I787" s="258"/>
      <c r="J787" s="258"/>
      <c r="K787" s="258" t="str">
        <f>VLOOKUP(A787,'Master PR'!F789:Q2094,12,FALSE)</f>
        <v/>
      </c>
      <c r="L787" s="260" t="str">
        <f>VLOOKUP(A787,'Master PR'!F788:R2093,13,FALSE)</f>
        <v>#N/A</v>
      </c>
      <c r="M787" s="258"/>
      <c r="N787" s="258"/>
      <c r="O787" s="258"/>
      <c r="P787" s="261" t="str">
        <f t="array" ref="P787">INDEX(Sheet6!$H$2:$H$190,MATCH(A787,Sheet6!$E$2:$E$190,0))</f>
        <v>#N/A</v>
      </c>
      <c r="Q787" s="258"/>
      <c r="R787" s="258"/>
      <c r="S787" s="258"/>
      <c r="T787" s="258"/>
      <c r="U787" s="258"/>
      <c r="V787" s="258"/>
      <c r="W787" s="258"/>
      <c r="X787" s="258"/>
      <c r="Y787" s="258"/>
      <c r="Z787" s="258"/>
      <c r="AA787" s="258"/>
      <c r="AB787" s="258"/>
      <c r="AC787" s="258"/>
      <c r="AD787" s="258"/>
      <c r="AE787" s="258"/>
      <c r="AF787" s="258"/>
      <c r="AG787" s="258"/>
      <c r="AH787" s="258"/>
      <c r="AI787" s="258"/>
      <c r="AJ787" s="258"/>
      <c r="AK787" s="258"/>
      <c r="AL787" s="258"/>
      <c r="AM787" s="258"/>
    </row>
    <row r="788">
      <c r="A788" s="269">
        <v>1.00049018E8</v>
      </c>
      <c r="B788" s="258" t="str">
        <f>VLOOKUP(A788,'Master PR'!F790:N2095,9,FALSE)</f>
        <v>Maintenance</v>
      </c>
      <c r="C788" s="259" t="str">
        <f>VLOOKUP(A788,'Master PR'!F790:I2095,4,FALSE)</f>
        <v>Gari</v>
      </c>
      <c r="D788" s="258" t="str">
        <f>VLOOKUP(A788,'Master PR'!F790:M2095,8,FALSE)</f>
        <v>#N/A</v>
      </c>
      <c r="E788" s="258"/>
      <c r="F788" s="258"/>
      <c r="G788" s="258"/>
      <c r="H788" s="258"/>
      <c r="I788" s="258"/>
      <c r="J788" s="258"/>
      <c r="K788" s="258" t="str">
        <f>VLOOKUP(A788,'Master PR'!F790:Q2095,12,FALSE)</f>
        <v/>
      </c>
      <c r="L788" s="260" t="str">
        <f>VLOOKUP(A788,'Master PR'!F789:R2094,13,FALSE)</f>
        <v>#N/A</v>
      </c>
      <c r="M788" s="258"/>
      <c r="N788" s="258"/>
      <c r="O788" s="258"/>
      <c r="P788" s="261" t="str">
        <f t="array" ref="P788">INDEX(Sheet6!$H$2:$H$190,MATCH(A788,Sheet6!$E$2:$E$190,0))</f>
        <v>#N/A</v>
      </c>
      <c r="Q788" s="258"/>
      <c r="R788" s="258"/>
      <c r="S788" s="258"/>
      <c r="T788" s="258"/>
      <c r="U788" s="258"/>
      <c r="V788" s="258"/>
      <c r="W788" s="258"/>
      <c r="X788" s="258"/>
      <c r="Y788" s="258"/>
      <c r="Z788" s="258"/>
      <c r="AA788" s="258"/>
      <c r="AB788" s="258"/>
      <c r="AC788" s="258"/>
      <c r="AD788" s="258"/>
      <c r="AE788" s="258"/>
      <c r="AF788" s="258"/>
      <c r="AG788" s="258"/>
      <c r="AH788" s="258"/>
      <c r="AI788" s="258"/>
      <c r="AJ788" s="258"/>
      <c r="AK788" s="258"/>
      <c r="AL788" s="258"/>
      <c r="AM788" s="258"/>
    </row>
    <row r="789">
      <c r="A789" s="269">
        <v>1.0004849E8</v>
      </c>
      <c r="B789" s="258" t="str">
        <f>VLOOKUP(A789,'Master PR'!F791:N2096,9,FALSE)</f>
        <v>Maintenance</v>
      </c>
      <c r="C789" s="259" t="str">
        <f>VLOOKUP(A789,'Master PR'!F791:I2096,4,FALSE)</f>
        <v>Jumaidin</v>
      </c>
      <c r="D789" s="258" t="str">
        <f>VLOOKUP(A789,'Master PR'!F791:M2096,8,FALSE)</f>
        <v>M22PL3122A</v>
      </c>
      <c r="E789" s="258"/>
      <c r="F789" s="258"/>
      <c r="G789" s="258"/>
      <c r="H789" s="258"/>
      <c r="I789" s="258"/>
      <c r="J789" s="258"/>
      <c r="K789" s="258" t="str">
        <f>VLOOKUP(A789,'Master PR'!F791:Q2096,12,FALSE)</f>
        <v/>
      </c>
      <c r="L789" s="260" t="str">
        <f>VLOOKUP(A789,'Master PR'!F790:R2095,13,FALSE)</f>
        <v>Winny</v>
      </c>
      <c r="M789" s="258"/>
      <c r="N789" s="258"/>
      <c r="O789" s="258"/>
      <c r="P789" s="261" t="str">
        <f t="array" ref="P789">INDEX(Sheet6!$H$2:$H$190,MATCH(A789,Sheet6!$E$2:$E$190,0))</f>
        <v>PR diterima tanggal 01 September 2022</v>
      </c>
      <c r="Q789" s="258"/>
      <c r="R789" s="258"/>
      <c r="S789" s="258"/>
      <c r="T789" s="258"/>
      <c r="U789" s="258"/>
      <c r="V789" s="258"/>
      <c r="W789" s="258"/>
      <c r="X789" s="258"/>
      <c r="Y789" s="258"/>
      <c r="Z789" s="258"/>
      <c r="AA789" s="258"/>
      <c r="AB789" s="258"/>
      <c r="AC789" s="258"/>
      <c r="AD789" s="258"/>
      <c r="AE789" s="258"/>
      <c r="AF789" s="258"/>
      <c r="AG789" s="258"/>
      <c r="AH789" s="258"/>
      <c r="AI789" s="258"/>
      <c r="AJ789" s="258"/>
      <c r="AK789" s="258"/>
      <c r="AL789" s="258"/>
      <c r="AM789" s="258"/>
    </row>
    <row r="790">
      <c r="A790" s="269">
        <v>1.00049011E8</v>
      </c>
      <c r="B790" s="258" t="str">
        <f>VLOOKUP(A790,'Master PR'!F792:N2097,9,FALSE)</f>
        <v>Maintenance</v>
      </c>
      <c r="C790" s="259" t="str">
        <f>VLOOKUP(A790,'Master PR'!F792:I2097,4,FALSE)</f>
        <v>Jumaidin</v>
      </c>
      <c r="D790" s="258" t="str">
        <f>VLOOKUP(A790,'Master PR'!F792:M2097,8,FALSE)</f>
        <v>#N/A</v>
      </c>
      <c r="E790" s="258"/>
      <c r="F790" s="258"/>
      <c r="G790" s="258"/>
      <c r="H790" s="258"/>
      <c r="I790" s="258"/>
      <c r="J790" s="258"/>
      <c r="K790" s="258" t="str">
        <f>VLOOKUP(A790,'Master PR'!F792:Q2097,12,FALSE)</f>
        <v/>
      </c>
      <c r="L790" s="260" t="str">
        <f>VLOOKUP(A790,'Master PR'!F791:R2096,13,FALSE)</f>
        <v>#N/A</v>
      </c>
      <c r="M790" s="258"/>
      <c r="N790" s="258"/>
      <c r="O790" s="258"/>
      <c r="P790" s="261" t="str">
        <f t="array" ref="P790">INDEX(Sheet6!$H$2:$H$190,MATCH(A790,Sheet6!$E$2:$E$190,0))</f>
        <v>#N/A</v>
      </c>
      <c r="Q790" s="258"/>
      <c r="R790" s="258"/>
      <c r="S790" s="258"/>
      <c r="T790" s="258"/>
      <c r="U790" s="258"/>
      <c r="V790" s="258"/>
      <c r="W790" s="258"/>
      <c r="X790" s="258"/>
      <c r="Y790" s="258"/>
      <c r="Z790" s="258"/>
      <c r="AA790" s="258"/>
      <c r="AB790" s="258"/>
      <c r="AC790" s="258"/>
      <c r="AD790" s="258"/>
      <c r="AE790" s="258"/>
      <c r="AF790" s="258"/>
      <c r="AG790" s="258"/>
      <c r="AH790" s="258"/>
      <c r="AI790" s="258"/>
      <c r="AJ790" s="258"/>
      <c r="AK790" s="258"/>
      <c r="AL790" s="258"/>
      <c r="AM790" s="258"/>
    </row>
    <row r="791">
      <c r="A791" s="269">
        <v>1.00049054E8</v>
      </c>
      <c r="B791" s="258" t="str">
        <f>VLOOKUP(A791,'Master PR'!F793:N2098,9,FALSE)</f>
        <v>Maintenance</v>
      </c>
      <c r="C791" s="259" t="str">
        <f>VLOOKUP(A791,'Master PR'!F793:I2098,4,FALSE)</f>
        <v>Jumaidin</v>
      </c>
      <c r="D791" s="258" t="str">
        <f>VLOOKUP(A791,'Master PR'!F793:M2098,8,FALSE)</f>
        <v>#N/A</v>
      </c>
      <c r="E791" s="258"/>
      <c r="F791" s="258"/>
      <c r="G791" s="258"/>
      <c r="H791" s="258"/>
      <c r="I791" s="258"/>
      <c r="J791" s="258"/>
      <c r="K791" s="258" t="str">
        <f>VLOOKUP(A791,'Master PR'!F793:Q2098,12,FALSE)</f>
        <v/>
      </c>
      <c r="L791" s="260" t="str">
        <f>VLOOKUP(A791,'Master PR'!F792:R2097,13,FALSE)</f>
        <v>#N/A</v>
      </c>
      <c r="M791" s="258"/>
      <c r="N791" s="258"/>
      <c r="O791" s="258"/>
      <c r="P791" s="261" t="str">
        <f t="array" ref="P791">INDEX(Sheet6!$H$2:$H$190,MATCH(A791,Sheet6!$E$2:$E$190,0))</f>
        <v>#N/A</v>
      </c>
      <c r="Q791" s="258"/>
      <c r="R791" s="258"/>
      <c r="S791" s="258"/>
      <c r="T791" s="258"/>
      <c r="U791" s="258"/>
      <c r="V791" s="258"/>
      <c r="W791" s="258"/>
      <c r="X791" s="258"/>
      <c r="Y791" s="258"/>
      <c r="Z791" s="258"/>
      <c r="AA791" s="258"/>
      <c r="AB791" s="258"/>
      <c r="AC791" s="258"/>
      <c r="AD791" s="258"/>
      <c r="AE791" s="258"/>
      <c r="AF791" s="258"/>
      <c r="AG791" s="258"/>
      <c r="AH791" s="258"/>
      <c r="AI791" s="258"/>
      <c r="AJ791" s="258"/>
      <c r="AK791" s="258"/>
      <c r="AL791" s="258"/>
      <c r="AM791" s="258"/>
    </row>
    <row r="792">
      <c r="A792" s="269">
        <v>1.0004906E8</v>
      </c>
      <c r="B792" s="258" t="str">
        <f>VLOOKUP(A792,'Master PR'!F794:N2099,9,FALSE)</f>
        <v>Maintenance</v>
      </c>
      <c r="C792" s="259" t="str">
        <f>VLOOKUP(A792,'Master PR'!F794:I2099,4,FALSE)</f>
        <v>Jumaidin</v>
      </c>
      <c r="D792" s="258" t="str">
        <f>VLOOKUP(A792,'Master PR'!F794:M2099,8,FALSE)</f>
        <v>#N/A</v>
      </c>
      <c r="E792" s="258"/>
      <c r="F792" s="258"/>
      <c r="G792" s="258"/>
      <c r="H792" s="258"/>
      <c r="I792" s="258"/>
      <c r="J792" s="258"/>
      <c r="K792" s="258" t="str">
        <f>VLOOKUP(A792,'Master PR'!F794:Q2099,12,FALSE)</f>
        <v/>
      </c>
      <c r="L792" s="260" t="str">
        <f>VLOOKUP(A792,'Master PR'!F793:R2098,13,FALSE)</f>
        <v>#N/A</v>
      </c>
      <c r="M792" s="258"/>
      <c r="N792" s="258"/>
      <c r="O792" s="258"/>
      <c r="P792" s="261" t="str">
        <f t="array" ref="P792">INDEX(Sheet6!$H$2:$H$190,MATCH(A792,Sheet6!$E$2:$E$190,0))</f>
        <v>#N/A</v>
      </c>
      <c r="Q792" s="258"/>
      <c r="R792" s="258"/>
      <c r="S792" s="258"/>
      <c r="T792" s="258"/>
      <c r="U792" s="258"/>
      <c r="V792" s="258"/>
      <c r="W792" s="258"/>
      <c r="X792" s="258"/>
      <c r="Y792" s="258"/>
      <c r="Z792" s="258"/>
      <c r="AA792" s="258"/>
      <c r="AB792" s="258"/>
      <c r="AC792" s="258"/>
      <c r="AD792" s="258"/>
      <c r="AE792" s="258"/>
      <c r="AF792" s="258"/>
      <c r="AG792" s="258"/>
      <c r="AH792" s="258"/>
      <c r="AI792" s="258"/>
      <c r="AJ792" s="258"/>
      <c r="AK792" s="258"/>
      <c r="AL792" s="258"/>
      <c r="AM792" s="258"/>
    </row>
    <row r="793">
      <c r="A793" s="269">
        <v>1.00048669E8</v>
      </c>
      <c r="B793" s="258" t="str">
        <f>VLOOKUP(A793,'Master PR'!F795:N2100,9,FALSE)</f>
        <v>Maintenance</v>
      </c>
      <c r="C793" s="259" t="str">
        <f>VLOOKUP(A793,'Master PR'!F795:I2100,4,FALSE)</f>
        <v/>
      </c>
      <c r="D793" s="258" t="str">
        <f>VLOOKUP(A793,'Master PR'!F795:M2100,8,FALSE)</f>
        <v>#N/A</v>
      </c>
      <c r="E793" s="258"/>
      <c r="F793" s="258"/>
      <c r="G793" s="258"/>
      <c r="H793" s="258"/>
      <c r="I793" s="258"/>
      <c r="J793" s="258"/>
      <c r="K793" s="258" t="str">
        <f>VLOOKUP(A793,'Master PR'!F795:Q2100,12,FALSE)</f>
        <v/>
      </c>
      <c r="L793" s="260" t="str">
        <f>VLOOKUP(A793,'Master PR'!F794:R2099,13,FALSE)</f>
        <v>#N/A</v>
      </c>
      <c r="M793" s="258"/>
      <c r="N793" s="258"/>
      <c r="O793" s="258"/>
      <c r="P793" s="261" t="str">
        <f t="array" ref="P793">INDEX(Sheet6!$H$2:$H$190,MATCH(A793,Sheet6!$E$2:$E$190,0))</f>
        <v>#N/A</v>
      </c>
      <c r="Q793" s="258"/>
      <c r="R793" s="258"/>
      <c r="S793" s="258"/>
      <c r="T793" s="258"/>
      <c r="U793" s="258"/>
      <c r="V793" s="258"/>
      <c r="W793" s="258"/>
      <c r="X793" s="258"/>
      <c r="Y793" s="258"/>
      <c r="Z793" s="258"/>
      <c r="AA793" s="258"/>
      <c r="AB793" s="258"/>
      <c r="AC793" s="258"/>
      <c r="AD793" s="258"/>
      <c r="AE793" s="258"/>
      <c r="AF793" s="258"/>
      <c r="AG793" s="258"/>
      <c r="AH793" s="258"/>
      <c r="AI793" s="258"/>
      <c r="AJ793" s="258"/>
      <c r="AK793" s="258"/>
      <c r="AL793" s="258"/>
      <c r="AM793" s="258"/>
    </row>
    <row r="794">
      <c r="A794" s="267">
        <v>1.00043354E8</v>
      </c>
      <c r="B794" s="258" t="str">
        <f>VLOOKUP(A794,'Master PR'!F796:N2101,9,FALSE)</f>
        <v>Maintenance</v>
      </c>
      <c r="C794" s="259" t="str">
        <f>VLOOKUP(A794,'Master PR'!F796:I2101,4,FALSE)</f>
        <v>Reza</v>
      </c>
      <c r="D794" s="258" t="str">
        <f>VLOOKUP(A794,'Master PR'!F796:M2101,8,FALSE)</f>
        <v>#N/A</v>
      </c>
      <c r="E794" s="258"/>
      <c r="F794" s="258"/>
      <c r="G794" s="258"/>
      <c r="H794" s="258"/>
      <c r="I794" s="258"/>
      <c r="J794" s="258"/>
      <c r="K794" s="258" t="str">
        <f>VLOOKUP(A794,'Master PR'!F796:Q2101,12,FALSE)</f>
        <v/>
      </c>
      <c r="L794" s="260" t="str">
        <f>VLOOKUP(A794,'Master PR'!F795:R2100,13,FALSE)</f>
        <v>#N/A</v>
      </c>
      <c r="M794" s="258"/>
      <c r="N794" s="258"/>
      <c r="O794" s="258"/>
      <c r="P794" s="261" t="str">
        <f t="array" ref="P794">INDEX(Sheet6!$H$2:$H$190,MATCH(A794,Sheet6!$E$2:$E$190,0))</f>
        <v>#N/A</v>
      </c>
      <c r="Q794" s="258"/>
      <c r="R794" s="258"/>
      <c r="S794" s="258"/>
      <c r="T794" s="258"/>
      <c r="U794" s="258"/>
      <c r="V794" s="258"/>
      <c r="W794" s="258"/>
      <c r="X794" s="258"/>
      <c r="Y794" s="258"/>
      <c r="Z794" s="258"/>
      <c r="AA794" s="258"/>
      <c r="AB794" s="258"/>
      <c r="AC794" s="258"/>
      <c r="AD794" s="258"/>
      <c r="AE794" s="258"/>
      <c r="AF794" s="258"/>
      <c r="AG794" s="258"/>
      <c r="AH794" s="258"/>
      <c r="AI794" s="258"/>
      <c r="AJ794" s="258"/>
      <c r="AK794" s="258"/>
      <c r="AL794" s="258"/>
      <c r="AM794" s="258"/>
    </row>
    <row r="795">
      <c r="A795" s="267">
        <v>1.00047412E8</v>
      </c>
      <c r="B795" s="258" t="str">
        <f>VLOOKUP(A795,'Master PR'!F797:N2102,9,FALSE)</f>
        <v>Maintenance</v>
      </c>
      <c r="C795" s="259" t="str">
        <f>VLOOKUP(A795,'Master PR'!F797:I2102,4,FALSE)</f>
        <v>Reza</v>
      </c>
      <c r="D795" s="258" t="str">
        <f>VLOOKUP(A795,'Master PR'!F797:M2102,8,FALSE)</f>
        <v>#N/A</v>
      </c>
      <c r="E795" s="258"/>
      <c r="F795" s="258"/>
      <c r="G795" s="258"/>
      <c r="H795" s="258"/>
      <c r="I795" s="258"/>
      <c r="J795" s="258"/>
      <c r="K795" s="258" t="str">
        <f>VLOOKUP(A795,'Master PR'!F797:Q2102,12,FALSE)</f>
        <v/>
      </c>
      <c r="L795" s="260" t="str">
        <f>VLOOKUP(A795,'Master PR'!F796:R2101,13,FALSE)</f>
        <v>#N/A</v>
      </c>
      <c r="M795" s="258"/>
      <c r="N795" s="258"/>
      <c r="O795" s="258"/>
      <c r="P795" s="261" t="str">
        <f t="array" ref="P795">INDEX(Sheet6!$H$2:$H$190,MATCH(A795,Sheet6!$E$2:$E$190,0))</f>
        <v>#N/A</v>
      </c>
      <c r="Q795" s="258"/>
      <c r="R795" s="258"/>
      <c r="S795" s="258"/>
      <c r="T795" s="258"/>
      <c r="U795" s="258"/>
      <c r="V795" s="258"/>
      <c r="W795" s="258"/>
      <c r="X795" s="258"/>
      <c r="Y795" s="258"/>
      <c r="Z795" s="258"/>
      <c r="AA795" s="258"/>
      <c r="AB795" s="258"/>
      <c r="AC795" s="258"/>
      <c r="AD795" s="258"/>
      <c r="AE795" s="258"/>
      <c r="AF795" s="258"/>
      <c r="AG795" s="258"/>
      <c r="AH795" s="258"/>
      <c r="AI795" s="258"/>
      <c r="AJ795" s="258"/>
      <c r="AK795" s="258"/>
      <c r="AL795" s="258"/>
      <c r="AM795" s="258"/>
    </row>
    <row r="796">
      <c r="A796" s="267">
        <v>1.0004867E8</v>
      </c>
      <c r="B796" s="258" t="str">
        <f>VLOOKUP(A796,'Master PR'!F798:N2103,9,FALSE)</f>
        <v>Maintenance</v>
      </c>
      <c r="C796" s="259" t="str">
        <f>VLOOKUP(A796,'Master PR'!F798:I2103,4,FALSE)</f>
        <v>Reza</v>
      </c>
      <c r="D796" s="258" t="str">
        <f>VLOOKUP(A796,'Master PR'!F798:M2103,8,FALSE)</f>
        <v>#N/A</v>
      </c>
      <c r="E796" s="258"/>
      <c r="F796" s="258"/>
      <c r="G796" s="258"/>
      <c r="H796" s="258"/>
      <c r="I796" s="258"/>
      <c r="J796" s="258"/>
      <c r="K796" s="258" t="str">
        <f>VLOOKUP(A796,'Master PR'!F798:Q2103,12,FALSE)</f>
        <v/>
      </c>
      <c r="L796" s="260" t="str">
        <f>VLOOKUP(A796,'Master PR'!F797:R2102,13,FALSE)</f>
        <v>#N/A</v>
      </c>
      <c r="M796" s="258"/>
      <c r="N796" s="258"/>
      <c r="O796" s="258"/>
      <c r="P796" s="261" t="str">
        <f t="array" ref="P796">INDEX(Sheet6!$H$2:$H$190,MATCH(A796,Sheet6!$E$2:$E$190,0))</f>
        <v>#N/A</v>
      </c>
      <c r="Q796" s="258"/>
      <c r="R796" s="258"/>
      <c r="S796" s="258"/>
      <c r="T796" s="258"/>
      <c r="U796" s="258"/>
      <c r="V796" s="258"/>
      <c r="W796" s="258"/>
      <c r="X796" s="258"/>
      <c r="Y796" s="258"/>
      <c r="Z796" s="258"/>
      <c r="AA796" s="258"/>
      <c r="AB796" s="258"/>
      <c r="AC796" s="258"/>
      <c r="AD796" s="258"/>
      <c r="AE796" s="258"/>
      <c r="AF796" s="258"/>
      <c r="AG796" s="258"/>
      <c r="AH796" s="258"/>
      <c r="AI796" s="258"/>
      <c r="AJ796" s="258"/>
      <c r="AK796" s="258"/>
      <c r="AL796" s="258"/>
      <c r="AM796" s="258"/>
    </row>
    <row r="797">
      <c r="A797" s="267">
        <v>1.00039293E8</v>
      </c>
      <c r="B797" s="258" t="str">
        <f>VLOOKUP(A797,'Master PR'!F799:N2104,9,FALSE)</f>
        <v>Maintenance</v>
      </c>
      <c r="C797" s="259" t="str">
        <f>VLOOKUP(A797,'Master PR'!F799:I2104,4,FALSE)</f>
        <v>Jumaidin</v>
      </c>
      <c r="D797" s="258" t="str">
        <f>VLOOKUP(A797,'Master PR'!F799:M2104,8,FALSE)</f>
        <v>#N/A</v>
      </c>
      <c r="E797" s="258"/>
      <c r="F797" s="258"/>
      <c r="G797" s="258"/>
      <c r="H797" s="258"/>
      <c r="I797" s="258"/>
      <c r="J797" s="258"/>
      <c r="K797" s="258" t="str">
        <f>VLOOKUP(A797,'Master PR'!F799:Q2104,12,FALSE)</f>
        <v/>
      </c>
      <c r="L797" s="260" t="str">
        <f>VLOOKUP(A797,'Master PR'!F798:R2103,13,FALSE)</f>
        <v>#N/A</v>
      </c>
      <c r="M797" s="258"/>
      <c r="N797" s="258"/>
      <c r="O797" s="258"/>
      <c r="P797" s="261" t="str">
        <f t="array" ref="P797">INDEX(Sheet6!$H$2:$H$190,MATCH(A797,Sheet6!$E$2:$E$190,0))</f>
        <v>#N/A</v>
      </c>
      <c r="Q797" s="258"/>
      <c r="R797" s="258"/>
      <c r="S797" s="258"/>
      <c r="T797" s="258"/>
      <c r="U797" s="258"/>
      <c r="V797" s="258"/>
      <c r="W797" s="258"/>
      <c r="X797" s="258"/>
      <c r="Y797" s="258"/>
      <c r="Z797" s="258"/>
      <c r="AA797" s="258"/>
      <c r="AB797" s="258"/>
      <c r="AC797" s="258"/>
      <c r="AD797" s="258"/>
      <c r="AE797" s="258"/>
      <c r="AF797" s="258"/>
      <c r="AG797" s="258"/>
      <c r="AH797" s="258"/>
      <c r="AI797" s="258"/>
      <c r="AJ797" s="258"/>
      <c r="AK797" s="258"/>
      <c r="AL797" s="258"/>
      <c r="AM797" s="258"/>
    </row>
    <row r="798">
      <c r="A798" s="268">
        <v>1.00047426E8</v>
      </c>
      <c r="B798" s="258" t="str">
        <f>VLOOKUP(A798,'Master PR'!F800:N2105,9,FALSE)</f>
        <v>Maintenance</v>
      </c>
      <c r="C798" s="259" t="str">
        <f>VLOOKUP(A798,'Master PR'!F800:I2105,4,FALSE)</f>
        <v>Reza</v>
      </c>
      <c r="D798" s="258" t="str">
        <f>VLOOKUP(A798,'Master PR'!F800:M2105,8,FALSE)</f>
        <v>#N/A</v>
      </c>
      <c r="E798" s="258"/>
      <c r="F798" s="258"/>
      <c r="G798" s="258"/>
      <c r="H798" s="258"/>
      <c r="I798" s="258"/>
      <c r="J798" s="258"/>
      <c r="K798" s="258" t="str">
        <f>VLOOKUP(A798,'Master PR'!F800:Q2105,12,FALSE)</f>
        <v/>
      </c>
      <c r="L798" s="260" t="str">
        <f>VLOOKUP(A798,'Master PR'!F799:R2104,13,FALSE)</f>
        <v>#N/A</v>
      </c>
      <c r="M798" s="258"/>
      <c r="N798" s="258"/>
      <c r="O798" s="258"/>
      <c r="P798" s="261" t="str">
        <f t="array" ref="P798">INDEX(Sheet6!$H$2:$H$190,MATCH(A798,Sheet6!$E$2:$E$190,0))</f>
        <v>#N/A</v>
      </c>
      <c r="Q798" s="258"/>
      <c r="R798" s="258"/>
      <c r="S798" s="258"/>
      <c r="T798" s="258"/>
      <c r="U798" s="258"/>
      <c r="V798" s="258"/>
      <c r="W798" s="258"/>
      <c r="X798" s="258"/>
      <c r="Y798" s="258"/>
      <c r="Z798" s="258"/>
      <c r="AA798" s="258"/>
      <c r="AB798" s="258"/>
      <c r="AC798" s="258"/>
      <c r="AD798" s="258"/>
      <c r="AE798" s="258"/>
      <c r="AF798" s="258"/>
      <c r="AG798" s="258"/>
      <c r="AH798" s="258"/>
      <c r="AI798" s="258"/>
      <c r="AJ798" s="258"/>
      <c r="AK798" s="258"/>
      <c r="AL798" s="258"/>
      <c r="AM798" s="258"/>
    </row>
    <row r="799">
      <c r="A799" s="268">
        <v>1.00049103E8</v>
      </c>
      <c r="B799" s="258" t="str">
        <f>VLOOKUP(A799,'Master PR'!F801:N2106,9,FALSE)</f>
        <v>Maintenance</v>
      </c>
      <c r="C799" s="259" t="str">
        <f>VLOOKUP(A799,'Master PR'!F801:I2106,4,FALSE)</f>
        <v>Reza</v>
      </c>
      <c r="D799" s="258" t="str">
        <f>VLOOKUP(A799,'Master PR'!F801:M2106,8,FALSE)</f>
        <v>#N/A</v>
      </c>
      <c r="E799" s="258"/>
      <c r="F799" s="258"/>
      <c r="G799" s="258"/>
      <c r="H799" s="258"/>
      <c r="I799" s="258"/>
      <c r="J799" s="258"/>
      <c r="K799" s="258" t="str">
        <f>VLOOKUP(A799,'Master PR'!F801:Q2106,12,FALSE)</f>
        <v/>
      </c>
      <c r="L799" s="260" t="str">
        <f>VLOOKUP(A799,'Master PR'!F800:R2105,13,FALSE)</f>
        <v>#N/A</v>
      </c>
      <c r="M799" s="258"/>
      <c r="N799" s="258"/>
      <c r="O799" s="258"/>
      <c r="P799" s="261" t="str">
        <f t="array" ref="P799">INDEX(Sheet6!$H$2:$H$190,MATCH(A799,Sheet6!$E$2:$E$190,0))</f>
        <v>#N/A</v>
      </c>
      <c r="Q799" s="258"/>
      <c r="R799" s="258"/>
      <c r="S799" s="258"/>
      <c r="T799" s="258"/>
      <c r="U799" s="258"/>
      <c r="V799" s="258"/>
      <c r="W799" s="258"/>
      <c r="X799" s="258"/>
      <c r="Y799" s="258"/>
      <c r="Z799" s="258"/>
      <c r="AA799" s="258"/>
      <c r="AB799" s="258"/>
      <c r="AC799" s="258"/>
      <c r="AD799" s="258"/>
      <c r="AE799" s="258"/>
      <c r="AF799" s="258"/>
      <c r="AG799" s="258"/>
      <c r="AH799" s="258"/>
      <c r="AI799" s="258"/>
      <c r="AJ799" s="258"/>
      <c r="AK799" s="258"/>
      <c r="AL799" s="258"/>
      <c r="AM799" s="258"/>
    </row>
    <row r="800">
      <c r="A800" s="268">
        <v>1.00048845E8</v>
      </c>
      <c r="B800" s="258" t="str">
        <f>VLOOKUP(A800,'Master PR'!F802:N2107,9,FALSE)</f>
        <v>Maintenance</v>
      </c>
      <c r="C800" s="259" t="str">
        <f>VLOOKUP(A800,'Master PR'!F802:I2107,4,FALSE)</f>
        <v>Jumaidin</v>
      </c>
      <c r="D800" s="258" t="str">
        <f>VLOOKUP(A800,'Master PR'!F802:M2107,8,FALSE)</f>
        <v>M22PL3124A</v>
      </c>
      <c r="E800" s="258"/>
      <c r="F800" s="258"/>
      <c r="G800" s="258"/>
      <c r="H800" s="258"/>
      <c r="I800" s="258"/>
      <c r="J800" s="258"/>
      <c r="K800" s="258" t="str">
        <f>VLOOKUP(A800,'Master PR'!F802:Q2107,12,FALSE)</f>
        <v/>
      </c>
      <c r="L800" s="260" t="str">
        <f>VLOOKUP(A800,'Master PR'!F801:R2106,13,FALSE)</f>
        <v>Winny</v>
      </c>
      <c r="M800" s="258"/>
      <c r="N800" s="258"/>
      <c r="O800" s="258"/>
      <c r="P800" s="261" t="str">
        <f t="array" ref="P800">INDEX(Sheet6!$H$2:$H$190,MATCH(A800,Sheet6!$E$2:$E$190,0))</f>
        <v>PR diterima tanggal 06 September 2022</v>
      </c>
      <c r="Q800" s="258"/>
      <c r="R800" s="258"/>
      <c r="S800" s="258"/>
      <c r="T800" s="258"/>
      <c r="U800" s="258"/>
      <c r="V800" s="258"/>
      <c r="W800" s="258"/>
      <c r="X800" s="258"/>
      <c r="Y800" s="258"/>
      <c r="Z800" s="258"/>
      <c r="AA800" s="258"/>
      <c r="AB800" s="258"/>
      <c r="AC800" s="258"/>
      <c r="AD800" s="258"/>
      <c r="AE800" s="258"/>
      <c r="AF800" s="258"/>
      <c r="AG800" s="258"/>
      <c r="AH800" s="258"/>
      <c r="AI800" s="258"/>
      <c r="AJ800" s="258"/>
      <c r="AK800" s="258"/>
      <c r="AL800" s="258"/>
      <c r="AM800" s="258"/>
    </row>
    <row r="801">
      <c r="A801" s="268">
        <v>1.0004884E8</v>
      </c>
      <c r="B801" s="258" t="str">
        <f>VLOOKUP(A801,'Master PR'!F803:N2108,9,FALSE)</f>
        <v>Maintenance</v>
      </c>
      <c r="C801" s="259" t="str">
        <f>VLOOKUP(A801,'Master PR'!F803:I2108,4,FALSE)</f>
        <v>Gari</v>
      </c>
      <c r="D801" s="258" t="str">
        <f>VLOOKUP(A801,'Master PR'!F803:M2108,8,FALSE)</f>
        <v>#N/A</v>
      </c>
      <c r="E801" s="258"/>
      <c r="F801" s="258"/>
      <c r="G801" s="258"/>
      <c r="H801" s="258"/>
      <c r="I801" s="258"/>
      <c r="J801" s="258"/>
      <c r="K801" s="258" t="str">
        <f>VLOOKUP(A801,'Master PR'!F803:Q2108,12,FALSE)</f>
        <v/>
      </c>
      <c r="L801" s="260" t="str">
        <f>VLOOKUP(A801,'Master PR'!F802:R2107,13,FALSE)</f>
        <v>#N/A</v>
      </c>
      <c r="M801" s="258"/>
      <c r="N801" s="258"/>
      <c r="O801" s="258"/>
      <c r="P801" s="261" t="str">
        <f t="array" ref="P801">INDEX(Sheet6!$H$2:$H$190,MATCH(A801,Sheet6!$E$2:$E$190,0))</f>
        <v>#N/A</v>
      </c>
      <c r="Q801" s="258"/>
      <c r="R801" s="258"/>
      <c r="S801" s="258"/>
      <c r="T801" s="258"/>
      <c r="U801" s="258"/>
      <c r="V801" s="258"/>
      <c r="W801" s="258"/>
      <c r="X801" s="258"/>
      <c r="Y801" s="258"/>
      <c r="Z801" s="258"/>
      <c r="AA801" s="258"/>
      <c r="AB801" s="258"/>
      <c r="AC801" s="258"/>
      <c r="AD801" s="258"/>
      <c r="AE801" s="258"/>
      <c r="AF801" s="258"/>
      <c r="AG801" s="258"/>
      <c r="AH801" s="258"/>
      <c r="AI801" s="258"/>
      <c r="AJ801" s="258"/>
      <c r="AK801" s="258"/>
      <c r="AL801" s="258"/>
      <c r="AM801" s="258"/>
    </row>
    <row r="802">
      <c r="A802" s="268">
        <v>1.00048939E8</v>
      </c>
      <c r="B802" s="258" t="str">
        <f>VLOOKUP(A802,'Master PR'!F804:N2109,9,FALSE)</f>
        <v>Maintenance</v>
      </c>
      <c r="C802" s="259" t="str">
        <f>VLOOKUP(A802,'Master PR'!F804:I2109,4,FALSE)</f>
        <v>Gari</v>
      </c>
      <c r="D802" s="258" t="str">
        <f>VLOOKUP(A802,'Master PR'!F804:M2109,8,FALSE)</f>
        <v>#N/A</v>
      </c>
      <c r="E802" s="258"/>
      <c r="F802" s="258"/>
      <c r="G802" s="258"/>
      <c r="H802" s="258"/>
      <c r="I802" s="258"/>
      <c r="J802" s="258"/>
      <c r="K802" s="258" t="str">
        <f>VLOOKUP(A802,'Master PR'!F804:Q2109,12,FALSE)</f>
        <v/>
      </c>
      <c r="L802" s="260" t="str">
        <f>VLOOKUP(A802,'Master PR'!F803:R2108,13,FALSE)</f>
        <v>#N/A</v>
      </c>
      <c r="M802" s="258"/>
      <c r="N802" s="258"/>
      <c r="O802" s="258"/>
      <c r="P802" s="261" t="str">
        <f t="array" ref="P802">INDEX(Sheet6!$H$2:$H$190,MATCH(A802,Sheet6!$E$2:$E$190,0))</f>
        <v>#N/A</v>
      </c>
      <c r="Q802" s="258"/>
      <c r="R802" s="258"/>
      <c r="S802" s="258"/>
      <c r="T802" s="258"/>
      <c r="U802" s="258"/>
      <c r="V802" s="258"/>
      <c r="W802" s="258"/>
      <c r="X802" s="258"/>
      <c r="Y802" s="258"/>
      <c r="Z802" s="258"/>
      <c r="AA802" s="258"/>
      <c r="AB802" s="258"/>
      <c r="AC802" s="258"/>
      <c r="AD802" s="258"/>
      <c r="AE802" s="258"/>
      <c r="AF802" s="258"/>
      <c r="AG802" s="258"/>
      <c r="AH802" s="258"/>
      <c r="AI802" s="258"/>
      <c r="AJ802" s="258"/>
      <c r="AK802" s="258"/>
      <c r="AL802" s="258"/>
      <c r="AM802" s="258"/>
    </row>
    <row r="803">
      <c r="A803" s="268">
        <v>1.0004907E8</v>
      </c>
      <c r="B803" s="258" t="str">
        <f>VLOOKUP(A803,'Master PR'!F805:N2110,9,FALSE)</f>
        <v>Maintenance</v>
      </c>
      <c r="C803" s="259" t="str">
        <f>VLOOKUP(A803,'Master PR'!F805:I2110,4,FALSE)</f>
        <v>Gari</v>
      </c>
      <c r="D803" s="258" t="str">
        <f>VLOOKUP(A803,'Master PR'!F805:M2110,8,FALSE)</f>
        <v>#N/A</v>
      </c>
      <c r="E803" s="258"/>
      <c r="F803" s="258"/>
      <c r="G803" s="258"/>
      <c r="H803" s="258"/>
      <c r="I803" s="258"/>
      <c r="J803" s="258"/>
      <c r="K803" s="258" t="str">
        <f>VLOOKUP(A803,'Master PR'!F805:Q2110,12,FALSE)</f>
        <v/>
      </c>
      <c r="L803" s="260" t="str">
        <f>VLOOKUP(A803,'Master PR'!F804:R2109,13,FALSE)</f>
        <v>#N/A</v>
      </c>
      <c r="M803" s="258"/>
      <c r="N803" s="258"/>
      <c r="O803" s="258"/>
      <c r="P803" s="261" t="str">
        <f t="array" ref="P803">INDEX(Sheet6!$H$2:$H$190,MATCH(A803,Sheet6!$E$2:$E$190,0))</f>
        <v>#N/A</v>
      </c>
      <c r="Q803" s="258"/>
      <c r="R803" s="258"/>
      <c r="S803" s="258"/>
      <c r="T803" s="258"/>
      <c r="U803" s="258"/>
      <c r="V803" s="258"/>
      <c r="W803" s="258"/>
      <c r="X803" s="258"/>
      <c r="Y803" s="258"/>
      <c r="Z803" s="258"/>
      <c r="AA803" s="258"/>
      <c r="AB803" s="258"/>
      <c r="AC803" s="258"/>
      <c r="AD803" s="258"/>
      <c r="AE803" s="258"/>
      <c r="AF803" s="258"/>
      <c r="AG803" s="258"/>
      <c r="AH803" s="258"/>
      <c r="AI803" s="258"/>
      <c r="AJ803" s="258"/>
      <c r="AK803" s="258"/>
      <c r="AL803" s="258"/>
      <c r="AM803" s="258"/>
    </row>
    <row r="804">
      <c r="A804" s="268">
        <v>1.00049005E8</v>
      </c>
      <c r="B804" s="258" t="str">
        <f>VLOOKUP(A804,'Master PR'!F806:N2111,9,FALSE)</f>
        <v>Maintenance</v>
      </c>
      <c r="C804" s="259" t="str">
        <f>VLOOKUP(A804,'Master PR'!F806:I2111,4,FALSE)</f>
        <v/>
      </c>
      <c r="D804" s="258" t="str">
        <f>VLOOKUP(A804,'Master PR'!F806:M2111,8,FALSE)</f>
        <v>#N/A</v>
      </c>
      <c r="E804" s="258"/>
      <c r="F804" s="258"/>
      <c r="G804" s="258"/>
      <c r="H804" s="258"/>
      <c r="I804" s="258"/>
      <c r="J804" s="258"/>
      <c r="K804" s="258" t="str">
        <f>VLOOKUP(A804,'Master PR'!F806:Q2111,12,FALSE)</f>
        <v>K68</v>
      </c>
      <c r="L804" s="260" t="str">
        <f>VLOOKUP(A804,'Master PR'!F805:R2110,13,FALSE)</f>
        <v>#N/A</v>
      </c>
      <c r="M804" s="258"/>
      <c r="N804" s="258"/>
      <c r="O804" s="258"/>
      <c r="P804" s="261" t="str">
        <f t="array" ref="P804">INDEX(Sheet6!$H$2:$H$190,MATCH(A804,Sheet6!$E$2:$E$190,0))</f>
        <v>#N/A</v>
      </c>
      <c r="Q804" s="258"/>
      <c r="R804" s="258"/>
      <c r="S804" s="258"/>
      <c r="T804" s="258"/>
      <c r="U804" s="258"/>
      <c r="V804" s="258"/>
      <c r="W804" s="258"/>
      <c r="X804" s="258"/>
      <c r="Y804" s="258"/>
      <c r="Z804" s="258"/>
      <c r="AA804" s="258"/>
      <c r="AB804" s="258"/>
      <c r="AC804" s="258"/>
      <c r="AD804" s="258"/>
      <c r="AE804" s="258"/>
      <c r="AF804" s="258"/>
      <c r="AG804" s="258"/>
      <c r="AH804" s="258"/>
      <c r="AI804" s="258"/>
      <c r="AJ804" s="258"/>
      <c r="AK804" s="258"/>
      <c r="AL804" s="258"/>
      <c r="AM804" s="258"/>
    </row>
    <row r="805">
      <c r="A805" s="268">
        <v>1.00049452E8</v>
      </c>
      <c r="B805" s="258" t="str">
        <f>VLOOKUP(A805,'Master PR'!F807:N2112,9,FALSE)</f>
        <v>Maintenance</v>
      </c>
      <c r="C805" s="259" t="str">
        <f>VLOOKUP(A805,'Master PR'!F807:I2112,4,FALSE)</f>
        <v/>
      </c>
      <c r="D805" s="258" t="str">
        <f>VLOOKUP(A805,'Master PR'!F807:M2112,8,FALSE)</f>
        <v>#N/A</v>
      </c>
      <c r="E805" s="258"/>
      <c r="F805" s="258"/>
      <c r="G805" s="258"/>
      <c r="H805" s="258"/>
      <c r="I805" s="258"/>
      <c r="J805" s="258"/>
      <c r="K805" s="258" t="str">
        <f>VLOOKUP(A805,'Master PR'!F807:Q2112,12,FALSE)</f>
        <v/>
      </c>
      <c r="L805" s="260" t="str">
        <f>VLOOKUP(A805,'Master PR'!F806:R2111,13,FALSE)</f>
        <v>#N/A</v>
      </c>
      <c r="M805" s="258"/>
      <c r="N805" s="258"/>
      <c r="O805" s="258"/>
      <c r="P805" s="261" t="str">
        <f t="array" ref="P805">INDEX(Sheet6!$H$2:$H$190,MATCH(A805,Sheet6!$E$2:$E$190,0))</f>
        <v>#N/A</v>
      </c>
      <c r="Q805" s="258"/>
      <c r="R805" s="258"/>
      <c r="S805" s="258"/>
      <c r="T805" s="258"/>
      <c r="U805" s="258"/>
      <c r="V805" s="258"/>
      <c r="W805" s="258"/>
      <c r="X805" s="258"/>
      <c r="Y805" s="258"/>
      <c r="Z805" s="258"/>
      <c r="AA805" s="258"/>
      <c r="AB805" s="258"/>
      <c r="AC805" s="258"/>
      <c r="AD805" s="258"/>
      <c r="AE805" s="258"/>
      <c r="AF805" s="258"/>
      <c r="AG805" s="258"/>
      <c r="AH805" s="258"/>
      <c r="AI805" s="258"/>
      <c r="AJ805" s="258"/>
      <c r="AK805" s="258"/>
      <c r="AL805" s="258"/>
      <c r="AM805" s="258"/>
    </row>
    <row r="806">
      <c r="A806" s="268">
        <v>1.00049171E8</v>
      </c>
      <c r="B806" s="258" t="str">
        <f>VLOOKUP(A806,'Master PR'!F808:N2113,9,FALSE)</f>
        <v>Maintenance</v>
      </c>
      <c r="C806" s="259" t="str">
        <f>VLOOKUP(A806,'Master PR'!F808:I2113,4,FALSE)</f>
        <v/>
      </c>
      <c r="D806" s="258" t="str">
        <f>VLOOKUP(A806,'Master PR'!F808:M2113,8,FALSE)</f>
        <v>M22PL3152A</v>
      </c>
      <c r="E806" s="258"/>
      <c r="F806" s="258"/>
      <c r="G806" s="258"/>
      <c r="H806" s="258"/>
      <c r="I806" s="258"/>
      <c r="J806" s="258"/>
      <c r="K806" s="258" t="str">
        <f>VLOOKUP(A806,'Master PR'!F808:Q2113,12,FALSE)</f>
        <v>K63</v>
      </c>
      <c r="L806" s="260" t="str">
        <f>VLOOKUP(A806,'Master PR'!F807:R2112,13,FALSE)</f>
        <v>Winny</v>
      </c>
      <c r="M806" s="258"/>
      <c r="N806" s="258"/>
      <c r="O806" s="258"/>
      <c r="P806" s="261" t="str">
        <f t="array" ref="P806">INDEX(Sheet6!$H$2:$H$190,MATCH(A806,Sheet6!$E$2:$E$190,0))</f>
        <v>PR diterima tanggal 12 September 2022</v>
      </c>
      <c r="Q806" s="258"/>
      <c r="R806" s="258"/>
      <c r="S806" s="258"/>
      <c r="T806" s="258"/>
      <c r="U806" s="258"/>
      <c r="V806" s="258"/>
      <c r="W806" s="258"/>
      <c r="X806" s="258"/>
      <c r="Y806" s="258"/>
      <c r="Z806" s="258"/>
      <c r="AA806" s="258"/>
      <c r="AB806" s="258"/>
      <c r="AC806" s="258"/>
      <c r="AD806" s="258"/>
      <c r="AE806" s="258"/>
      <c r="AF806" s="258"/>
      <c r="AG806" s="258"/>
      <c r="AH806" s="258"/>
      <c r="AI806" s="258"/>
      <c r="AJ806" s="258"/>
      <c r="AK806" s="258"/>
      <c r="AL806" s="258"/>
      <c r="AM806" s="258"/>
    </row>
    <row r="807">
      <c r="A807" s="268">
        <v>1.00049094E8</v>
      </c>
      <c r="B807" s="258" t="str">
        <f>VLOOKUP(A807,'Master PR'!F809:N2114,9,FALSE)</f>
        <v>Maintenance</v>
      </c>
      <c r="C807" s="259" t="str">
        <f>VLOOKUP(A807,'Master PR'!F809:I2114,4,FALSE)</f>
        <v/>
      </c>
      <c r="D807" s="258" t="str">
        <f>VLOOKUP(A807,'Master PR'!F809:M2114,8,FALSE)</f>
        <v>#N/A</v>
      </c>
      <c r="E807" s="258"/>
      <c r="F807" s="258"/>
      <c r="G807" s="258"/>
      <c r="H807" s="258"/>
      <c r="I807" s="258"/>
      <c r="J807" s="258"/>
      <c r="K807" s="258" t="str">
        <f>VLOOKUP(A807,'Master PR'!F809:Q2114,12,FALSE)</f>
        <v>K65</v>
      </c>
      <c r="L807" s="260" t="str">
        <f>VLOOKUP(A807,'Master PR'!F808:R2113,13,FALSE)</f>
        <v>#N/A</v>
      </c>
      <c r="M807" s="258"/>
      <c r="N807" s="258"/>
      <c r="O807" s="258"/>
      <c r="P807" s="261" t="str">
        <f t="array" ref="P807">INDEX(Sheet6!$H$2:$H$190,MATCH(A807,Sheet6!$E$2:$E$190,0))</f>
        <v>#N/A</v>
      </c>
      <c r="Q807" s="258"/>
      <c r="R807" s="258"/>
      <c r="S807" s="258"/>
      <c r="T807" s="258"/>
      <c r="U807" s="258"/>
      <c r="V807" s="258"/>
      <c r="W807" s="258"/>
      <c r="X807" s="258"/>
      <c r="Y807" s="258"/>
      <c r="Z807" s="258"/>
      <c r="AA807" s="258"/>
      <c r="AB807" s="258"/>
      <c r="AC807" s="258"/>
      <c r="AD807" s="258"/>
      <c r="AE807" s="258"/>
      <c r="AF807" s="258"/>
      <c r="AG807" s="258"/>
      <c r="AH807" s="258"/>
      <c r="AI807" s="258"/>
      <c r="AJ807" s="258"/>
      <c r="AK807" s="258"/>
      <c r="AL807" s="258"/>
      <c r="AM807" s="258"/>
    </row>
    <row r="808">
      <c r="A808" s="268">
        <v>1.00049078E8</v>
      </c>
      <c r="B808" s="258" t="str">
        <f>VLOOKUP(A808,'Master PR'!F810:N2115,9,FALSE)</f>
        <v>Maintenance</v>
      </c>
      <c r="C808" s="259" t="str">
        <f>VLOOKUP(A808,'Master PR'!F810:I2115,4,FALSE)</f>
        <v/>
      </c>
      <c r="D808" s="258" t="str">
        <f>VLOOKUP(A808,'Master PR'!F810:M2115,8,FALSE)</f>
        <v>#N/A</v>
      </c>
      <c r="E808" s="258"/>
      <c r="F808" s="258"/>
      <c r="G808" s="258"/>
      <c r="H808" s="258"/>
      <c r="I808" s="258"/>
      <c r="J808" s="258"/>
      <c r="K808" s="258" t="str">
        <f>VLOOKUP(A808,'Master PR'!F810:Q2115,12,FALSE)</f>
        <v>K66</v>
      </c>
      <c r="L808" s="260" t="str">
        <f>VLOOKUP(A808,'Master PR'!F809:R2114,13,FALSE)</f>
        <v>#N/A</v>
      </c>
      <c r="M808" s="258"/>
      <c r="N808" s="258"/>
      <c r="O808" s="258"/>
      <c r="P808" s="261" t="str">
        <f t="array" ref="P808">INDEX(Sheet6!$H$2:$H$190,MATCH(A808,Sheet6!$E$2:$E$190,0))</f>
        <v>#N/A</v>
      </c>
      <c r="Q808" s="258"/>
      <c r="R808" s="258"/>
      <c r="S808" s="258"/>
      <c r="T808" s="258"/>
      <c r="U808" s="258"/>
      <c r="V808" s="258"/>
      <c r="W808" s="258"/>
      <c r="X808" s="258"/>
      <c r="Y808" s="258"/>
      <c r="Z808" s="258"/>
      <c r="AA808" s="258"/>
      <c r="AB808" s="258"/>
      <c r="AC808" s="258"/>
      <c r="AD808" s="258"/>
      <c r="AE808" s="258"/>
      <c r="AF808" s="258"/>
      <c r="AG808" s="258"/>
      <c r="AH808" s="258"/>
      <c r="AI808" s="258"/>
      <c r="AJ808" s="258"/>
      <c r="AK808" s="258"/>
      <c r="AL808" s="258"/>
      <c r="AM808" s="258"/>
    </row>
    <row r="809">
      <c r="A809" s="268">
        <v>1.00048492E8</v>
      </c>
      <c r="B809" s="258" t="str">
        <f>VLOOKUP(A809,'Master PR'!F811:N2116,9,FALSE)</f>
        <v>Maintenance</v>
      </c>
      <c r="C809" s="259" t="str">
        <f>VLOOKUP(A809,'Master PR'!F811:I2116,4,FALSE)</f>
        <v/>
      </c>
      <c r="D809" s="258" t="str">
        <f>VLOOKUP(A809,'Master PR'!F811:M2116,8,FALSE)</f>
        <v>#N/A</v>
      </c>
      <c r="E809" s="258"/>
      <c r="F809" s="258"/>
      <c r="G809" s="258"/>
      <c r="H809" s="258"/>
      <c r="I809" s="258"/>
      <c r="J809" s="258"/>
      <c r="K809" s="258" t="str">
        <f>VLOOKUP(A809,'Master PR'!F811:Q2116,12,FALSE)</f>
        <v>K63</v>
      </c>
      <c r="L809" s="260" t="str">
        <f>VLOOKUP(A809,'Master PR'!F810:R2115,13,FALSE)</f>
        <v>#N/A</v>
      </c>
      <c r="M809" s="258"/>
      <c r="N809" s="258"/>
      <c r="O809" s="258"/>
      <c r="P809" s="261" t="str">
        <f t="array" ref="P809">INDEX(Sheet6!$H$2:$H$190,MATCH(A809,Sheet6!$E$2:$E$190,0))</f>
        <v>#N/A</v>
      </c>
      <c r="Q809" s="258"/>
      <c r="R809" s="258"/>
      <c r="S809" s="258"/>
      <c r="T809" s="258"/>
      <c r="U809" s="258"/>
      <c r="V809" s="258"/>
      <c r="W809" s="258"/>
      <c r="X809" s="258"/>
      <c r="Y809" s="258"/>
      <c r="Z809" s="258"/>
      <c r="AA809" s="258"/>
      <c r="AB809" s="258"/>
      <c r="AC809" s="258"/>
      <c r="AD809" s="258"/>
      <c r="AE809" s="258"/>
      <c r="AF809" s="258"/>
      <c r="AG809" s="258"/>
      <c r="AH809" s="258"/>
      <c r="AI809" s="258"/>
      <c r="AJ809" s="258"/>
      <c r="AK809" s="258"/>
      <c r="AL809" s="258"/>
      <c r="AM809" s="258"/>
    </row>
    <row r="810">
      <c r="A810" s="268">
        <v>1.0004925E8</v>
      </c>
      <c r="B810" s="258" t="str">
        <f>VLOOKUP(A810,'Master PR'!F812:N2117,9,FALSE)</f>
        <v>Maintenance</v>
      </c>
      <c r="C810" s="259" t="str">
        <f>VLOOKUP(A810,'Master PR'!F812:I2117,4,FALSE)</f>
        <v/>
      </c>
      <c r="D810" s="258" t="str">
        <f>VLOOKUP(A810,'Master PR'!F812:M2117,8,FALSE)</f>
        <v>M22PL3139A</v>
      </c>
      <c r="E810" s="258"/>
      <c r="F810" s="258"/>
      <c r="G810" s="258"/>
      <c r="H810" s="258"/>
      <c r="I810" s="258"/>
      <c r="J810" s="258"/>
      <c r="K810" s="258" t="str">
        <f>VLOOKUP(A810,'Master PR'!F812:Q2117,12,FALSE)</f>
        <v>K63</v>
      </c>
      <c r="L810" s="260" t="str">
        <f>VLOOKUP(A810,'Master PR'!F811:R2116,13,FALSE)</f>
        <v>Lukman</v>
      </c>
      <c r="M810" s="258"/>
      <c r="N810" s="258"/>
      <c r="O810" s="258"/>
      <c r="P810" s="261" t="str">
        <f t="array" ref="P810">INDEX(Sheet6!$H$2:$H$190,MATCH(A810,Sheet6!$E$2:$E$190,0))</f>
        <v>PR diterima tanggal 12 September 2022</v>
      </c>
      <c r="Q810" s="258"/>
      <c r="R810" s="258"/>
      <c r="S810" s="258"/>
      <c r="T810" s="258"/>
      <c r="U810" s="258"/>
      <c r="V810" s="258"/>
      <c r="W810" s="258"/>
      <c r="X810" s="258"/>
      <c r="Y810" s="258"/>
      <c r="Z810" s="258"/>
      <c r="AA810" s="258"/>
      <c r="AB810" s="258"/>
      <c r="AC810" s="258"/>
      <c r="AD810" s="258"/>
      <c r="AE810" s="258"/>
      <c r="AF810" s="258"/>
      <c r="AG810" s="258"/>
      <c r="AH810" s="258"/>
      <c r="AI810" s="258"/>
      <c r="AJ810" s="258"/>
      <c r="AK810" s="258"/>
      <c r="AL810" s="258"/>
      <c r="AM810" s="258"/>
    </row>
    <row r="811">
      <c r="A811" s="268">
        <v>1.00049256E8</v>
      </c>
      <c r="B811" s="258" t="str">
        <f>VLOOKUP(A811,'Master PR'!F813:N2118,9,FALSE)</f>
        <v>Maintenance</v>
      </c>
      <c r="C811" s="259" t="str">
        <f>VLOOKUP(A811,'Master PR'!F813:I2118,4,FALSE)</f>
        <v/>
      </c>
      <c r="D811" s="258" t="str">
        <f>VLOOKUP(A811,'Master PR'!F813:M2118,8,FALSE)</f>
        <v>#N/A</v>
      </c>
      <c r="E811" s="258"/>
      <c r="F811" s="258"/>
      <c r="G811" s="258"/>
      <c r="H811" s="258"/>
      <c r="I811" s="258"/>
      <c r="J811" s="258"/>
      <c r="K811" s="258" t="str">
        <f>VLOOKUP(A811,'Master PR'!F813:Q2118,12,FALSE)</f>
        <v>K63</v>
      </c>
      <c r="L811" s="260" t="str">
        <f>VLOOKUP(A811,'Master PR'!F812:R2117,13,FALSE)</f>
        <v>#N/A</v>
      </c>
      <c r="M811" s="258"/>
      <c r="N811" s="258"/>
      <c r="O811" s="258"/>
      <c r="P811" s="261" t="str">
        <f t="array" ref="P811">INDEX(Sheet6!$H$2:$H$190,MATCH(A811,Sheet6!$E$2:$E$190,0))</f>
        <v>#N/A</v>
      </c>
      <c r="Q811" s="258"/>
      <c r="R811" s="258"/>
      <c r="S811" s="258"/>
      <c r="T811" s="258"/>
      <c r="U811" s="258"/>
      <c r="V811" s="258"/>
      <c r="W811" s="258"/>
      <c r="X811" s="258"/>
      <c r="Y811" s="258"/>
      <c r="Z811" s="258"/>
      <c r="AA811" s="258"/>
      <c r="AB811" s="258"/>
      <c r="AC811" s="258"/>
      <c r="AD811" s="258"/>
      <c r="AE811" s="258"/>
      <c r="AF811" s="258"/>
      <c r="AG811" s="258"/>
      <c r="AH811" s="258"/>
      <c r="AI811" s="258"/>
      <c r="AJ811" s="258"/>
      <c r="AK811" s="258"/>
      <c r="AL811" s="258"/>
      <c r="AM811" s="258"/>
    </row>
    <row r="812">
      <c r="A812" s="268">
        <v>1.0004921E8</v>
      </c>
      <c r="B812" s="258" t="str">
        <f>VLOOKUP(A812,'Master PR'!F814:N2119,9,FALSE)</f>
        <v>Maintenance</v>
      </c>
      <c r="C812" s="259" t="str">
        <f>VLOOKUP(A812,'Master PR'!F814:I2119,4,FALSE)</f>
        <v/>
      </c>
      <c r="D812" s="258" t="str">
        <f>VLOOKUP(A812,'Master PR'!F814:M2119,8,FALSE)</f>
        <v>M22PL3140A</v>
      </c>
      <c r="E812" s="258"/>
      <c r="F812" s="258"/>
      <c r="G812" s="258"/>
      <c r="H812" s="258"/>
      <c r="I812" s="258"/>
      <c r="J812" s="258"/>
      <c r="K812" s="258" t="str">
        <f>VLOOKUP(A812,'Master PR'!F814:Q2119,12,FALSE)</f>
        <v>K63</v>
      </c>
      <c r="L812" s="260" t="str">
        <f>VLOOKUP(A812,'Master PR'!F813:R2118,13,FALSE)</f>
        <v>Lukman</v>
      </c>
      <c r="M812" s="258"/>
      <c r="N812" s="258"/>
      <c r="O812" s="258"/>
      <c r="P812" s="261" t="str">
        <f t="array" ref="P812">INDEX(Sheet6!$H$2:$H$190,MATCH(A812,Sheet6!$E$2:$E$190,0))</f>
        <v>PR diterima tanggal 12 September 2022</v>
      </c>
      <c r="Q812" s="258"/>
      <c r="R812" s="258"/>
      <c r="S812" s="258"/>
      <c r="T812" s="258"/>
      <c r="U812" s="258"/>
      <c r="V812" s="258"/>
      <c r="W812" s="258"/>
      <c r="X812" s="258"/>
      <c r="Y812" s="258"/>
      <c r="Z812" s="258"/>
      <c r="AA812" s="258"/>
      <c r="AB812" s="258"/>
      <c r="AC812" s="258"/>
      <c r="AD812" s="258"/>
      <c r="AE812" s="258"/>
      <c r="AF812" s="258"/>
      <c r="AG812" s="258"/>
      <c r="AH812" s="258"/>
      <c r="AI812" s="258"/>
      <c r="AJ812" s="258"/>
      <c r="AK812" s="258"/>
      <c r="AL812" s="258"/>
      <c r="AM812" s="258"/>
    </row>
    <row r="813">
      <c r="A813" s="268">
        <v>1.00048846E8</v>
      </c>
      <c r="B813" s="258" t="str">
        <f>VLOOKUP(A813,'Master PR'!F815:N2120,9,FALSE)</f>
        <v>Maintenance</v>
      </c>
      <c r="C813" s="259" t="str">
        <f>VLOOKUP(A813,'Master PR'!F815:I2120,4,FALSE)</f>
        <v/>
      </c>
      <c r="D813" s="258" t="str">
        <f>VLOOKUP(A813,'Master PR'!F815:M2120,8,FALSE)</f>
        <v>#N/A</v>
      </c>
      <c r="E813" s="258"/>
      <c r="F813" s="258"/>
      <c r="G813" s="258"/>
      <c r="H813" s="258"/>
      <c r="I813" s="258"/>
      <c r="J813" s="258"/>
      <c r="K813" s="258" t="str">
        <f>VLOOKUP(A813,'Master PR'!F815:Q2120,12,FALSE)</f>
        <v>K68</v>
      </c>
      <c r="L813" s="260" t="str">
        <f>VLOOKUP(A813,'Master PR'!F814:R2119,13,FALSE)</f>
        <v>#N/A</v>
      </c>
      <c r="M813" s="258"/>
      <c r="N813" s="258"/>
      <c r="O813" s="258"/>
      <c r="P813" s="261" t="str">
        <f t="array" ref="P813">INDEX(Sheet6!$H$2:$H$190,MATCH(A813,Sheet6!$E$2:$E$190,0))</f>
        <v>#N/A</v>
      </c>
      <c r="Q813" s="258"/>
      <c r="R813" s="258"/>
      <c r="S813" s="258"/>
      <c r="T813" s="258"/>
      <c r="U813" s="258"/>
      <c r="V813" s="258"/>
      <c r="W813" s="258"/>
      <c r="X813" s="258"/>
      <c r="Y813" s="258"/>
      <c r="Z813" s="258"/>
      <c r="AA813" s="258"/>
      <c r="AB813" s="258"/>
      <c r="AC813" s="258"/>
      <c r="AD813" s="258"/>
      <c r="AE813" s="258"/>
      <c r="AF813" s="258"/>
      <c r="AG813" s="258"/>
      <c r="AH813" s="258"/>
      <c r="AI813" s="258"/>
      <c r="AJ813" s="258"/>
      <c r="AK813" s="258"/>
      <c r="AL813" s="258"/>
      <c r="AM813" s="258"/>
    </row>
    <row r="814">
      <c r="A814" s="268">
        <v>1.00049248E8</v>
      </c>
      <c r="B814" s="258" t="str">
        <f>VLOOKUP(A814,'Master PR'!F816:N2121,9,FALSE)</f>
        <v>Maintenance</v>
      </c>
      <c r="C814" s="259" t="str">
        <f>VLOOKUP(A814,'Master PR'!F816:I2121,4,FALSE)</f>
        <v/>
      </c>
      <c r="D814" s="258" t="str">
        <f>VLOOKUP(A814,'Master PR'!F816:M2121,8,FALSE)</f>
        <v>#N/A</v>
      </c>
      <c r="E814" s="258"/>
      <c r="F814" s="258"/>
      <c r="G814" s="258"/>
      <c r="H814" s="258"/>
      <c r="I814" s="258"/>
      <c r="J814" s="258"/>
      <c r="K814" s="258" t="str">
        <f>VLOOKUP(A814,'Master PR'!F816:Q2121,12,FALSE)</f>
        <v/>
      </c>
      <c r="L814" s="260" t="str">
        <f>VLOOKUP(A814,'Master PR'!F815:R2120,13,FALSE)</f>
        <v>#N/A</v>
      </c>
      <c r="M814" s="258"/>
      <c r="N814" s="258"/>
      <c r="O814" s="258"/>
      <c r="P814" s="261" t="str">
        <f t="array" ref="P814">INDEX(Sheet6!$H$2:$H$190,MATCH(A814,Sheet6!$E$2:$E$190,0))</f>
        <v>#N/A</v>
      </c>
      <c r="Q814" s="258"/>
      <c r="R814" s="258"/>
      <c r="S814" s="258"/>
      <c r="T814" s="258"/>
      <c r="U814" s="258"/>
      <c r="V814" s="258"/>
      <c r="W814" s="258"/>
      <c r="X814" s="258"/>
      <c r="Y814" s="258"/>
      <c r="Z814" s="258"/>
      <c r="AA814" s="258"/>
      <c r="AB814" s="258"/>
      <c r="AC814" s="258"/>
      <c r="AD814" s="258"/>
      <c r="AE814" s="258"/>
      <c r="AF814" s="258"/>
      <c r="AG814" s="258"/>
      <c r="AH814" s="258"/>
      <c r="AI814" s="258"/>
      <c r="AJ814" s="258"/>
      <c r="AK814" s="258"/>
      <c r="AL814" s="258"/>
      <c r="AM814" s="258"/>
    </row>
    <row r="815">
      <c r="A815" s="268">
        <v>1.00049138E8</v>
      </c>
      <c r="B815" s="258" t="str">
        <f>VLOOKUP(A815,'Master PR'!F817:N2122,9,FALSE)</f>
        <v>Maintenance</v>
      </c>
      <c r="C815" s="259" t="str">
        <f>VLOOKUP(A815,'Master PR'!F817:I2122,4,FALSE)</f>
        <v/>
      </c>
      <c r="D815" s="258" t="str">
        <f>VLOOKUP(A815,'Master PR'!F817:M2122,8,FALSE)</f>
        <v>#N/A</v>
      </c>
      <c r="E815" s="258"/>
      <c r="F815" s="258"/>
      <c r="G815" s="258"/>
      <c r="H815" s="258"/>
      <c r="I815" s="258"/>
      <c r="J815" s="258"/>
      <c r="K815" s="258" t="str">
        <f>VLOOKUP(A815,'Master PR'!F817:Q2122,12,FALSE)</f>
        <v>K64</v>
      </c>
      <c r="L815" s="260" t="str">
        <f>VLOOKUP(A815,'Master PR'!F816:R2121,13,FALSE)</f>
        <v>#N/A</v>
      </c>
      <c r="M815" s="258"/>
      <c r="N815" s="258"/>
      <c r="O815" s="258"/>
      <c r="P815" s="261" t="str">
        <f t="array" ref="P815">INDEX(Sheet6!$H$2:$H$190,MATCH(A815,Sheet6!$E$2:$E$190,0))</f>
        <v>#N/A</v>
      </c>
      <c r="Q815" s="258"/>
      <c r="R815" s="258"/>
      <c r="S815" s="258"/>
      <c r="T815" s="258"/>
      <c r="U815" s="258"/>
      <c r="V815" s="258"/>
      <c r="W815" s="258"/>
      <c r="X815" s="258"/>
      <c r="Y815" s="258"/>
      <c r="Z815" s="258"/>
      <c r="AA815" s="258"/>
      <c r="AB815" s="258"/>
      <c r="AC815" s="258"/>
      <c r="AD815" s="258"/>
      <c r="AE815" s="258"/>
      <c r="AF815" s="258"/>
      <c r="AG815" s="258"/>
      <c r="AH815" s="258"/>
      <c r="AI815" s="258"/>
      <c r="AJ815" s="258"/>
      <c r="AK815" s="258"/>
      <c r="AL815" s="258"/>
      <c r="AM815" s="258"/>
    </row>
    <row r="816">
      <c r="A816" s="268">
        <v>1.00049121E8</v>
      </c>
      <c r="B816" s="258" t="str">
        <f>VLOOKUP(A816,'Master PR'!F818:N2123,9,FALSE)</f>
        <v>Maintenance</v>
      </c>
      <c r="C816" s="259" t="str">
        <f>VLOOKUP(A816,'Master PR'!F818:I2123,4,FALSE)</f>
        <v/>
      </c>
      <c r="D816" s="258" t="str">
        <f>VLOOKUP(A816,'Master PR'!F818:M2123,8,FALSE)</f>
        <v>#N/A</v>
      </c>
      <c r="E816" s="258"/>
      <c r="F816" s="258"/>
      <c r="G816" s="258"/>
      <c r="H816" s="258"/>
      <c r="I816" s="258"/>
      <c r="J816" s="258"/>
      <c r="K816" s="258" t="str">
        <f>VLOOKUP(A816,'Master PR'!F818:Q2123,12,FALSE)</f>
        <v>K64</v>
      </c>
      <c r="L816" s="260" t="str">
        <f>VLOOKUP(A816,'Master PR'!F817:R2122,13,FALSE)</f>
        <v>#N/A</v>
      </c>
      <c r="M816" s="258"/>
      <c r="N816" s="258"/>
      <c r="O816" s="258"/>
      <c r="P816" s="261" t="str">
        <f t="array" ref="P816">INDEX(Sheet6!$H$2:$H$190,MATCH(A816,Sheet6!$E$2:$E$190,0))</f>
        <v>#N/A</v>
      </c>
      <c r="Q816" s="258"/>
      <c r="R816" s="258"/>
      <c r="S816" s="258"/>
      <c r="T816" s="258"/>
      <c r="U816" s="258"/>
      <c r="V816" s="258"/>
      <c r="W816" s="258"/>
      <c r="X816" s="258"/>
      <c r="Y816" s="258"/>
      <c r="Z816" s="258"/>
      <c r="AA816" s="258"/>
      <c r="AB816" s="258"/>
      <c r="AC816" s="258"/>
      <c r="AD816" s="258"/>
      <c r="AE816" s="258"/>
      <c r="AF816" s="258"/>
      <c r="AG816" s="258"/>
      <c r="AH816" s="258"/>
      <c r="AI816" s="258"/>
      <c r="AJ816" s="258"/>
      <c r="AK816" s="258"/>
      <c r="AL816" s="258"/>
      <c r="AM816" s="258"/>
    </row>
    <row r="817">
      <c r="A817" s="268">
        <v>1.00049236E8</v>
      </c>
      <c r="B817" s="258" t="str">
        <f>VLOOKUP(A817,'Master PR'!F819:N2124,9,FALSE)</f>
        <v>Maintenance</v>
      </c>
      <c r="C817" s="259" t="str">
        <f>VLOOKUP(A817,'Master PR'!F819:I2124,4,FALSE)</f>
        <v/>
      </c>
      <c r="D817" s="258" t="str">
        <f>VLOOKUP(A817,'Master PR'!F819:M2124,8,FALSE)</f>
        <v>#N/A</v>
      </c>
      <c r="E817" s="258"/>
      <c r="F817" s="258"/>
      <c r="G817" s="258"/>
      <c r="H817" s="258"/>
      <c r="I817" s="258"/>
      <c r="J817" s="258"/>
      <c r="K817" s="258" t="str">
        <f>VLOOKUP(A817,'Master PR'!F819:Q2124,12,FALSE)</f>
        <v>K64</v>
      </c>
      <c r="L817" s="260" t="str">
        <f>VLOOKUP(A817,'Master PR'!F818:R2123,13,FALSE)</f>
        <v>#N/A</v>
      </c>
      <c r="M817" s="258"/>
      <c r="N817" s="258"/>
      <c r="O817" s="258"/>
      <c r="P817" s="261" t="str">
        <f t="array" ref="P817">INDEX(Sheet6!$H$2:$H$190,MATCH(A817,Sheet6!$E$2:$E$190,0))</f>
        <v>#N/A</v>
      </c>
      <c r="Q817" s="258"/>
      <c r="R817" s="258"/>
      <c r="S817" s="258"/>
      <c r="T817" s="258"/>
      <c r="U817" s="258"/>
      <c r="V817" s="258"/>
      <c r="W817" s="258"/>
      <c r="X817" s="258"/>
      <c r="Y817" s="258"/>
      <c r="Z817" s="258"/>
      <c r="AA817" s="258"/>
      <c r="AB817" s="258"/>
      <c r="AC817" s="258"/>
      <c r="AD817" s="258"/>
      <c r="AE817" s="258"/>
      <c r="AF817" s="258"/>
      <c r="AG817" s="258"/>
      <c r="AH817" s="258"/>
      <c r="AI817" s="258"/>
      <c r="AJ817" s="258"/>
      <c r="AK817" s="258"/>
      <c r="AL817" s="258"/>
      <c r="AM817" s="258"/>
    </row>
    <row r="818">
      <c r="A818" s="268">
        <v>1.0004916E8</v>
      </c>
      <c r="B818" s="258" t="str">
        <f>VLOOKUP(A818,'Master PR'!F820:N2125,9,FALSE)</f>
        <v>Maintenance</v>
      </c>
      <c r="C818" s="259" t="str">
        <f>VLOOKUP(A818,'Master PR'!F820:I2125,4,FALSE)</f>
        <v/>
      </c>
      <c r="D818" s="258" t="str">
        <f>VLOOKUP(A818,'Master PR'!F820:M2125,8,FALSE)</f>
        <v>#N/A</v>
      </c>
      <c r="E818" s="258"/>
      <c r="F818" s="258"/>
      <c r="G818" s="258"/>
      <c r="H818" s="258"/>
      <c r="I818" s="258"/>
      <c r="J818" s="258"/>
      <c r="K818" s="258" t="str">
        <f>VLOOKUP(A818,'Master PR'!F820:Q2125,12,FALSE)</f>
        <v>K64</v>
      </c>
      <c r="L818" s="260" t="str">
        <f>VLOOKUP(A818,'Master PR'!F819:R2124,13,FALSE)</f>
        <v>#N/A</v>
      </c>
      <c r="M818" s="258"/>
      <c r="N818" s="258"/>
      <c r="O818" s="258"/>
      <c r="P818" s="261" t="str">
        <f t="array" ref="P818">INDEX(Sheet6!$H$2:$H$190,MATCH(A818,Sheet6!$E$2:$E$190,0))</f>
        <v>#N/A</v>
      </c>
      <c r="Q818" s="258"/>
      <c r="R818" s="258"/>
      <c r="S818" s="258"/>
      <c r="T818" s="258"/>
      <c r="U818" s="258"/>
      <c r="V818" s="258"/>
      <c r="W818" s="258"/>
      <c r="X818" s="258"/>
      <c r="Y818" s="258"/>
      <c r="Z818" s="258"/>
      <c r="AA818" s="258"/>
      <c r="AB818" s="258"/>
      <c r="AC818" s="258"/>
      <c r="AD818" s="258"/>
      <c r="AE818" s="258"/>
      <c r="AF818" s="258"/>
      <c r="AG818" s="258"/>
      <c r="AH818" s="258"/>
      <c r="AI818" s="258"/>
      <c r="AJ818" s="258"/>
      <c r="AK818" s="258"/>
      <c r="AL818" s="258"/>
      <c r="AM818" s="258"/>
    </row>
    <row r="819">
      <c r="A819" s="268">
        <v>1.00049108E8</v>
      </c>
      <c r="B819" s="258" t="str">
        <f>VLOOKUP(A819,'Master PR'!F821:N2126,9,FALSE)</f>
        <v>Maintenance</v>
      </c>
      <c r="C819" s="259" t="str">
        <f>VLOOKUP(A819,'Master PR'!F821:I2126,4,FALSE)</f>
        <v/>
      </c>
      <c r="D819" s="258" t="str">
        <f>VLOOKUP(A819,'Master PR'!F821:M2126,8,FALSE)</f>
        <v>#N/A</v>
      </c>
      <c r="E819" s="258"/>
      <c r="F819" s="258"/>
      <c r="G819" s="258"/>
      <c r="H819" s="258"/>
      <c r="I819" s="258"/>
      <c r="J819" s="258"/>
      <c r="K819" s="258" t="str">
        <f>VLOOKUP(A819,'Master PR'!F821:Q2126,12,FALSE)</f>
        <v>K65</v>
      </c>
      <c r="L819" s="260" t="str">
        <f>VLOOKUP(A819,'Master PR'!F820:R2125,13,FALSE)</f>
        <v>#N/A</v>
      </c>
      <c r="M819" s="258"/>
      <c r="N819" s="258"/>
      <c r="O819" s="258"/>
      <c r="P819" s="261" t="str">
        <f t="array" ref="P819">INDEX(Sheet6!$H$2:$H$190,MATCH(A819,Sheet6!$E$2:$E$190,0))</f>
        <v>#N/A</v>
      </c>
      <c r="Q819" s="258"/>
      <c r="R819" s="258"/>
      <c r="S819" s="258"/>
      <c r="T819" s="258"/>
      <c r="U819" s="258"/>
      <c r="V819" s="258"/>
      <c r="W819" s="258"/>
      <c r="X819" s="258"/>
      <c r="Y819" s="258"/>
      <c r="Z819" s="258"/>
      <c r="AA819" s="258"/>
      <c r="AB819" s="258"/>
      <c r="AC819" s="258"/>
      <c r="AD819" s="258"/>
      <c r="AE819" s="258"/>
      <c r="AF819" s="258"/>
      <c r="AG819" s="258"/>
      <c r="AH819" s="258"/>
      <c r="AI819" s="258"/>
      <c r="AJ819" s="258"/>
      <c r="AK819" s="258"/>
      <c r="AL819" s="258"/>
      <c r="AM819" s="258"/>
    </row>
    <row r="820">
      <c r="A820" s="268">
        <v>1.00049181E8</v>
      </c>
      <c r="B820" s="258" t="str">
        <f>VLOOKUP(A820,'Master PR'!F822:N2127,9,FALSE)</f>
        <v>Maintenance</v>
      </c>
      <c r="C820" s="259" t="str">
        <f>VLOOKUP(A820,'Master PR'!F822:I2127,4,FALSE)</f>
        <v/>
      </c>
      <c r="D820" s="258" t="str">
        <f>VLOOKUP(A820,'Master PR'!F822:M2127,8,FALSE)</f>
        <v>#N/A</v>
      </c>
      <c r="E820" s="258"/>
      <c r="F820" s="258"/>
      <c r="G820" s="258"/>
      <c r="H820" s="258"/>
      <c r="I820" s="258"/>
      <c r="J820" s="258"/>
      <c r="K820" s="258" t="str">
        <f>VLOOKUP(A820,'Master PR'!F822:Q2127,12,FALSE)</f>
        <v>K65</v>
      </c>
      <c r="L820" s="260" t="str">
        <f>VLOOKUP(A820,'Master PR'!F821:R2126,13,FALSE)</f>
        <v>#N/A</v>
      </c>
      <c r="M820" s="258"/>
      <c r="N820" s="258"/>
      <c r="O820" s="258"/>
      <c r="P820" s="261" t="str">
        <f t="array" ref="P820">INDEX(Sheet6!$H$2:$H$190,MATCH(A820,Sheet6!$E$2:$E$190,0))</f>
        <v>#N/A</v>
      </c>
      <c r="Q820" s="258"/>
      <c r="R820" s="258"/>
      <c r="S820" s="258"/>
      <c r="T820" s="258"/>
      <c r="U820" s="258"/>
      <c r="V820" s="258"/>
      <c r="W820" s="258"/>
      <c r="X820" s="258"/>
      <c r="Y820" s="258"/>
      <c r="Z820" s="258"/>
      <c r="AA820" s="258"/>
      <c r="AB820" s="258"/>
      <c r="AC820" s="258"/>
      <c r="AD820" s="258"/>
      <c r="AE820" s="258"/>
      <c r="AF820" s="258"/>
      <c r="AG820" s="258"/>
      <c r="AH820" s="258"/>
      <c r="AI820" s="258"/>
      <c r="AJ820" s="258"/>
      <c r="AK820" s="258"/>
      <c r="AL820" s="258"/>
      <c r="AM820" s="258"/>
    </row>
    <row r="821">
      <c r="A821" s="268">
        <v>1.00048918E8</v>
      </c>
      <c r="B821" s="258" t="str">
        <f>VLOOKUP(A821,'Master PR'!F823:N2128,9,FALSE)</f>
        <v>Maintenance</v>
      </c>
      <c r="C821" s="259" t="str">
        <f>VLOOKUP(A821,'Master PR'!F823:I2128,4,FALSE)</f>
        <v/>
      </c>
      <c r="D821" s="258" t="str">
        <f>VLOOKUP(A821,'Master PR'!F823:M2128,8,FALSE)</f>
        <v>#N/A</v>
      </c>
      <c r="E821" s="258"/>
      <c r="F821" s="258"/>
      <c r="G821" s="258"/>
      <c r="H821" s="258"/>
      <c r="I821" s="258"/>
      <c r="J821" s="258"/>
      <c r="K821" s="258" t="str">
        <f>VLOOKUP(A821,'Master PR'!F823:Q2128,12,FALSE)</f>
        <v>K68</v>
      </c>
      <c r="L821" s="260" t="str">
        <f>VLOOKUP(A821,'Master PR'!F822:R2127,13,FALSE)</f>
        <v>#N/A</v>
      </c>
      <c r="M821" s="258"/>
      <c r="N821" s="258"/>
      <c r="O821" s="258"/>
      <c r="P821" s="261" t="str">
        <f t="array" ref="P821">INDEX(Sheet6!$H$2:$H$190,MATCH(A821,Sheet6!$E$2:$E$190,0))</f>
        <v>#N/A</v>
      </c>
      <c r="Q821" s="258"/>
      <c r="R821" s="258"/>
      <c r="S821" s="258"/>
      <c r="T821" s="258"/>
      <c r="U821" s="258"/>
      <c r="V821" s="258"/>
      <c r="W821" s="258"/>
      <c r="X821" s="258"/>
      <c r="Y821" s="258"/>
      <c r="Z821" s="258"/>
      <c r="AA821" s="258"/>
      <c r="AB821" s="258"/>
      <c r="AC821" s="258"/>
      <c r="AD821" s="258"/>
      <c r="AE821" s="258"/>
      <c r="AF821" s="258"/>
      <c r="AG821" s="258"/>
      <c r="AH821" s="258"/>
      <c r="AI821" s="258"/>
      <c r="AJ821" s="258"/>
      <c r="AK821" s="258"/>
      <c r="AL821" s="258"/>
      <c r="AM821" s="258"/>
    </row>
    <row r="822">
      <c r="A822" s="268">
        <v>1.00048849E8</v>
      </c>
      <c r="B822" s="258" t="str">
        <f>VLOOKUP(A822,'Master PR'!F824:N2129,9,FALSE)</f>
        <v>Maintenance</v>
      </c>
      <c r="C822" s="259" t="str">
        <f>VLOOKUP(A822,'Master PR'!F824:I2129,4,FALSE)</f>
        <v/>
      </c>
      <c r="D822" s="258" t="str">
        <f>VLOOKUP(A822,'Master PR'!F824:M2129,8,FALSE)</f>
        <v>#N/A</v>
      </c>
      <c r="E822" s="258"/>
      <c r="F822" s="258"/>
      <c r="G822" s="258"/>
      <c r="H822" s="258"/>
      <c r="I822" s="258"/>
      <c r="J822" s="258"/>
      <c r="K822" s="258" t="str">
        <f>VLOOKUP(A822,'Master PR'!F824:Q2129,12,FALSE)</f>
        <v>K68</v>
      </c>
      <c r="L822" s="260" t="str">
        <f>VLOOKUP(A822,'Master PR'!F823:R2128,13,FALSE)</f>
        <v>#N/A</v>
      </c>
      <c r="M822" s="258"/>
      <c r="N822" s="258"/>
      <c r="O822" s="258"/>
      <c r="P822" s="261" t="str">
        <f t="array" ref="P822">INDEX(Sheet6!$H$2:$H$190,MATCH(A822,Sheet6!$E$2:$E$190,0))</f>
        <v>#N/A</v>
      </c>
      <c r="Q822" s="258"/>
      <c r="R822" s="258"/>
      <c r="S822" s="258"/>
      <c r="T822" s="258"/>
      <c r="U822" s="258"/>
      <c r="V822" s="258"/>
      <c r="W822" s="258"/>
      <c r="X822" s="258"/>
      <c r="Y822" s="258"/>
      <c r="Z822" s="258"/>
      <c r="AA822" s="258"/>
      <c r="AB822" s="258"/>
      <c r="AC822" s="258"/>
      <c r="AD822" s="258"/>
      <c r="AE822" s="258"/>
      <c r="AF822" s="258"/>
      <c r="AG822" s="258"/>
      <c r="AH822" s="258"/>
      <c r="AI822" s="258"/>
      <c r="AJ822" s="258"/>
      <c r="AK822" s="258"/>
      <c r="AL822" s="258"/>
      <c r="AM822" s="258"/>
    </row>
    <row r="823">
      <c r="A823" s="268">
        <v>1.00049052E8</v>
      </c>
      <c r="B823" s="258" t="str">
        <f>VLOOKUP(A823,'Master PR'!F825:N2130,9,FALSE)</f>
        <v>Maintenance</v>
      </c>
      <c r="C823" s="259" t="str">
        <f>VLOOKUP(A823,'Master PR'!F825:I2130,4,FALSE)</f>
        <v/>
      </c>
      <c r="D823" s="258" t="str">
        <f>VLOOKUP(A823,'Master PR'!F825:M2130,8,FALSE)</f>
        <v>#N/A</v>
      </c>
      <c r="E823" s="258"/>
      <c r="F823" s="258"/>
      <c r="G823" s="258"/>
      <c r="H823" s="258"/>
      <c r="I823" s="258"/>
      <c r="J823" s="258"/>
      <c r="K823" s="258" t="str">
        <f>VLOOKUP(A823,'Master PR'!F825:Q2130,12,FALSE)</f>
        <v>K64</v>
      </c>
      <c r="L823" s="260" t="str">
        <f>VLOOKUP(A823,'Master PR'!F824:R2129,13,FALSE)</f>
        <v>#N/A</v>
      </c>
      <c r="M823" s="258"/>
      <c r="N823" s="258"/>
      <c r="O823" s="258"/>
      <c r="P823" s="261" t="str">
        <f t="array" ref="P823">INDEX(Sheet6!$H$2:$H$190,MATCH(A823,Sheet6!$E$2:$E$190,0))</f>
        <v>#N/A</v>
      </c>
      <c r="Q823" s="258"/>
      <c r="R823" s="258"/>
      <c r="S823" s="258"/>
      <c r="T823" s="258"/>
      <c r="U823" s="258"/>
      <c r="V823" s="258"/>
      <c r="W823" s="258"/>
      <c r="X823" s="258"/>
      <c r="Y823" s="258"/>
      <c r="Z823" s="258"/>
      <c r="AA823" s="258"/>
      <c r="AB823" s="258"/>
      <c r="AC823" s="258"/>
      <c r="AD823" s="258"/>
      <c r="AE823" s="258"/>
      <c r="AF823" s="258"/>
      <c r="AG823" s="258"/>
      <c r="AH823" s="258"/>
      <c r="AI823" s="258"/>
      <c r="AJ823" s="258"/>
      <c r="AK823" s="258"/>
      <c r="AL823" s="258"/>
      <c r="AM823" s="258"/>
    </row>
    <row r="824">
      <c r="A824" s="268">
        <v>1.00048292E8</v>
      </c>
      <c r="B824" s="258" t="str">
        <f>VLOOKUP(A824,'Master PR'!F826:N2131,9,FALSE)</f>
        <v>Maintenance</v>
      </c>
      <c r="C824" s="259" t="str">
        <f>VLOOKUP(A824,'Master PR'!F826:I2131,4,FALSE)</f>
        <v/>
      </c>
      <c r="D824" s="258" t="str">
        <f>VLOOKUP(A824,'Master PR'!F826:M2131,8,FALSE)</f>
        <v>#N/A</v>
      </c>
      <c r="E824" s="258"/>
      <c r="F824" s="258"/>
      <c r="G824" s="258"/>
      <c r="H824" s="258"/>
      <c r="I824" s="258"/>
      <c r="J824" s="258"/>
      <c r="K824" s="258" t="str">
        <f>VLOOKUP(A824,'Master PR'!F826:Q2131,12,FALSE)</f>
        <v>K64</v>
      </c>
      <c r="L824" s="260" t="str">
        <f>VLOOKUP(A824,'Master PR'!F825:R2130,13,FALSE)</f>
        <v>#N/A</v>
      </c>
      <c r="M824" s="258"/>
      <c r="N824" s="258"/>
      <c r="O824" s="258"/>
      <c r="P824" s="261" t="str">
        <f t="array" ref="P824">INDEX(Sheet6!$H$2:$H$190,MATCH(A824,Sheet6!$E$2:$E$190,0))</f>
        <v>#N/A</v>
      </c>
      <c r="Q824" s="258"/>
      <c r="R824" s="258"/>
      <c r="S824" s="258"/>
      <c r="T824" s="258"/>
      <c r="U824" s="258"/>
      <c r="V824" s="258"/>
      <c r="W824" s="258"/>
      <c r="X824" s="258"/>
      <c r="Y824" s="258"/>
      <c r="Z824" s="258"/>
      <c r="AA824" s="258"/>
      <c r="AB824" s="258"/>
      <c r="AC824" s="258"/>
      <c r="AD824" s="258"/>
      <c r="AE824" s="258"/>
      <c r="AF824" s="258"/>
      <c r="AG824" s="258"/>
      <c r="AH824" s="258"/>
      <c r="AI824" s="258"/>
      <c r="AJ824" s="258"/>
      <c r="AK824" s="258"/>
      <c r="AL824" s="258"/>
      <c r="AM824" s="258"/>
    </row>
    <row r="825">
      <c r="A825" s="269">
        <v>1.00049105E8</v>
      </c>
      <c r="B825" s="258" t="str">
        <f>VLOOKUP(A825,'Master PR'!F827:N2132,9,FALSE)</f>
        <v>Maintenance</v>
      </c>
      <c r="C825" s="259" t="str">
        <f>VLOOKUP(A825,'Master PR'!F827:I2132,4,FALSE)</f>
        <v/>
      </c>
      <c r="D825" s="258" t="str">
        <f>VLOOKUP(A825,'Master PR'!F827:M2132,8,FALSE)</f>
        <v>#N/A</v>
      </c>
      <c r="E825" s="258"/>
      <c r="F825" s="258"/>
      <c r="G825" s="258"/>
      <c r="H825" s="258"/>
      <c r="I825" s="258"/>
      <c r="J825" s="258"/>
      <c r="K825" s="258" t="str">
        <f>VLOOKUP(A825,'Master PR'!F827:Q2132,12,FALSE)</f>
        <v>K65</v>
      </c>
      <c r="L825" s="260" t="str">
        <f>VLOOKUP(A825,'Master PR'!F826:R2131,13,FALSE)</f>
        <v>#N/A</v>
      </c>
      <c r="M825" s="258"/>
      <c r="N825" s="258"/>
      <c r="O825" s="258"/>
      <c r="P825" s="261" t="str">
        <f t="array" ref="P825">INDEX(Sheet6!$H$2:$H$190,MATCH(A825,Sheet6!$E$2:$E$190,0))</f>
        <v>#N/A</v>
      </c>
      <c r="Q825" s="258"/>
      <c r="R825" s="258"/>
      <c r="S825" s="258"/>
      <c r="T825" s="258"/>
      <c r="U825" s="258"/>
      <c r="V825" s="258"/>
      <c r="W825" s="258"/>
      <c r="X825" s="258"/>
      <c r="Y825" s="258"/>
      <c r="Z825" s="258"/>
      <c r="AA825" s="258"/>
      <c r="AB825" s="258"/>
      <c r="AC825" s="258"/>
      <c r="AD825" s="258"/>
      <c r="AE825" s="258"/>
      <c r="AF825" s="258"/>
      <c r="AG825" s="258"/>
      <c r="AH825" s="258"/>
      <c r="AI825" s="258"/>
      <c r="AJ825" s="258"/>
      <c r="AK825" s="258"/>
      <c r="AL825" s="258"/>
      <c r="AM825" s="258"/>
    </row>
    <row r="826">
      <c r="A826" s="269">
        <v>1.00049104E8</v>
      </c>
      <c r="B826" s="258" t="str">
        <f>VLOOKUP(A826,'Master PR'!F828:N2133,9,FALSE)</f>
        <v>Maintenance</v>
      </c>
      <c r="C826" s="259" t="str">
        <f>VLOOKUP(A826,'Master PR'!F828:I2133,4,FALSE)</f>
        <v/>
      </c>
      <c r="D826" s="258" t="str">
        <f>VLOOKUP(A826,'Master PR'!F828:M2133,8,FALSE)</f>
        <v>#N/A</v>
      </c>
      <c r="E826" s="258"/>
      <c r="F826" s="258"/>
      <c r="G826" s="258"/>
      <c r="H826" s="258"/>
      <c r="I826" s="258"/>
      <c r="J826" s="258"/>
      <c r="K826" s="258" t="str">
        <f>VLOOKUP(A826,'Master PR'!F828:Q2133,12,FALSE)</f>
        <v>K63</v>
      </c>
      <c r="L826" s="260" t="str">
        <f>VLOOKUP(A826,'Master PR'!F827:R2132,13,FALSE)</f>
        <v>#N/A</v>
      </c>
      <c r="M826" s="258"/>
      <c r="N826" s="258"/>
      <c r="O826" s="258"/>
      <c r="P826" s="261" t="str">
        <f t="array" ref="P826">INDEX(Sheet6!$H$2:$H$190,MATCH(A826,Sheet6!$E$2:$E$190,0))</f>
        <v>#N/A</v>
      </c>
      <c r="Q826" s="258"/>
      <c r="R826" s="258"/>
      <c r="S826" s="258"/>
      <c r="T826" s="258"/>
      <c r="U826" s="258"/>
      <c r="V826" s="258"/>
      <c r="W826" s="258"/>
      <c r="X826" s="258"/>
      <c r="Y826" s="258"/>
      <c r="Z826" s="258"/>
      <c r="AA826" s="258"/>
      <c r="AB826" s="258"/>
      <c r="AC826" s="258"/>
      <c r="AD826" s="258"/>
      <c r="AE826" s="258"/>
      <c r="AF826" s="258"/>
      <c r="AG826" s="258"/>
      <c r="AH826" s="258"/>
      <c r="AI826" s="258"/>
      <c r="AJ826" s="258"/>
      <c r="AK826" s="258"/>
      <c r="AL826" s="258"/>
      <c r="AM826" s="258"/>
    </row>
    <row r="827">
      <c r="A827" s="269">
        <v>1.00049211E8</v>
      </c>
      <c r="B827" s="258" t="str">
        <f>VLOOKUP(A827,'Master PR'!F829:N2134,9,FALSE)</f>
        <v>Maintenance</v>
      </c>
      <c r="C827" s="259" t="str">
        <f>VLOOKUP(A827,'Master PR'!F829:I2134,4,FALSE)</f>
        <v/>
      </c>
      <c r="D827" s="258" t="str">
        <f>VLOOKUP(A827,'Master PR'!F829:M2134,8,FALSE)</f>
        <v>M22PL3141A</v>
      </c>
      <c r="E827" s="258"/>
      <c r="F827" s="258"/>
      <c r="G827" s="258"/>
      <c r="H827" s="258"/>
      <c r="I827" s="258"/>
      <c r="J827" s="258"/>
      <c r="K827" s="258" t="str">
        <f>VLOOKUP(A827,'Master PR'!F829:Q2134,12,FALSE)</f>
        <v>K63</v>
      </c>
      <c r="L827" s="260" t="str">
        <f>VLOOKUP(A827,'Master PR'!F828:R2133,13,FALSE)</f>
        <v>Lukman</v>
      </c>
      <c r="M827" s="258"/>
      <c r="N827" s="258"/>
      <c r="O827" s="258"/>
      <c r="P827" s="261" t="str">
        <f t="array" ref="P827">INDEX(Sheet6!$H$2:$H$190,MATCH(A827,Sheet6!$E$2:$E$190,0))</f>
        <v>PR diterima tanggal 16 September 2022</v>
      </c>
      <c r="Q827" s="258"/>
      <c r="R827" s="258"/>
      <c r="S827" s="258"/>
      <c r="T827" s="258"/>
      <c r="U827" s="258"/>
      <c r="V827" s="258"/>
      <c r="W827" s="258"/>
      <c r="X827" s="258"/>
      <c r="Y827" s="258"/>
      <c r="Z827" s="258"/>
      <c r="AA827" s="258"/>
      <c r="AB827" s="258"/>
      <c r="AC827" s="258"/>
      <c r="AD827" s="258"/>
      <c r="AE827" s="258"/>
      <c r="AF827" s="258"/>
      <c r="AG827" s="258"/>
      <c r="AH827" s="258"/>
      <c r="AI827" s="258"/>
      <c r="AJ827" s="258"/>
      <c r="AK827" s="258"/>
      <c r="AL827" s="258"/>
      <c r="AM827" s="258"/>
    </row>
    <row r="828">
      <c r="A828" s="269">
        <v>1.00048877E8</v>
      </c>
      <c r="B828" s="258" t="str">
        <f>VLOOKUP(A828,'Master PR'!F830:N2135,9,FALSE)</f>
        <v>Maintenance</v>
      </c>
      <c r="C828" s="259" t="str">
        <f>VLOOKUP(A828,'Master PR'!F830:I2135,4,FALSE)</f>
        <v>Jumaidin</v>
      </c>
      <c r="D828" s="258" t="str">
        <f>VLOOKUP(A828,'Master PR'!F830:M2135,8,FALSE)</f>
        <v>M22PL3114A</v>
      </c>
      <c r="E828" s="258"/>
      <c r="F828" s="258"/>
      <c r="G828" s="258"/>
      <c r="H828" s="258"/>
      <c r="I828" s="258"/>
      <c r="J828" s="258"/>
      <c r="K828" s="258" t="str">
        <f>VLOOKUP(A828,'Master PR'!F830:Q2135,12,FALSE)</f>
        <v/>
      </c>
      <c r="L828" s="260" t="str">
        <f>VLOOKUP(A828,'Master PR'!F829:R2134,13,FALSE)</f>
        <v>Winny</v>
      </c>
      <c r="M828" s="258"/>
      <c r="N828" s="258"/>
      <c r="O828" s="258"/>
      <c r="P828" s="261" t="str">
        <f t="array" ref="P828">INDEX(Sheet6!$H$2:$H$190,MATCH(A828,Sheet6!$E$2:$E$190,0))</f>
        <v>PR diterima tanggal 29 Agustus 2022</v>
      </c>
      <c r="Q828" s="258"/>
      <c r="R828" s="258"/>
      <c r="S828" s="258"/>
      <c r="T828" s="258"/>
      <c r="U828" s="258"/>
      <c r="V828" s="258"/>
      <c r="W828" s="258"/>
      <c r="X828" s="258"/>
      <c r="Y828" s="258"/>
      <c r="Z828" s="258"/>
      <c r="AA828" s="258"/>
      <c r="AB828" s="258"/>
      <c r="AC828" s="258"/>
      <c r="AD828" s="258"/>
      <c r="AE828" s="258"/>
      <c r="AF828" s="258"/>
      <c r="AG828" s="258"/>
      <c r="AH828" s="258"/>
      <c r="AI828" s="258"/>
      <c r="AJ828" s="258"/>
      <c r="AK828" s="258"/>
      <c r="AL828" s="258"/>
      <c r="AM828" s="258"/>
    </row>
    <row r="829">
      <c r="A829" s="269">
        <v>1.00049225E8</v>
      </c>
      <c r="B829" s="258" t="str">
        <f>VLOOKUP(A829,'Master PR'!F831:N2136,9,FALSE)</f>
        <v>Maintenance</v>
      </c>
      <c r="C829" s="259" t="str">
        <f>VLOOKUP(A829,'Master PR'!F831:I2136,4,FALSE)</f>
        <v/>
      </c>
      <c r="D829" s="258" t="str">
        <f>VLOOKUP(A829,'Master PR'!F831:M2136,8,FALSE)</f>
        <v>#N/A</v>
      </c>
      <c r="E829" s="258"/>
      <c r="F829" s="258"/>
      <c r="G829" s="258"/>
      <c r="H829" s="258"/>
      <c r="I829" s="258"/>
      <c r="J829" s="258"/>
      <c r="K829" s="258" t="str">
        <f>VLOOKUP(A829,'Master PR'!F831:Q2136,12,FALSE)</f>
        <v>K65</v>
      </c>
      <c r="L829" s="260" t="str">
        <f>VLOOKUP(A829,'Master PR'!F830:R2135,13,FALSE)</f>
        <v>#N/A</v>
      </c>
      <c r="M829" s="258"/>
      <c r="N829" s="258"/>
      <c r="O829" s="258"/>
      <c r="P829" s="261" t="str">
        <f t="array" ref="P829">INDEX(Sheet6!$H$2:$H$190,MATCH(A829,Sheet6!$E$2:$E$190,0))</f>
        <v>#N/A</v>
      </c>
      <c r="Q829" s="258"/>
      <c r="R829" s="258"/>
      <c r="S829" s="258"/>
      <c r="T829" s="258"/>
      <c r="U829" s="258"/>
      <c r="V829" s="258"/>
      <c r="W829" s="258"/>
      <c r="X829" s="258"/>
      <c r="Y829" s="258"/>
      <c r="Z829" s="258"/>
      <c r="AA829" s="258"/>
      <c r="AB829" s="258"/>
      <c r="AC829" s="258"/>
      <c r="AD829" s="258"/>
      <c r="AE829" s="258"/>
      <c r="AF829" s="258"/>
      <c r="AG829" s="258"/>
      <c r="AH829" s="258"/>
      <c r="AI829" s="258"/>
      <c r="AJ829" s="258"/>
      <c r="AK829" s="258"/>
      <c r="AL829" s="258"/>
      <c r="AM829" s="258"/>
    </row>
    <row r="830">
      <c r="A830" s="269">
        <v>1.00049398E8</v>
      </c>
      <c r="B830" s="258" t="str">
        <f>VLOOKUP(A830,'Master PR'!F832:N2137,9,FALSE)</f>
        <v>Maintenance</v>
      </c>
      <c r="C830" s="259" t="str">
        <f>VLOOKUP(A830,'Master PR'!F832:I2137,4,FALSE)</f>
        <v/>
      </c>
      <c r="D830" s="258" t="str">
        <f>VLOOKUP(A830,'Master PR'!F832:M2137,8,FALSE)</f>
        <v>#N/A</v>
      </c>
      <c r="E830" s="258"/>
      <c r="F830" s="258"/>
      <c r="G830" s="258"/>
      <c r="H830" s="258"/>
      <c r="I830" s="258"/>
      <c r="J830" s="258"/>
      <c r="K830" s="258" t="str">
        <f>VLOOKUP(A830,'Master PR'!F832:Q2137,12,FALSE)</f>
        <v>K64</v>
      </c>
      <c r="L830" s="260" t="str">
        <f>VLOOKUP(A830,'Master PR'!F831:R2136,13,FALSE)</f>
        <v>#N/A</v>
      </c>
      <c r="M830" s="258"/>
      <c r="N830" s="258"/>
      <c r="O830" s="258"/>
      <c r="P830" s="261" t="str">
        <f t="array" ref="P830">INDEX(Sheet6!$H$2:$H$190,MATCH(A830,Sheet6!$E$2:$E$190,0))</f>
        <v>#N/A</v>
      </c>
      <c r="Q830" s="258"/>
      <c r="R830" s="258"/>
      <c r="S830" s="258"/>
      <c r="T830" s="258"/>
      <c r="U830" s="258"/>
      <c r="V830" s="258"/>
      <c r="W830" s="258"/>
      <c r="X830" s="258"/>
      <c r="Y830" s="258"/>
      <c r="Z830" s="258"/>
      <c r="AA830" s="258"/>
      <c r="AB830" s="258"/>
      <c r="AC830" s="258"/>
      <c r="AD830" s="258"/>
      <c r="AE830" s="258"/>
      <c r="AF830" s="258"/>
      <c r="AG830" s="258"/>
      <c r="AH830" s="258"/>
      <c r="AI830" s="258"/>
      <c r="AJ830" s="258"/>
      <c r="AK830" s="258"/>
      <c r="AL830" s="258"/>
      <c r="AM830" s="258"/>
    </row>
    <row r="831">
      <c r="A831" s="269">
        <v>1.00049257E8</v>
      </c>
      <c r="B831" s="258" t="str">
        <f>VLOOKUP(A831,'Master PR'!F833:N2138,9,FALSE)</f>
        <v>Maintenance</v>
      </c>
      <c r="C831" s="259" t="str">
        <f>VLOOKUP(A831,'Master PR'!F833:I2138,4,FALSE)</f>
        <v/>
      </c>
      <c r="D831" s="258" t="str">
        <f>VLOOKUP(A831,'Master PR'!F833:M2138,8,FALSE)</f>
        <v>#N/A</v>
      </c>
      <c r="E831" s="258"/>
      <c r="F831" s="258"/>
      <c r="G831" s="258"/>
      <c r="H831" s="258"/>
      <c r="I831" s="258"/>
      <c r="J831" s="258"/>
      <c r="K831" s="258" t="str">
        <f>VLOOKUP(A831,'Master PR'!F833:Q2138,12,FALSE)</f>
        <v>K63</v>
      </c>
      <c r="L831" s="260" t="str">
        <f>VLOOKUP(A831,'Master PR'!F832:R2137,13,FALSE)</f>
        <v>#N/A</v>
      </c>
      <c r="M831" s="258"/>
      <c r="N831" s="258"/>
      <c r="O831" s="258"/>
      <c r="P831" s="261" t="str">
        <f t="array" ref="P831">INDEX(Sheet6!$H$2:$H$190,MATCH(A831,Sheet6!$E$2:$E$190,0))</f>
        <v>#N/A</v>
      </c>
      <c r="Q831" s="258"/>
      <c r="R831" s="258"/>
      <c r="S831" s="258"/>
      <c r="T831" s="258"/>
      <c r="U831" s="258"/>
      <c r="V831" s="258"/>
      <c r="W831" s="258"/>
      <c r="X831" s="258"/>
      <c r="Y831" s="258"/>
      <c r="Z831" s="258"/>
      <c r="AA831" s="258"/>
      <c r="AB831" s="258"/>
      <c r="AC831" s="258"/>
      <c r="AD831" s="258"/>
      <c r="AE831" s="258"/>
      <c r="AF831" s="258"/>
      <c r="AG831" s="258"/>
      <c r="AH831" s="258"/>
      <c r="AI831" s="258"/>
      <c r="AJ831" s="258"/>
      <c r="AK831" s="258"/>
      <c r="AL831" s="258"/>
      <c r="AM831" s="258"/>
    </row>
    <row r="832">
      <c r="A832" s="269">
        <v>1.00048474E8</v>
      </c>
      <c r="B832" s="258" t="str">
        <f>VLOOKUP(A832,'Master PR'!F834:N2139,9,FALSE)</f>
        <v>Maintenance</v>
      </c>
      <c r="C832" s="259" t="str">
        <f>VLOOKUP(A832,'Master PR'!F834:I2139,4,FALSE)</f>
        <v/>
      </c>
      <c r="D832" s="258" t="str">
        <f>VLOOKUP(A832,'Master PR'!F834:M2139,8,FALSE)</f>
        <v>M22PL3157A</v>
      </c>
      <c r="E832" s="258"/>
      <c r="F832" s="258"/>
      <c r="G832" s="258"/>
      <c r="H832" s="258"/>
      <c r="I832" s="258"/>
      <c r="J832" s="258"/>
      <c r="K832" s="258" t="str">
        <f>VLOOKUP(A832,'Master PR'!F834:Q2139,12,FALSE)</f>
        <v>K63</v>
      </c>
      <c r="L832" s="260" t="str">
        <f>VLOOKUP(A832,'Master PR'!F833:R2138,13,FALSE)</f>
        <v>Winny</v>
      </c>
      <c r="M832" s="258"/>
      <c r="N832" s="258"/>
      <c r="O832" s="258"/>
      <c r="P832" s="261" t="str">
        <f t="array" ref="P832">INDEX(Sheet6!$H$2:$H$190,MATCH(A832,Sheet6!$E$2:$E$190,0))</f>
        <v>PR diterima tanggal 16 September 2022</v>
      </c>
      <c r="Q832" s="258"/>
      <c r="R832" s="258"/>
      <c r="S832" s="258"/>
      <c r="T832" s="258"/>
      <c r="U832" s="258"/>
      <c r="V832" s="258"/>
      <c r="W832" s="258"/>
      <c r="X832" s="258"/>
      <c r="Y832" s="258"/>
      <c r="Z832" s="258"/>
      <c r="AA832" s="258"/>
      <c r="AB832" s="258"/>
      <c r="AC832" s="258"/>
      <c r="AD832" s="258"/>
      <c r="AE832" s="258"/>
      <c r="AF832" s="258"/>
      <c r="AG832" s="258"/>
      <c r="AH832" s="258"/>
      <c r="AI832" s="258"/>
      <c r="AJ832" s="258"/>
      <c r="AK832" s="258"/>
      <c r="AL832" s="258"/>
      <c r="AM832" s="258"/>
    </row>
    <row r="833">
      <c r="A833" s="269">
        <v>1.00049387E8</v>
      </c>
      <c r="B833" s="258" t="str">
        <f>VLOOKUP(A833,'Master PR'!F835:N2140,9,FALSE)</f>
        <v>Maintenance</v>
      </c>
      <c r="C833" s="259" t="str">
        <f>VLOOKUP(A833,'Master PR'!F835:I2140,4,FALSE)</f>
        <v/>
      </c>
      <c r="D833" s="258" t="str">
        <f>VLOOKUP(A833,'Master PR'!F835:M2140,8,FALSE)</f>
        <v>#N/A</v>
      </c>
      <c r="E833" s="258"/>
      <c r="F833" s="258"/>
      <c r="G833" s="258"/>
      <c r="H833" s="258"/>
      <c r="I833" s="258"/>
      <c r="J833" s="258"/>
      <c r="K833" s="258" t="str">
        <f>VLOOKUP(A833,'Master PR'!F835:Q2140,12,FALSE)</f>
        <v>K65</v>
      </c>
      <c r="L833" s="260" t="str">
        <f>VLOOKUP(A833,'Master PR'!F834:R2139,13,FALSE)</f>
        <v>#N/A</v>
      </c>
      <c r="M833" s="258"/>
      <c r="N833" s="258"/>
      <c r="O833" s="258"/>
      <c r="P833" s="261" t="str">
        <f t="array" ref="P833">INDEX(Sheet6!$H$2:$H$190,MATCH(A833,Sheet6!$E$2:$E$190,0))</f>
        <v>#N/A</v>
      </c>
      <c r="Q833" s="258"/>
      <c r="R833" s="258"/>
      <c r="S833" s="258"/>
      <c r="T833" s="258"/>
      <c r="U833" s="258"/>
      <c r="V833" s="258"/>
      <c r="W833" s="258"/>
      <c r="X833" s="258"/>
      <c r="Y833" s="258"/>
      <c r="Z833" s="258"/>
      <c r="AA833" s="258"/>
      <c r="AB833" s="258"/>
      <c r="AC833" s="258"/>
      <c r="AD833" s="258"/>
      <c r="AE833" s="258"/>
      <c r="AF833" s="258"/>
      <c r="AG833" s="258"/>
      <c r="AH833" s="258"/>
      <c r="AI833" s="258"/>
      <c r="AJ833" s="258"/>
      <c r="AK833" s="258"/>
      <c r="AL833" s="258"/>
      <c r="AM833" s="258"/>
    </row>
    <row r="834">
      <c r="A834" s="269">
        <v>1.00048435E8</v>
      </c>
      <c r="B834" s="258" t="str">
        <f>VLOOKUP(A834,'Master PR'!F836:N2141,9,FALSE)</f>
        <v>Maintenance</v>
      </c>
      <c r="C834" s="259" t="str">
        <f>VLOOKUP(A834,'Master PR'!F836:I2141,4,FALSE)</f>
        <v/>
      </c>
      <c r="D834" s="258" t="str">
        <f>VLOOKUP(A834,'Master PR'!F836:M2141,8,FALSE)</f>
        <v>M22PL3158A</v>
      </c>
      <c r="E834" s="258"/>
      <c r="F834" s="258"/>
      <c r="G834" s="258"/>
      <c r="H834" s="258"/>
      <c r="I834" s="258"/>
      <c r="J834" s="258"/>
      <c r="K834" s="258" t="str">
        <f>VLOOKUP(A834,'Master PR'!F836:Q2141,12,FALSE)</f>
        <v>K63</v>
      </c>
      <c r="L834" s="260" t="str">
        <f>VLOOKUP(A834,'Master PR'!F835:R2140,13,FALSE)</f>
        <v>Winny</v>
      </c>
      <c r="M834" s="258"/>
      <c r="N834" s="258"/>
      <c r="O834" s="258"/>
      <c r="P834" s="261" t="str">
        <f t="array" ref="P834">INDEX(Sheet6!$H$2:$H$190,MATCH(A834,Sheet6!$E$2:$E$190,0))</f>
        <v>PR diterima tanggal 16 September 2022</v>
      </c>
      <c r="Q834" s="258"/>
      <c r="R834" s="258"/>
      <c r="S834" s="258"/>
      <c r="T834" s="258"/>
      <c r="U834" s="258"/>
      <c r="V834" s="258"/>
      <c r="W834" s="258"/>
      <c r="X834" s="258"/>
      <c r="Y834" s="258"/>
      <c r="Z834" s="258"/>
      <c r="AA834" s="258"/>
      <c r="AB834" s="258"/>
      <c r="AC834" s="258"/>
      <c r="AD834" s="258"/>
      <c r="AE834" s="258"/>
      <c r="AF834" s="258"/>
      <c r="AG834" s="258"/>
      <c r="AH834" s="258"/>
      <c r="AI834" s="258"/>
      <c r="AJ834" s="258"/>
      <c r="AK834" s="258"/>
      <c r="AL834" s="258"/>
      <c r="AM834" s="258"/>
    </row>
    <row r="835">
      <c r="A835" s="269">
        <v>1.00049222E8</v>
      </c>
      <c r="B835" s="258" t="str">
        <f>VLOOKUP(A835,'Master PR'!F837:N2142,9,FALSE)</f>
        <v>Maintenance</v>
      </c>
      <c r="C835" s="259" t="str">
        <f>VLOOKUP(A835,'Master PR'!F837:I2142,4,FALSE)</f>
        <v>Gari</v>
      </c>
      <c r="D835" s="258" t="str">
        <f>VLOOKUP(A835,'Master PR'!F837:M2142,8,FALSE)</f>
        <v>#N/A</v>
      </c>
      <c r="E835" s="258"/>
      <c r="F835" s="258"/>
      <c r="G835" s="258"/>
      <c r="H835" s="258"/>
      <c r="I835" s="258"/>
      <c r="J835" s="258"/>
      <c r="K835" s="258" t="str">
        <f>VLOOKUP(A835,'Master PR'!F837:Q2142,12,FALSE)</f>
        <v>K65</v>
      </c>
      <c r="L835" s="260" t="str">
        <f>VLOOKUP(A835,'Master PR'!F836:R2141,13,FALSE)</f>
        <v>#N/A</v>
      </c>
      <c r="M835" s="258"/>
      <c r="N835" s="258"/>
      <c r="O835" s="258"/>
      <c r="P835" s="261" t="str">
        <f t="array" ref="P835">INDEX(Sheet6!$H$2:$H$190,MATCH(A835,Sheet6!$E$2:$E$190,0))</f>
        <v>#N/A</v>
      </c>
      <c r="Q835" s="258"/>
      <c r="R835" s="258"/>
      <c r="S835" s="258"/>
      <c r="T835" s="258"/>
      <c r="U835" s="258"/>
      <c r="V835" s="258"/>
      <c r="W835" s="258"/>
      <c r="X835" s="258"/>
      <c r="Y835" s="258"/>
      <c r="Z835" s="258"/>
      <c r="AA835" s="258"/>
      <c r="AB835" s="258"/>
      <c r="AC835" s="258"/>
      <c r="AD835" s="258"/>
      <c r="AE835" s="258"/>
      <c r="AF835" s="258"/>
      <c r="AG835" s="258"/>
      <c r="AH835" s="258"/>
      <c r="AI835" s="258"/>
      <c r="AJ835" s="258"/>
      <c r="AK835" s="258"/>
      <c r="AL835" s="258"/>
      <c r="AM835" s="258"/>
    </row>
    <row r="836">
      <c r="A836" s="270">
        <v>1.0004869E8</v>
      </c>
      <c r="B836" s="258" t="str">
        <f>VLOOKUP(A836,'Master PR'!F838:N2143,9,FALSE)</f>
        <v>Maintenance</v>
      </c>
      <c r="C836" s="259" t="str">
        <f>VLOOKUP(A836,'Master PR'!F838:I2143,4,FALSE)</f>
        <v/>
      </c>
      <c r="D836" s="258" t="str">
        <f>VLOOKUP(A836,'Master PR'!F838:M2143,8,FALSE)</f>
        <v>M22PL3148A</v>
      </c>
      <c r="E836" s="258"/>
      <c r="F836" s="258"/>
      <c r="G836" s="258"/>
      <c r="H836" s="258"/>
      <c r="I836" s="258"/>
      <c r="J836" s="258"/>
      <c r="K836" s="258" t="str">
        <f>VLOOKUP(A836,'Master PR'!F838:Q2143,12,FALSE)</f>
        <v/>
      </c>
      <c r="L836" s="260" t="str">
        <f>VLOOKUP(A836,'Master PR'!F837:R2142,13,FALSE)</f>
        <v>Lukman</v>
      </c>
      <c r="M836" s="258"/>
      <c r="N836" s="258"/>
      <c r="O836" s="258"/>
      <c r="P836" s="261" t="str">
        <f t="array" ref="P836">INDEX(Sheet6!$H$2:$H$190,MATCH(A836,Sheet6!$E$2:$E$190,0))</f>
        <v>PR diterima tanggal 21 September 2022</v>
      </c>
      <c r="Q836" s="258"/>
      <c r="R836" s="258"/>
      <c r="S836" s="258"/>
      <c r="T836" s="258"/>
      <c r="U836" s="258"/>
      <c r="V836" s="258"/>
      <c r="W836" s="258"/>
      <c r="X836" s="258"/>
      <c r="Y836" s="258"/>
      <c r="Z836" s="258"/>
      <c r="AA836" s="258"/>
      <c r="AB836" s="258"/>
      <c r="AC836" s="258"/>
      <c r="AD836" s="258"/>
      <c r="AE836" s="258"/>
      <c r="AF836" s="258"/>
      <c r="AG836" s="258"/>
      <c r="AH836" s="258"/>
      <c r="AI836" s="258"/>
      <c r="AJ836" s="258"/>
      <c r="AK836" s="258"/>
      <c r="AL836" s="258"/>
      <c r="AM836" s="258"/>
    </row>
    <row r="837">
      <c r="A837" s="269">
        <v>1.00049288E8</v>
      </c>
      <c r="B837" s="258" t="str">
        <f>VLOOKUP(A837,'Master PR'!F839:N2144,9,FALSE)</f>
        <v>Maintenance</v>
      </c>
      <c r="C837" s="259" t="str">
        <f>VLOOKUP(A837,'Master PR'!F839:I2144,4,FALSE)</f>
        <v/>
      </c>
      <c r="D837" s="258" t="str">
        <f>VLOOKUP(A837,'Master PR'!F839:M2144,8,FALSE)</f>
        <v>M22PL3143A</v>
      </c>
      <c r="E837" s="258"/>
      <c r="F837" s="258"/>
      <c r="G837" s="258"/>
      <c r="H837" s="258"/>
      <c r="I837" s="258"/>
      <c r="J837" s="258"/>
      <c r="K837" s="258" t="str">
        <f>VLOOKUP(A837,'Master PR'!F839:Q2144,12,FALSE)</f>
        <v>K63</v>
      </c>
      <c r="L837" s="260" t="str">
        <f>VLOOKUP(A837,'Master PR'!F838:R2143,13,FALSE)</f>
        <v>Lukman</v>
      </c>
      <c r="M837" s="258"/>
      <c r="N837" s="258"/>
      <c r="O837" s="258"/>
      <c r="P837" s="261" t="str">
        <f t="array" ref="P837">INDEX(Sheet6!$H$2:$H$190,MATCH(A837,Sheet6!$E$2:$E$190,0))</f>
        <v>PR diterima tanggal 16 September 2022</v>
      </c>
      <c r="Q837" s="258"/>
      <c r="R837" s="258"/>
      <c r="S837" s="258"/>
      <c r="T837" s="258"/>
      <c r="U837" s="258"/>
      <c r="V837" s="258"/>
      <c r="W837" s="258"/>
      <c r="X837" s="258"/>
      <c r="Y837" s="258"/>
      <c r="Z837" s="258"/>
      <c r="AA837" s="258"/>
      <c r="AB837" s="258"/>
      <c r="AC837" s="258"/>
      <c r="AD837" s="258"/>
      <c r="AE837" s="258"/>
      <c r="AF837" s="258"/>
      <c r="AG837" s="258"/>
      <c r="AH837" s="258"/>
      <c r="AI837" s="258"/>
      <c r="AJ837" s="258"/>
      <c r="AK837" s="258"/>
      <c r="AL837" s="258"/>
      <c r="AM837" s="258"/>
    </row>
    <row r="838">
      <c r="A838" s="269">
        <v>1.00049289E8</v>
      </c>
      <c r="B838" s="258" t="str">
        <f>VLOOKUP(A838,'Master PR'!F840:N2145,9,FALSE)</f>
        <v>Maintenance</v>
      </c>
      <c r="C838" s="259" t="str">
        <f>VLOOKUP(A838,'Master PR'!F840:I2145,4,FALSE)</f>
        <v/>
      </c>
      <c r="D838" s="258" t="str">
        <f>VLOOKUP(A838,'Master PR'!F840:M2145,8,FALSE)</f>
        <v>#N/A</v>
      </c>
      <c r="E838" s="258"/>
      <c r="F838" s="258"/>
      <c r="G838" s="258"/>
      <c r="H838" s="258"/>
      <c r="I838" s="258"/>
      <c r="J838" s="258"/>
      <c r="K838" s="258" t="str">
        <f>VLOOKUP(A838,'Master PR'!F840:Q2145,12,FALSE)</f>
        <v>K64</v>
      </c>
      <c r="L838" s="260" t="str">
        <f>VLOOKUP(A838,'Master PR'!F839:R2144,13,FALSE)</f>
        <v>#N/A</v>
      </c>
      <c r="M838" s="258"/>
      <c r="N838" s="258"/>
      <c r="O838" s="258"/>
      <c r="P838" s="261" t="str">
        <f t="array" ref="P838">INDEX(Sheet6!$H$2:$H$190,MATCH(A838,Sheet6!$E$2:$E$190,0))</f>
        <v>#N/A</v>
      </c>
      <c r="Q838" s="258"/>
      <c r="R838" s="258"/>
      <c r="S838" s="258"/>
      <c r="T838" s="258"/>
      <c r="U838" s="258"/>
      <c r="V838" s="258"/>
      <c r="W838" s="258"/>
      <c r="X838" s="258"/>
      <c r="Y838" s="258"/>
      <c r="Z838" s="258"/>
      <c r="AA838" s="258"/>
      <c r="AB838" s="258"/>
      <c r="AC838" s="258"/>
      <c r="AD838" s="258"/>
      <c r="AE838" s="258"/>
      <c r="AF838" s="258"/>
      <c r="AG838" s="258"/>
      <c r="AH838" s="258"/>
      <c r="AI838" s="258"/>
      <c r="AJ838" s="258"/>
      <c r="AK838" s="258"/>
      <c r="AL838" s="258"/>
      <c r="AM838" s="258"/>
    </row>
    <row r="839">
      <c r="A839" s="269">
        <v>1.0004931E8</v>
      </c>
      <c r="B839" s="258" t="str">
        <f>VLOOKUP(A839,'Master PR'!F841:N2146,9,FALSE)</f>
        <v>Maintenance</v>
      </c>
      <c r="C839" s="259" t="str">
        <f>VLOOKUP(A839,'Master PR'!F841:I2146,4,FALSE)</f>
        <v/>
      </c>
      <c r="D839" s="258" t="str">
        <f>VLOOKUP(A839,'Master PR'!F841:M2146,8,FALSE)</f>
        <v>M22PL3144A</v>
      </c>
      <c r="E839" s="258"/>
      <c r="F839" s="258"/>
      <c r="G839" s="258"/>
      <c r="H839" s="258"/>
      <c r="I839" s="258"/>
      <c r="J839" s="258"/>
      <c r="K839" s="258" t="str">
        <f>VLOOKUP(A839,'Master PR'!F841:Q2146,12,FALSE)</f>
        <v>K63</v>
      </c>
      <c r="L839" s="260" t="str">
        <f>VLOOKUP(A839,'Master PR'!F840:R2145,13,FALSE)</f>
        <v>Lukman</v>
      </c>
      <c r="M839" s="258"/>
      <c r="N839" s="258"/>
      <c r="O839" s="258"/>
      <c r="P839" s="261" t="str">
        <f t="array" ref="P839">INDEX(Sheet6!$H$2:$H$190,MATCH(A839,Sheet6!$E$2:$E$190,0))</f>
        <v>PR diterima tanggal 16 September 2022</v>
      </c>
      <c r="Q839" s="258"/>
      <c r="R839" s="258"/>
      <c r="S839" s="258"/>
      <c r="T839" s="258"/>
      <c r="U839" s="258"/>
      <c r="V839" s="258"/>
      <c r="W839" s="258"/>
      <c r="X839" s="258"/>
      <c r="Y839" s="258"/>
      <c r="Z839" s="258"/>
      <c r="AA839" s="258"/>
      <c r="AB839" s="258"/>
      <c r="AC839" s="258"/>
      <c r="AD839" s="258"/>
      <c r="AE839" s="258"/>
      <c r="AF839" s="258"/>
      <c r="AG839" s="258"/>
      <c r="AH839" s="258"/>
      <c r="AI839" s="258"/>
      <c r="AJ839" s="258"/>
      <c r="AK839" s="258"/>
      <c r="AL839" s="258"/>
      <c r="AM839" s="258"/>
    </row>
    <row r="840">
      <c r="A840" s="269">
        <v>1.00049293E8</v>
      </c>
      <c r="B840" s="258" t="str">
        <f>VLOOKUP(A840,'Master PR'!F842:N2147,9,FALSE)</f>
        <v>Maintenance</v>
      </c>
      <c r="C840" s="259" t="str">
        <f>VLOOKUP(A840,'Master PR'!F842:I2147,4,FALSE)</f>
        <v/>
      </c>
      <c r="D840" s="258" t="str">
        <f>VLOOKUP(A840,'Master PR'!F842:M2147,8,FALSE)</f>
        <v>#N/A</v>
      </c>
      <c r="E840" s="258"/>
      <c r="F840" s="258"/>
      <c r="G840" s="258"/>
      <c r="H840" s="258"/>
      <c r="I840" s="258"/>
      <c r="J840" s="258"/>
      <c r="K840" s="258" t="str">
        <f>VLOOKUP(A840,'Master PR'!F842:Q2147,12,FALSE)</f>
        <v>K64</v>
      </c>
      <c r="L840" s="260" t="str">
        <f>VLOOKUP(A840,'Master PR'!F841:R2146,13,FALSE)</f>
        <v>#N/A</v>
      </c>
      <c r="M840" s="258"/>
      <c r="N840" s="258"/>
      <c r="O840" s="258"/>
      <c r="P840" s="261" t="str">
        <f t="array" ref="P840">INDEX(Sheet6!$H$2:$H$190,MATCH(A840,Sheet6!$E$2:$E$190,0))</f>
        <v>#N/A</v>
      </c>
      <c r="Q840" s="258"/>
      <c r="R840" s="258"/>
      <c r="S840" s="258"/>
      <c r="T840" s="258"/>
      <c r="U840" s="258"/>
      <c r="V840" s="258"/>
      <c r="W840" s="258"/>
      <c r="X840" s="258"/>
      <c r="Y840" s="258"/>
      <c r="Z840" s="258"/>
      <c r="AA840" s="258"/>
      <c r="AB840" s="258"/>
      <c r="AC840" s="258"/>
      <c r="AD840" s="258"/>
      <c r="AE840" s="258"/>
      <c r="AF840" s="258"/>
      <c r="AG840" s="258"/>
      <c r="AH840" s="258"/>
      <c r="AI840" s="258"/>
      <c r="AJ840" s="258"/>
      <c r="AK840" s="258"/>
      <c r="AL840" s="258"/>
      <c r="AM840" s="258"/>
    </row>
    <row r="841">
      <c r="A841" s="269">
        <v>1.00048848E8</v>
      </c>
      <c r="B841" s="258" t="str">
        <f>VLOOKUP(A841,'Master PR'!F843:N2148,9,FALSE)</f>
        <v>Maintenance</v>
      </c>
      <c r="C841" s="259" t="str">
        <f>VLOOKUP(A841,'Master PR'!F843:I2148,4,FALSE)</f>
        <v/>
      </c>
      <c r="D841" s="258" t="str">
        <f>VLOOKUP(A841,'Master PR'!F843:M2148,8,FALSE)</f>
        <v>M22PL3145A</v>
      </c>
      <c r="E841" s="258"/>
      <c r="F841" s="258"/>
      <c r="G841" s="258"/>
      <c r="H841" s="258"/>
      <c r="I841" s="258"/>
      <c r="J841" s="258"/>
      <c r="K841" s="258" t="str">
        <f>VLOOKUP(A841,'Master PR'!F843:Q2148,12,FALSE)</f>
        <v>K63</v>
      </c>
      <c r="L841" s="260" t="str">
        <f>VLOOKUP(A841,'Master PR'!F842:R2147,13,FALSE)</f>
        <v>Lukman</v>
      </c>
      <c r="M841" s="258"/>
      <c r="N841" s="258"/>
      <c r="O841" s="258"/>
      <c r="P841" s="261" t="str">
        <f t="array" ref="P841">INDEX(Sheet6!$H$2:$H$190,MATCH(A841,Sheet6!$E$2:$E$190,0))</f>
        <v>PR diterima tanggal 16 September 2022</v>
      </c>
      <c r="Q841" s="258"/>
      <c r="R841" s="258"/>
      <c r="S841" s="258"/>
      <c r="T841" s="258"/>
      <c r="U841" s="258"/>
      <c r="V841" s="258"/>
      <c r="W841" s="258"/>
      <c r="X841" s="258"/>
      <c r="Y841" s="258"/>
      <c r="Z841" s="258"/>
      <c r="AA841" s="258"/>
      <c r="AB841" s="258"/>
      <c r="AC841" s="258"/>
      <c r="AD841" s="258"/>
      <c r="AE841" s="258"/>
      <c r="AF841" s="258"/>
      <c r="AG841" s="258"/>
      <c r="AH841" s="258"/>
      <c r="AI841" s="258"/>
      <c r="AJ841" s="258"/>
      <c r="AK841" s="258"/>
      <c r="AL841" s="258"/>
      <c r="AM841" s="258"/>
    </row>
    <row r="842">
      <c r="A842" s="269">
        <v>1.000049076E9</v>
      </c>
      <c r="B842" s="258" t="str">
        <f>VLOOKUP(A842,'Master PR'!F844:N2149,9,FALSE)</f>
        <v>Maintenance</v>
      </c>
      <c r="C842" s="259" t="str">
        <f>VLOOKUP(A842,'Master PR'!F844:I2149,4,FALSE)</f>
        <v/>
      </c>
      <c r="D842" s="258" t="str">
        <f>VLOOKUP(A842,'Master PR'!F844:M2149,8,FALSE)</f>
        <v>#N/A</v>
      </c>
      <c r="E842" s="258"/>
      <c r="F842" s="258"/>
      <c r="G842" s="258"/>
      <c r="H842" s="258"/>
      <c r="I842" s="258"/>
      <c r="J842" s="258"/>
      <c r="K842" s="258" t="str">
        <f>VLOOKUP(A842,'Master PR'!F844:Q2149,12,FALSE)</f>
        <v>K64</v>
      </c>
      <c r="L842" s="260" t="str">
        <f>VLOOKUP(A842,'Master PR'!F843:R2148,13,FALSE)</f>
        <v>#N/A</v>
      </c>
      <c r="M842" s="258"/>
      <c r="N842" s="258"/>
      <c r="O842" s="258"/>
      <c r="P842" s="261" t="str">
        <f t="array" ref="P842">INDEX(Sheet6!$H$2:$H$190,MATCH(A842,Sheet6!$E$2:$E$190,0))</f>
        <v>#N/A</v>
      </c>
      <c r="Q842" s="258"/>
      <c r="R842" s="258"/>
      <c r="S842" s="258"/>
      <c r="T842" s="258"/>
      <c r="U842" s="258"/>
      <c r="V842" s="258"/>
      <c r="W842" s="258"/>
      <c r="X842" s="258"/>
      <c r="Y842" s="258"/>
      <c r="Z842" s="258"/>
      <c r="AA842" s="258"/>
      <c r="AB842" s="258"/>
      <c r="AC842" s="258"/>
      <c r="AD842" s="258"/>
      <c r="AE842" s="258"/>
      <c r="AF842" s="258"/>
      <c r="AG842" s="258"/>
      <c r="AH842" s="258"/>
      <c r="AI842" s="258"/>
      <c r="AJ842" s="258"/>
      <c r="AK842" s="258"/>
      <c r="AL842" s="258"/>
      <c r="AM842" s="258"/>
    </row>
    <row r="843">
      <c r="A843" s="269">
        <v>1.00049462E8</v>
      </c>
      <c r="B843" s="258" t="str">
        <f>VLOOKUP(A843,'Master PR'!F845:N2150,9,FALSE)</f>
        <v>Maintenance</v>
      </c>
      <c r="C843" s="259" t="str">
        <f>VLOOKUP(A843,'Master PR'!F845:I2150,4,FALSE)</f>
        <v/>
      </c>
      <c r="D843" s="258" t="str">
        <f>VLOOKUP(A843,'Master PR'!F845:M2150,8,FALSE)</f>
        <v>M22PL3146A</v>
      </c>
      <c r="E843" s="258"/>
      <c r="F843" s="258"/>
      <c r="G843" s="258"/>
      <c r="H843" s="258"/>
      <c r="I843" s="258"/>
      <c r="J843" s="258"/>
      <c r="K843" s="258" t="str">
        <f>VLOOKUP(A843,'Master PR'!F845:Q2150,12,FALSE)</f>
        <v>K63</v>
      </c>
      <c r="L843" s="260" t="str">
        <f>VLOOKUP(A843,'Master PR'!F844:R2149,13,FALSE)</f>
        <v>Lukman</v>
      </c>
      <c r="M843" s="258"/>
      <c r="N843" s="258"/>
      <c r="O843" s="258"/>
      <c r="P843" s="261" t="str">
        <f t="array" ref="P843">INDEX(Sheet6!$H$2:$H$190,MATCH(A843,Sheet6!$E$2:$E$190,0))</f>
        <v>PR diterima tanggal 16 September 2022</v>
      </c>
      <c r="Q843" s="258"/>
      <c r="R843" s="258"/>
      <c r="S843" s="258"/>
      <c r="T843" s="258"/>
      <c r="U843" s="258"/>
      <c r="V843" s="258"/>
      <c r="W843" s="258"/>
      <c r="X843" s="258"/>
      <c r="Y843" s="258"/>
      <c r="Z843" s="258"/>
      <c r="AA843" s="258"/>
      <c r="AB843" s="258"/>
      <c r="AC843" s="258"/>
      <c r="AD843" s="258"/>
      <c r="AE843" s="258"/>
      <c r="AF843" s="258"/>
      <c r="AG843" s="258"/>
      <c r="AH843" s="258"/>
      <c r="AI843" s="258"/>
      <c r="AJ843" s="258"/>
      <c r="AK843" s="258"/>
      <c r="AL843" s="258"/>
      <c r="AM843" s="258"/>
    </row>
    <row r="844">
      <c r="A844" s="269">
        <v>1.00049355E8</v>
      </c>
      <c r="B844" s="258" t="str">
        <f>VLOOKUP(A844,'Master PR'!F846:N2151,9,FALSE)</f>
        <v>Maintenance</v>
      </c>
      <c r="C844" s="259" t="str">
        <f>VLOOKUP(A844,'Master PR'!F846:I2151,4,FALSE)</f>
        <v/>
      </c>
      <c r="D844" s="258" t="str">
        <f>VLOOKUP(A844,'Master PR'!F846:M2151,8,FALSE)</f>
        <v>M22PL3155A</v>
      </c>
      <c r="E844" s="258"/>
      <c r="F844" s="258"/>
      <c r="G844" s="258"/>
      <c r="H844" s="258"/>
      <c r="I844" s="258"/>
      <c r="J844" s="258"/>
      <c r="K844" s="258" t="str">
        <f>VLOOKUP(A844,'Master PR'!F846:Q2151,12,FALSE)</f>
        <v>K63</v>
      </c>
      <c r="L844" s="260" t="str">
        <f>VLOOKUP(A844,'Master PR'!F845:R2150,13,FALSE)</f>
        <v>Winny</v>
      </c>
      <c r="M844" s="258"/>
      <c r="N844" s="258"/>
      <c r="O844" s="258"/>
      <c r="P844" s="261" t="str">
        <f t="array" ref="P844">INDEX(Sheet6!$H$2:$H$190,MATCH(A844,Sheet6!$E$2:$E$190,0))</f>
        <v>PR diterima tanggal 16 September 2022</v>
      </c>
      <c r="Q844" s="258"/>
      <c r="R844" s="258"/>
      <c r="S844" s="258"/>
      <c r="T844" s="258"/>
      <c r="U844" s="258"/>
      <c r="V844" s="258"/>
      <c r="W844" s="258"/>
      <c r="X844" s="258"/>
      <c r="Y844" s="258"/>
      <c r="Z844" s="258"/>
      <c r="AA844" s="258"/>
      <c r="AB844" s="258"/>
      <c r="AC844" s="258"/>
      <c r="AD844" s="258"/>
      <c r="AE844" s="258"/>
      <c r="AF844" s="258"/>
      <c r="AG844" s="258"/>
      <c r="AH844" s="258"/>
      <c r="AI844" s="258"/>
      <c r="AJ844" s="258"/>
      <c r="AK844" s="258"/>
      <c r="AL844" s="258"/>
      <c r="AM844" s="258"/>
    </row>
    <row r="845">
      <c r="A845" s="269">
        <v>1.00049356E8</v>
      </c>
      <c r="B845" s="258" t="str">
        <f>VLOOKUP(A845,'Master PR'!F847:N2152,9,FALSE)</f>
        <v>Maintenance</v>
      </c>
      <c r="C845" s="259" t="str">
        <f>VLOOKUP(A845,'Master PR'!F847:I2152,4,FALSE)</f>
        <v/>
      </c>
      <c r="D845" s="258" t="str">
        <f>VLOOKUP(A845,'Master PR'!F847:M2152,8,FALSE)</f>
        <v>M22PL3156A</v>
      </c>
      <c r="E845" s="258"/>
      <c r="F845" s="258"/>
      <c r="G845" s="258"/>
      <c r="H845" s="258"/>
      <c r="I845" s="258"/>
      <c r="J845" s="258"/>
      <c r="K845" s="258" t="str">
        <f>VLOOKUP(A845,'Master PR'!F847:Q2152,12,FALSE)</f>
        <v>K63</v>
      </c>
      <c r="L845" s="260" t="str">
        <f>VLOOKUP(A845,'Master PR'!F846:R2151,13,FALSE)</f>
        <v>Winny</v>
      </c>
      <c r="M845" s="258"/>
      <c r="N845" s="258"/>
      <c r="O845" s="258"/>
      <c r="P845" s="261" t="str">
        <f t="array" ref="P845">INDEX(Sheet6!$H$2:$H$190,MATCH(A845,Sheet6!$E$2:$E$190,0))</f>
        <v>PR diterima tanggal 16 September 2022</v>
      </c>
      <c r="Q845" s="258"/>
      <c r="R845" s="258"/>
      <c r="S845" s="258"/>
      <c r="T845" s="258"/>
      <c r="U845" s="258"/>
      <c r="V845" s="258"/>
      <c r="W845" s="258"/>
      <c r="X845" s="258"/>
      <c r="Y845" s="258"/>
      <c r="Z845" s="258"/>
      <c r="AA845" s="258"/>
      <c r="AB845" s="258"/>
      <c r="AC845" s="258"/>
      <c r="AD845" s="258"/>
      <c r="AE845" s="258"/>
      <c r="AF845" s="258"/>
      <c r="AG845" s="258"/>
      <c r="AH845" s="258"/>
      <c r="AI845" s="258"/>
      <c r="AJ845" s="258"/>
      <c r="AK845" s="258"/>
      <c r="AL845" s="258"/>
      <c r="AM845" s="258"/>
    </row>
    <row r="846">
      <c r="A846" s="269">
        <v>1.00049451E8</v>
      </c>
      <c r="B846" s="258" t="str">
        <f>VLOOKUP(A846,'Master PR'!F848:N2153,9,FALSE)</f>
        <v>Maintenance</v>
      </c>
      <c r="C846" s="259" t="str">
        <f>VLOOKUP(A846,'Master PR'!F848:I2153,4,FALSE)</f>
        <v/>
      </c>
      <c r="D846" s="258" t="str">
        <f>VLOOKUP(A846,'Master PR'!F848:M2153,8,FALSE)</f>
        <v>#N/A</v>
      </c>
      <c r="E846" s="258"/>
      <c r="F846" s="258"/>
      <c r="G846" s="258"/>
      <c r="H846" s="258"/>
      <c r="I846" s="258"/>
      <c r="J846" s="258"/>
      <c r="K846" s="258" t="str">
        <f>VLOOKUP(A846,'Master PR'!F848:Q2153,12,FALSE)</f>
        <v>K66</v>
      </c>
      <c r="L846" s="260" t="str">
        <f>VLOOKUP(A846,'Master PR'!F847:R2152,13,FALSE)</f>
        <v>#N/A</v>
      </c>
      <c r="M846" s="258"/>
      <c r="N846" s="258"/>
      <c r="O846" s="258"/>
      <c r="P846" s="261" t="str">
        <f t="array" ref="P846">INDEX(Sheet6!$H$2:$H$190,MATCH(A846,Sheet6!$E$2:$E$190,0))</f>
        <v>#N/A</v>
      </c>
      <c r="Q846" s="258"/>
      <c r="R846" s="258"/>
      <c r="S846" s="258"/>
      <c r="T846" s="258"/>
      <c r="U846" s="258"/>
      <c r="V846" s="258"/>
      <c r="W846" s="258"/>
      <c r="X846" s="258"/>
      <c r="Y846" s="258"/>
      <c r="Z846" s="258"/>
      <c r="AA846" s="258"/>
      <c r="AB846" s="258"/>
      <c r="AC846" s="258"/>
      <c r="AD846" s="258"/>
      <c r="AE846" s="258"/>
      <c r="AF846" s="258"/>
      <c r="AG846" s="258"/>
      <c r="AH846" s="258"/>
      <c r="AI846" s="258"/>
      <c r="AJ846" s="258"/>
      <c r="AK846" s="258"/>
      <c r="AL846" s="258"/>
      <c r="AM846" s="258"/>
    </row>
    <row r="847">
      <c r="A847" s="269">
        <v>1.00049389E8</v>
      </c>
      <c r="B847" s="258" t="str">
        <f>VLOOKUP(A847,'Master PR'!F849:N2154,9,FALSE)</f>
        <v>Maintenance</v>
      </c>
      <c r="C847" s="259" t="str">
        <f>VLOOKUP(A847,'Master PR'!F849:I2154,4,FALSE)</f>
        <v/>
      </c>
      <c r="D847" s="258" t="str">
        <f>VLOOKUP(A847,'Master PR'!F849:M2154,8,FALSE)</f>
        <v>M22PL3150A</v>
      </c>
      <c r="E847" s="258"/>
      <c r="F847" s="258"/>
      <c r="G847" s="258"/>
      <c r="H847" s="258"/>
      <c r="I847" s="258"/>
      <c r="J847" s="258"/>
      <c r="K847" s="258" t="str">
        <f>VLOOKUP(A847,'Master PR'!F849:Q2154,12,FALSE)</f>
        <v>K63</v>
      </c>
      <c r="L847" s="260" t="str">
        <f>VLOOKUP(A847,'Master PR'!F848:R2153,13,FALSE)</f>
        <v>Lukman</v>
      </c>
      <c r="M847" s="258"/>
      <c r="N847" s="258"/>
      <c r="O847" s="258"/>
      <c r="P847" s="261" t="str">
        <f t="array" ref="P847">INDEX(Sheet6!$H$2:$H$190,MATCH(A847,Sheet6!$E$2:$E$190,0))</f>
        <v>PR diterima tanggal 16 September 2022</v>
      </c>
      <c r="Q847" s="258"/>
      <c r="R847" s="258"/>
      <c r="S847" s="258"/>
      <c r="T847" s="258"/>
      <c r="U847" s="258"/>
      <c r="V847" s="258"/>
      <c r="W847" s="258"/>
      <c r="X847" s="258"/>
      <c r="Y847" s="258"/>
      <c r="Z847" s="258"/>
      <c r="AA847" s="258"/>
      <c r="AB847" s="258"/>
      <c r="AC847" s="258"/>
      <c r="AD847" s="258"/>
      <c r="AE847" s="258"/>
      <c r="AF847" s="258"/>
      <c r="AG847" s="258"/>
      <c r="AH847" s="258"/>
      <c r="AI847" s="258"/>
      <c r="AJ847" s="258"/>
      <c r="AK847" s="258"/>
      <c r="AL847" s="258"/>
      <c r="AM847" s="258"/>
    </row>
    <row r="848">
      <c r="A848" s="269">
        <v>1.00049397E8</v>
      </c>
      <c r="B848" s="258" t="str">
        <f>VLOOKUP(A848,'Master PR'!F850:N2155,9,FALSE)</f>
        <v>Maintenance</v>
      </c>
      <c r="C848" s="259" t="str">
        <f>VLOOKUP(A848,'Master PR'!F850:I2155,4,FALSE)</f>
        <v/>
      </c>
      <c r="D848" s="258" t="str">
        <f>VLOOKUP(A848,'Master PR'!F850:M2155,8,FALSE)</f>
        <v>#N/A</v>
      </c>
      <c r="E848" s="258"/>
      <c r="F848" s="258"/>
      <c r="G848" s="258"/>
      <c r="H848" s="258"/>
      <c r="I848" s="258"/>
      <c r="J848" s="258"/>
      <c r="K848" s="258" t="str">
        <f>VLOOKUP(A848,'Master PR'!F850:Q2155,12,FALSE)</f>
        <v>K68</v>
      </c>
      <c r="L848" s="260" t="str">
        <f>VLOOKUP(A848,'Master PR'!F849:R2154,13,FALSE)</f>
        <v>#N/A</v>
      </c>
      <c r="M848" s="258"/>
      <c r="N848" s="258"/>
      <c r="O848" s="258"/>
      <c r="P848" s="261" t="str">
        <f t="array" ref="P848">INDEX(Sheet6!$H$2:$H$190,MATCH(A848,Sheet6!$E$2:$E$190,0))</f>
        <v>#N/A</v>
      </c>
      <c r="Q848" s="258"/>
      <c r="R848" s="258"/>
      <c r="S848" s="258"/>
      <c r="T848" s="258"/>
      <c r="U848" s="258"/>
      <c r="V848" s="258"/>
      <c r="W848" s="258"/>
      <c r="X848" s="258"/>
      <c r="Y848" s="258"/>
      <c r="Z848" s="258"/>
      <c r="AA848" s="258"/>
      <c r="AB848" s="258"/>
      <c r="AC848" s="258"/>
      <c r="AD848" s="258"/>
      <c r="AE848" s="258"/>
      <c r="AF848" s="258"/>
      <c r="AG848" s="258"/>
      <c r="AH848" s="258"/>
      <c r="AI848" s="258"/>
      <c r="AJ848" s="258"/>
      <c r="AK848" s="258"/>
      <c r="AL848" s="258"/>
      <c r="AM848" s="258"/>
    </row>
    <row r="849">
      <c r="A849" s="269">
        <v>1.00049395E8</v>
      </c>
      <c r="B849" s="258" t="str">
        <f>VLOOKUP(A849,'Master PR'!F851:N2156,9,FALSE)</f>
        <v>Maintenance</v>
      </c>
      <c r="C849" s="259" t="str">
        <f>VLOOKUP(A849,'Master PR'!F851:I2156,4,FALSE)</f>
        <v/>
      </c>
      <c r="D849" s="258" t="str">
        <f>VLOOKUP(A849,'Master PR'!F851:M2156,8,FALSE)</f>
        <v>#N/A</v>
      </c>
      <c r="E849" s="258"/>
      <c r="F849" s="258"/>
      <c r="G849" s="258"/>
      <c r="H849" s="258"/>
      <c r="I849" s="258"/>
      <c r="J849" s="258"/>
      <c r="K849" s="258" t="str">
        <f>VLOOKUP(A849,'Master PR'!F851:Q2156,12,FALSE)</f>
        <v>K66</v>
      </c>
      <c r="L849" s="260" t="str">
        <f>VLOOKUP(A849,'Master PR'!F850:R2155,13,FALSE)</f>
        <v>#N/A</v>
      </c>
      <c r="M849" s="258"/>
      <c r="N849" s="258"/>
      <c r="O849" s="258"/>
      <c r="P849" s="261" t="str">
        <f t="array" ref="P849">INDEX(Sheet6!$H$2:$H$190,MATCH(A849,Sheet6!$E$2:$E$190,0))</f>
        <v>#N/A</v>
      </c>
      <c r="Q849" s="258"/>
      <c r="R849" s="258"/>
      <c r="S849" s="258"/>
      <c r="T849" s="258"/>
      <c r="U849" s="258"/>
      <c r="V849" s="258"/>
      <c r="W849" s="258"/>
      <c r="X849" s="258"/>
      <c r="Y849" s="258"/>
      <c r="Z849" s="258"/>
      <c r="AA849" s="258"/>
      <c r="AB849" s="258"/>
      <c r="AC849" s="258"/>
      <c r="AD849" s="258"/>
      <c r="AE849" s="258"/>
      <c r="AF849" s="258"/>
      <c r="AG849" s="258"/>
      <c r="AH849" s="258"/>
      <c r="AI849" s="258"/>
      <c r="AJ849" s="258"/>
      <c r="AK849" s="258"/>
      <c r="AL849" s="258"/>
      <c r="AM849" s="258"/>
    </row>
    <row r="850">
      <c r="A850" s="269">
        <v>1.0004939E8</v>
      </c>
      <c r="B850" s="258" t="str">
        <f>VLOOKUP(A850,'Master PR'!F852:N2157,9,FALSE)</f>
        <v>Maintenance</v>
      </c>
      <c r="C850" s="259" t="str">
        <f>VLOOKUP(A850,'Master PR'!F852:I2157,4,FALSE)</f>
        <v/>
      </c>
      <c r="D850" s="258" t="str">
        <f>VLOOKUP(A850,'Master PR'!F852:M2157,8,FALSE)</f>
        <v>M22PL3151A</v>
      </c>
      <c r="E850" s="258"/>
      <c r="F850" s="258"/>
      <c r="G850" s="258"/>
      <c r="H850" s="258"/>
      <c r="I850" s="258"/>
      <c r="J850" s="258"/>
      <c r="K850" s="258" t="str">
        <f>VLOOKUP(A850,'Master PR'!F852:Q2157,12,FALSE)</f>
        <v>K63</v>
      </c>
      <c r="L850" s="260" t="str">
        <f>VLOOKUP(A850,'Master PR'!F851:R2156,13,FALSE)</f>
        <v>Lukman</v>
      </c>
      <c r="M850" s="258"/>
      <c r="N850" s="258"/>
      <c r="O850" s="258"/>
      <c r="P850" s="261" t="str">
        <f t="array" ref="P850">INDEX(Sheet6!$H$2:$H$190,MATCH(A850,Sheet6!$E$2:$E$190,0))</f>
        <v>PR diterima tanggal 16 September 2022</v>
      </c>
      <c r="Q850" s="258"/>
      <c r="R850" s="258"/>
      <c r="S850" s="258"/>
      <c r="T850" s="258"/>
      <c r="U850" s="258"/>
      <c r="V850" s="258"/>
      <c r="W850" s="258"/>
      <c r="X850" s="258"/>
      <c r="Y850" s="258"/>
      <c r="Z850" s="258"/>
      <c r="AA850" s="258"/>
      <c r="AB850" s="258"/>
      <c r="AC850" s="258"/>
      <c r="AD850" s="258"/>
      <c r="AE850" s="258"/>
      <c r="AF850" s="258"/>
      <c r="AG850" s="258"/>
      <c r="AH850" s="258"/>
      <c r="AI850" s="258"/>
      <c r="AJ850" s="258"/>
      <c r="AK850" s="258"/>
      <c r="AL850" s="258"/>
      <c r="AM850" s="258"/>
    </row>
    <row r="851">
      <c r="A851" s="269">
        <v>1.00048783E8</v>
      </c>
      <c r="B851" s="258" t="str">
        <f>VLOOKUP(A851,'Master PR'!F853:N2158,9,FALSE)</f>
        <v>Maintenance</v>
      </c>
      <c r="C851" s="259" t="str">
        <f>VLOOKUP(A851,'Master PR'!F853:I2158,4,FALSE)</f>
        <v>Reza</v>
      </c>
      <c r="D851" s="258" t="str">
        <f>VLOOKUP(A851,'Master PR'!F853:M2158,8,FALSE)</f>
        <v>#N/A</v>
      </c>
      <c r="E851" s="258"/>
      <c r="F851" s="258"/>
      <c r="G851" s="258"/>
      <c r="H851" s="258"/>
      <c r="I851" s="258"/>
      <c r="J851" s="258"/>
      <c r="K851" s="258" t="str">
        <f>VLOOKUP(A851,'Master PR'!F853:Q2158,12,FALSE)</f>
        <v/>
      </c>
      <c r="L851" s="260" t="str">
        <f>VLOOKUP(A851,'Master PR'!F852:R2157,13,FALSE)</f>
        <v>#N/A</v>
      </c>
      <c r="M851" s="258"/>
      <c r="N851" s="258"/>
      <c r="O851" s="258"/>
      <c r="P851" s="261" t="str">
        <f t="array" ref="P851">INDEX(Sheet6!$H$2:$H$190,MATCH(A851,Sheet6!$E$2:$E$190,0))</f>
        <v>#N/A</v>
      </c>
      <c r="Q851" s="258"/>
      <c r="R851" s="258"/>
      <c r="S851" s="258"/>
      <c r="T851" s="258"/>
      <c r="U851" s="258"/>
      <c r="V851" s="258"/>
      <c r="W851" s="258"/>
      <c r="X851" s="258"/>
      <c r="Y851" s="258"/>
      <c r="Z851" s="258"/>
      <c r="AA851" s="258"/>
      <c r="AB851" s="258"/>
      <c r="AC851" s="258"/>
      <c r="AD851" s="258"/>
      <c r="AE851" s="258"/>
      <c r="AF851" s="258"/>
      <c r="AG851" s="258"/>
      <c r="AH851" s="258"/>
      <c r="AI851" s="258"/>
      <c r="AJ851" s="258"/>
      <c r="AK851" s="258"/>
      <c r="AL851" s="258"/>
      <c r="AM851" s="258"/>
    </row>
    <row r="852">
      <c r="A852" s="269">
        <v>1.00049392E8</v>
      </c>
      <c r="B852" s="258" t="str">
        <f>VLOOKUP(A852,'Master PR'!F854:N2159,9,FALSE)</f>
        <v>Maintenance</v>
      </c>
      <c r="C852" s="259" t="str">
        <f>VLOOKUP(A852,'Master PR'!F854:I2159,4,FALSE)</f>
        <v/>
      </c>
      <c r="D852" s="258" t="str">
        <f>VLOOKUP(A852,'Master PR'!F854:M2159,8,FALSE)</f>
        <v>M22PL3142A</v>
      </c>
      <c r="E852" s="258"/>
      <c r="F852" s="258"/>
      <c r="G852" s="258"/>
      <c r="H852" s="258"/>
      <c r="I852" s="258"/>
      <c r="J852" s="258"/>
      <c r="K852" s="258" t="str">
        <f>VLOOKUP(A852,'Master PR'!F854:Q2159,12,FALSE)</f>
        <v>K63</v>
      </c>
      <c r="L852" s="260" t="str">
        <f>VLOOKUP(A852,'Master PR'!F853:R2158,13,FALSE)</f>
        <v>Lukman</v>
      </c>
      <c r="M852" s="258"/>
      <c r="N852" s="258"/>
      <c r="O852" s="258"/>
      <c r="P852" s="261" t="str">
        <f t="array" ref="P852">INDEX(Sheet6!$H$2:$H$190,MATCH(A852,Sheet6!$E$2:$E$190,0))</f>
        <v>PR diterima tanggal 16 September 2022</v>
      </c>
      <c r="Q852" s="258"/>
      <c r="R852" s="258"/>
      <c r="S852" s="258"/>
      <c r="T852" s="258"/>
      <c r="U852" s="258"/>
      <c r="V852" s="258"/>
      <c r="W852" s="258"/>
      <c r="X852" s="258"/>
      <c r="Y852" s="258"/>
      <c r="Z852" s="258"/>
      <c r="AA852" s="258"/>
      <c r="AB852" s="258"/>
      <c r="AC852" s="258"/>
      <c r="AD852" s="258"/>
      <c r="AE852" s="258"/>
      <c r="AF852" s="258"/>
      <c r="AG852" s="258"/>
      <c r="AH852" s="258"/>
      <c r="AI852" s="258"/>
      <c r="AJ852" s="258"/>
      <c r="AK852" s="258"/>
      <c r="AL852" s="258"/>
      <c r="AM852" s="258"/>
    </row>
    <row r="853">
      <c r="A853" s="269">
        <v>1.00049358E8</v>
      </c>
      <c r="B853" s="258" t="str">
        <f>VLOOKUP(A853,'Master PR'!F855:N2160,9,FALSE)</f>
        <v>Maintenance</v>
      </c>
      <c r="C853" s="259" t="str">
        <f>VLOOKUP(A853,'Master PR'!F855:I2160,4,FALSE)</f>
        <v/>
      </c>
      <c r="D853" s="258" t="str">
        <f>VLOOKUP(A853,'Master PR'!F855:M2160,8,FALSE)</f>
        <v>M22PL3154A</v>
      </c>
      <c r="E853" s="258"/>
      <c r="F853" s="258"/>
      <c r="G853" s="258"/>
      <c r="H853" s="258"/>
      <c r="I853" s="258"/>
      <c r="J853" s="258"/>
      <c r="K853" s="258" t="str">
        <f>VLOOKUP(A853,'Master PR'!F855:Q2160,12,FALSE)</f>
        <v>K63</v>
      </c>
      <c r="L853" s="260" t="str">
        <f>VLOOKUP(A853,'Master PR'!F854:R2159,13,FALSE)</f>
        <v>Winny</v>
      </c>
      <c r="M853" s="258"/>
      <c r="N853" s="258"/>
      <c r="O853" s="258"/>
      <c r="P853" s="261" t="str">
        <f t="array" ref="P853">INDEX(Sheet6!$H$2:$H$190,MATCH(A853,Sheet6!$E$2:$E$190,0))</f>
        <v>PR diterima tanggal 16 September 2022</v>
      </c>
      <c r="Q853" s="258"/>
      <c r="R853" s="258"/>
      <c r="S853" s="258"/>
      <c r="T853" s="258"/>
      <c r="U853" s="258"/>
      <c r="V853" s="258"/>
      <c r="W853" s="258"/>
      <c r="X853" s="258"/>
      <c r="Y853" s="258"/>
      <c r="Z853" s="258"/>
      <c r="AA853" s="258"/>
      <c r="AB853" s="258"/>
      <c r="AC853" s="258"/>
      <c r="AD853" s="258"/>
      <c r="AE853" s="258"/>
      <c r="AF853" s="258"/>
      <c r="AG853" s="258"/>
      <c r="AH853" s="258"/>
      <c r="AI853" s="258"/>
      <c r="AJ853" s="258"/>
      <c r="AK853" s="258"/>
      <c r="AL853" s="258"/>
      <c r="AM853" s="258"/>
    </row>
    <row r="854">
      <c r="A854" s="269">
        <v>1.00048408E8</v>
      </c>
      <c r="B854" s="258" t="str">
        <f>VLOOKUP(A854,'Master PR'!F856:N2161,9,FALSE)</f>
        <v>Maintenance</v>
      </c>
      <c r="C854" s="259" t="str">
        <f>VLOOKUP(A854,'Master PR'!F856:I2161,4,FALSE)</f>
        <v/>
      </c>
      <c r="D854" s="258" t="str">
        <f>VLOOKUP(A854,'Master PR'!F856:M2161,8,FALSE)</f>
        <v>#N/A</v>
      </c>
      <c r="E854" s="258"/>
      <c r="F854" s="258"/>
      <c r="G854" s="258"/>
      <c r="H854" s="258"/>
      <c r="I854" s="258"/>
      <c r="J854" s="258"/>
      <c r="K854" s="258" t="str">
        <f>VLOOKUP(A854,'Master PR'!F856:Q2161,12,FALSE)</f>
        <v>K63</v>
      </c>
      <c r="L854" s="260" t="str">
        <f>VLOOKUP(A854,'Master PR'!F855:R2160,13,FALSE)</f>
        <v>#N/A</v>
      </c>
      <c r="M854" s="258"/>
      <c r="N854" s="258"/>
      <c r="O854" s="258"/>
      <c r="P854" s="261" t="str">
        <f t="array" ref="P854">INDEX(Sheet6!$H$2:$H$190,MATCH(A854,Sheet6!$E$2:$E$190,0))</f>
        <v>#N/A</v>
      </c>
      <c r="Q854" s="258"/>
      <c r="R854" s="258"/>
      <c r="S854" s="258"/>
      <c r="T854" s="258"/>
      <c r="U854" s="258"/>
      <c r="V854" s="258"/>
      <c r="W854" s="258"/>
      <c r="X854" s="258"/>
      <c r="Y854" s="258"/>
      <c r="Z854" s="258"/>
      <c r="AA854" s="258"/>
      <c r="AB854" s="258"/>
      <c r="AC854" s="258"/>
      <c r="AD854" s="258"/>
      <c r="AE854" s="258"/>
      <c r="AF854" s="258"/>
      <c r="AG854" s="258"/>
      <c r="AH854" s="258"/>
      <c r="AI854" s="258"/>
      <c r="AJ854" s="258"/>
      <c r="AK854" s="258"/>
      <c r="AL854" s="258"/>
      <c r="AM854" s="258"/>
    </row>
    <row r="855">
      <c r="A855" s="269">
        <v>1.00048969E8</v>
      </c>
      <c r="B855" s="258" t="str">
        <f>VLOOKUP(A855,'Master PR'!F857:N2162,9,FALSE)</f>
        <v>Maintenance</v>
      </c>
      <c r="C855" s="259" t="str">
        <f>VLOOKUP(A855,'Master PR'!F857:I2162,4,FALSE)</f>
        <v/>
      </c>
      <c r="D855" s="258" t="str">
        <f>VLOOKUP(A855,'Master PR'!F857:M2162,8,FALSE)</f>
        <v>#N/A</v>
      </c>
      <c r="E855" s="258"/>
      <c r="F855" s="258"/>
      <c r="G855" s="258"/>
      <c r="H855" s="258"/>
      <c r="I855" s="258"/>
      <c r="J855" s="258"/>
      <c r="K855" s="258" t="str">
        <f>VLOOKUP(A855,'Master PR'!F857:Q2162,12,FALSE)</f>
        <v>K63</v>
      </c>
      <c r="L855" s="260" t="str">
        <f>VLOOKUP(A855,'Master PR'!F856:R2161,13,FALSE)</f>
        <v>#N/A</v>
      </c>
      <c r="M855" s="258"/>
      <c r="N855" s="258"/>
      <c r="O855" s="258"/>
      <c r="P855" s="261" t="str">
        <f t="array" ref="P855">INDEX(Sheet6!$H$2:$H$190,MATCH(A855,Sheet6!$E$2:$E$190,0))</f>
        <v>#N/A</v>
      </c>
      <c r="Q855" s="258"/>
      <c r="R855" s="258"/>
      <c r="S855" s="258"/>
      <c r="T855" s="258"/>
      <c r="U855" s="258"/>
      <c r="V855" s="258"/>
      <c r="W855" s="258"/>
      <c r="X855" s="258"/>
      <c r="Y855" s="258"/>
      <c r="Z855" s="258"/>
      <c r="AA855" s="258"/>
      <c r="AB855" s="258"/>
      <c r="AC855" s="258"/>
      <c r="AD855" s="258"/>
      <c r="AE855" s="258"/>
      <c r="AF855" s="258"/>
      <c r="AG855" s="258"/>
      <c r="AH855" s="258"/>
      <c r="AI855" s="258"/>
      <c r="AJ855" s="258"/>
      <c r="AK855" s="258"/>
      <c r="AL855" s="258"/>
      <c r="AM855" s="258"/>
    </row>
    <row r="856">
      <c r="A856" s="269">
        <v>1.00048171E8</v>
      </c>
      <c r="B856" s="258" t="str">
        <f>VLOOKUP(A856,'Master PR'!F858:N2163,9,FALSE)</f>
        <v>Maintenance</v>
      </c>
      <c r="C856" s="259" t="str">
        <f>VLOOKUP(A856,'Master PR'!F858:I2163,4,FALSE)</f>
        <v/>
      </c>
      <c r="D856" s="258" t="str">
        <f>VLOOKUP(A856,'Master PR'!F858:M2163,8,FALSE)</f>
        <v>M22PL3119A</v>
      </c>
      <c r="E856" s="258"/>
      <c r="F856" s="258"/>
      <c r="G856" s="258"/>
      <c r="H856" s="258"/>
      <c r="I856" s="258"/>
      <c r="J856" s="258"/>
      <c r="K856" s="258" t="str">
        <f>VLOOKUP(A856,'Master PR'!F858:Q2163,12,FALSE)</f>
        <v>K63</v>
      </c>
      <c r="L856" s="260" t="str">
        <f>VLOOKUP(A856,'Master PR'!F857:R2162,13,FALSE)</f>
        <v>Winny</v>
      </c>
      <c r="M856" s="258"/>
      <c r="N856" s="258"/>
      <c r="O856" s="258"/>
      <c r="P856" s="261" t="str">
        <f t="array" ref="P856">INDEX(Sheet6!$H$2:$H$190,MATCH(A856,Sheet6!$E$2:$E$190,0))</f>
        <v>PR diterima tanggal 15 September 2022</v>
      </c>
      <c r="Q856" s="258"/>
      <c r="R856" s="258"/>
      <c r="S856" s="258"/>
      <c r="T856" s="258"/>
      <c r="U856" s="258"/>
      <c r="V856" s="258"/>
      <c r="W856" s="258"/>
      <c r="X856" s="258"/>
      <c r="Y856" s="258"/>
      <c r="Z856" s="258"/>
      <c r="AA856" s="258"/>
      <c r="AB856" s="258"/>
      <c r="AC856" s="258"/>
      <c r="AD856" s="258"/>
      <c r="AE856" s="258"/>
      <c r="AF856" s="258"/>
      <c r="AG856" s="258"/>
      <c r="AH856" s="258"/>
      <c r="AI856" s="258"/>
      <c r="AJ856" s="258"/>
      <c r="AK856" s="258"/>
      <c r="AL856" s="258"/>
      <c r="AM856" s="258"/>
    </row>
    <row r="857">
      <c r="A857" s="268">
        <v>1.00049301E8</v>
      </c>
      <c r="B857" s="258" t="str">
        <f>VLOOKUP(A857,'Master PR'!F859:N2164,9,FALSE)</f>
        <v>Maintenance</v>
      </c>
      <c r="C857" s="259" t="str">
        <f>VLOOKUP(A857,'Master PR'!F859:I2164,4,FALSE)</f>
        <v/>
      </c>
      <c r="D857" s="258" t="str">
        <f>VLOOKUP(A857,'Master PR'!F859:M2164,8,FALSE)</f>
        <v>#N/A</v>
      </c>
      <c r="E857" s="258"/>
      <c r="F857" s="258"/>
      <c r="G857" s="258"/>
      <c r="H857" s="258"/>
      <c r="I857" s="258"/>
      <c r="J857" s="258"/>
      <c r="K857" s="258" t="str">
        <f>VLOOKUP(A857,'Master PR'!F859:Q2164,12,FALSE)</f>
        <v>K68</v>
      </c>
      <c r="L857" s="260" t="str">
        <f>VLOOKUP(A857,'Master PR'!F858:R2163,13,FALSE)</f>
        <v>#N/A</v>
      </c>
      <c r="M857" s="258"/>
      <c r="N857" s="258"/>
      <c r="O857" s="258"/>
      <c r="P857" s="261" t="str">
        <f t="array" ref="P857">INDEX(Sheet6!$H$2:$H$190,MATCH(A857,Sheet6!$E$2:$E$190,0))</f>
        <v>#N/A</v>
      </c>
      <c r="Q857" s="258"/>
      <c r="R857" s="258"/>
      <c r="S857" s="258"/>
      <c r="T857" s="258"/>
      <c r="U857" s="258"/>
      <c r="V857" s="258"/>
      <c r="W857" s="258"/>
      <c r="X857" s="258"/>
      <c r="Y857" s="258"/>
      <c r="Z857" s="258"/>
      <c r="AA857" s="258"/>
      <c r="AB857" s="258"/>
      <c r="AC857" s="258"/>
      <c r="AD857" s="258"/>
      <c r="AE857" s="258"/>
      <c r="AF857" s="258"/>
      <c r="AG857" s="258"/>
      <c r="AH857" s="258"/>
      <c r="AI857" s="258"/>
      <c r="AJ857" s="258"/>
      <c r="AK857" s="258"/>
      <c r="AL857" s="258"/>
      <c r="AM857" s="258"/>
    </row>
    <row r="858">
      <c r="A858" s="270">
        <v>1.0004869E8</v>
      </c>
      <c r="B858" s="258" t="str">
        <f>VLOOKUP(A858,'Master PR'!F860:N2165,9,FALSE)</f>
        <v>Maintenance</v>
      </c>
      <c r="C858" s="259" t="str">
        <f>VLOOKUP(A858,'Master PR'!F860:I2165,4,FALSE)</f>
        <v/>
      </c>
      <c r="D858" s="258" t="str">
        <f>VLOOKUP(A858,'Master PR'!F860:M2165,8,FALSE)</f>
        <v>M22PL3148A</v>
      </c>
      <c r="E858" s="258"/>
      <c r="F858" s="258"/>
      <c r="G858" s="258"/>
      <c r="H858" s="258"/>
      <c r="I858" s="258"/>
      <c r="J858" s="258"/>
      <c r="K858" s="258" t="str">
        <f>VLOOKUP(A858,'Master PR'!F860:Q2165,12,FALSE)</f>
        <v/>
      </c>
      <c r="L858" s="260" t="str">
        <f>VLOOKUP(A858,'Master PR'!F859:R2164,13,FALSE)</f>
        <v>Lukman</v>
      </c>
      <c r="M858" s="258"/>
      <c r="N858" s="258"/>
      <c r="O858" s="258"/>
      <c r="P858" s="261" t="str">
        <f t="array" ref="P858">INDEX(Sheet6!$H$2:$H$190,MATCH(A858,Sheet6!$E$2:$E$190,0))</f>
        <v>PR diterima tanggal 21 September 2022</v>
      </c>
      <c r="Q858" s="258"/>
      <c r="R858" s="258"/>
      <c r="S858" s="258"/>
      <c r="T858" s="258"/>
      <c r="U858" s="258"/>
      <c r="V858" s="258"/>
      <c r="W858" s="258"/>
      <c r="X858" s="258"/>
      <c r="Y858" s="258"/>
      <c r="Z858" s="258"/>
      <c r="AA858" s="258"/>
      <c r="AB858" s="258"/>
      <c r="AC858" s="258"/>
      <c r="AD858" s="258"/>
      <c r="AE858" s="258"/>
      <c r="AF858" s="258"/>
      <c r="AG858" s="258"/>
      <c r="AH858" s="258"/>
      <c r="AI858" s="258"/>
      <c r="AJ858" s="258"/>
      <c r="AK858" s="258"/>
      <c r="AL858" s="258"/>
      <c r="AM858" s="258"/>
    </row>
    <row r="859">
      <c r="A859" s="269">
        <v>1.00049432E8</v>
      </c>
      <c r="B859" s="258" t="str">
        <f>VLOOKUP(A859,'Master PR'!F861:N2166,9,FALSE)</f>
        <v>Maintenance</v>
      </c>
      <c r="C859" s="259" t="str">
        <f>VLOOKUP(A859,'Master PR'!F861:I2166,4,FALSE)</f>
        <v/>
      </c>
      <c r="D859" s="258" t="str">
        <f>VLOOKUP(A859,'Master PR'!F861:M2166,8,FALSE)</f>
        <v>M22PL3160A</v>
      </c>
      <c r="E859" s="258"/>
      <c r="F859" s="258"/>
      <c r="G859" s="258"/>
      <c r="H859" s="258"/>
      <c r="I859" s="258"/>
      <c r="J859" s="258"/>
      <c r="K859" s="258" t="str">
        <f>VLOOKUP(A859,'Master PR'!F861:Q2166,12,FALSE)</f>
        <v>K63</v>
      </c>
      <c r="L859" s="260" t="str">
        <f>VLOOKUP(A859,'Master PR'!F860:R2165,13,FALSE)</f>
        <v>Winny</v>
      </c>
      <c r="M859" s="258"/>
      <c r="N859" s="258"/>
      <c r="O859" s="258"/>
      <c r="P859" s="261" t="str">
        <f t="array" ref="P859">INDEX(Sheet6!$H$2:$H$190,MATCH(A859,Sheet6!$E$2:$E$190,0))</f>
        <v>PR diterima tanggal 21 September 2022</v>
      </c>
      <c r="Q859" s="258"/>
      <c r="R859" s="258"/>
      <c r="S859" s="258"/>
      <c r="T859" s="258"/>
      <c r="U859" s="258"/>
      <c r="V859" s="258"/>
      <c r="W859" s="258"/>
      <c r="X859" s="258"/>
      <c r="Y859" s="258"/>
      <c r="Z859" s="258"/>
      <c r="AA859" s="258"/>
      <c r="AB859" s="258"/>
      <c r="AC859" s="258"/>
      <c r="AD859" s="258"/>
      <c r="AE859" s="258"/>
      <c r="AF859" s="258"/>
      <c r="AG859" s="258"/>
      <c r="AH859" s="258"/>
      <c r="AI859" s="258"/>
      <c r="AJ859" s="258"/>
      <c r="AK859" s="258"/>
      <c r="AL859" s="258"/>
      <c r="AM859" s="258"/>
    </row>
    <row r="860">
      <c r="A860" s="269">
        <v>1.00049431E8</v>
      </c>
      <c r="B860" s="258" t="str">
        <f>VLOOKUP(A860,'Master PR'!F862:N2167,9,FALSE)</f>
        <v>Maintenance</v>
      </c>
      <c r="C860" s="259" t="str">
        <f>VLOOKUP(A860,'Master PR'!F862:I2167,4,FALSE)</f>
        <v/>
      </c>
      <c r="D860" s="258" t="str">
        <f>VLOOKUP(A860,'Master PR'!F862:M2167,8,FALSE)</f>
        <v>M22PL3159A</v>
      </c>
      <c r="E860" s="258"/>
      <c r="F860" s="258"/>
      <c r="G860" s="258"/>
      <c r="H860" s="258"/>
      <c r="I860" s="258"/>
      <c r="J860" s="258"/>
      <c r="K860" s="258" t="str">
        <f>VLOOKUP(A860,'Master PR'!F862:Q2167,12,FALSE)</f>
        <v>K63</v>
      </c>
      <c r="L860" s="260" t="str">
        <f>VLOOKUP(A860,'Master PR'!F861:R2166,13,FALSE)</f>
        <v>Winny</v>
      </c>
      <c r="M860" s="258"/>
      <c r="N860" s="258"/>
      <c r="O860" s="258"/>
      <c r="P860" s="261" t="str">
        <f t="array" ref="P860">INDEX(Sheet6!$H$2:$H$190,MATCH(A860,Sheet6!$E$2:$E$190,0))</f>
        <v>PR diterima tanggal 21 September 2022</v>
      </c>
      <c r="Q860" s="258"/>
      <c r="R860" s="258"/>
      <c r="S860" s="258"/>
      <c r="T860" s="258"/>
      <c r="U860" s="258"/>
      <c r="V860" s="258"/>
      <c r="W860" s="258"/>
      <c r="X860" s="258"/>
      <c r="Y860" s="258"/>
      <c r="Z860" s="258"/>
      <c r="AA860" s="258"/>
      <c r="AB860" s="258"/>
      <c r="AC860" s="258"/>
      <c r="AD860" s="258"/>
      <c r="AE860" s="258"/>
      <c r="AF860" s="258"/>
      <c r="AG860" s="258"/>
      <c r="AH860" s="258"/>
      <c r="AI860" s="258"/>
      <c r="AJ860" s="258"/>
      <c r="AK860" s="258"/>
      <c r="AL860" s="258"/>
      <c r="AM860" s="258"/>
    </row>
    <row r="861">
      <c r="A861" s="269">
        <v>1.00049416E8</v>
      </c>
      <c r="B861" s="258" t="str">
        <f>VLOOKUP(A861,'Master PR'!F863:N2168,9,FALSE)</f>
        <v>Maintenance</v>
      </c>
      <c r="C861" s="259" t="str">
        <f>VLOOKUP(A861,'Master PR'!F863:I2168,4,FALSE)</f>
        <v/>
      </c>
      <c r="D861" s="258" t="str">
        <f>VLOOKUP(A861,'Master PR'!F863:M2168,8,FALSE)</f>
        <v>M22PL3147A</v>
      </c>
      <c r="E861" s="258"/>
      <c r="F861" s="258"/>
      <c r="G861" s="258"/>
      <c r="H861" s="258"/>
      <c r="I861" s="258"/>
      <c r="J861" s="258"/>
      <c r="K861" s="258" t="str">
        <f>VLOOKUP(A861,'Master PR'!F863:Q2168,12,FALSE)</f>
        <v>K63</v>
      </c>
      <c r="L861" s="260" t="str">
        <f>VLOOKUP(A861,'Master PR'!F862:R2167,13,FALSE)</f>
        <v>Lukman</v>
      </c>
      <c r="M861" s="258"/>
      <c r="N861" s="258"/>
      <c r="O861" s="258"/>
      <c r="P861" s="261" t="str">
        <f t="array" ref="P861">INDEX(Sheet6!$H$2:$H$190,MATCH(A861,Sheet6!$E$2:$E$190,0))</f>
        <v>PR diterima tanggal 21 September 2022</v>
      </c>
      <c r="Q861" s="258"/>
      <c r="R861" s="258"/>
      <c r="S861" s="258"/>
      <c r="T861" s="258"/>
      <c r="U861" s="258"/>
      <c r="V861" s="258"/>
      <c r="W861" s="258"/>
      <c r="X861" s="258"/>
      <c r="Y861" s="258"/>
      <c r="Z861" s="258"/>
      <c r="AA861" s="258"/>
      <c r="AB861" s="258"/>
      <c r="AC861" s="258"/>
      <c r="AD861" s="258"/>
      <c r="AE861" s="258"/>
      <c r="AF861" s="258"/>
      <c r="AG861" s="258"/>
      <c r="AH861" s="258"/>
      <c r="AI861" s="258"/>
      <c r="AJ861" s="258"/>
      <c r="AK861" s="258"/>
      <c r="AL861" s="258"/>
      <c r="AM861" s="258"/>
    </row>
    <row r="862">
      <c r="A862" s="269">
        <v>1.00049433E8</v>
      </c>
      <c r="B862" s="258" t="str">
        <f>VLOOKUP(A862,'Master PR'!F864:N2169,9,FALSE)</f>
        <v>Maintenance</v>
      </c>
      <c r="C862" s="259" t="str">
        <f>VLOOKUP(A862,'Master PR'!F864:I2169,4,FALSE)</f>
        <v/>
      </c>
      <c r="D862" s="258" t="str">
        <f>VLOOKUP(A862,'Master PR'!F864:M2169,8,FALSE)</f>
        <v>#N/A</v>
      </c>
      <c r="E862" s="258"/>
      <c r="F862" s="258"/>
      <c r="G862" s="258"/>
      <c r="H862" s="258"/>
      <c r="I862" s="258"/>
      <c r="J862" s="258"/>
      <c r="K862" s="258" t="str">
        <f>VLOOKUP(A862,'Master PR'!F864:Q2169,12,FALSE)</f>
        <v>K63</v>
      </c>
      <c r="L862" s="260" t="str">
        <f>VLOOKUP(A862,'Master PR'!F863:R2168,13,FALSE)</f>
        <v>#N/A</v>
      </c>
      <c r="M862" s="258"/>
      <c r="N862" s="258"/>
      <c r="O862" s="258"/>
      <c r="P862" s="261" t="str">
        <f t="array" ref="P862">INDEX(Sheet6!$H$2:$H$190,MATCH(A862,Sheet6!$E$2:$E$190,0))</f>
        <v>#N/A</v>
      </c>
      <c r="Q862" s="258"/>
      <c r="R862" s="258"/>
      <c r="S862" s="258"/>
      <c r="T862" s="258"/>
      <c r="U862" s="258"/>
      <c r="V862" s="258"/>
      <c r="W862" s="258"/>
      <c r="X862" s="258"/>
      <c r="Y862" s="258"/>
      <c r="Z862" s="258"/>
      <c r="AA862" s="258"/>
      <c r="AB862" s="258"/>
      <c r="AC862" s="258"/>
      <c r="AD862" s="258"/>
      <c r="AE862" s="258"/>
      <c r="AF862" s="258"/>
      <c r="AG862" s="258"/>
      <c r="AH862" s="258"/>
      <c r="AI862" s="258"/>
      <c r="AJ862" s="258"/>
      <c r="AK862" s="258"/>
      <c r="AL862" s="258"/>
      <c r="AM862" s="258"/>
    </row>
    <row r="863">
      <c r="A863" s="269">
        <v>1.00049297E8</v>
      </c>
      <c r="B863" s="258" t="str">
        <f>VLOOKUP(A863,'Master PR'!F865:N2170,9,FALSE)</f>
        <v>Maintenance</v>
      </c>
      <c r="C863" s="259" t="str">
        <f>VLOOKUP(A863,'Master PR'!F865:I2170,4,FALSE)</f>
        <v/>
      </c>
      <c r="D863" s="258" t="str">
        <f>VLOOKUP(A863,'Master PR'!F865:M2170,8,FALSE)</f>
        <v>M22PL3149A</v>
      </c>
      <c r="E863" s="258"/>
      <c r="F863" s="258"/>
      <c r="G863" s="258"/>
      <c r="H863" s="258"/>
      <c r="I863" s="258"/>
      <c r="J863" s="258"/>
      <c r="K863" s="258" t="str">
        <f>VLOOKUP(A863,'Master PR'!F865:Q2170,12,FALSE)</f>
        <v>K63</v>
      </c>
      <c r="L863" s="260" t="str">
        <f>VLOOKUP(A863,'Master PR'!F864:R2169,13,FALSE)</f>
        <v>Lukman</v>
      </c>
      <c r="M863" s="258"/>
      <c r="N863" s="258"/>
      <c r="O863" s="258"/>
      <c r="P863" s="261" t="str">
        <f t="array" ref="P863">INDEX(Sheet6!$H$2:$H$190,MATCH(A863,Sheet6!$E$2:$E$190,0))</f>
        <v>PR diterima tanggal 21 September 2022</v>
      </c>
      <c r="Q863" s="258"/>
      <c r="R863" s="258"/>
      <c r="S863" s="258"/>
      <c r="T863" s="258"/>
      <c r="U863" s="258"/>
      <c r="V863" s="258"/>
      <c r="W863" s="258"/>
      <c r="X863" s="258"/>
      <c r="Y863" s="258"/>
      <c r="Z863" s="258"/>
      <c r="AA863" s="258"/>
      <c r="AB863" s="258"/>
      <c r="AC863" s="258"/>
      <c r="AD863" s="258"/>
      <c r="AE863" s="258"/>
      <c r="AF863" s="258"/>
      <c r="AG863" s="258"/>
      <c r="AH863" s="258"/>
      <c r="AI863" s="258"/>
      <c r="AJ863" s="258"/>
      <c r="AK863" s="258"/>
      <c r="AL863" s="258"/>
      <c r="AM863" s="258"/>
    </row>
    <row r="864">
      <c r="A864" s="269">
        <v>1.00049463E8</v>
      </c>
      <c r="B864" s="258" t="str">
        <f>VLOOKUP(A864,'Master PR'!F866:N2171,9,FALSE)</f>
        <v>Maintenance</v>
      </c>
      <c r="C864" s="259" t="str">
        <f>VLOOKUP(A864,'Master PR'!F866:I2171,4,FALSE)</f>
        <v/>
      </c>
      <c r="D864" s="258" t="str">
        <f>VLOOKUP(A864,'Master PR'!F866:M2171,8,FALSE)</f>
        <v>#N/A</v>
      </c>
      <c r="E864" s="258"/>
      <c r="F864" s="258"/>
      <c r="G864" s="258"/>
      <c r="H864" s="258"/>
      <c r="I864" s="258"/>
      <c r="J864" s="258"/>
      <c r="K864" s="258" t="str">
        <f>VLOOKUP(A864,'Master PR'!F866:Q2171,12,FALSE)</f>
        <v>K66</v>
      </c>
      <c r="L864" s="260" t="str">
        <f>VLOOKUP(A864,'Master PR'!F865:R2170,13,FALSE)</f>
        <v>#N/A</v>
      </c>
      <c r="M864" s="258"/>
      <c r="N864" s="258"/>
      <c r="O864" s="258"/>
      <c r="P864" s="261" t="str">
        <f t="array" ref="P864">INDEX(Sheet6!$H$2:$H$190,MATCH(A864,Sheet6!$E$2:$E$190,0))</f>
        <v>#N/A</v>
      </c>
      <c r="Q864" s="258"/>
      <c r="R864" s="258"/>
      <c r="S864" s="258"/>
      <c r="T864" s="258"/>
      <c r="U864" s="258"/>
      <c r="V864" s="258"/>
      <c r="W864" s="258"/>
      <c r="X864" s="258"/>
      <c r="Y864" s="258"/>
      <c r="Z864" s="258"/>
      <c r="AA864" s="258"/>
      <c r="AB864" s="258"/>
      <c r="AC864" s="258"/>
      <c r="AD864" s="258"/>
      <c r="AE864" s="258"/>
      <c r="AF864" s="258"/>
      <c r="AG864" s="258"/>
      <c r="AH864" s="258"/>
      <c r="AI864" s="258"/>
      <c r="AJ864" s="258"/>
      <c r="AK864" s="258"/>
      <c r="AL864" s="258"/>
      <c r="AM864" s="258"/>
    </row>
    <row r="865">
      <c r="A865" s="269">
        <v>1.00048675E8</v>
      </c>
      <c r="B865" s="258" t="str">
        <f>VLOOKUP(A865,'Master PR'!F867:N2172,9,FALSE)</f>
        <v>Maintenance</v>
      </c>
      <c r="C865" s="259" t="str">
        <f>VLOOKUP(A865,'Master PR'!F867:I2172,4,FALSE)</f>
        <v/>
      </c>
      <c r="D865" s="258" t="str">
        <f>VLOOKUP(A865,'Master PR'!F867:M2172,8,FALSE)</f>
        <v>#N/A</v>
      </c>
      <c r="E865" s="258"/>
      <c r="F865" s="258"/>
      <c r="G865" s="258"/>
      <c r="H865" s="258"/>
      <c r="I865" s="258"/>
      <c r="J865" s="258"/>
      <c r="K865" s="258" t="str">
        <f>VLOOKUP(A865,'Master PR'!F867:Q2172,12,FALSE)</f>
        <v>K66</v>
      </c>
      <c r="L865" s="260" t="str">
        <f>VLOOKUP(A865,'Master PR'!F866:R2171,13,FALSE)</f>
        <v>#N/A</v>
      </c>
      <c r="M865" s="258"/>
      <c r="N865" s="258"/>
      <c r="O865" s="258"/>
      <c r="P865" s="261" t="str">
        <f t="array" ref="P865">INDEX(Sheet6!$H$2:$H$190,MATCH(A865,Sheet6!$E$2:$E$190,0))</f>
        <v>#N/A</v>
      </c>
      <c r="Q865" s="258"/>
      <c r="R865" s="258"/>
      <c r="S865" s="258"/>
      <c r="T865" s="258"/>
      <c r="U865" s="258"/>
      <c r="V865" s="258"/>
      <c r="W865" s="258"/>
      <c r="X865" s="258"/>
      <c r="Y865" s="258"/>
      <c r="Z865" s="258"/>
      <c r="AA865" s="258"/>
      <c r="AB865" s="258"/>
      <c r="AC865" s="258"/>
      <c r="AD865" s="258"/>
      <c r="AE865" s="258"/>
      <c r="AF865" s="258"/>
      <c r="AG865" s="258"/>
      <c r="AH865" s="258"/>
      <c r="AI865" s="258"/>
      <c r="AJ865" s="258"/>
      <c r="AK865" s="258"/>
      <c r="AL865" s="258"/>
      <c r="AM865" s="258"/>
    </row>
    <row r="866">
      <c r="A866" s="269">
        <v>1.00048989E8</v>
      </c>
      <c r="B866" s="258" t="str">
        <f>VLOOKUP(A866,'Master PR'!F868:N2173,9,FALSE)</f>
        <v>Maintenance</v>
      </c>
      <c r="C866" s="259" t="str">
        <f>VLOOKUP(A866,'Master PR'!F868:I2173,4,FALSE)</f>
        <v/>
      </c>
      <c r="D866" s="258" t="str">
        <f>VLOOKUP(A866,'Master PR'!F868:M2173,8,FALSE)</f>
        <v>#N/A</v>
      </c>
      <c r="E866" s="258"/>
      <c r="F866" s="258"/>
      <c r="G866" s="258"/>
      <c r="H866" s="258"/>
      <c r="I866" s="258"/>
      <c r="J866" s="258"/>
      <c r="K866" s="258" t="str">
        <f>VLOOKUP(A866,'Master PR'!F868:Q2173,12,FALSE)</f>
        <v>K65</v>
      </c>
      <c r="L866" s="260" t="str">
        <f>VLOOKUP(A866,'Master PR'!F867:R2172,13,FALSE)</f>
        <v>#N/A</v>
      </c>
      <c r="M866" s="258"/>
      <c r="N866" s="258"/>
      <c r="O866" s="258"/>
      <c r="P866" s="261" t="str">
        <f t="array" ref="P866">INDEX(Sheet6!$H$2:$H$190,MATCH(A866,Sheet6!$E$2:$E$190,0))</f>
        <v>#N/A</v>
      </c>
      <c r="Q866" s="258"/>
      <c r="R866" s="258"/>
      <c r="S866" s="258"/>
      <c r="T866" s="258"/>
      <c r="U866" s="258"/>
      <c r="V866" s="258"/>
      <c r="W866" s="258"/>
      <c r="X866" s="258"/>
      <c r="Y866" s="258"/>
      <c r="Z866" s="258"/>
      <c r="AA866" s="258"/>
      <c r="AB866" s="258"/>
      <c r="AC866" s="258"/>
      <c r="AD866" s="258"/>
      <c r="AE866" s="258"/>
      <c r="AF866" s="258"/>
      <c r="AG866" s="258"/>
      <c r="AH866" s="258"/>
      <c r="AI866" s="258"/>
      <c r="AJ866" s="258"/>
      <c r="AK866" s="258"/>
      <c r="AL866" s="258"/>
      <c r="AM866" s="258"/>
    </row>
    <row r="867">
      <c r="A867" s="269">
        <v>1.00049453E8</v>
      </c>
      <c r="B867" s="258" t="str">
        <f>VLOOKUP(A867,'Master PR'!F869:N2174,9,FALSE)</f>
        <v>Maintenance</v>
      </c>
      <c r="C867" s="259" t="str">
        <f>VLOOKUP(A867,'Master PR'!F869:I2174,4,FALSE)</f>
        <v/>
      </c>
      <c r="D867" s="258" t="str">
        <f>VLOOKUP(A867,'Master PR'!F869:M2174,8,FALSE)</f>
        <v>#N/A</v>
      </c>
      <c r="E867" s="258"/>
      <c r="F867" s="258"/>
      <c r="G867" s="258"/>
      <c r="H867" s="258"/>
      <c r="I867" s="258"/>
      <c r="J867" s="258"/>
      <c r="K867" s="258" t="str">
        <f>VLOOKUP(A867,'Master PR'!F869:Q2174,12,FALSE)</f>
        <v>K65</v>
      </c>
      <c r="L867" s="260" t="str">
        <f>VLOOKUP(A867,'Master PR'!F868:R2173,13,FALSE)</f>
        <v>#N/A</v>
      </c>
      <c r="M867" s="258"/>
      <c r="N867" s="258"/>
      <c r="O867" s="258"/>
      <c r="P867" s="261" t="str">
        <f t="array" ref="P867">INDEX(Sheet6!$H$2:$H$190,MATCH(A867,Sheet6!$E$2:$E$190,0))</f>
        <v>#N/A</v>
      </c>
      <c r="Q867" s="258"/>
      <c r="R867" s="258"/>
      <c r="S867" s="258"/>
      <c r="T867" s="258"/>
      <c r="U867" s="258"/>
      <c r="V867" s="258"/>
      <c r="W867" s="258"/>
      <c r="X867" s="258"/>
      <c r="Y867" s="258"/>
      <c r="Z867" s="258"/>
      <c r="AA867" s="258"/>
      <c r="AB867" s="258"/>
      <c r="AC867" s="258"/>
      <c r="AD867" s="258"/>
      <c r="AE867" s="258"/>
      <c r="AF867" s="258"/>
      <c r="AG867" s="258"/>
      <c r="AH867" s="258"/>
      <c r="AI867" s="258"/>
      <c r="AJ867" s="258"/>
      <c r="AK867" s="258"/>
      <c r="AL867" s="258"/>
      <c r="AM867" s="258"/>
    </row>
    <row r="868">
      <c r="A868" s="269">
        <v>1.00049575E8</v>
      </c>
      <c r="B868" s="258" t="str">
        <f>VLOOKUP(A868,'Master PR'!F870:N2175,9,FALSE)</f>
        <v>Maintenance</v>
      </c>
      <c r="C868" s="259" t="str">
        <f>VLOOKUP(A868,'Master PR'!F870:I2175,4,FALSE)</f>
        <v/>
      </c>
      <c r="D868" s="258" t="str">
        <f>VLOOKUP(A868,'Master PR'!F870:M2175,8,FALSE)</f>
        <v>#N/A</v>
      </c>
      <c r="E868" s="258"/>
      <c r="F868" s="258"/>
      <c r="G868" s="258"/>
      <c r="H868" s="258"/>
      <c r="I868" s="258"/>
      <c r="J868" s="258"/>
      <c r="K868" s="258" t="str">
        <f>VLOOKUP(A868,'Master PR'!F870:Q2175,12,FALSE)</f>
        <v/>
      </c>
      <c r="L868" s="260" t="str">
        <f>VLOOKUP(A868,'Master PR'!F869:R2174,13,FALSE)</f>
        <v>#N/A</v>
      </c>
      <c r="M868" s="258"/>
      <c r="N868" s="258"/>
      <c r="O868" s="258"/>
      <c r="P868" s="261" t="str">
        <f t="array" ref="P868">INDEX(Sheet6!$H$2:$H$190,MATCH(A868,Sheet6!$E$2:$E$190,0))</f>
        <v>#N/A</v>
      </c>
      <c r="Q868" s="258"/>
      <c r="R868" s="258"/>
      <c r="S868" s="258"/>
      <c r="T868" s="258"/>
      <c r="U868" s="258"/>
      <c r="V868" s="258"/>
      <c r="W868" s="258"/>
      <c r="X868" s="258"/>
      <c r="Y868" s="258"/>
      <c r="Z868" s="258"/>
      <c r="AA868" s="258"/>
      <c r="AB868" s="258"/>
      <c r="AC868" s="258"/>
      <c r="AD868" s="258"/>
      <c r="AE868" s="258"/>
      <c r="AF868" s="258"/>
      <c r="AG868" s="258"/>
      <c r="AH868" s="258"/>
      <c r="AI868" s="258"/>
      <c r="AJ868" s="258"/>
      <c r="AK868" s="258"/>
      <c r="AL868" s="258"/>
      <c r="AM868" s="258"/>
    </row>
    <row r="869">
      <c r="A869" s="269">
        <v>1.00049465E8</v>
      </c>
      <c r="B869" s="258" t="str">
        <f>VLOOKUP(A869,'Master PR'!F871:N2176,9,FALSE)</f>
        <v>Maintenance</v>
      </c>
      <c r="C869" s="259" t="str">
        <f>VLOOKUP(A869,'Master PR'!F871:I2176,4,FALSE)</f>
        <v/>
      </c>
      <c r="D869" s="258" t="str">
        <f>VLOOKUP(A869,'Master PR'!F871:M2176,8,FALSE)</f>
        <v>#N/A</v>
      </c>
      <c r="E869" s="258"/>
      <c r="F869" s="258"/>
      <c r="G869" s="258"/>
      <c r="H869" s="258"/>
      <c r="I869" s="258"/>
      <c r="J869" s="258"/>
      <c r="K869" s="258" t="str">
        <f>VLOOKUP(A869,'Master PR'!F871:Q2176,12,FALSE)</f>
        <v/>
      </c>
      <c r="L869" s="260" t="str">
        <f>VLOOKUP(A869,'Master PR'!F870:R2175,13,FALSE)</f>
        <v>#N/A</v>
      </c>
      <c r="M869" s="258"/>
      <c r="N869" s="258"/>
      <c r="O869" s="258"/>
      <c r="P869" s="261" t="str">
        <f t="array" ref="P869">INDEX(Sheet6!$H$2:$H$190,MATCH(A869,Sheet6!$E$2:$E$190,0))</f>
        <v>#N/A</v>
      </c>
      <c r="Q869" s="258"/>
      <c r="R869" s="258"/>
      <c r="S869" s="258"/>
      <c r="T869" s="258"/>
      <c r="U869" s="258"/>
      <c r="V869" s="258"/>
      <c r="W869" s="258"/>
      <c r="X869" s="258"/>
      <c r="Y869" s="258"/>
      <c r="Z869" s="258"/>
      <c r="AA869" s="258"/>
      <c r="AB869" s="258"/>
      <c r="AC869" s="258"/>
      <c r="AD869" s="258"/>
      <c r="AE869" s="258"/>
      <c r="AF869" s="258"/>
      <c r="AG869" s="258"/>
      <c r="AH869" s="258"/>
      <c r="AI869" s="258"/>
      <c r="AJ869" s="258"/>
      <c r="AK869" s="258"/>
      <c r="AL869" s="258"/>
      <c r="AM869" s="258"/>
    </row>
    <row r="870">
      <c r="A870" s="269">
        <v>1.00049185E8</v>
      </c>
      <c r="B870" s="258" t="str">
        <f>VLOOKUP(A870,'Master PR'!F872:N2177,9,FALSE)</f>
        <v>Maintenance</v>
      </c>
      <c r="C870" s="259" t="str">
        <f>VLOOKUP(A870,'Master PR'!F872:I2177,4,FALSE)</f>
        <v/>
      </c>
      <c r="D870" s="258" t="str">
        <f>VLOOKUP(A870,'Master PR'!F872:M2177,8,FALSE)</f>
        <v>#N/A</v>
      </c>
      <c r="E870" s="258"/>
      <c r="F870" s="258"/>
      <c r="G870" s="258"/>
      <c r="H870" s="258"/>
      <c r="I870" s="258"/>
      <c r="J870" s="258"/>
      <c r="K870" s="258" t="str">
        <f>VLOOKUP(A870,'Master PR'!F872:Q2177,12,FALSE)</f>
        <v>K68</v>
      </c>
      <c r="L870" s="260" t="str">
        <f>VLOOKUP(A870,'Master PR'!F871:R2176,13,FALSE)</f>
        <v>#N/A</v>
      </c>
      <c r="M870" s="258"/>
      <c r="N870" s="258"/>
      <c r="O870" s="258"/>
      <c r="P870" s="261" t="str">
        <f t="array" ref="P870">INDEX(Sheet6!$H$2:$H$190,MATCH(A870,Sheet6!$E$2:$E$190,0))</f>
        <v>#N/A</v>
      </c>
      <c r="Q870" s="258"/>
      <c r="R870" s="258"/>
      <c r="S870" s="258"/>
      <c r="T870" s="258"/>
      <c r="U870" s="258"/>
      <c r="V870" s="258"/>
      <c r="W870" s="258"/>
      <c r="X870" s="258"/>
      <c r="Y870" s="258"/>
      <c r="Z870" s="258"/>
      <c r="AA870" s="258"/>
      <c r="AB870" s="258"/>
      <c r="AC870" s="258"/>
      <c r="AD870" s="258"/>
      <c r="AE870" s="258"/>
      <c r="AF870" s="258"/>
      <c r="AG870" s="258"/>
      <c r="AH870" s="258"/>
      <c r="AI870" s="258"/>
      <c r="AJ870" s="258"/>
      <c r="AK870" s="258"/>
      <c r="AL870" s="258"/>
      <c r="AM870" s="258"/>
    </row>
    <row r="871">
      <c r="A871" s="269">
        <v>1.00048189E8</v>
      </c>
      <c r="B871" s="258" t="str">
        <f>VLOOKUP(A871,'Master PR'!F873:N2178,9,FALSE)</f>
        <v>Maintenance</v>
      </c>
      <c r="C871" s="259" t="str">
        <f>VLOOKUP(A871,'Master PR'!F873:I2178,4,FALSE)</f>
        <v>Jumaidin</v>
      </c>
      <c r="D871" s="258" t="str">
        <f>VLOOKUP(A871,'Master PR'!F873:M2178,8,FALSE)</f>
        <v>#N/A</v>
      </c>
      <c r="E871" s="258"/>
      <c r="F871" s="258"/>
      <c r="G871" s="258"/>
      <c r="H871" s="258"/>
      <c r="I871" s="258"/>
      <c r="J871" s="258"/>
      <c r="K871" s="258" t="str">
        <f>VLOOKUP(A871,'Master PR'!F873:Q2178,12,FALSE)</f>
        <v>K68</v>
      </c>
      <c r="L871" s="260" t="str">
        <f>VLOOKUP(A871,'Master PR'!F872:R2177,13,FALSE)</f>
        <v>#N/A</v>
      </c>
      <c r="M871" s="258"/>
      <c r="N871" s="258"/>
      <c r="O871" s="258"/>
      <c r="P871" s="261" t="str">
        <f t="array" ref="P871">INDEX(Sheet6!$H$2:$H$190,MATCH(A871,Sheet6!$E$2:$E$190,0))</f>
        <v>#N/A</v>
      </c>
      <c r="Q871" s="258"/>
      <c r="R871" s="258"/>
      <c r="S871" s="258"/>
      <c r="T871" s="258"/>
      <c r="U871" s="258"/>
      <c r="V871" s="258"/>
      <c r="W871" s="258"/>
      <c r="X871" s="258"/>
      <c r="Y871" s="258"/>
      <c r="Z871" s="258"/>
      <c r="AA871" s="258"/>
      <c r="AB871" s="258"/>
      <c r="AC871" s="258"/>
      <c r="AD871" s="258"/>
      <c r="AE871" s="258"/>
      <c r="AF871" s="258"/>
      <c r="AG871" s="258"/>
      <c r="AH871" s="258"/>
      <c r="AI871" s="258"/>
      <c r="AJ871" s="258"/>
      <c r="AK871" s="258"/>
      <c r="AL871" s="258"/>
      <c r="AM871" s="258"/>
    </row>
    <row r="872">
      <c r="A872" s="269">
        <v>1.00048672E8</v>
      </c>
      <c r="B872" s="258" t="str">
        <f>VLOOKUP(A872,'Master PR'!F874:N2179,9,FALSE)</f>
        <v>Maintenance</v>
      </c>
      <c r="C872" s="259" t="str">
        <f>VLOOKUP(A872,'Master PR'!F874:I2179,4,FALSE)</f>
        <v/>
      </c>
      <c r="D872" s="258" t="str">
        <f>VLOOKUP(A872,'Master PR'!F874:M2179,8,FALSE)</f>
        <v>#N/A</v>
      </c>
      <c r="E872" s="258"/>
      <c r="F872" s="258"/>
      <c r="G872" s="258"/>
      <c r="H872" s="258"/>
      <c r="I872" s="258"/>
      <c r="J872" s="258"/>
      <c r="K872" s="258" t="str">
        <f>VLOOKUP(A872,'Master PR'!F874:Q2179,12,FALSE)</f>
        <v>K65</v>
      </c>
      <c r="L872" s="260" t="str">
        <f>VLOOKUP(A872,'Master PR'!F873:R2178,13,FALSE)</f>
        <v>#N/A</v>
      </c>
      <c r="M872" s="258"/>
      <c r="N872" s="258"/>
      <c r="O872" s="258"/>
      <c r="P872" s="261" t="str">
        <f t="array" ref="P872">INDEX(Sheet6!$H$2:$H$190,MATCH(A872,Sheet6!$E$2:$E$190,0))</f>
        <v>#N/A</v>
      </c>
      <c r="Q872" s="258"/>
      <c r="R872" s="258"/>
      <c r="S872" s="258"/>
      <c r="T872" s="258"/>
      <c r="U872" s="258"/>
      <c r="V872" s="258"/>
      <c r="W872" s="258"/>
      <c r="X872" s="258"/>
      <c r="Y872" s="258"/>
      <c r="Z872" s="258"/>
      <c r="AA872" s="258"/>
      <c r="AB872" s="258"/>
      <c r="AC872" s="258"/>
      <c r="AD872" s="258"/>
      <c r="AE872" s="258"/>
      <c r="AF872" s="258"/>
      <c r="AG872" s="258"/>
      <c r="AH872" s="258"/>
      <c r="AI872" s="258"/>
      <c r="AJ872" s="258"/>
      <c r="AK872" s="258"/>
      <c r="AL872" s="258"/>
      <c r="AM872" s="258"/>
    </row>
    <row r="873">
      <c r="A873" s="268">
        <v>1.00049471E8</v>
      </c>
      <c r="B873" s="258" t="str">
        <f>VLOOKUP(A873,'Master PR'!F875:N2180,9,FALSE)</f>
        <v>Maintenance</v>
      </c>
      <c r="C873" s="259" t="str">
        <f>VLOOKUP(A873,'Master PR'!F875:I2180,4,FALSE)</f>
        <v>Reza</v>
      </c>
      <c r="D873" s="258" t="str">
        <f>VLOOKUP(A873,'Master PR'!F875:M2180,8,FALSE)</f>
        <v>#N/A</v>
      </c>
      <c r="E873" s="258"/>
      <c r="F873" s="258"/>
      <c r="G873" s="258"/>
      <c r="H873" s="258"/>
      <c r="I873" s="258"/>
      <c r="J873" s="258"/>
      <c r="K873" s="258" t="str">
        <f>VLOOKUP(A873,'Master PR'!F875:Q2180,12,FALSE)</f>
        <v>K66</v>
      </c>
      <c r="L873" s="260" t="str">
        <f>VLOOKUP(A873,'Master PR'!F874:R2179,13,FALSE)</f>
        <v>#N/A</v>
      </c>
      <c r="M873" s="258"/>
      <c r="N873" s="258"/>
      <c r="O873" s="258"/>
      <c r="P873" s="261" t="str">
        <f t="array" ref="P873">INDEX(Sheet6!$H$2:$H$190,MATCH(A873,Sheet6!$E$2:$E$190,0))</f>
        <v>#N/A</v>
      </c>
      <c r="Q873" s="258"/>
      <c r="R873" s="258"/>
      <c r="S873" s="258"/>
      <c r="T873" s="258"/>
      <c r="U873" s="258"/>
      <c r="V873" s="258"/>
      <c r="W873" s="258"/>
      <c r="X873" s="258"/>
      <c r="Y873" s="258"/>
      <c r="Z873" s="258"/>
      <c r="AA873" s="258"/>
      <c r="AB873" s="258"/>
      <c r="AC873" s="258"/>
      <c r="AD873" s="258"/>
      <c r="AE873" s="258"/>
      <c r="AF873" s="258"/>
      <c r="AG873" s="258"/>
      <c r="AH873" s="258"/>
      <c r="AI873" s="258"/>
      <c r="AJ873" s="258"/>
      <c r="AK873" s="258"/>
      <c r="AL873" s="258"/>
      <c r="AM873" s="258"/>
    </row>
    <row r="874">
      <c r="A874" s="268">
        <v>1.00049487E8</v>
      </c>
      <c r="B874" s="258" t="str">
        <f>VLOOKUP(A874,'Master PR'!F876:N2181,9,FALSE)</f>
        <v>Maintenance</v>
      </c>
      <c r="C874" s="259" t="str">
        <f>VLOOKUP(A874,'Master PR'!F876:I2181,4,FALSE)</f>
        <v>Andani</v>
      </c>
      <c r="D874" s="258" t="str">
        <f>VLOOKUP(A874,'Master PR'!F876:M2181,8,FALSE)</f>
        <v>#N/A</v>
      </c>
      <c r="E874" s="258"/>
      <c r="F874" s="258"/>
      <c r="G874" s="258"/>
      <c r="H874" s="258"/>
      <c r="I874" s="258"/>
      <c r="J874" s="258"/>
      <c r="K874" s="258" t="str">
        <f>VLOOKUP(A874,'Master PR'!F876:Q2181,12,FALSE)</f>
        <v>K68</v>
      </c>
      <c r="L874" s="260" t="str">
        <f>VLOOKUP(A874,'Master PR'!F875:R2180,13,FALSE)</f>
        <v>#N/A</v>
      </c>
      <c r="M874" s="258"/>
      <c r="N874" s="258"/>
      <c r="O874" s="258"/>
      <c r="P874" s="261" t="str">
        <f t="array" ref="P874">INDEX(Sheet6!$H$2:$H$190,MATCH(A874,Sheet6!$E$2:$E$190,0))</f>
        <v>#N/A</v>
      </c>
      <c r="Q874" s="258"/>
      <c r="R874" s="258"/>
      <c r="S874" s="258"/>
      <c r="T874" s="258"/>
      <c r="U874" s="258"/>
      <c r="V874" s="258"/>
      <c r="W874" s="258"/>
      <c r="X874" s="258"/>
      <c r="Y874" s="258"/>
      <c r="Z874" s="258"/>
      <c r="AA874" s="258"/>
      <c r="AB874" s="258"/>
      <c r="AC874" s="258"/>
      <c r="AD874" s="258"/>
      <c r="AE874" s="258"/>
      <c r="AF874" s="258"/>
      <c r="AG874" s="258"/>
      <c r="AH874" s="258"/>
      <c r="AI874" s="258"/>
      <c r="AJ874" s="258"/>
      <c r="AK874" s="258"/>
      <c r="AL874" s="258"/>
      <c r="AM874" s="258"/>
    </row>
    <row r="875">
      <c r="A875" s="268">
        <v>1.00048767E8</v>
      </c>
      <c r="B875" s="258" t="str">
        <f>VLOOKUP(A875,'Master PR'!F877:N2182,9,FALSE)</f>
        <v>Maintenance</v>
      </c>
      <c r="C875" s="259" t="str">
        <f>VLOOKUP(A875,'Master PR'!F877:I2182,4,FALSE)</f>
        <v>Reza</v>
      </c>
      <c r="D875" s="258" t="str">
        <f>VLOOKUP(A875,'Master PR'!F877:M2182,8,FALSE)</f>
        <v>#N/A</v>
      </c>
      <c r="E875" s="258"/>
      <c r="F875" s="258"/>
      <c r="G875" s="258"/>
      <c r="H875" s="258"/>
      <c r="I875" s="258"/>
      <c r="J875" s="258"/>
      <c r="K875" s="258" t="str">
        <f>VLOOKUP(A875,'Master PR'!F877:Q2182,12,FALSE)</f>
        <v/>
      </c>
      <c r="L875" s="260" t="str">
        <f>VLOOKUP(A875,'Master PR'!F876:R2181,13,FALSE)</f>
        <v>#N/A</v>
      </c>
      <c r="M875" s="258"/>
      <c r="N875" s="258"/>
      <c r="O875" s="258"/>
      <c r="P875" s="261" t="str">
        <f t="array" ref="P875">INDEX(Sheet6!$H$2:$H$190,MATCH(A875,Sheet6!$E$2:$E$190,0))</f>
        <v>#N/A</v>
      </c>
      <c r="Q875" s="258"/>
      <c r="R875" s="258"/>
      <c r="S875" s="258"/>
      <c r="T875" s="258"/>
      <c r="U875" s="258"/>
      <c r="V875" s="258"/>
      <c r="W875" s="258"/>
      <c r="X875" s="258"/>
      <c r="Y875" s="258"/>
      <c r="Z875" s="258"/>
      <c r="AA875" s="258"/>
      <c r="AB875" s="258"/>
      <c r="AC875" s="258"/>
      <c r="AD875" s="258"/>
      <c r="AE875" s="258"/>
      <c r="AF875" s="258"/>
      <c r="AG875" s="258"/>
      <c r="AH875" s="258"/>
      <c r="AI875" s="258"/>
      <c r="AJ875" s="258"/>
      <c r="AK875" s="258"/>
      <c r="AL875" s="258"/>
      <c r="AM875" s="258"/>
    </row>
    <row r="876">
      <c r="A876" s="268">
        <v>1.00048279E8</v>
      </c>
      <c r="B876" s="258" t="str">
        <f>VLOOKUP(A876,'Master PR'!F878:N2183,9,FALSE)</f>
        <v>Maintenance</v>
      </c>
      <c r="C876" s="259" t="str">
        <f>VLOOKUP(A876,'Master PR'!F878:I2183,4,FALSE)</f>
        <v>Reza</v>
      </c>
      <c r="D876" s="258" t="str">
        <f>VLOOKUP(A876,'Master PR'!F878:M2183,8,FALSE)</f>
        <v>#N/A</v>
      </c>
      <c r="E876" s="258"/>
      <c r="F876" s="258"/>
      <c r="G876" s="258"/>
      <c r="H876" s="258"/>
      <c r="I876" s="258"/>
      <c r="J876" s="258"/>
      <c r="K876" s="258" t="str">
        <f>VLOOKUP(A876,'Master PR'!F878:Q2183,12,FALSE)</f>
        <v/>
      </c>
      <c r="L876" s="260" t="str">
        <f>VLOOKUP(A876,'Master PR'!F877:R2182,13,FALSE)</f>
        <v>#N/A</v>
      </c>
      <c r="M876" s="258"/>
      <c r="N876" s="258"/>
      <c r="O876" s="258"/>
      <c r="P876" s="261" t="str">
        <f t="array" ref="P876">INDEX(Sheet6!$H$2:$H$190,MATCH(A876,Sheet6!$E$2:$E$190,0))</f>
        <v>#N/A</v>
      </c>
      <c r="Q876" s="258"/>
      <c r="R876" s="258"/>
      <c r="S876" s="258"/>
      <c r="T876" s="258"/>
      <c r="U876" s="258"/>
      <c r="V876" s="258"/>
      <c r="W876" s="258"/>
      <c r="X876" s="258"/>
      <c r="Y876" s="258"/>
      <c r="Z876" s="258"/>
      <c r="AA876" s="258"/>
      <c r="AB876" s="258"/>
      <c r="AC876" s="258"/>
      <c r="AD876" s="258"/>
      <c r="AE876" s="258"/>
      <c r="AF876" s="258"/>
      <c r="AG876" s="258"/>
      <c r="AH876" s="258"/>
      <c r="AI876" s="258"/>
      <c r="AJ876" s="258"/>
      <c r="AK876" s="258"/>
      <c r="AL876" s="258"/>
      <c r="AM876" s="258"/>
    </row>
    <row r="877">
      <c r="A877" s="268">
        <v>1.00049551E8</v>
      </c>
      <c r="B877" s="258" t="str">
        <f>VLOOKUP(A877,'Master PR'!F879:N2184,9,FALSE)</f>
        <v>Maintenance</v>
      </c>
      <c r="C877" s="259" t="str">
        <f>VLOOKUP(A877,'Master PR'!F879:I2184,4,FALSE)</f>
        <v>Reza</v>
      </c>
      <c r="D877" s="258" t="str">
        <f>VLOOKUP(A877,'Master PR'!F879:M2184,8,FALSE)</f>
        <v>#N/A</v>
      </c>
      <c r="E877" s="258"/>
      <c r="F877" s="258"/>
      <c r="G877" s="258"/>
      <c r="H877" s="258"/>
      <c r="I877" s="258"/>
      <c r="J877" s="258"/>
      <c r="K877" s="258" t="str">
        <f>VLOOKUP(A877,'Master PR'!F879:Q2184,12,FALSE)</f>
        <v>K64</v>
      </c>
      <c r="L877" s="260" t="str">
        <f>VLOOKUP(A877,'Master PR'!F878:R2183,13,FALSE)</f>
        <v>#N/A</v>
      </c>
      <c r="M877" s="258"/>
      <c r="N877" s="258"/>
      <c r="O877" s="258"/>
      <c r="P877" s="261" t="str">
        <f t="array" ref="P877">INDEX(Sheet6!$H$2:$H$190,MATCH(A877,Sheet6!$E$2:$E$190,0))</f>
        <v>#N/A</v>
      </c>
      <c r="Q877" s="258"/>
      <c r="R877" s="258"/>
      <c r="S877" s="258"/>
      <c r="T877" s="258"/>
      <c r="U877" s="258"/>
      <c r="V877" s="258"/>
      <c r="W877" s="258"/>
      <c r="X877" s="258"/>
      <c r="Y877" s="258"/>
      <c r="Z877" s="258"/>
      <c r="AA877" s="258"/>
      <c r="AB877" s="258"/>
      <c r="AC877" s="258"/>
      <c r="AD877" s="258"/>
      <c r="AE877" s="258"/>
      <c r="AF877" s="258"/>
      <c r="AG877" s="258"/>
      <c r="AH877" s="258"/>
      <c r="AI877" s="258"/>
      <c r="AJ877" s="258"/>
      <c r="AK877" s="258"/>
      <c r="AL877" s="258"/>
      <c r="AM877" s="258"/>
    </row>
    <row r="878">
      <c r="A878" s="268">
        <v>1.00049359E8</v>
      </c>
      <c r="B878" s="258" t="str">
        <f>VLOOKUP(A878,'Master PR'!F880:N2185,9,FALSE)</f>
        <v>Maintenance</v>
      </c>
      <c r="C878" s="259" t="str">
        <f>VLOOKUP(A878,'Master PR'!F880:I2185,4,FALSE)</f>
        <v>Reza</v>
      </c>
      <c r="D878" s="258" t="str">
        <f>VLOOKUP(A878,'Master PR'!F880:M2185,8,FALSE)</f>
        <v>#N/A</v>
      </c>
      <c r="E878" s="258"/>
      <c r="F878" s="258"/>
      <c r="G878" s="258"/>
      <c r="H878" s="258"/>
      <c r="I878" s="258"/>
      <c r="J878" s="258"/>
      <c r="K878" s="258" t="str">
        <f>VLOOKUP(A878,'Master PR'!F880:Q2185,12,FALSE)</f>
        <v>K64</v>
      </c>
      <c r="L878" s="260" t="str">
        <f>VLOOKUP(A878,'Master PR'!F879:R2184,13,FALSE)</f>
        <v>#N/A</v>
      </c>
      <c r="M878" s="258"/>
      <c r="N878" s="258"/>
      <c r="O878" s="258"/>
      <c r="P878" s="261" t="str">
        <f t="array" ref="P878">INDEX(Sheet6!$H$2:$H$190,MATCH(A878,Sheet6!$E$2:$E$190,0))</f>
        <v>#N/A</v>
      </c>
      <c r="Q878" s="258"/>
      <c r="R878" s="258"/>
      <c r="S878" s="258"/>
      <c r="T878" s="258"/>
      <c r="U878" s="258"/>
      <c r="V878" s="258"/>
      <c r="W878" s="258"/>
      <c r="X878" s="258"/>
      <c r="Y878" s="258"/>
      <c r="Z878" s="258"/>
      <c r="AA878" s="258"/>
      <c r="AB878" s="258"/>
      <c r="AC878" s="258"/>
      <c r="AD878" s="258"/>
      <c r="AE878" s="258"/>
      <c r="AF878" s="258"/>
      <c r="AG878" s="258"/>
      <c r="AH878" s="258"/>
      <c r="AI878" s="258"/>
      <c r="AJ878" s="258"/>
      <c r="AK878" s="258"/>
      <c r="AL878" s="258"/>
      <c r="AM878" s="258"/>
    </row>
    <row r="879">
      <c r="A879" s="268">
        <v>1.00049555E8</v>
      </c>
      <c r="B879" s="258" t="str">
        <f>VLOOKUP(A879,'Master PR'!F881:N2186,9,FALSE)</f>
        <v>Maintenance</v>
      </c>
      <c r="C879" s="259" t="str">
        <f>VLOOKUP(A879,'Master PR'!F881:I2186,4,FALSE)</f>
        <v>Reza</v>
      </c>
      <c r="D879" s="258" t="str">
        <f>VLOOKUP(A879,'Master PR'!F881:M2186,8,FALSE)</f>
        <v>#N/A</v>
      </c>
      <c r="E879" s="258"/>
      <c r="F879" s="258"/>
      <c r="G879" s="258"/>
      <c r="H879" s="258"/>
      <c r="I879" s="258"/>
      <c r="J879" s="258"/>
      <c r="K879" s="258" t="str">
        <f>VLOOKUP(A879,'Master PR'!F881:Q2186,12,FALSE)</f>
        <v>K64</v>
      </c>
      <c r="L879" s="260" t="str">
        <f>VLOOKUP(A879,'Master PR'!F880:R2185,13,FALSE)</f>
        <v>#N/A</v>
      </c>
      <c r="M879" s="258"/>
      <c r="N879" s="258"/>
      <c r="O879" s="258"/>
      <c r="P879" s="261" t="str">
        <f t="array" ref="P879">INDEX(Sheet6!$H$2:$H$190,MATCH(A879,Sheet6!$E$2:$E$190,0))</f>
        <v>#N/A</v>
      </c>
      <c r="Q879" s="258"/>
      <c r="R879" s="258"/>
      <c r="S879" s="258"/>
      <c r="T879" s="258"/>
      <c r="U879" s="258"/>
      <c r="V879" s="258"/>
      <c r="W879" s="258"/>
      <c r="X879" s="258"/>
      <c r="Y879" s="258"/>
      <c r="Z879" s="258"/>
      <c r="AA879" s="258"/>
      <c r="AB879" s="258"/>
      <c r="AC879" s="258"/>
      <c r="AD879" s="258"/>
      <c r="AE879" s="258"/>
      <c r="AF879" s="258"/>
      <c r="AG879" s="258"/>
      <c r="AH879" s="258"/>
      <c r="AI879" s="258"/>
      <c r="AJ879" s="258"/>
      <c r="AK879" s="258"/>
      <c r="AL879" s="258"/>
      <c r="AM879" s="258"/>
    </row>
    <row r="880">
      <c r="A880" s="268">
        <v>1.00049497E8</v>
      </c>
      <c r="B880" s="258" t="str">
        <f>VLOOKUP(A880,'Master PR'!F882:N2187,9,FALSE)</f>
        <v>Maintenance</v>
      </c>
      <c r="C880" s="259" t="str">
        <f>VLOOKUP(A880,'Master PR'!F882:I2187,4,FALSE)</f>
        <v>Jumaidin</v>
      </c>
      <c r="D880" s="258" t="str">
        <f>VLOOKUP(A880,'Master PR'!F882:M2187,8,FALSE)</f>
        <v>M22PL3133A</v>
      </c>
      <c r="E880" s="258"/>
      <c r="F880" s="258"/>
      <c r="G880" s="258"/>
      <c r="H880" s="258"/>
      <c r="I880" s="258"/>
      <c r="J880" s="258"/>
      <c r="K880" s="258" t="str">
        <f>VLOOKUP(A880,'Master PR'!F882:Q2187,12,FALSE)</f>
        <v>K63</v>
      </c>
      <c r="L880" s="260" t="str">
        <f>VLOOKUP(A880,'Master PR'!F881:R2186,13,FALSE)</f>
        <v>Lukman</v>
      </c>
      <c r="M880" s="258"/>
      <c r="N880" s="258"/>
      <c r="O880" s="258"/>
      <c r="P880" s="261" t="str">
        <f t="array" ref="P880">INDEX(Sheet6!$H$2:$H$190,MATCH(A880,Sheet6!$E$2:$E$190,0))</f>
        <v>PR diterima tanggal 27 September 2022</v>
      </c>
      <c r="Q880" s="258"/>
      <c r="R880" s="258"/>
      <c r="S880" s="258"/>
      <c r="T880" s="258"/>
      <c r="U880" s="258"/>
      <c r="V880" s="258"/>
      <c r="W880" s="258"/>
      <c r="X880" s="258"/>
      <c r="Y880" s="258"/>
      <c r="Z880" s="258"/>
      <c r="AA880" s="258"/>
      <c r="AB880" s="258"/>
      <c r="AC880" s="258"/>
      <c r="AD880" s="258"/>
      <c r="AE880" s="258"/>
      <c r="AF880" s="258"/>
      <c r="AG880" s="258"/>
      <c r="AH880" s="258"/>
      <c r="AI880" s="258"/>
      <c r="AJ880" s="258"/>
      <c r="AK880" s="258"/>
      <c r="AL880" s="258"/>
      <c r="AM880" s="258"/>
    </row>
    <row r="881">
      <c r="A881" s="268">
        <v>1.00049553E8</v>
      </c>
      <c r="B881" s="258" t="str">
        <f>VLOOKUP(A881,'Master PR'!F883:N2188,9,FALSE)</f>
        <v>Maintenance</v>
      </c>
      <c r="C881" s="259" t="str">
        <f>VLOOKUP(A881,'Master PR'!F883:I2188,4,FALSE)</f>
        <v>Jumaidin</v>
      </c>
      <c r="D881" s="258" t="str">
        <f>VLOOKUP(A881,'Master PR'!F883:M2188,8,FALSE)</f>
        <v>M22PL3131A</v>
      </c>
      <c r="E881" s="258"/>
      <c r="F881" s="258"/>
      <c r="G881" s="258"/>
      <c r="H881" s="258"/>
      <c r="I881" s="258"/>
      <c r="J881" s="258"/>
      <c r="K881" s="258" t="str">
        <f>VLOOKUP(A881,'Master PR'!F883:Q2188,12,FALSE)</f>
        <v>K63</v>
      </c>
      <c r="L881" s="260" t="str">
        <f>VLOOKUP(A881,'Master PR'!F882:R2187,13,FALSE)</f>
        <v>Lukman</v>
      </c>
      <c r="M881" s="258"/>
      <c r="N881" s="258"/>
      <c r="O881" s="258"/>
      <c r="P881" s="261" t="str">
        <f t="array" ref="P881">INDEX(Sheet6!$H$2:$H$190,MATCH(A881,Sheet6!$E$2:$E$190,0))</f>
        <v>PR diterima tanggal 27 September 2022</v>
      </c>
      <c r="Q881" s="258"/>
      <c r="R881" s="258"/>
      <c r="S881" s="258"/>
      <c r="T881" s="258"/>
      <c r="U881" s="258"/>
      <c r="V881" s="258"/>
      <c r="W881" s="258"/>
      <c r="X881" s="258"/>
      <c r="Y881" s="258"/>
      <c r="Z881" s="258"/>
      <c r="AA881" s="258"/>
      <c r="AB881" s="258"/>
      <c r="AC881" s="258"/>
      <c r="AD881" s="258"/>
      <c r="AE881" s="258"/>
      <c r="AF881" s="258"/>
      <c r="AG881" s="258"/>
      <c r="AH881" s="258"/>
      <c r="AI881" s="258"/>
      <c r="AJ881" s="258"/>
      <c r="AK881" s="258"/>
      <c r="AL881" s="258"/>
      <c r="AM881" s="258"/>
    </row>
    <row r="882">
      <c r="A882" s="268">
        <v>1.00049552E8</v>
      </c>
      <c r="B882" s="258" t="str">
        <f>VLOOKUP(A882,'Master PR'!F884:N2189,9,FALSE)</f>
        <v>Maintenance</v>
      </c>
      <c r="C882" s="259" t="str">
        <f>VLOOKUP(A882,'Master PR'!F884:I2189,4,FALSE)</f>
        <v>Jumaidin</v>
      </c>
      <c r="D882" s="258" t="str">
        <f>VLOOKUP(A882,'Master PR'!F884:M2189,8,FALSE)</f>
        <v>M22PL3134A</v>
      </c>
      <c r="E882" s="258"/>
      <c r="F882" s="258"/>
      <c r="G882" s="258"/>
      <c r="H882" s="258"/>
      <c r="I882" s="258"/>
      <c r="J882" s="258"/>
      <c r="K882" s="258" t="str">
        <f>VLOOKUP(A882,'Master PR'!F884:Q2189,12,FALSE)</f>
        <v>K63</v>
      </c>
      <c r="L882" s="260" t="str">
        <f>VLOOKUP(A882,'Master PR'!F883:R2188,13,FALSE)</f>
        <v>Lukman</v>
      </c>
      <c r="M882" s="258"/>
      <c r="N882" s="258"/>
      <c r="O882" s="258"/>
      <c r="P882" s="261" t="str">
        <f t="array" ref="P882">INDEX(Sheet6!$H$2:$H$190,MATCH(A882,Sheet6!$E$2:$E$190,0))</f>
        <v>PR diterima tanggal 27 September 2022</v>
      </c>
      <c r="Q882" s="258"/>
      <c r="R882" s="258"/>
      <c r="S882" s="258"/>
      <c r="T882" s="258"/>
      <c r="U882" s="258"/>
      <c r="V882" s="258"/>
      <c r="W882" s="258"/>
      <c r="X882" s="258"/>
      <c r="Y882" s="258"/>
      <c r="Z882" s="258"/>
      <c r="AA882" s="258"/>
      <c r="AB882" s="258"/>
      <c r="AC882" s="258"/>
      <c r="AD882" s="258"/>
      <c r="AE882" s="258"/>
      <c r="AF882" s="258"/>
      <c r="AG882" s="258"/>
      <c r="AH882" s="258"/>
      <c r="AI882" s="258"/>
      <c r="AJ882" s="258"/>
      <c r="AK882" s="258"/>
      <c r="AL882" s="258"/>
      <c r="AM882" s="258"/>
    </row>
    <row r="883">
      <c r="A883" s="268">
        <v>1.00049467E8</v>
      </c>
      <c r="B883" s="258" t="str">
        <f>VLOOKUP(A883,'Master PR'!F885:N2190,9,FALSE)</f>
        <v>Maintenance</v>
      </c>
      <c r="C883" s="259" t="str">
        <f>VLOOKUP(A883,'Master PR'!F885:I2190,4,FALSE)</f>
        <v>Jumaidin</v>
      </c>
      <c r="D883" s="258" t="str">
        <f>VLOOKUP(A883,'Master PR'!F885:M2190,8,FALSE)</f>
        <v>M22PL3132A</v>
      </c>
      <c r="E883" s="258"/>
      <c r="F883" s="258"/>
      <c r="G883" s="258"/>
      <c r="H883" s="258"/>
      <c r="I883" s="258"/>
      <c r="J883" s="258"/>
      <c r="K883" s="258" t="str">
        <f>VLOOKUP(A883,'Master PR'!F885:Q2190,12,FALSE)</f>
        <v>K63</v>
      </c>
      <c r="L883" s="260" t="str">
        <f>VLOOKUP(A883,'Master PR'!F884:R2189,13,FALSE)</f>
        <v>Lukman</v>
      </c>
      <c r="M883" s="258"/>
      <c r="N883" s="258"/>
      <c r="O883" s="258"/>
      <c r="P883" s="261" t="str">
        <f t="array" ref="P883">INDEX(Sheet6!$H$2:$H$190,MATCH(A883,Sheet6!$E$2:$E$190,0))</f>
        <v>PR diterima tanggal 27 September 2022</v>
      </c>
      <c r="Q883" s="258"/>
      <c r="R883" s="258"/>
      <c r="S883" s="258"/>
      <c r="T883" s="258"/>
      <c r="U883" s="258"/>
      <c r="V883" s="258"/>
      <c r="W883" s="258"/>
      <c r="X883" s="258"/>
      <c r="Y883" s="258"/>
      <c r="Z883" s="258"/>
      <c r="AA883" s="258"/>
      <c r="AB883" s="258"/>
      <c r="AC883" s="258"/>
      <c r="AD883" s="258"/>
      <c r="AE883" s="258"/>
      <c r="AF883" s="258"/>
      <c r="AG883" s="258"/>
      <c r="AH883" s="258"/>
      <c r="AI883" s="258"/>
      <c r="AJ883" s="258"/>
      <c r="AK883" s="258"/>
      <c r="AL883" s="258"/>
      <c r="AM883" s="258"/>
    </row>
    <row r="884">
      <c r="A884" s="268">
        <v>1.00049466E8</v>
      </c>
      <c r="B884" s="258" t="str">
        <f>VLOOKUP(A884,'Master PR'!F886:N2191,9,FALSE)</f>
        <v>Maintenance</v>
      </c>
      <c r="C884" s="259" t="str">
        <f>VLOOKUP(A884,'Master PR'!F886:I2191,4,FALSE)</f>
        <v>Jumaidin</v>
      </c>
      <c r="D884" s="258" t="str">
        <f>VLOOKUP(A884,'Master PR'!F886:M2191,8,FALSE)</f>
        <v>M22PL3135A</v>
      </c>
      <c r="E884" s="258"/>
      <c r="F884" s="258"/>
      <c r="G884" s="258"/>
      <c r="H884" s="258"/>
      <c r="I884" s="258"/>
      <c r="J884" s="258"/>
      <c r="K884" s="258" t="str">
        <f>VLOOKUP(A884,'Master PR'!F886:Q2191,12,FALSE)</f>
        <v>K63</v>
      </c>
      <c r="L884" s="260" t="str">
        <f>VLOOKUP(A884,'Master PR'!F885:R2190,13,FALSE)</f>
        <v>Winny</v>
      </c>
      <c r="M884" s="258"/>
      <c r="N884" s="258"/>
      <c r="O884" s="258"/>
      <c r="P884" s="261" t="str">
        <f t="array" ref="P884">INDEX(Sheet6!$H$2:$H$190,MATCH(A884,Sheet6!$E$2:$E$190,0))</f>
        <v>PR diterima tanggal 27 September 2022</v>
      </c>
      <c r="Q884" s="258"/>
      <c r="R884" s="258"/>
      <c r="S884" s="258"/>
      <c r="T884" s="258"/>
      <c r="U884" s="258"/>
      <c r="V884" s="258"/>
      <c r="W884" s="258"/>
      <c r="X884" s="258"/>
      <c r="Y884" s="258"/>
      <c r="Z884" s="258"/>
      <c r="AA884" s="258"/>
      <c r="AB884" s="258"/>
      <c r="AC884" s="258"/>
      <c r="AD884" s="258"/>
      <c r="AE884" s="258"/>
      <c r="AF884" s="258"/>
      <c r="AG884" s="258"/>
      <c r="AH884" s="258"/>
      <c r="AI884" s="258"/>
      <c r="AJ884" s="258"/>
      <c r="AK884" s="258"/>
      <c r="AL884" s="258"/>
      <c r="AM884" s="258"/>
    </row>
    <row r="885">
      <c r="A885" s="268">
        <v>1.00049542E8</v>
      </c>
      <c r="B885" s="258" t="str">
        <f>VLOOKUP(A885,'Master PR'!F887:N2192,9,FALSE)</f>
        <v>Maintenance</v>
      </c>
      <c r="C885" s="259" t="str">
        <f>VLOOKUP(A885,'Master PR'!F887:I2192,4,FALSE)</f>
        <v>Jumaidin</v>
      </c>
      <c r="D885" s="258" t="str">
        <f>VLOOKUP(A885,'Master PR'!F887:M2192,8,FALSE)</f>
        <v>M22PL3136A</v>
      </c>
      <c r="E885" s="258"/>
      <c r="F885" s="258"/>
      <c r="G885" s="258"/>
      <c r="H885" s="258"/>
      <c r="I885" s="258"/>
      <c r="J885" s="258"/>
      <c r="K885" s="258" t="str">
        <f>VLOOKUP(A885,'Master PR'!F887:Q2192,12,FALSE)</f>
        <v>K63</v>
      </c>
      <c r="L885" s="260" t="str">
        <f>VLOOKUP(A885,'Master PR'!F886:R2191,13,FALSE)</f>
        <v>Winny</v>
      </c>
      <c r="M885" s="258"/>
      <c r="N885" s="258"/>
      <c r="O885" s="258"/>
      <c r="P885" s="261" t="str">
        <f t="array" ref="P885">INDEX(Sheet6!$H$2:$H$190,MATCH(A885,Sheet6!$E$2:$E$190,0))</f>
        <v>PR diterima tanggal 27 September 2022</v>
      </c>
      <c r="Q885" s="258"/>
      <c r="R885" s="258"/>
      <c r="S885" s="258"/>
      <c r="T885" s="258"/>
      <c r="U885" s="258"/>
      <c r="V885" s="258"/>
      <c r="W885" s="258"/>
      <c r="X885" s="258"/>
      <c r="Y885" s="258"/>
      <c r="Z885" s="258"/>
      <c r="AA885" s="258"/>
      <c r="AB885" s="258"/>
      <c r="AC885" s="258"/>
      <c r="AD885" s="258"/>
      <c r="AE885" s="258"/>
      <c r="AF885" s="258"/>
      <c r="AG885" s="258"/>
      <c r="AH885" s="258"/>
      <c r="AI885" s="258"/>
      <c r="AJ885" s="258"/>
      <c r="AK885" s="258"/>
      <c r="AL885" s="258"/>
      <c r="AM885" s="258"/>
    </row>
    <row r="886">
      <c r="A886" s="268">
        <v>1.00049554E8</v>
      </c>
      <c r="B886" s="258" t="str">
        <f>VLOOKUP(A886,'Master PR'!F888:N2193,9,FALSE)</f>
        <v>Maintenance</v>
      </c>
      <c r="C886" s="259" t="str">
        <f>VLOOKUP(A886,'Master PR'!F888:I2193,4,FALSE)</f>
        <v>Jumaidin</v>
      </c>
      <c r="D886" s="258" t="str">
        <f>VLOOKUP(A886,'Master PR'!F888:M2193,8,FALSE)</f>
        <v>M22PL3137A</v>
      </c>
      <c r="E886" s="258"/>
      <c r="F886" s="258"/>
      <c r="G886" s="258"/>
      <c r="H886" s="258"/>
      <c r="I886" s="258"/>
      <c r="J886" s="258"/>
      <c r="K886" s="258" t="str">
        <f>VLOOKUP(A886,'Master PR'!F888:Q2193,12,FALSE)</f>
        <v>K63</v>
      </c>
      <c r="L886" s="260" t="str">
        <f>VLOOKUP(A886,'Master PR'!F887:R2192,13,FALSE)</f>
        <v>Winny</v>
      </c>
      <c r="M886" s="258"/>
      <c r="N886" s="258"/>
      <c r="O886" s="258"/>
      <c r="P886" s="261" t="str">
        <f t="array" ref="P886">INDEX(Sheet6!$H$2:$H$190,MATCH(A886,Sheet6!$E$2:$E$190,0))</f>
        <v>PR diterima tanggal 27 September 2022</v>
      </c>
      <c r="Q886" s="258"/>
      <c r="R886" s="258"/>
      <c r="S886" s="258"/>
      <c r="T886" s="258"/>
      <c r="U886" s="258"/>
      <c r="V886" s="258"/>
      <c r="W886" s="258"/>
      <c r="X886" s="258"/>
      <c r="Y886" s="258"/>
      <c r="Z886" s="258"/>
      <c r="AA886" s="258"/>
      <c r="AB886" s="258"/>
      <c r="AC886" s="258"/>
      <c r="AD886" s="258"/>
      <c r="AE886" s="258"/>
      <c r="AF886" s="258"/>
      <c r="AG886" s="258"/>
      <c r="AH886" s="258"/>
      <c r="AI886" s="258"/>
      <c r="AJ886" s="258"/>
      <c r="AK886" s="258"/>
      <c r="AL886" s="258"/>
      <c r="AM886" s="258"/>
    </row>
    <row r="887">
      <c r="A887" s="268">
        <v>1.00049483E8</v>
      </c>
      <c r="B887" s="258" t="str">
        <f>VLOOKUP(A887,'Master PR'!F889:N2194,9,FALSE)</f>
        <v>Maintenance</v>
      </c>
      <c r="C887" s="259" t="str">
        <f>VLOOKUP(A887,'Master PR'!F889:I2194,4,FALSE)</f>
        <v>Gari</v>
      </c>
      <c r="D887" s="258" t="str">
        <f>VLOOKUP(A887,'Master PR'!F889:M2194,8,FALSE)</f>
        <v>#N/A</v>
      </c>
      <c r="E887" s="258"/>
      <c r="F887" s="258"/>
      <c r="G887" s="258"/>
      <c r="H887" s="258"/>
      <c r="I887" s="258"/>
      <c r="J887" s="258"/>
      <c r="K887" s="258" t="str">
        <f>VLOOKUP(A887,'Master PR'!F889:Q2194,12,FALSE)</f>
        <v>K63</v>
      </c>
      <c r="L887" s="260" t="str">
        <f>VLOOKUP(A887,'Master PR'!F888:R2193,13,FALSE)</f>
        <v>#N/A</v>
      </c>
      <c r="M887" s="258"/>
      <c r="N887" s="258"/>
      <c r="O887" s="258"/>
      <c r="P887" s="261" t="str">
        <f t="array" ref="P887">INDEX(Sheet6!$H$2:$H$190,MATCH(A887,Sheet6!$E$2:$E$190,0))</f>
        <v>#N/A</v>
      </c>
      <c r="Q887" s="258"/>
      <c r="R887" s="258"/>
      <c r="S887" s="258"/>
      <c r="T887" s="258"/>
      <c r="U887" s="258"/>
      <c r="V887" s="258"/>
      <c r="W887" s="258"/>
      <c r="X887" s="258"/>
      <c r="Y887" s="258"/>
      <c r="Z887" s="258"/>
      <c r="AA887" s="258"/>
      <c r="AB887" s="258"/>
      <c r="AC887" s="258"/>
      <c r="AD887" s="258"/>
      <c r="AE887" s="258"/>
      <c r="AF887" s="258"/>
      <c r="AG887" s="258"/>
      <c r="AH887" s="258"/>
      <c r="AI887" s="258"/>
      <c r="AJ887" s="258"/>
      <c r="AK887" s="258"/>
      <c r="AL887" s="258"/>
      <c r="AM887" s="258"/>
    </row>
    <row r="888">
      <c r="A888" s="268">
        <v>1.00049391E8</v>
      </c>
      <c r="B888" s="258" t="str">
        <f>VLOOKUP(A888,'Master PR'!F890:N2195,9,FALSE)</f>
        <v>Maintenance</v>
      </c>
      <c r="C888" s="259" t="str">
        <f>VLOOKUP(A888,'Master PR'!F890:I2195,4,FALSE)</f>
        <v>Jumaidin</v>
      </c>
      <c r="D888" s="258" t="str">
        <f>VLOOKUP(A888,'Master PR'!F890:M2195,8,FALSE)</f>
        <v>#N/A</v>
      </c>
      <c r="E888" s="258"/>
      <c r="F888" s="258"/>
      <c r="G888" s="258"/>
      <c r="H888" s="258"/>
      <c r="I888" s="258"/>
      <c r="J888" s="258"/>
      <c r="K888" s="258" t="str">
        <f>VLOOKUP(A888,'Master PR'!F890:Q2195,12,FALSE)</f>
        <v>K63</v>
      </c>
      <c r="L888" s="260" t="str">
        <f>VLOOKUP(A888,'Master PR'!F889:R2194,13,FALSE)</f>
        <v>#N/A</v>
      </c>
      <c r="M888" s="258"/>
      <c r="N888" s="258"/>
      <c r="O888" s="258"/>
      <c r="P888" s="261" t="str">
        <f t="array" ref="P888">INDEX(Sheet6!$H$2:$H$190,MATCH(A888,Sheet6!$E$2:$E$190,0))</f>
        <v>#N/A</v>
      </c>
      <c r="Q888" s="258"/>
      <c r="R888" s="258"/>
      <c r="S888" s="258"/>
      <c r="T888" s="258"/>
      <c r="U888" s="258"/>
      <c r="V888" s="258"/>
      <c r="W888" s="258"/>
      <c r="X888" s="258"/>
      <c r="Y888" s="258"/>
      <c r="Z888" s="258"/>
      <c r="AA888" s="258"/>
      <c r="AB888" s="258"/>
      <c r="AC888" s="258"/>
      <c r="AD888" s="258"/>
      <c r="AE888" s="258"/>
      <c r="AF888" s="258"/>
      <c r="AG888" s="258"/>
      <c r="AH888" s="258"/>
      <c r="AI888" s="258"/>
      <c r="AJ888" s="258"/>
      <c r="AK888" s="258"/>
      <c r="AL888" s="258"/>
      <c r="AM888" s="258"/>
    </row>
    <row r="889">
      <c r="A889" s="268">
        <v>1.00049543E8</v>
      </c>
      <c r="B889" s="258" t="str">
        <f>VLOOKUP(A889,'Master PR'!F891:N2196,9,FALSE)</f>
        <v>Maintenance</v>
      </c>
      <c r="C889" s="259" t="str">
        <f>VLOOKUP(A889,'Master PR'!F891:I2196,4,FALSE)</f>
        <v>Jumaidin</v>
      </c>
      <c r="D889" s="258" t="str">
        <f>VLOOKUP(A889,'Master PR'!F891:M2196,8,FALSE)</f>
        <v>M22PL3138A</v>
      </c>
      <c r="E889" s="258"/>
      <c r="F889" s="258"/>
      <c r="G889" s="258"/>
      <c r="H889" s="258"/>
      <c r="I889" s="258"/>
      <c r="J889" s="258"/>
      <c r="K889" s="258" t="str">
        <f>VLOOKUP(A889,'Master PR'!F891:Q2196,12,FALSE)</f>
        <v>K63</v>
      </c>
      <c r="L889" s="260" t="str">
        <f>VLOOKUP(A889,'Master PR'!F890:R2195,13,FALSE)</f>
        <v>Winny</v>
      </c>
      <c r="M889" s="258"/>
      <c r="N889" s="258"/>
      <c r="O889" s="258"/>
      <c r="P889" s="261" t="str">
        <f t="array" ref="P889">INDEX(Sheet6!$H$2:$H$190,MATCH(A889,Sheet6!$E$2:$E$190,0))</f>
        <v>PR diterima tanggal 27 September 2022</v>
      </c>
      <c r="Q889" s="258"/>
      <c r="R889" s="258"/>
      <c r="S889" s="258"/>
      <c r="T889" s="258"/>
      <c r="U889" s="258"/>
      <c r="V889" s="258"/>
      <c r="W889" s="258"/>
      <c r="X889" s="258"/>
      <c r="Y889" s="258"/>
      <c r="Z889" s="258"/>
      <c r="AA889" s="258"/>
      <c r="AB889" s="258"/>
      <c r="AC889" s="258"/>
      <c r="AD889" s="258"/>
      <c r="AE889" s="258"/>
      <c r="AF889" s="258"/>
      <c r="AG889" s="258"/>
      <c r="AH889" s="258"/>
      <c r="AI889" s="258"/>
      <c r="AJ889" s="258"/>
      <c r="AK889" s="258"/>
      <c r="AL889" s="258"/>
      <c r="AM889" s="258"/>
    </row>
    <row r="890">
      <c r="A890" s="268">
        <v>1.0004959E8</v>
      </c>
      <c r="B890" s="258" t="str">
        <f>VLOOKUP(A890,'Master PR'!F892:N2197,9,FALSE)</f>
        <v>Maintenance</v>
      </c>
      <c r="C890" s="259" t="str">
        <f>VLOOKUP(A890,'Master PR'!F892:I2197,4,FALSE)</f>
        <v>Jumaidin</v>
      </c>
      <c r="D890" s="258" t="str">
        <f>VLOOKUP(A890,'Master PR'!F892:M2197,8,FALSE)</f>
        <v>#N/A</v>
      </c>
      <c r="E890" s="258"/>
      <c r="F890" s="258"/>
      <c r="G890" s="258"/>
      <c r="H890" s="258"/>
      <c r="I890" s="258"/>
      <c r="J890" s="258"/>
      <c r="K890" s="258" t="str">
        <f>VLOOKUP(A890,'Master PR'!F892:Q2197,12,FALSE)</f>
        <v>K66</v>
      </c>
      <c r="L890" s="260" t="str">
        <f>VLOOKUP(A890,'Master PR'!F891:R2196,13,FALSE)</f>
        <v>#N/A</v>
      </c>
      <c r="M890" s="258"/>
      <c r="N890" s="258"/>
      <c r="O890" s="258"/>
      <c r="P890" s="261" t="str">
        <f t="array" ref="P890">INDEX(Sheet6!$H$2:$H$190,MATCH(A890,Sheet6!$E$2:$E$190,0))</f>
        <v>#N/A</v>
      </c>
      <c r="Q890" s="258"/>
      <c r="R890" s="258"/>
      <c r="S890" s="258"/>
      <c r="T890" s="258"/>
      <c r="U890" s="258"/>
      <c r="V890" s="258"/>
      <c r="W890" s="258"/>
      <c r="X890" s="258"/>
      <c r="Y890" s="258"/>
      <c r="Z890" s="258"/>
      <c r="AA890" s="258"/>
      <c r="AB890" s="258"/>
      <c r="AC890" s="258"/>
      <c r="AD890" s="258"/>
      <c r="AE890" s="258"/>
      <c r="AF890" s="258"/>
      <c r="AG890" s="258"/>
      <c r="AH890" s="258"/>
      <c r="AI890" s="258"/>
      <c r="AJ890" s="258"/>
      <c r="AK890" s="258"/>
      <c r="AL890" s="258"/>
      <c r="AM890" s="258"/>
    </row>
    <row r="891">
      <c r="A891" s="268">
        <v>1.00049556E8</v>
      </c>
      <c r="B891" s="258" t="str">
        <f>VLOOKUP(A891,'Master PR'!F893:N2198,9,FALSE)</f>
        <v>Maintenance</v>
      </c>
      <c r="C891" s="259" t="str">
        <f>VLOOKUP(A891,'Master PR'!F893:I2198,4,FALSE)</f>
        <v>Reza</v>
      </c>
      <c r="D891" s="258" t="str">
        <f>VLOOKUP(A891,'Master PR'!F893:M2198,8,FALSE)</f>
        <v>#N/A</v>
      </c>
      <c r="E891" s="258"/>
      <c r="F891" s="258"/>
      <c r="G891" s="258"/>
      <c r="H891" s="258"/>
      <c r="I891" s="258"/>
      <c r="J891" s="258"/>
      <c r="K891" s="258" t="str">
        <f>VLOOKUP(A891,'Master PR'!F893:Q2198,12,FALSE)</f>
        <v>K64</v>
      </c>
      <c r="L891" s="260" t="str">
        <f>VLOOKUP(A891,'Master PR'!F892:R2197,13,FALSE)</f>
        <v>#N/A</v>
      </c>
      <c r="M891" s="258"/>
      <c r="N891" s="258"/>
      <c r="O891" s="258"/>
      <c r="P891" s="261" t="str">
        <f t="array" ref="P891">INDEX(Sheet6!$H$2:$H$190,MATCH(A891,Sheet6!$E$2:$E$190,0))</f>
        <v>#N/A</v>
      </c>
      <c r="Q891" s="258"/>
      <c r="R891" s="258"/>
      <c r="S891" s="258"/>
      <c r="T891" s="258"/>
      <c r="U891" s="258"/>
      <c r="V891" s="258"/>
      <c r="W891" s="258"/>
      <c r="X891" s="258"/>
      <c r="Y891" s="258"/>
      <c r="Z891" s="258"/>
      <c r="AA891" s="258"/>
      <c r="AB891" s="258"/>
      <c r="AC891" s="258"/>
      <c r="AD891" s="258"/>
      <c r="AE891" s="258"/>
      <c r="AF891" s="258"/>
      <c r="AG891" s="258"/>
      <c r="AH891" s="258"/>
      <c r="AI891" s="258"/>
      <c r="AJ891" s="258"/>
      <c r="AK891" s="258"/>
      <c r="AL891" s="258"/>
      <c r="AM891" s="258"/>
    </row>
    <row r="892">
      <c r="A892" s="268">
        <v>1.00049528E8</v>
      </c>
      <c r="B892" s="258" t="str">
        <f>VLOOKUP(A892,'Master PR'!F894:N2199,9,FALSE)</f>
        <v>Maintenance</v>
      </c>
      <c r="C892" s="259" t="str">
        <f>VLOOKUP(A892,'Master PR'!F894:I2199,4,FALSE)</f>
        <v>Reza</v>
      </c>
      <c r="D892" s="258" t="str">
        <f>VLOOKUP(A892,'Master PR'!F894:M2199,8,FALSE)</f>
        <v>#N/A</v>
      </c>
      <c r="E892" s="258"/>
      <c r="F892" s="258"/>
      <c r="G892" s="258"/>
      <c r="H892" s="258"/>
      <c r="I892" s="258"/>
      <c r="J892" s="258"/>
      <c r="K892" s="258" t="str">
        <f>VLOOKUP(A892,'Master PR'!F894:Q2199,12,FALSE)</f>
        <v>K64</v>
      </c>
      <c r="L892" s="260" t="str">
        <f>VLOOKUP(A892,'Master PR'!F893:R2198,13,FALSE)</f>
        <v>#N/A</v>
      </c>
      <c r="M892" s="258"/>
      <c r="N892" s="258"/>
      <c r="O892" s="258"/>
      <c r="P892" s="261" t="str">
        <f t="array" ref="P892">INDEX(Sheet6!$H$2:$H$190,MATCH(A892,Sheet6!$E$2:$E$190,0))</f>
        <v>#N/A</v>
      </c>
      <c r="Q892" s="258"/>
      <c r="R892" s="258"/>
      <c r="S892" s="258"/>
      <c r="T892" s="258"/>
      <c r="U892" s="258"/>
      <c r="V892" s="258"/>
      <c r="W892" s="258"/>
      <c r="X892" s="258"/>
      <c r="Y892" s="258"/>
      <c r="Z892" s="258"/>
      <c r="AA892" s="258"/>
      <c r="AB892" s="258"/>
      <c r="AC892" s="258"/>
      <c r="AD892" s="258"/>
      <c r="AE892" s="258"/>
      <c r="AF892" s="258"/>
      <c r="AG892" s="258"/>
      <c r="AH892" s="258"/>
      <c r="AI892" s="258"/>
      <c r="AJ892" s="258"/>
      <c r="AK892" s="258"/>
      <c r="AL892" s="258"/>
      <c r="AM892" s="258"/>
    </row>
    <row r="893">
      <c r="A893" s="268">
        <v>1.00049544E8</v>
      </c>
      <c r="B893" s="258" t="str">
        <f>VLOOKUP(A893,'Master PR'!F895:N2200,9,FALSE)</f>
        <v>Maintenance</v>
      </c>
      <c r="C893" s="259" t="str">
        <f>VLOOKUP(A893,'Master PR'!F895:I2200,4,FALSE)</f>
        <v>Reza</v>
      </c>
      <c r="D893" s="258" t="str">
        <f>VLOOKUP(A893,'Master PR'!F895:M2200,8,FALSE)</f>
        <v>#N/A</v>
      </c>
      <c r="E893" s="258"/>
      <c r="F893" s="258"/>
      <c r="G893" s="258"/>
      <c r="H893" s="258"/>
      <c r="I893" s="258"/>
      <c r="J893" s="258"/>
      <c r="K893" s="258" t="str">
        <f>VLOOKUP(A893,'Master PR'!F895:Q2200,12,FALSE)</f>
        <v>K64</v>
      </c>
      <c r="L893" s="260" t="str">
        <f>VLOOKUP(A893,'Master PR'!F894:R2199,13,FALSE)</f>
        <v>#N/A</v>
      </c>
      <c r="M893" s="258"/>
      <c r="N893" s="258"/>
      <c r="O893" s="258"/>
      <c r="P893" s="261" t="str">
        <f t="array" ref="P893">INDEX(Sheet6!$H$2:$H$190,MATCH(A893,Sheet6!$E$2:$E$190,0))</f>
        <v>#N/A</v>
      </c>
      <c r="Q893" s="258"/>
      <c r="R893" s="258"/>
      <c r="S893" s="258"/>
      <c r="T893" s="258"/>
      <c r="U893" s="258"/>
      <c r="V893" s="258"/>
      <c r="W893" s="258"/>
      <c r="X893" s="258"/>
      <c r="Y893" s="258"/>
      <c r="Z893" s="258"/>
      <c r="AA893" s="258"/>
      <c r="AB893" s="258"/>
      <c r="AC893" s="258"/>
      <c r="AD893" s="258"/>
      <c r="AE893" s="258"/>
      <c r="AF893" s="258"/>
      <c r="AG893" s="258"/>
      <c r="AH893" s="258"/>
      <c r="AI893" s="258"/>
      <c r="AJ893" s="258"/>
      <c r="AK893" s="258"/>
      <c r="AL893" s="258"/>
      <c r="AM893" s="258"/>
    </row>
    <row r="894">
      <c r="A894" s="268">
        <v>1.00049499E8</v>
      </c>
      <c r="B894" s="258" t="str">
        <f>VLOOKUP(A894,'Master PR'!F896:N2201,9,FALSE)</f>
        <v>Maintenance</v>
      </c>
      <c r="C894" s="259" t="str">
        <f>VLOOKUP(A894,'Master PR'!F896:I2201,4,FALSE)</f>
        <v>Reza</v>
      </c>
      <c r="D894" s="258" t="str">
        <f>VLOOKUP(A894,'Master PR'!F896:M2201,8,FALSE)</f>
        <v>#N/A</v>
      </c>
      <c r="E894" s="258"/>
      <c r="F894" s="258"/>
      <c r="G894" s="258"/>
      <c r="H894" s="258"/>
      <c r="I894" s="258"/>
      <c r="J894" s="258"/>
      <c r="K894" s="258" t="str">
        <f>VLOOKUP(A894,'Master PR'!F896:Q2201,12,FALSE)</f>
        <v>K64</v>
      </c>
      <c r="L894" s="260" t="str">
        <f>VLOOKUP(A894,'Master PR'!F895:R2200,13,FALSE)</f>
        <v>#N/A</v>
      </c>
      <c r="M894" s="258"/>
      <c r="N894" s="258"/>
      <c r="O894" s="258"/>
      <c r="P894" s="261" t="str">
        <f t="array" ref="P894">INDEX(Sheet6!$H$2:$H$190,MATCH(A894,Sheet6!$E$2:$E$190,0))</f>
        <v>#N/A</v>
      </c>
      <c r="Q894" s="258"/>
      <c r="R894" s="258"/>
      <c r="S894" s="258"/>
      <c r="T894" s="258"/>
      <c r="U894" s="258"/>
      <c r="V894" s="258"/>
      <c r="W894" s="258"/>
      <c r="X894" s="258"/>
      <c r="Y894" s="258"/>
      <c r="Z894" s="258"/>
      <c r="AA894" s="258"/>
      <c r="AB894" s="258"/>
      <c r="AC894" s="258"/>
      <c r="AD894" s="258"/>
      <c r="AE894" s="258"/>
      <c r="AF894" s="258"/>
      <c r="AG894" s="258"/>
      <c r="AH894" s="258"/>
      <c r="AI894" s="258"/>
      <c r="AJ894" s="258"/>
      <c r="AK894" s="258"/>
      <c r="AL894" s="258"/>
      <c r="AM894" s="258"/>
    </row>
    <row r="895">
      <c r="A895" s="268">
        <v>1.00049537E8</v>
      </c>
      <c r="B895" s="258" t="str">
        <f>VLOOKUP(A895,'Master PR'!F897:N2202,9,FALSE)</f>
        <v>Maintenance</v>
      </c>
      <c r="C895" s="259" t="str">
        <f>VLOOKUP(A895,'Master PR'!F897:I2202,4,FALSE)</f>
        <v>Reza</v>
      </c>
      <c r="D895" s="258" t="str">
        <f>VLOOKUP(A895,'Master PR'!F897:M2202,8,FALSE)</f>
        <v>#N/A</v>
      </c>
      <c r="E895" s="258"/>
      <c r="F895" s="258"/>
      <c r="G895" s="258"/>
      <c r="H895" s="258"/>
      <c r="I895" s="258"/>
      <c r="J895" s="258"/>
      <c r="K895" s="258" t="str">
        <f>VLOOKUP(A895,'Master PR'!F897:Q2202,12,FALSE)</f>
        <v>K64</v>
      </c>
      <c r="L895" s="260" t="str">
        <f>VLOOKUP(A895,'Master PR'!F896:R2201,13,FALSE)</f>
        <v>#N/A</v>
      </c>
      <c r="M895" s="258"/>
      <c r="N895" s="258"/>
      <c r="O895" s="258"/>
      <c r="P895" s="261" t="str">
        <f t="array" ref="P895">INDEX(Sheet6!$H$2:$H$190,MATCH(A895,Sheet6!$E$2:$E$190,0))</f>
        <v>#N/A</v>
      </c>
      <c r="Q895" s="258"/>
      <c r="R895" s="258"/>
      <c r="S895" s="258"/>
      <c r="T895" s="258"/>
      <c r="U895" s="258"/>
      <c r="V895" s="258"/>
      <c r="W895" s="258"/>
      <c r="X895" s="258"/>
      <c r="Y895" s="258"/>
      <c r="Z895" s="258"/>
      <c r="AA895" s="258"/>
      <c r="AB895" s="258"/>
      <c r="AC895" s="258"/>
      <c r="AD895" s="258"/>
      <c r="AE895" s="258"/>
      <c r="AF895" s="258"/>
      <c r="AG895" s="258"/>
      <c r="AH895" s="258"/>
      <c r="AI895" s="258"/>
      <c r="AJ895" s="258"/>
      <c r="AK895" s="258"/>
      <c r="AL895" s="258"/>
      <c r="AM895" s="258"/>
    </row>
    <row r="896">
      <c r="A896" s="268">
        <v>1.00049493E8</v>
      </c>
      <c r="B896" s="258" t="str">
        <f>VLOOKUP(A896,'Master PR'!F898:N2203,9,FALSE)</f>
        <v>Maintenance</v>
      </c>
      <c r="C896" s="259" t="str">
        <f>VLOOKUP(A896,'Master PR'!F898:I2203,4,FALSE)</f>
        <v>Reza</v>
      </c>
      <c r="D896" s="258" t="str">
        <f>VLOOKUP(A896,'Master PR'!F898:M2203,8,FALSE)</f>
        <v>#N/A</v>
      </c>
      <c r="E896" s="258"/>
      <c r="F896" s="258"/>
      <c r="G896" s="258"/>
      <c r="H896" s="258"/>
      <c r="I896" s="258"/>
      <c r="J896" s="258"/>
      <c r="K896" s="258" t="str">
        <f>VLOOKUP(A896,'Master PR'!F898:Q2203,12,FALSE)</f>
        <v>K66</v>
      </c>
      <c r="L896" s="260" t="str">
        <f>VLOOKUP(A896,'Master PR'!F897:R2202,13,FALSE)</f>
        <v>#N/A</v>
      </c>
      <c r="M896" s="258"/>
      <c r="N896" s="258"/>
      <c r="O896" s="258"/>
      <c r="P896" s="261" t="str">
        <f t="array" ref="P896">INDEX(Sheet6!$H$2:$H$190,MATCH(A896,Sheet6!$E$2:$E$190,0))</f>
        <v>#N/A</v>
      </c>
      <c r="Q896" s="258"/>
      <c r="R896" s="258"/>
      <c r="S896" s="258"/>
      <c r="T896" s="258"/>
      <c r="U896" s="258"/>
      <c r="V896" s="258"/>
      <c r="W896" s="258"/>
      <c r="X896" s="258"/>
      <c r="Y896" s="258"/>
      <c r="Z896" s="258"/>
      <c r="AA896" s="258"/>
      <c r="AB896" s="258"/>
      <c r="AC896" s="258"/>
      <c r="AD896" s="258"/>
      <c r="AE896" s="258"/>
      <c r="AF896" s="258"/>
      <c r="AG896" s="258"/>
      <c r="AH896" s="258"/>
      <c r="AI896" s="258"/>
      <c r="AJ896" s="258"/>
      <c r="AK896" s="258"/>
      <c r="AL896" s="258"/>
      <c r="AM896" s="258"/>
    </row>
    <row r="897">
      <c r="A897" s="268">
        <v>1.00049481E8</v>
      </c>
      <c r="B897" s="258" t="str">
        <f>VLOOKUP(A897,'Master PR'!F899:N2204,9,FALSE)</f>
        <v>Maintenance</v>
      </c>
      <c r="C897" s="259" t="str">
        <f>VLOOKUP(A897,'Master PR'!F899:I2204,4,FALSE)</f>
        <v>Andani</v>
      </c>
      <c r="D897" s="258" t="str">
        <f>VLOOKUP(A897,'Master PR'!F899:M2204,8,FALSE)</f>
        <v>#N/A</v>
      </c>
      <c r="E897" s="258"/>
      <c r="F897" s="258"/>
      <c r="G897" s="258"/>
      <c r="H897" s="258"/>
      <c r="I897" s="258"/>
      <c r="J897" s="258"/>
      <c r="K897" s="258" t="str">
        <f>VLOOKUP(A897,'Master PR'!F899:Q2204,12,FALSE)</f>
        <v>K68</v>
      </c>
      <c r="L897" s="260" t="str">
        <f>VLOOKUP(A897,'Master PR'!F898:R2203,13,FALSE)</f>
        <v>#N/A</v>
      </c>
      <c r="M897" s="258"/>
      <c r="N897" s="258"/>
      <c r="O897" s="258"/>
      <c r="P897" s="261" t="str">
        <f t="array" ref="P897">INDEX(Sheet6!$H$2:$H$190,MATCH(A897,Sheet6!$E$2:$E$190,0))</f>
        <v>#N/A</v>
      </c>
      <c r="Q897" s="258"/>
      <c r="R897" s="258"/>
      <c r="S897" s="258"/>
      <c r="T897" s="258"/>
      <c r="U897" s="258"/>
      <c r="V897" s="258"/>
      <c r="W897" s="258"/>
      <c r="X897" s="258"/>
      <c r="Y897" s="258"/>
      <c r="Z897" s="258"/>
      <c r="AA897" s="258"/>
      <c r="AB897" s="258"/>
      <c r="AC897" s="258"/>
      <c r="AD897" s="258"/>
      <c r="AE897" s="258"/>
      <c r="AF897" s="258"/>
      <c r="AG897" s="258"/>
      <c r="AH897" s="258"/>
      <c r="AI897" s="258"/>
      <c r="AJ897" s="258"/>
      <c r="AK897" s="258"/>
      <c r="AL897" s="258"/>
      <c r="AM897" s="258"/>
    </row>
    <row r="898">
      <c r="A898" s="268">
        <v>1.00049464E8</v>
      </c>
      <c r="B898" s="258" t="str">
        <f>VLOOKUP(A898,'Master PR'!F900:N2205,9,FALSE)</f>
        <v>Maintenance</v>
      </c>
      <c r="C898" s="259" t="str">
        <f>VLOOKUP(A898,'Master PR'!F900:I2205,4,FALSE)</f>
        <v>Reza</v>
      </c>
      <c r="D898" s="258" t="str">
        <f>VLOOKUP(A898,'Master PR'!F900:M2205,8,FALSE)</f>
        <v>#N/A</v>
      </c>
      <c r="E898" s="258"/>
      <c r="F898" s="258"/>
      <c r="G898" s="258"/>
      <c r="H898" s="258"/>
      <c r="I898" s="258"/>
      <c r="J898" s="258"/>
      <c r="K898" s="258" t="str">
        <f>VLOOKUP(A898,'Master PR'!F900:Q2205,12,FALSE)</f>
        <v>K66</v>
      </c>
      <c r="L898" s="260" t="str">
        <f>VLOOKUP(A898,'Master PR'!F899:R2204,13,FALSE)</f>
        <v>#N/A</v>
      </c>
      <c r="M898" s="258"/>
      <c r="N898" s="258"/>
      <c r="O898" s="258"/>
      <c r="P898" s="261" t="str">
        <f t="array" ref="P898">INDEX(Sheet6!$H$2:$H$190,MATCH(A898,Sheet6!$E$2:$E$190,0))</f>
        <v>#N/A</v>
      </c>
      <c r="Q898" s="258"/>
      <c r="R898" s="258"/>
      <c r="S898" s="258"/>
      <c r="T898" s="258"/>
      <c r="U898" s="258"/>
      <c r="V898" s="258"/>
      <c r="W898" s="258"/>
      <c r="X898" s="258"/>
      <c r="Y898" s="258"/>
      <c r="Z898" s="258"/>
      <c r="AA898" s="258"/>
      <c r="AB898" s="258"/>
      <c r="AC898" s="258"/>
      <c r="AD898" s="258"/>
      <c r="AE898" s="258"/>
      <c r="AF898" s="258"/>
      <c r="AG898" s="258"/>
      <c r="AH898" s="258"/>
      <c r="AI898" s="258"/>
      <c r="AJ898" s="258"/>
      <c r="AK898" s="258"/>
      <c r="AL898" s="258"/>
      <c r="AM898" s="258"/>
    </row>
    <row r="899">
      <c r="A899" s="268">
        <v>1.00049123E8</v>
      </c>
      <c r="B899" s="258" t="str">
        <f>VLOOKUP(A899,'Master PR'!F901:N2206,9,FALSE)</f>
        <v>Maintenance</v>
      </c>
      <c r="C899" s="259" t="str">
        <f>VLOOKUP(A899,'Master PR'!F901:I2206,4,FALSE)</f>
        <v>Reza</v>
      </c>
      <c r="D899" s="258" t="str">
        <f>VLOOKUP(A899,'Master PR'!F901:M2206,8,FALSE)</f>
        <v>#N/A</v>
      </c>
      <c r="E899" s="258"/>
      <c r="F899" s="258"/>
      <c r="G899" s="258"/>
      <c r="H899" s="258"/>
      <c r="I899" s="258"/>
      <c r="J899" s="258"/>
      <c r="K899" s="258" t="str">
        <f>VLOOKUP(A899,'Master PR'!F901:Q2206,12,FALSE)</f>
        <v>K64</v>
      </c>
      <c r="L899" s="260" t="str">
        <f>VLOOKUP(A899,'Master PR'!F900:R2205,13,FALSE)</f>
        <v>#N/A</v>
      </c>
      <c r="M899" s="258"/>
      <c r="N899" s="258"/>
      <c r="O899" s="258"/>
      <c r="P899" s="261" t="str">
        <f t="array" ref="P899">INDEX(Sheet6!$H$2:$H$190,MATCH(A899,Sheet6!$E$2:$E$190,0))</f>
        <v>#N/A</v>
      </c>
      <c r="Q899" s="258"/>
      <c r="R899" s="258"/>
      <c r="S899" s="258"/>
      <c r="T899" s="258"/>
      <c r="U899" s="258"/>
      <c r="V899" s="258"/>
      <c r="W899" s="258"/>
      <c r="X899" s="258"/>
      <c r="Y899" s="258"/>
      <c r="Z899" s="258"/>
      <c r="AA899" s="258"/>
      <c r="AB899" s="258"/>
      <c r="AC899" s="258"/>
      <c r="AD899" s="258"/>
      <c r="AE899" s="258"/>
      <c r="AF899" s="258"/>
      <c r="AG899" s="258"/>
      <c r="AH899" s="258"/>
      <c r="AI899" s="258"/>
      <c r="AJ899" s="258"/>
      <c r="AK899" s="258"/>
      <c r="AL899" s="258"/>
      <c r="AM899" s="258"/>
    </row>
    <row r="900">
      <c r="A900" s="268">
        <v>1.00041031E8</v>
      </c>
      <c r="B900" s="258" t="str">
        <f>VLOOKUP(A900,'Master PR'!F902:N2207,9,FALSE)</f>
        <v>Maintenance</v>
      </c>
      <c r="C900" s="259" t="str">
        <f>VLOOKUP(A900,'Master PR'!F902:I2207,4,FALSE)</f>
        <v>Gari</v>
      </c>
      <c r="D900" s="258" t="str">
        <f>VLOOKUP(A900,'Master PR'!F902:M2207,8,FALSE)</f>
        <v>#N/A</v>
      </c>
      <c r="E900" s="258"/>
      <c r="F900" s="258"/>
      <c r="G900" s="258"/>
      <c r="H900" s="258"/>
      <c r="I900" s="258"/>
      <c r="J900" s="258"/>
      <c r="K900" s="258" t="str">
        <f>VLOOKUP(A900,'Master PR'!F902:Q2207,12,FALSE)</f>
        <v>K65</v>
      </c>
      <c r="L900" s="260" t="str">
        <f>VLOOKUP(A900,'Master PR'!F901:R2206,13,FALSE)</f>
        <v>#N/A</v>
      </c>
      <c r="M900" s="258"/>
      <c r="N900" s="258"/>
      <c r="O900" s="258"/>
      <c r="P900" s="261" t="str">
        <f t="array" ref="P900">INDEX(Sheet6!$H$2:$H$190,MATCH(A900,Sheet6!$E$2:$E$190,0))</f>
        <v>#N/A</v>
      </c>
      <c r="Q900" s="258"/>
      <c r="R900" s="258"/>
      <c r="S900" s="258"/>
      <c r="T900" s="258"/>
      <c r="U900" s="258"/>
      <c r="V900" s="258"/>
      <c r="W900" s="258"/>
      <c r="X900" s="258"/>
      <c r="Y900" s="258"/>
      <c r="Z900" s="258"/>
      <c r="AA900" s="258"/>
      <c r="AB900" s="258"/>
      <c r="AC900" s="258"/>
      <c r="AD900" s="258"/>
      <c r="AE900" s="258"/>
      <c r="AF900" s="258"/>
      <c r="AG900" s="258"/>
      <c r="AH900" s="258"/>
      <c r="AI900" s="258"/>
      <c r="AJ900" s="258"/>
      <c r="AK900" s="258"/>
      <c r="AL900" s="258"/>
      <c r="AM900" s="258"/>
    </row>
    <row r="901">
      <c r="A901" s="268">
        <v>1.00049584E8</v>
      </c>
      <c r="B901" s="258" t="str">
        <f>VLOOKUP(A901,'Master PR'!F903:N2208,9,FALSE)</f>
        <v>Maintenance</v>
      </c>
      <c r="C901" s="259" t="str">
        <f>VLOOKUP(A901,'Master PR'!F903:I2208,4,FALSE)</f>
        <v>Reza</v>
      </c>
      <c r="D901" s="258" t="str">
        <f>VLOOKUP(A901,'Master PR'!F903:M2208,8,FALSE)</f>
        <v>#N/A</v>
      </c>
      <c r="E901" s="258"/>
      <c r="F901" s="258"/>
      <c r="G901" s="258"/>
      <c r="H901" s="258"/>
      <c r="I901" s="258"/>
      <c r="J901" s="258"/>
      <c r="K901" s="258" t="str">
        <f>VLOOKUP(A901,'Master PR'!F903:Q2208,12,FALSE)</f>
        <v>K64</v>
      </c>
      <c r="L901" s="260" t="str">
        <f>VLOOKUP(A901,'Master PR'!F902:R2207,13,FALSE)</f>
        <v>#N/A</v>
      </c>
      <c r="M901" s="258"/>
      <c r="N901" s="258"/>
      <c r="O901" s="258"/>
      <c r="P901" s="261" t="str">
        <f t="array" ref="P901">INDEX(Sheet6!$H$2:$H$190,MATCH(A901,Sheet6!$E$2:$E$190,0))</f>
        <v>#N/A</v>
      </c>
      <c r="Q901" s="258"/>
      <c r="R901" s="258"/>
      <c r="S901" s="258"/>
      <c r="T901" s="258"/>
      <c r="U901" s="258"/>
      <c r="V901" s="258"/>
      <c r="W901" s="258"/>
      <c r="X901" s="258"/>
      <c r="Y901" s="258"/>
      <c r="Z901" s="258"/>
      <c r="AA901" s="258"/>
      <c r="AB901" s="258"/>
      <c r="AC901" s="258"/>
      <c r="AD901" s="258"/>
      <c r="AE901" s="258"/>
      <c r="AF901" s="258"/>
      <c r="AG901" s="258"/>
      <c r="AH901" s="258"/>
      <c r="AI901" s="258"/>
      <c r="AJ901" s="258"/>
      <c r="AK901" s="258"/>
      <c r="AL901" s="258"/>
      <c r="AM901" s="258"/>
    </row>
    <row r="902">
      <c r="A902" s="268">
        <v>1.00049547E8</v>
      </c>
      <c r="B902" s="258" t="str">
        <f>VLOOKUP(A902,'Master PR'!F904:N2209,9,FALSE)</f>
        <v>Maintenance</v>
      </c>
      <c r="C902" s="259" t="str">
        <f>VLOOKUP(A902,'Master PR'!F904:I2209,4,FALSE)</f>
        <v>Jumaidin</v>
      </c>
      <c r="D902" s="258" t="str">
        <f>VLOOKUP(A902,'Master PR'!F904:M2209,8,FALSE)</f>
        <v>M22PL3130A</v>
      </c>
      <c r="E902" s="258"/>
      <c r="F902" s="258"/>
      <c r="G902" s="258"/>
      <c r="H902" s="258"/>
      <c r="I902" s="258"/>
      <c r="J902" s="258"/>
      <c r="K902" s="258" t="str">
        <f>VLOOKUP(A902,'Master PR'!F904:Q2209,12,FALSE)</f>
        <v>K63</v>
      </c>
      <c r="L902" s="260" t="str">
        <f>VLOOKUP(A902,'Master PR'!F903:R2208,13,FALSE)</f>
        <v>Lukman</v>
      </c>
      <c r="M902" s="258"/>
      <c r="N902" s="258"/>
      <c r="O902" s="258"/>
      <c r="P902" s="261" t="str">
        <f t="array" ref="P902">INDEX(Sheet6!$H$2:$H$190,MATCH(A902,Sheet6!$E$2:$E$190,0))</f>
        <v>PR diterima tanggal 29 September 2022</v>
      </c>
      <c r="Q902" s="258"/>
      <c r="R902" s="258"/>
      <c r="S902" s="258"/>
      <c r="T902" s="258"/>
      <c r="U902" s="258"/>
      <c r="V902" s="258"/>
      <c r="W902" s="258"/>
      <c r="X902" s="258"/>
      <c r="Y902" s="258"/>
      <c r="Z902" s="258"/>
      <c r="AA902" s="258"/>
      <c r="AB902" s="258"/>
      <c r="AC902" s="258"/>
      <c r="AD902" s="258"/>
      <c r="AE902" s="258"/>
      <c r="AF902" s="258"/>
      <c r="AG902" s="258"/>
      <c r="AH902" s="258"/>
      <c r="AI902" s="258"/>
      <c r="AJ902" s="258"/>
      <c r="AK902" s="258"/>
      <c r="AL902" s="258"/>
      <c r="AM902" s="258"/>
    </row>
    <row r="903">
      <c r="A903" s="268">
        <v>1.00047418E8</v>
      </c>
      <c r="B903" s="258" t="str">
        <f>VLOOKUP(A903,'Master PR'!F905:N2210,9,FALSE)</f>
        <v>Maintenance</v>
      </c>
      <c r="C903" s="259" t="str">
        <f>VLOOKUP(A903,'Master PR'!F905:I2210,4,FALSE)</f>
        <v>Jumaidin</v>
      </c>
      <c r="D903" s="258" t="str">
        <f>VLOOKUP(A903,'Master PR'!F905:M2210,8,FALSE)</f>
        <v>M22PL3129A</v>
      </c>
      <c r="E903" s="258"/>
      <c r="F903" s="258"/>
      <c r="G903" s="258"/>
      <c r="H903" s="258"/>
      <c r="I903" s="258"/>
      <c r="J903" s="258"/>
      <c r="K903" s="258" t="str">
        <f>VLOOKUP(A903,'Master PR'!F905:Q2210,12,FALSE)</f>
        <v>K63</v>
      </c>
      <c r="L903" s="260" t="str">
        <f>VLOOKUP(A903,'Master PR'!F904:R2209,13,FALSE)</f>
        <v>Lukman</v>
      </c>
      <c r="M903" s="258"/>
      <c r="N903" s="258"/>
      <c r="O903" s="258"/>
      <c r="P903" s="261" t="str">
        <f t="array" ref="P903">INDEX(Sheet6!$H$2:$H$190,MATCH(A903,Sheet6!$E$2:$E$190,0))</f>
        <v>PR diterima tanggal 29 September 2022</v>
      </c>
      <c r="Q903" s="258"/>
      <c r="R903" s="258"/>
      <c r="S903" s="258"/>
      <c r="T903" s="258"/>
      <c r="U903" s="258"/>
      <c r="V903" s="258"/>
      <c r="W903" s="258"/>
      <c r="X903" s="258"/>
      <c r="Y903" s="258"/>
      <c r="Z903" s="258"/>
      <c r="AA903" s="258"/>
      <c r="AB903" s="258"/>
      <c r="AC903" s="258"/>
      <c r="AD903" s="258"/>
      <c r="AE903" s="258"/>
      <c r="AF903" s="258"/>
      <c r="AG903" s="258"/>
      <c r="AH903" s="258"/>
      <c r="AI903" s="258"/>
      <c r="AJ903" s="258"/>
      <c r="AK903" s="258"/>
      <c r="AL903" s="258"/>
      <c r="AM903" s="258"/>
    </row>
    <row r="904">
      <c r="A904" s="268">
        <v>1.00049516E8</v>
      </c>
      <c r="B904" s="258" t="str">
        <f>VLOOKUP(A904,'Master PR'!F906:N2211,9,FALSE)</f>
        <v>Maintenance</v>
      </c>
      <c r="C904" s="259" t="str">
        <f>VLOOKUP(A904,'Master PR'!F906:I2211,4,FALSE)</f>
        <v>Jumaidin</v>
      </c>
      <c r="D904" s="258" t="str">
        <f>VLOOKUP(A904,'Master PR'!F906:M2211,8,FALSE)</f>
        <v>M22PL3121A</v>
      </c>
      <c r="E904" s="258"/>
      <c r="F904" s="258"/>
      <c r="G904" s="258"/>
      <c r="H904" s="258"/>
      <c r="I904" s="258"/>
      <c r="J904" s="258"/>
      <c r="K904" s="258" t="str">
        <f>VLOOKUP(A904,'Master PR'!F906:Q2211,12,FALSE)</f>
        <v>K63</v>
      </c>
      <c r="L904" s="260" t="str">
        <f>VLOOKUP(A904,'Master PR'!F905:R2210,13,FALSE)</f>
        <v>Winny</v>
      </c>
      <c r="M904" s="258"/>
      <c r="N904" s="258"/>
      <c r="O904" s="258"/>
      <c r="P904" s="261" t="str">
        <f t="array" ref="P904">INDEX(Sheet6!$H$2:$H$190,MATCH(A904,Sheet6!$E$2:$E$190,0))</f>
        <v>PR diterima tanggal 29 September 2022</v>
      </c>
      <c r="Q904" s="258"/>
      <c r="R904" s="258"/>
      <c r="S904" s="258"/>
      <c r="T904" s="258"/>
      <c r="U904" s="258"/>
      <c r="V904" s="258"/>
      <c r="W904" s="258"/>
      <c r="X904" s="258"/>
      <c r="Y904" s="258"/>
      <c r="Z904" s="258"/>
      <c r="AA904" s="258"/>
      <c r="AB904" s="258"/>
      <c r="AC904" s="258"/>
      <c r="AD904" s="258"/>
      <c r="AE904" s="258"/>
      <c r="AF904" s="258"/>
      <c r="AG904" s="258"/>
      <c r="AH904" s="258"/>
      <c r="AI904" s="258"/>
      <c r="AJ904" s="258"/>
      <c r="AK904" s="258"/>
      <c r="AL904" s="258"/>
      <c r="AM904" s="258"/>
    </row>
    <row r="905">
      <c r="A905" s="268">
        <v>1.00049703E8</v>
      </c>
      <c r="B905" s="258" t="str">
        <f>VLOOKUP(A905,'Master PR'!F907:N2212,9,FALSE)</f>
        <v>Maintenance</v>
      </c>
      <c r="C905" s="259" t="str">
        <f>VLOOKUP(A905,'Master PR'!F907:I2212,4,FALSE)</f>
        <v>Jumaidin</v>
      </c>
      <c r="D905" s="258" t="str">
        <f>VLOOKUP(A905,'Master PR'!F907:M2212,8,FALSE)</f>
        <v>#N/A</v>
      </c>
      <c r="E905" s="258"/>
      <c r="F905" s="258"/>
      <c r="G905" s="258"/>
      <c r="H905" s="258"/>
      <c r="I905" s="258"/>
      <c r="J905" s="258"/>
      <c r="K905" s="258" t="str">
        <f>VLOOKUP(A905,'Master PR'!F907:Q2212,12,FALSE)</f>
        <v>K63</v>
      </c>
      <c r="L905" s="260" t="str">
        <f>VLOOKUP(A905,'Master PR'!F906:R2211,13,FALSE)</f>
        <v>#N/A</v>
      </c>
      <c r="M905" s="258"/>
      <c r="N905" s="258"/>
      <c r="O905" s="258"/>
      <c r="P905" s="261" t="str">
        <f t="array" ref="P905">INDEX(Sheet6!$H$2:$H$190,MATCH(A905,Sheet6!$E$2:$E$190,0))</f>
        <v>#N/A</v>
      </c>
      <c r="Q905" s="258"/>
      <c r="R905" s="258"/>
      <c r="S905" s="258"/>
      <c r="T905" s="258"/>
      <c r="U905" s="258"/>
      <c r="V905" s="258"/>
      <c r="W905" s="258"/>
      <c r="X905" s="258"/>
      <c r="Y905" s="258"/>
      <c r="Z905" s="258"/>
      <c r="AA905" s="258"/>
      <c r="AB905" s="258"/>
      <c r="AC905" s="258"/>
      <c r="AD905" s="258"/>
      <c r="AE905" s="258"/>
      <c r="AF905" s="258"/>
      <c r="AG905" s="258"/>
      <c r="AH905" s="258"/>
      <c r="AI905" s="258"/>
      <c r="AJ905" s="258"/>
      <c r="AK905" s="258"/>
      <c r="AL905" s="258"/>
      <c r="AM905" s="258"/>
    </row>
    <row r="906">
      <c r="A906" s="268">
        <v>1.00049546E8</v>
      </c>
      <c r="B906" s="258" t="str">
        <f>VLOOKUP(A906,'Master PR'!F908:N2213,9,FALSE)</f>
        <v>Maintenance</v>
      </c>
      <c r="C906" s="259" t="str">
        <f>VLOOKUP(A906,'Master PR'!F908:I2213,4,FALSE)</f>
        <v/>
      </c>
      <c r="D906" s="258" t="str">
        <f>VLOOKUP(A906,'Master PR'!F908:M2213,8,FALSE)</f>
        <v>#N/A</v>
      </c>
      <c r="E906" s="258"/>
      <c r="F906" s="258"/>
      <c r="G906" s="258"/>
      <c r="H906" s="258"/>
      <c r="I906" s="258"/>
      <c r="J906" s="258"/>
      <c r="K906" s="258" t="str">
        <f>VLOOKUP(A906,'Master PR'!F908:Q2213,12,FALSE)</f>
        <v>K64</v>
      </c>
      <c r="L906" s="260" t="str">
        <f>VLOOKUP(A906,'Master PR'!F907:R2212,13,FALSE)</f>
        <v>#N/A</v>
      </c>
      <c r="M906" s="258"/>
      <c r="N906" s="258"/>
      <c r="O906" s="258"/>
      <c r="P906" s="261" t="str">
        <f t="array" ref="P906">INDEX(Sheet6!$H$2:$H$190,MATCH(A906,Sheet6!$E$2:$E$190,0))</f>
        <v>#N/A</v>
      </c>
      <c r="Q906" s="258"/>
      <c r="R906" s="258"/>
      <c r="S906" s="258"/>
      <c r="T906" s="258"/>
      <c r="U906" s="258"/>
      <c r="V906" s="258"/>
      <c r="W906" s="258"/>
      <c r="X906" s="258"/>
      <c r="Y906" s="258"/>
      <c r="Z906" s="258"/>
      <c r="AA906" s="258"/>
      <c r="AB906" s="258"/>
      <c r="AC906" s="258"/>
      <c r="AD906" s="258"/>
      <c r="AE906" s="258"/>
      <c r="AF906" s="258"/>
      <c r="AG906" s="258"/>
      <c r="AH906" s="258"/>
      <c r="AI906" s="258"/>
      <c r="AJ906" s="258"/>
      <c r="AK906" s="258"/>
      <c r="AL906" s="258"/>
      <c r="AM906" s="258"/>
    </row>
    <row r="907">
      <c r="A907" s="268">
        <v>1.00049357E8</v>
      </c>
      <c r="B907" s="258" t="str">
        <f>VLOOKUP(A907,'Master PR'!F909:N2214,9,FALSE)</f>
        <v>Maintenance</v>
      </c>
      <c r="C907" s="259" t="str">
        <f>VLOOKUP(A907,'Master PR'!F909:I2214,4,FALSE)</f>
        <v/>
      </c>
      <c r="D907" s="258" t="str">
        <f>VLOOKUP(A907,'Master PR'!F909:M2214,8,FALSE)</f>
        <v>#N/A</v>
      </c>
      <c r="E907" s="258"/>
      <c r="F907" s="258"/>
      <c r="G907" s="258"/>
      <c r="H907" s="258"/>
      <c r="I907" s="258"/>
      <c r="J907" s="258"/>
      <c r="K907" s="258" t="str">
        <f>VLOOKUP(A907,'Master PR'!F909:Q2214,12,FALSE)</f>
        <v>K66</v>
      </c>
      <c r="L907" s="260" t="str">
        <f>VLOOKUP(A907,'Master PR'!F908:R2213,13,FALSE)</f>
        <v>#N/A</v>
      </c>
      <c r="M907" s="258"/>
      <c r="N907" s="258"/>
      <c r="O907" s="258"/>
      <c r="P907" s="261" t="str">
        <f t="array" ref="P907">INDEX(Sheet6!$H$2:$H$190,MATCH(A907,Sheet6!$E$2:$E$190,0))</f>
        <v>#N/A</v>
      </c>
      <c r="Q907" s="258"/>
      <c r="R907" s="258"/>
      <c r="S907" s="258"/>
      <c r="T907" s="258"/>
      <c r="U907" s="258"/>
      <c r="V907" s="258"/>
      <c r="W907" s="258"/>
      <c r="X907" s="258"/>
      <c r="Y907" s="258"/>
      <c r="Z907" s="258"/>
      <c r="AA907" s="258"/>
      <c r="AB907" s="258"/>
      <c r="AC907" s="258"/>
      <c r="AD907" s="258"/>
      <c r="AE907" s="258"/>
      <c r="AF907" s="258"/>
      <c r="AG907" s="258"/>
      <c r="AH907" s="258"/>
      <c r="AI907" s="258"/>
      <c r="AJ907" s="258"/>
      <c r="AK907" s="258"/>
      <c r="AL907" s="258"/>
      <c r="AM907" s="258"/>
    </row>
    <row r="908">
      <c r="A908" s="268">
        <v>1.00049805E8</v>
      </c>
      <c r="B908" s="258" t="str">
        <f>VLOOKUP(A908,'Master PR'!F910:N2215,9,FALSE)</f>
        <v>Maintenance</v>
      </c>
      <c r="C908" s="259" t="str">
        <f>VLOOKUP(A908,'Master PR'!F910:I2215,4,FALSE)</f>
        <v/>
      </c>
      <c r="D908" s="258" t="str">
        <f>VLOOKUP(A908,'Master PR'!F910:M2215,8,FALSE)</f>
        <v>#N/A</v>
      </c>
      <c r="E908" s="258"/>
      <c r="F908" s="258"/>
      <c r="G908" s="258"/>
      <c r="H908" s="258"/>
      <c r="I908" s="258"/>
      <c r="J908" s="258"/>
      <c r="K908" s="258" t="str">
        <f>VLOOKUP(A908,'Master PR'!F910:Q2215,12,FALSE)</f>
        <v/>
      </c>
      <c r="L908" s="260" t="str">
        <f>VLOOKUP(A908,'Master PR'!F909:R2214,13,FALSE)</f>
        <v>#N/A</v>
      </c>
      <c r="M908" s="258"/>
      <c r="N908" s="258"/>
      <c r="O908" s="258"/>
      <c r="P908" s="261" t="str">
        <f t="array" ref="P908">INDEX(Sheet6!$H$2:$H$190,MATCH(A908,Sheet6!$E$2:$E$190,0))</f>
        <v>#N/A</v>
      </c>
      <c r="Q908" s="258"/>
      <c r="R908" s="258"/>
      <c r="S908" s="258"/>
      <c r="T908" s="258"/>
      <c r="U908" s="258"/>
      <c r="V908" s="258"/>
      <c r="W908" s="258"/>
      <c r="X908" s="258"/>
      <c r="Y908" s="258"/>
      <c r="Z908" s="258"/>
      <c r="AA908" s="258"/>
      <c r="AB908" s="258"/>
      <c r="AC908" s="258"/>
      <c r="AD908" s="258"/>
      <c r="AE908" s="258"/>
      <c r="AF908" s="258"/>
      <c r="AG908" s="258"/>
      <c r="AH908" s="258"/>
      <c r="AI908" s="258"/>
      <c r="AJ908" s="258"/>
      <c r="AK908" s="258"/>
      <c r="AL908" s="258"/>
      <c r="AM908" s="258"/>
    </row>
    <row r="909">
      <c r="A909" s="268">
        <v>1.00049715E8</v>
      </c>
      <c r="B909" s="258" t="str">
        <f>VLOOKUP(A909,'Master PR'!F911:N2216,9,FALSE)</f>
        <v>Maintenance</v>
      </c>
      <c r="C909" s="259" t="str">
        <f>VLOOKUP(A909,'Master PR'!F911:I2216,4,FALSE)</f>
        <v/>
      </c>
      <c r="D909" s="258" t="str">
        <f>VLOOKUP(A909,'Master PR'!F911:M2216,8,FALSE)</f>
        <v>#N/A</v>
      </c>
      <c r="E909" s="258"/>
      <c r="F909" s="258"/>
      <c r="G909" s="258"/>
      <c r="H909" s="258"/>
      <c r="I909" s="258"/>
      <c r="J909" s="258"/>
      <c r="K909" s="258" t="str">
        <f>VLOOKUP(A909,'Master PR'!F911:Q2216,12,FALSE)</f>
        <v>K63</v>
      </c>
      <c r="L909" s="260" t="str">
        <f>VLOOKUP(A909,'Master PR'!F910:R2215,13,FALSE)</f>
        <v>#N/A</v>
      </c>
      <c r="M909" s="258"/>
      <c r="N909" s="258"/>
      <c r="O909" s="258"/>
      <c r="P909" s="261" t="str">
        <f t="array" ref="P909">INDEX(Sheet6!$H$2:$H$190,MATCH(A909,Sheet6!$E$2:$E$190,0))</f>
        <v>#N/A</v>
      </c>
      <c r="Q909" s="258"/>
      <c r="R909" s="258"/>
      <c r="S909" s="258"/>
      <c r="T909" s="258"/>
      <c r="U909" s="258"/>
      <c r="V909" s="258"/>
      <c r="W909" s="258"/>
      <c r="X909" s="258"/>
      <c r="Y909" s="258"/>
      <c r="Z909" s="258"/>
      <c r="AA909" s="258"/>
      <c r="AB909" s="258"/>
      <c r="AC909" s="258"/>
      <c r="AD909" s="258"/>
      <c r="AE909" s="258"/>
      <c r="AF909" s="258"/>
      <c r="AG909" s="258"/>
      <c r="AH909" s="258"/>
      <c r="AI909" s="258"/>
      <c r="AJ909" s="258"/>
      <c r="AK909" s="258"/>
      <c r="AL909" s="258"/>
      <c r="AM909" s="258"/>
    </row>
    <row r="910">
      <c r="A910" s="268">
        <v>1.00049777E8</v>
      </c>
      <c r="B910" s="258" t="str">
        <f>VLOOKUP(A910,'Master PR'!F912:N2217,9,FALSE)</f>
        <v>Maintenance</v>
      </c>
      <c r="C910" s="259" t="str">
        <f>VLOOKUP(A910,'Master PR'!F912:I2217,4,FALSE)</f>
        <v/>
      </c>
      <c r="D910" s="258" t="str">
        <f>VLOOKUP(A910,'Master PR'!F912:M2217,8,FALSE)</f>
        <v>#N/A</v>
      </c>
      <c r="E910" s="258"/>
      <c r="F910" s="258"/>
      <c r="G910" s="258"/>
      <c r="H910" s="258"/>
      <c r="I910" s="258"/>
      <c r="J910" s="258"/>
      <c r="K910" s="258" t="str">
        <f>VLOOKUP(A910,'Master PR'!F912:Q2217,12,FALSE)</f>
        <v>K66</v>
      </c>
      <c r="L910" s="260" t="str">
        <f>VLOOKUP(A910,'Master PR'!F911:R2216,13,FALSE)</f>
        <v>#N/A</v>
      </c>
      <c r="M910" s="258"/>
      <c r="N910" s="258"/>
      <c r="O910" s="258"/>
      <c r="P910" s="261" t="str">
        <f t="array" ref="P910">INDEX(Sheet6!$H$2:$H$190,MATCH(A910,Sheet6!$E$2:$E$190,0))</f>
        <v>#N/A</v>
      </c>
      <c r="Q910" s="258"/>
      <c r="R910" s="258"/>
      <c r="S910" s="258"/>
      <c r="T910" s="258"/>
      <c r="U910" s="258"/>
      <c r="V910" s="258"/>
      <c r="W910" s="258"/>
      <c r="X910" s="258"/>
      <c r="Y910" s="258"/>
      <c r="Z910" s="258"/>
      <c r="AA910" s="258"/>
      <c r="AB910" s="258"/>
      <c r="AC910" s="258"/>
      <c r="AD910" s="258"/>
      <c r="AE910" s="258"/>
      <c r="AF910" s="258"/>
      <c r="AG910" s="258"/>
      <c r="AH910" s="258"/>
      <c r="AI910" s="258"/>
      <c r="AJ910" s="258"/>
      <c r="AK910" s="258"/>
      <c r="AL910" s="258"/>
      <c r="AM910" s="258"/>
    </row>
    <row r="911">
      <c r="A911" s="268">
        <v>1.00049585E8</v>
      </c>
      <c r="B911" s="258" t="str">
        <f>VLOOKUP(A911,'Master PR'!F913:N2218,9,FALSE)</f>
        <v>Maintenance</v>
      </c>
      <c r="C911" s="259" t="str">
        <f>VLOOKUP(A911,'Master PR'!F913:I2218,4,FALSE)</f>
        <v/>
      </c>
      <c r="D911" s="258" t="str">
        <f>VLOOKUP(A911,'Master PR'!F913:M2218,8,FALSE)</f>
        <v>#N/A</v>
      </c>
      <c r="E911" s="258"/>
      <c r="F911" s="258"/>
      <c r="G911" s="258"/>
      <c r="H911" s="258"/>
      <c r="I911" s="258"/>
      <c r="J911" s="258"/>
      <c r="K911" s="258" t="str">
        <f>VLOOKUP(A911,'Master PR'!F913:Q2218,12,FALSE)</f>
        <v>K64</v>
      </c>
      <c r="L911" s="260" t="str">
        <f>VLOOKUP(A911,'Master PR'!F912:R2217,13,FALSE)</f>
        <v>#N/A</v>
      </c>
      <c r="M911" s="258"/>
      <c r="N911" s="258"/>
      <c r="O911" s="258"/>
      <c r="P911" s="261" t="str">
        <f t="array" ref="P911">INDEX(Sheet6!$H$2:$H$190,MATCH(A911,Sheet6!$E$2:$E$190,0))</f>
        <v>#N/A</v>
      </c>
      <c r="Q911" s="258"/>
      <c r="R911" s="258"/>
      <c r="S911" s="258"/>
      <c r="T911" s="258"/>
      <c r="U911" s="258"/>
      <c r="V911" s="258"/>
      <c r="W911" s="258"/>
      <c r="X911" s="258"/>
      <c r="Y911" s="258"/>
      <c r="Z911" s="258"/>
      <c r="AA911" s="258"/>
      <c r="AB911" s="258"/>
      <c r="AC911" s="258"/>
      <c r="AD911" s="258"/>
      <c r="AE911" s="258"/>
      <c r="AF911" s="258"/>
      <c r="AG911" s="258"/>
      <c r="AH911" s="258"/>
      <c r="AI911" s="258"/>
      <c r="AJ911" s="258"/>
      <c r="AK911" s="258"/>
      <c r="AL911" s="258"/>
      <c r="AM911" s="258"/>
    </row>
    <row r="912">
      <c r="A912" s="268">
        <v>1.00049784E8</v>
      </c>
      <c r="B912" s="258" t="str">
        <f>VLOOKUP(A912,'Master PR'!F914:N2219,9,FALSE)</f>
        <v>Maintenance</v>
      </c>
      <c r="C912" s="259" t="str">
        <f>VLOOKUP(A912,'Master PR'!F914:I2219,4,FALSE)</f>
        <v/>
      </c>
      <c r="D912" s="258" t="str">
        <f>VLOOKUP(A912,'Master PR'!F914:M2219,8,FALSE)</f>
        <v>#N/A</v>
      </c>
      <c r="E912" s="258"/>
      <c r="F912" s="258"/>
      <c r="G912" s="258"/>
      <c r="H912" s="258"/>
      <c r="I912" s="258"/>
      <c r="J912" s="258"/>
      <c r="K912" s="258" t="str">
        <f>VLOOKUP(A912,'Master PR'!F914:Q2219,12,FALSE)</f>
        <v/>
      </c>
      <c r="L912" s="260" t="str">
        <f>VLOOKUP(A912,'Master PR'!F913:R2218,13,FALSE)</f>
        <v>#N/A</v>
      </c>
      <c r="M912" s="258"/>
      <c r="N912" s="258"/>
      <c r="O912" s="258"/>
      <c r="P912" s="261" t="str">
        <f t="array" ref="P912">INDEX(Sheet6!$H$2:$H$190,MATCH(A912,Sheet6!$E$2:$E$190,0))</f>
        <v>#N/A</v>
      </c>
      <c r="Q912" s="258"/>
      <c r="R912" s="258"/>
      <c r="S912" s="258"/>
      <c r="T912" s="258"/>
      <c r="U912" s="258"/>
      <c r="V912" s="258"/>
      <c r="W912" s="258"/>
      <c r="X912" s="258"/>
      <c r="Y912" s="258"/>
      <c r="Z912" s="258"/>
      <c r="AA912" s="258"/>
      <c r="AB912" s="258"/>
      <c r="AC912" s="258"/>
      <c r="AD912" s="258"/>
      <c r="AE912" s="258"/>
      <c r="AF912" s="258"/>
      <c r="AG912" s="258"/>
      <c r="AH912" s="258"/>
      <c r="AI912" s="258"/>
      <c r="AJ912" s="258"/>
      <c r="AK912" s="258"/>
      <c r="AL912" s="258"/>
      <c r="AM912" s="258"/>
    </row>
    <row r="913">
      <c r="A913" s="268">
        <v>1.00049765E8</v>
      </c>
      <c r="B913" s="258" t="str">
        <f>VLOOKUP(A913,'Master PR'!F915:N2220,9,FALSE)</f>
        <v>Maintenance</v>
      </c>
      <c r="C913" s="259" t="str">
        <f>VLOOKUP(A913,'Master PR'!F915:I2220,4,FALSE)</f>
        <v/>
      </c>
      <c r="D913" s="258" t="str">
        <f>VLOOKUP(A913,'Master PR'!F915:M2220,8,FALSE)</f>
        <v>#N/A</v>
      </c>
      <c r="E913" s="258"/>
      <c r="F913" s="258"/>
      <c r="G913" s="258"/>
      <c r="H913" s="258"/>
      <c r="I913" s="258"/>
      <c r="J913" s="258"/>
      <c r="K913" s="258" t="str">
        <f>VLOOKUP(A913,'Master PR'!F915:Q2220,12,FALSE)</f>
        <v/>
      </c>
      <c r="L913" s="260" t="str">
        <f>VLOOKUP(A913,'Master PR'!F914:R2219,13,FALSE)</f>
        <v>#N/A</v>
      </c>
      <c r="M913" s="258"/>
      <c r="N913" s="258"/>
      <c r="O913" s="258"/>
      <c r="P913" s="261" t="str">
        <f t="array" ref="P913">INDEX(Sheet6!$H$2:$H$190,MATCH(A913,Sheet6!$E$2:$E$190,0))</f>
        <v>#N/A</v>
      </c>
      <c r="Q913" s="258"/>
      <c r="R913" s="258"/>
      <c r="S913" s="258"/>
      <c r="T913" s="258"/>
      <c r="U913" s="258"/>
      <c r="V913" s="258"/>
      <c r="W913" s="258"/>
      <c r="X913" s="258"/>
      <c r="Y913" s="258"/>
      <c r="Z913" s="258"/>
      <c r="AA913" s="258"/>
      <c r="AB913" s="258"/>
      <c r="AC913" s="258"/>
      <c r="AD913" s="258"/>
      <c r="AE913" s="258"/>
      <c r="AF913" s="258"/>
      <c r="AG913" s="258"/>
      <c r="AH913" s="258"/>
      <c r="AI913" s="258"/>
      <c r="AJ913" s="258"/>
      <c r="AK913" s="258"/>
      <c r="AL913" s="258"/>
      <c r="AM913" s="258"/>
    </row>
    <row r="914">
      <c r="A914" s="268">
        <v>1.00049568E8</v>
      </c>
      <c r="B914" s="258" t="str">
        <f>VLOOKUP(A914,'Master PR'!F916:N2221,9,FALSE)</f>
        <v>Maintenance</v>
      </c>
      <c r="C914" s="259" t="str">
        <f>VLOOKUP(A914,'Master PR'!F916:I2221,4,FALSE)</f>
        <v/>
      </c>
      <c r="D914" s="258" t="str">
        <f>VLOOKUP(A914,'Master PR'!F916:M2221,8,FALSE)</f>
        <v>#N/A</v>
      </c>
      <c r="E914" s="258"/>
      <c r="F914" s="258"/>
      <c r="G914" s="258"/>
      <c r="H914" s="258"/>
      <c r="I914" s="258"/>
      <c r="J914" s="258"/>
      <c r="K914" s="258" t="str">
        <f>VLOOKUP(A914,'Master PR'!F916:Q2221,12,FALSE)</f>
        <v>K64</v>
      </c>
      <c r="L914" s="260" t="str">
        <f>VLOOKUP(A914,'Master PR'!F915:R2220,13,FALSE)</f>
        <v>#N/A</v>
      </c>
      <c r="M914" s="258"/>
      <c r="N914" s="258"/>
      <c r="O914" s="258"/>
      <c r="P914" s="261" t="str">
        <f t="array" ref="P914">INDEX(Sheet6!$H$2:$H$190,MATCH(A914,Sheet6!$E$2:$E$190,0))</f>
        <v>#N/A</v>
      </c>
      <c r="Q914" s="258"/>
      <c r="R914" s="258"/>
      <c r="S914" s="258"/>
      <c r="T914" s="258"/>
      <c r="U914" s="258"/>
      <c r="V914" s="258"/>
      <c r="W914" s="258"/>
      <c r="X914" s="258"/>
      <c r="Y914" s="258"/>
      <c r="Z914" s="258"/>
      <c r="AA914" s="258"/>
      <c r="AB914" s="258"/>
      <c r="AC914" s="258"/>
      <c r="AD914" s="258"/>
      <c r="AE914" s="258"/>
      <c r="AF914" s="258"/>
      <c r="AG914" s="258"/>
      <c r="AH914" s="258"/>
      <c r="AI914" s="258"/>
      <c r="AJ914" s="258"/>
      <c r="AK914" s="258"/>
      <c r="AL914" s="258"/>
      <c r="AM914" s="258"/>
    </row>
    <row r="915">
      <c r="A915" s="268">
        <v>1.00049569E8</v>
      </c>
      <c r="B915" s="258" t="str">
        <f>VLOOKUP(A915,'Master PR'!F917:N2222,9,FALSE)</f>
        <v>Maintenance</v>
      </c>
      <c r="C915" s="259" t="str">
        <f>VLOOKUP(A915,'Master PR'!F917:I2222,4,FALSE)</f>
        <v/>
      </c>
      <c r="D915" s="258" t="str">
        <f>VLOOKUP(A915,'Master PR'!F917:M2222,8,FALSE)</f>
        <v>#N/A</v>
      </c>
      <c r="E915" s="258"/>
      <c r="F915" s="258"/>
      <c r="G915" s="258"/>
      <c r="H915" s="258"/>
      <c r="I915" s="258"/>
      <c r="J915" s="258"/>
      <c r="K915" s="258" t="str">
        <f>VLOOKUP(A915,'Master PR'!F917:Q2222,12,FALSE)</f>
        <v>K64</v>
      </c>
      <c r="L915" s="260" t="str">
        <f>VLOOKUP(A915,'Master PR'!F916:R2221,13,FALSE)</f>
        <v>#N/A</v>
      </c>
      <c r="M915" s="258"/>
      <c r="N915" s="258"/>
      <c r="O915" s="258"/>
      <c r="P915" s="261" t="str">
        <f t="array" ref="P915">INDEX(Sheet6!$H$2:$H$190,MATCH(A915,Sheet6!$E$2:$E$190,0))</f>
        <v>#N/A</v>
      </c>
      <c r="Q915" s="258"/>
      <c r="R915" s="258"/>
      <c r="S915" s="258"/>
      <c r="T915" s="258"/>
      <c r="U915" s="258"/>
      <c r="V915" s="258"/>
      <c r="W915" s="258"/>
      <c r="X915" s="258"/>
      <c r="Y915" s="258"/>
      <c r="Z915" s="258"/>
      <c r="AA915" s="258"/>
      <c r="AB915" s="258"/>
      <c r="AC915" s="258"/>
      <c r="AD915" s="258"/>
      <c r="AE915" s="258"/>
      <c r="AF915" s="258"/>
      <c r="AG915" s="258"/>
      <c r="AH915" s="258"/>
      <c r="AI915" s="258"/>
      <c r="AJ915" s="258"/>
      <c r="AK915" s="258"/>
      <c r="AL915" s="258"/>
      <c r="AM915" s="258"/>
    </row>
    <row r="916">
      <c r="A916" s="268">
        <v>1.00047208E8</v>
      </c>
      <c r="B916" s="258" t="str">
        <f>VLOOKUP(A916,'Master PR'!F918:N2223,9,FALSE)</f>
        <v>Maintenance</v>
      </c>
      <c r="C916" s="259" t="str">
        <f>VLOOKUP(A916,'Master PR'!F918:I2223,4,FALSE)</f>
        <v/>
      </c>
      <c r="D916" s="258" t="str">
        <f>VLOOKUP(A916,'Master PR'!F918:M2223,8,FALSE)</f>
        <v>#N/A</v>
      </c>
      <c r="E916" s="258"/>
      <c r="F916" s="258"/>
      <c r="G916" s="258"/>
      <c r="H916" s="258"/>
      <c r="I916" s="258"/>
      <c r="J916" s="258"/>
      <c r="K916" s="258" t="str">
        <f>VLOOKUP(A916,'Master PR'!F918:Q2223,12,FALSE)</f>
        <v>K64</v>
      </c>
      <c r="L916" s="260" t="str">
        <f>VLOOKUP(A916,'Master PR'!F917:R2222,13,FALSE)</f>
        <v>#N/A</v>
      </c>
      <c r="M916" s="258"/>
      <c r="N916" s="258"/>
      <c r="O916" s="258"/>
      <c r="P916" s="261" t="str">
        <f t="array" ref="P916">INDEX(Sheet6!$H$2:$H$190,MATCH(A916,Sheet6!$E$2:$E$190,0))</f>
        <v>#N/A</v>
      </c>
      <c r="Q916" s="258"/>
      <c r="R916" s="258"/>
      <c r="S916" s="258"/>
      <c r="T916" s="258"/>
      <c r="U916" s="258"/>
      <c r="V916" s="258"/>
      <c r="W916" s="258"/>
      <c r="X916" s="258"/>
      <c r="Y916" s="258"/>
      <c r="Z916" s="258"/>
      <c r="AA916" s="258"/>
      <c r="AB916" s="258"/>
      <c r="AC916" s="258"/>
      <c r="AD916" s="258"/>
      <c r="AE916" s="258"/>
      <c r="AF916" s="258"/>
      <c r="AG916" s="258"/>
      <c r="AH916" s="258"/>
      <c r="AI916" s="258"/>
      <c r="AJ916" s="258"/>
      <c r="AK916" s="258"/>
      <c r="AL916" s="258"/>
      <c r="AM916" s="258"/>
    </row>
    <row r="917">
      <c r="A917" s="268">
        <v>1.00049545E8</v>
      </c>
      <c r="B917" s="258" t="str">
        <f>VLOOKUP(A917,'Master PR'!F919:N2224,9,FALSE)</f>
        <v>Maintenance</v>
      </c>
      <c r="C917" s="259" t="str">
        <f>VLOOKUP(A917,'Master PR'!F919:I2224,4,FALSE)</f>
        <v/>
      </c>
      <c r="D917" s="258" t="str">
        <f>VLOOKUP(A917,'Master PR'!F919:M2224,8,FALSE)</f>
        <v>#N/A</v>
      </c>
      <c r="E917" s="258"/>
      <c r="F917" s="258"/>
      <c r="G917" s="258"/>
      <c r="H917" s="258"/>
      <c r="I917" s="258"/>
      <c r="J917" s="258"/>
      <c r="K917" s="258" t="str">
        <f>VLOOKUP(A917,'Master PR'!F919:Q2224,12,FALSE)</f>
        <v>K64</v>
      </c>
      <c r="L917" s="260" t="str">
        <f>VLOOKUP(A917,'Master PR'!F918:R2223,13,FALSE)</f>
        <v>#N/A</v>
      </c>
      <c r="M917" s="258"/>
      <c r="N917" s="258"/>
      <c r="O917" s="258"/>
      <c r="P917" s="261" t="str">
        <f t="array" ref="P917">INDEX(Sheet6!$H$2:$H$190,MATCH(A917,Sheet6!$E$2:$E$190,0))</f>
        <v>#N/A</v>
      </c>
      <c r="Q917" s="258"/>
      <c r="R917" s="258"/>
      <c r="S917" s="258"/>
      <c r="T917" s="258"/>
      <c r="U917" s="258"/>
      <c r="V917" s="258"/>
      <c r="W917" s="258"/>
      <c r="X917" s="258"/>
      <c r="Y917" s="258"/>
      <c r="Z917" s="258"/>
      <c r="AA917" s="258"/>
      <c r="AB917" s="258"/>
      <c r="AC917" s="258"/>
      <c r="AD917" s="258"/>
      <c r="AE917" s="258"/>
      <c r="AF917" s="258"/>
      <c r="AG917" s="258"/>
      <c r="AH917" s="258"/>
      <c r="AI917" s="258"/>
      <c r="AJ917" s="258"/>
      <c r="AK917" s="258"/>
      <c r="AL917" s="258"/>
      <c r="AM917" s="258"/>
    </row>
    <row r="918">
      <c r="A918" s="268">
        <v>1.00049613E8</v>
      </c>
      <c r="B918" s="258" t="str">
        <f>VLOOKUP(A918,'Master PR'!F920:N2225,9,FALSE)</f>
        <v>Maintenance</v>
      </c>
      <c r="C918" s="259" t="str">
        <f>VLOOKUP(A918,'Master PR'!F920:I2225,4,FALSE)</f>
        <v/>
      </c>
      <c r="D918" s="258" t="str">
        <f>VLOOKUP(A918,'Master PR'!F920:M2225,8,FALSE)</f>
        <v>#N/A</v>
      </c>
      <c r="E918" s="258"/>
      <c r="F918" s="258"/>
      <c r="G918" s="258"/>
      <c r="H918" s="258"/>
      <c r="I918" s="258"/>
      <c r="J918" s="258"/>
      <c r="K918" s="258" t="str">
        <f>VLOOKUP(A918,'Master PR'!F920:Q2225,12,FALSE)</f>
        <v>K64</v>
      </c>
      <c r="L918" s="260" t="str">
        <f>VLOOKUP(A918,'Master PR'!F919:R2224,13,FALSE)</f>
        <v>#N/A</v>
      </c>
      <c r="M918" s="258"/>
      <c r="N918" s="258"/>
      <c r="O918" s="258"/>
      <c r="P918" s="261" t="str">
        <f t="array" ref="P918">INDEX(Sheet6!$H$2:$H$190,MATCH(A918,Sheet6!$E$2:$E$190,0))</f>
        <v>#N/A</v>
      </c>
      <c r="Q918" s="258"/>
      <c r="R918" s="258"/>
      <c r="S918" s="258"/>
      <c r="T918" s="258"/>
      <c r="U918" s="258"/>
      <c r="V918" s="258"/>
      <c r="W918" s="258"/>
      <c r="X918" s="258"/>
      <c r="Y918" s="258"/>
      <c r="Z918" s="258"/>
      <c r="AA918" s="258"/>
      <c r="AB918" s="258"/>
      <c r="AC918" s="258"/>
      <c r="AD918" s="258"/>
      <c r="AE918" s="258"/>
      <c r="AF918" s="258"/>
      <c r="AG918" s="258"/>
      <c r="AH918" s="258"/>
      <c r="AI918" s="258"/>
      <c r="AJ918" s="258"/>
      <c r="AK918" s="258"/>
      <c r="AL918" s="258"/>
      <c r="AM918" s="258"/>
    </row>
    <row r="919">
      <c r="A919" s="268">
        <v>1.00049247E8</v>
      </c>
      <c r="B919" s="258" t="str">
        <f>VLOOKUP(A919,'Master PR'!F921:N2226,9,FALSE)</f>
        <v>Maintenance</v>
      </c>
      <c r="C919" s="259" t="str">
        <f>VLOOKUP(A919,'Master PR'!F921:I2226,4,FALSE)</f>
        <v/>
      </c>
      <c r="D919" s="258" t="str">
        <f>VLOOKUP(A919,'Master PR'!F921:M2226,8,FALSE)</f>
        <v>#N/A</v>
      </c>
      <c r="E919" s="258"/>
      <c r="F919" s="258"/>
      <c r="G919" s="258"/>
      <c r="H919" s="258"/>
      <c r="I919" s="258"/>
      <c r="J919" s="258"/>
      <c r="K919" s="258" t="str">
        <f>VLOOKUP(A919,'Master PR'!F921:Q2226,12,FALSE)</f>
        <v>K65</v>
      </c>
      <c r="L919" s="260" t="str">
        <f>VLOOKUP(A919,'Master PR'!F920:R2225,13,FALSE)</f>
        <v>#N/A</v>
      </c>
      <c r="M919" s="258"/>
      <c r="N919" s="258"/>
      <c r="O919" s="258"/>
      <c r="P919" s="261" t="str">
        <f t="array" ref="P919">INDEX(Sheet6!$H$2:$H$190,MATCH(A919,Sheet6!$E$2:$E$190,0))</f>
        <v>#N/A</v>
      </c>
      <c r="Q919" s="258"/>
      <c r="R919" s="258"/>
      <c r="S919" s="258"/>
      <c r="T919" s="258"/>
      <c r="U919" s="258"/>
      <c r="V919" s="258"/>
      <c r="W919" s="258"/>
      <c r="X919" s="258"/>
      <c r="Y919" s="258"/>
      <c r="Z919" s="258"/>
      <c r="AA919" s="258"/>
      <c r="AB919" s="258"/>
      <c r="AC919" s="258"/>
      <c r="AD919" s="258"/>
      <c r="AE919" s="258"/>
      <c r="AF919" s="258"/>
      <c r="AG919" s="258"/>
      <c r="AH919" s="258"/>
      <c r="AI919" s="258"/>
      <c r="AJ919" s="258"/>
      <c r="AK919" s="258"/>
      <c r="AL919" s="258"/>
      <c r="AM919" s="258"/>
    </row>
    <row r="920">
      <c r="A920" s="268">
        <v>1.0004965E8</v>
      </c>
      <c r="B920" s="258" t="str">
        <f>VLOOKUP(A920,'Master PR'!F922:N2227,9,FALSE)</f>
        <v>Maintenance</v>
      </c>
      <c r="C920" s="259" t="str">
        <f>VLOOKUP(A920,'Master PR'!F922:I2227,4,FALSE)</f>
        <v/>
      </c>
      <c r="D920" s="258" t="str">
        <f>VLOOKUP(A920,'Master PR'!F922:M2227,8,FALSE)</f>
        <v>#N/A</v>
      </c>
      <c r="E920" s="258"/>
      <c r="F920" s="258"/>
      <c r="G920" s="258"/>
      <c r="H920" s="258"/>
      <c r="I920" s="258"/>
      <c r="J920" s="258"/>
      <c r="K920" s="258" t="str">
        <f>VLOOKUP(A920,'Master PR'!F922:Q2227,12,FALSE)</f>
        <v>K68</v>
      </c>
      <c r="L920" s="260" t="str">
        <f>VLOOKUP(A920,'Master PR'!F921:R2226,13,FALSE)</f>
        <v>#N/A</v>
      </c>
      <c r="M920" s="258"/>
      <c r="N920" s="258"/>
      <c r="O920" s="258"/>
      <c r="P920" s="261" t="str">
        <f t="array" ref="P920">INDEX(Sheet6!$H$2:$H$190,MATCH(A920,Sheet6!$E$2:$E$190,0))</f>
        <v>#N/A</v>
      </c>
      <c r="Q920" s="258"/>
      <c r="R920" s="258"/>
      <c r="S920" s="258"/>
      <c r="T920" s="258"/>
      <c r="U920" s="258"/>
      <c r="V920" s="258"/>
      <c r="W920" s="258"/>
      <c r="X920" s="258"/>
      <c r="Y920" s="258"/>
      <c r="Z920" s="258"/>
      <c r="AA920" s="258"/>
      <c r="AB920" s="258"/>
      <c r="AC920" s="258"/>
      <c r="AD920" s="258"/>
      <c r="AE920" s="258"/>
      <c r="AF920" s="258"/>
      <c r="AG920" s="258"/>
      <c r="AH920" s="258"/>
      <c r="AI920" s="258"/>
      <c r="AJ920" s="258"/>
      <c r="AK920" s="258"/>
      <c r="AL920" s="258"/>
      <c r="AM920" s="258"/>
    </row>
    <row r="921">
      <c r="A921" s="268">
        <v>1.0004864E8</v>
      </c>
      <c r="B921" s="258" t="str">
        <f>VLOOKUP(A921,'Master PR'!F923:N2228,9,FALSE)</f>
        <v>Maintenance</v>
      </c>
      <c r="C921" s="259" t="str">
        <f>VLOOKUP(A921,'Master PR'!F923:I2228,4,FALSE)</f>
        <v/>
      </c>
      <c r="D921" s="258" t="str">
        <f>VLOOKUP(A921,'Master PR'!F923:M2228,8,FALSE)</f>
        <v>#N/A</v>
      </c>
      <c r="E921" s="258"/>
      <c r="F921" s="258"/>
      <c r="G921" s="258"/>
      <c r="H921" s="258"/>
      <c r="I921" s="258"/>
      <c r="J921" s="258"/>
      <c r="K921" s="258" t="str">
        <f>VLOOKUP(A921,'Master PR'!F923:Q2228,12,FALSE)</f>
        <v/>
      </c>
      <c r="L921" s="260" t="str">
        <f>VLOOKUP(A921,'Master PR'!F922:R2227,13,FALSE)</f>
        <v>#N/A</v>
      </c>
      <c r="M921" s="258"/>
      <c r="N921" s="258"/>
      <c r="O921" s="258"/>
      <c r="P921" s="261" t="str">
        <f t="array" ref="P921">INDEX(Sheet6!$H$2:$H$190,MATCH(A921,Sheet6!$E$2:$E$190,0))</f>
        <v>#N/A</v>
      </c>
      <c r="Q921" s="258"/>
      <c r="R921" s="258"/>
      <c r="S921" s="258"/>
      <c r="T921" s="258"/>
      <c r="U921" s="258"/>
      <c r="V921" s="258"/>
      <c r="W921" s="258"/>
      <c r="X921" s="258"/>
      <c r="Y921" s="258"/>
      <c r="Z921" s="258"/>
      <c r="AA921" s="258"/>
      <c r="AB921" s="258"/>
      <c r="AC921" s="258"/>
      <c r="AD921" s="258"/>
      <c r="AE921" s="258"/>
      <c r="AF921" s="258"/>
      <c r="AG921" s="258"/>
      <c r="AH921" s="258"/>
      <c r="AI921" s="258"/>
      <c r="AJ921" s="258"/>
      <c r="AK921" s="258"/>
      <c r="AL921" s="258"/>
      <c r="AM921" s="258"/>
    </row>
    <row r="922">
      <c r="A922" s="269" t="s">
        <v>2271</v>
      </c>
      <c r="B922" s="258" t="str">
        <f>VLOOKUP(A922,'Master PR'!F924:N2229,9,FALSE)</f>
        <v>Maintenance</v>
      </c>
      <c r="C922" s="259" t="str">
        <f>VLOOKUP(A922,'Master PR'!F924:I2229,4,FALSE)</f>
        <v/>
      </c>
      <c r="D922" s="258" t="str">
        <f>VLOOKUP(A922,'Master PR'!F924:M2229,8,FALSE)</f>
        <v>#N/A</v>
      </c>
      <c r="E922" s="258"/>
      <c r="F922" s="258"/>
      <c r="G922" s="258"/>
      <c r="H922" s="258"/>
      <c r="I922" s="258"/>
      <c r="J922" s="258"/>
      <c r="K922" s="258" t="str">
        <f>VLOOKUP(A922,'Master PR'!F924:Q2229,12,FALSE)</f>
        <v>K65</v>
      </c>
      <c r="L922" s="260" t="str">
        <f>VLOOKUP(A922,'Master PR'!F923:R2228,13,FALSE)</f>
        <v>#N/A</v>
      </c>
      <c r="M922" s="258"/>
      <c r="N922" s="258"/>
      <c r="O922" s="258"/>
      <c r="P922" s="261" t="str">
        <f t="array" ref="P922">INDEX(Sheet6!$H$2:$H$190,MATCH(A922,Sheet6!$E$2:$E$190,0))</f>
        <v>#N/A</v>
      </c>
      <c r="Q922" s="258"/>
      <c r="R922" s="258"/>
      <c r="S922" s="258"/>
      <c r="T922" s="258"/>
      <c r="U922" s="258"/>
      <c r="V922" s="258"/>
      <c r="W922" s="258"/>
      <c r="X922" s="258"/>
      <c r="Y922" s="258"/>
      <c r="Z922" s="258"/>
      <c r="AA922" s="258"/>
      <c r="AB922" s="258"/>
      <c r="AC922" s="258"/>
      <c r="AD922" s="258"/>
      <c r="AE922" s="258"/>
      <c r="AF922" s="258"/>
      <c r="AG922" s="258"/>
      <c r="AH922" s="258"/>
      <c r="AI922" s="258"/>
      <c r="AJ922" s="258"/>
      <c r="AK922" s="258"/>
      <c r="AL922" s="258"/>
      <c r="AM922" s="258"/>
    </row>
    <row r="923">
      <c r="A923" s="268">
        <v>1.00048942E8</v>
      </c>
      <c r="B923" s="258" t="str">
        <f>VLOOKUP(A923,'Master PR'!F925:N2230,9,FALSE)</f>
        <v>Maintenance</v>
      </c>
      <c r="C923" s="259" t="str">
        <f>VLOOKUP(A923,'Master PR'!F925:I2230,4,FALSE)</f>
        <v>Gari</v>
      </c>
      <c r="D923" s="258" t="str">
        <f>VLOOKUP(A923,'Master PR'!F925:M2230,8,FALSE)</f>
        <v>#N/A</v>
      </c>
      <c r="E923" s="258"/>
      <c r="F923" s="258"/>
      <c r="G923" s="258"/>
      <c r="H923" s="258"/>
      <c r="I923" s="258"/>
      <c r="J923" s="258"/>
      <c r="K923" s="258" t="str">
        <f>VLOOKUP(A923,'Master PR'!F925:Q2230,12,FALSE)</f>
        <v>K65</v>
      </c>
      <c r="L923" s="260" t="str">
        <f>VLOOKUP(A923,'Master PR'!F924:R2229,13,FALSE)</f>
        <v>#N/A</v>
      </c>
      <c r="M923" s="258"/>
      <c r="N923" s="258"/>
      <c r="O923" s="258"/>
      <c r="P923" s="261" t="str">
        <f t="array" ref="P923">INDEX(Sheet6!$H$2:$H$190,MATCH(A923,Sheet6!$E$2:$E$190,0))</f>
        <v>#N/A</v>
      </c>
      <c r="Q923" s="258"/>
      <c r="R923" s="258"/>
      <c r="S923" s="258"/>
      <c r="T923" s="258"/>
      <c r="U923" s="258"/>
      <c r="V923" s="258"/>
      <c r="W923" s="258"/>
      <c r="X923" s="258"/>
      <c r="Y923" s="258"/>
      <c r="Z923" s="258"/>
      <c r="AA923" s="258"/>
      <c r="AB923" s="258"/>
      <c r="AC923" s="258"/>
      <c r="AD923" s="258"/>
      <c r="AE923" s="258"/>
      <c r="AF923" s="258"/>
      <c r="AG923" s="258"/>
      <c r="AH923" s="258"/>
      <c r="AI923" s="258"/>
      <c r="AJ923" s="258"/>
      <c r="AK923" s="258"/>
      <c r="AL923" s="258"/>
      <c r="AM923" s="258"/>
    </row>
    <row r="924">
      <c r="A924" s="268">
        <v>1.00049724E8</v>
      </c>
      <c r="B924" s="258" t="str">
        <f>VLOOKUP(A924,'Master PR'!F926:N2231,9,FALSE)</f>
        <v>Maintenance</v>
      </c>
      <c r="C924" s="259" t="str">
        <f>VLOOKUP(A924,'Master PR'!F926:I2231,4,FALSE)</f>
        <v>Andani</v>
      </c>
      <c r="D924" s="258" t="str">
        <f>VLOOKUP(A924,'Master PR'!F926:M2231,8,FALSE)</f>
        <v>#N/A</v>
      </c>
      <c r="E924" s="258"/>
      <c r="F924" s="258"/>
      <c r="G924" s="258"/>
      <c r="H924" s="258"/>
      <c r="I924" s="258"/>
      <c r="J924" s="258"/>
      <c r="K924" s="258" t="str">
        <f>VLOOKUP(A924,'Master PR'!F926:Q2231,12,FALSE)</f>
        <v>K68</v>
      </c>
      <c r="L924" s="260" t="str">
        <f>VLOOKUP(A924,'Master PR'!F925:R2230,13,FALSE)</f>
        <v>#N/A</v>
      </c>
      <c r="M924" s="258"/>
      <c r="N924" s="258"/>
      <c r="O924" s="258"/>
      <c r="P924" s="261" t="str">
        <f t="array" ref="P924">INDEX(Sheet6!$H$2:$H$190,MATCH(A924,Sheet6!$E$2:$E$190,0))</f>
        <v>#N/A</v>
      </c>
      <c r="Q924" s="258"/>
      <c r="R924" s="258"/>
      <c r="S924" s="258"/>
      <c r="T924" s="258"/>
      <c r="U924" s="258"/>
      <c r="V924" s="258"/>
      <c r="W924" s="258"/>
      <c r="X924" s="258"/>
      <c r="Y924" s="258"/>
      <c r="Z924" s="258"/>
      <c r="AA924" s="258"/>
      <c r="AB924" s="258"/>
      <c r="AC924" s="258"/>
      <c r="AD924" s="258"/>
      <c r="AE924" s="258"/>
      <c r="AF924" s="258"/>
      <c r="AG924" s="258"/>
      <c r="AH924" s="258"/>
      <c r="AI924" s="258"/>
      <c r="AJ924" s="258"/>
      <c r="AK924" s="258"/>
      <c r="AL924" s="258"/>
      <c r="AM924" s="258"/>
    </row>
    <row r="925">
      <c r="A925" s="268">
        <v>1.000497E8</v>
      </c>
      <c r="B925" s="258" t="str">
        <f>VLOOKUP(A925,'Master PR'!F927:N2232,9,FALSE)</f>
        <v>Maintenance</v>
      </c>
      <c r="C925" s="259" t="str">
        <f>VLOOKUP(A925,'Master PR'!F927:I2232,4,FALSE)</f>
        <v>Gari</v>
      </c>
      <c r="D925" s="258" t="str">
        <f>VLOOKUP(A925,'Master PR'!F927:M2232,8,FALSE)</f>
        <v>#N/A</v>
      </c>
      <c r="E925" s="258"/>
      <c r="F925" s="258"/>
      <c r="G925" s="258"/>
      <c r="H925" s="258"/>
      <c r="I925" s="258"/>
      <c r="J925" s="258"/>
      <c r="K925" s="258" t="str">
        <f>VLOOKUP(A925,'Master PR'!F927:Q2232,12,FALSE)</f>
        <v>K65</v>
      </c>
      <c r="L925" s="260" t="str">
        <f>VLOOKUP(A925,'Master PR'!F926:R2231,13,FALSE)</f>
        <v>#N/A</v>
      </c>
      <c r="M925" s="258"/>
      <c r="N925" s="258"/>
      <c r="O925" s="258"/>
      <c r="P925" s="261" t="str">
        <f t="array" ref="P925">INDEX(Sheet6!$H$2:$H$190,MATCH(A925,Sheet6!$E$2:$E$190,0))</f>
        <v>#N/A</v>
      </c>
      <c r="Q925" s="258"/>
      <c r="R925" s="258"/>
      <c r="S925" s="258"/>
      <c r="T925" s="258"/>
      <c r="U925" s="258"/>
      <c r="V925" s="258"/>
      <c r="W925" s="258"/>
      <c r="X925" s="258"/>
      <c r="Y925" s="258"/>
      <c r="Z925" s="258"/>
      <c r="AA925" s="258"/>
      <c r="AB925" s="258"/>
      <c r="AC925" s="258"/>
      <c r="AD925" s="258"/>
      <c r="AE925" s="258"/>
      <c r="AF925" s="258"/>
      <c r="AG925" s="258"/>
      <c r="AH925" s="258"/>
      <c r="AI925" s="258"/>
      <c r="AJ925" s="258"/>
      <c r="AK925" s="258"/>
      <c r="AL925" s="258"/>
      <c r="AM925" s="258"/>
    </row>
    <row r="926">
      <c r="A926" s="268">
        <v>1.0004996E8</v>
      </c>
      <c r="B926" s="258" t="str">
        <f>VLOOKUP(A926,'Master PR'!F928:N2233,9,FALSE)</f>
        <v>Maintenance</v>
      </c>
      <c r="C926" s="259" t="str">
        <f>VLOOKUP(A926,'Master PR'!F928:I2233,4,FALSE)</f>
        <v>Andani</v>
      </c>
      <c r="D926" s="258" t="str">
        <f>VLOOKUP(A926,'Master PR'!F928:M2233,8,FALSE)</f>
        <v>#N/A</v>
      </c>
      <c r="E926" s="258"/>
      <c r="F926" s="258"/>
      <c r="G926" s="258"/>
      <c r="H926" s="258"/>
      <c r="I926" s="258"/>
      <c r="J926" s="258"/>
      <c r="K926" s="258" t="str">
        <f>VLOOKUP(A926,'Master PR'!F928:Q2233,12,FALSE)</f>
        <v>K68</v>
      </c>
      <c r="L926" s="260" t="str">
        <f>VLOOKUP(A926,'Master PR'!F927:R2232,13,FALSE)</f>
        <v>#N/A</v>
      </c>
      <c r="M926" s="258"/>
      <c r="N926" s="258"/>
      <c r="O926" s="258"/>
      <c r="P926" s="261" t="str">
        <f t="array" ref="P926">INDEX(Sheet6!$H$2:$H$190,MATCH(A926,Sheet6!$E$2:$E$190,0))</f>
        <v>#N/A</v>
      </c>
      <c r="Q926" s="258"/>
      <c r="R926" s="258"/>
      <c r="S926" s="258"/>
      <c r="T926" s="258"/>
      <c r="U926" s="258"/>
      <c r="V926" s="258"/>
      <c r="W926" s="258"/>
      <c r="X926" s="258"/>
      <c r="Y926" s="258"/>
      <c r="Z926" s="258"/>
      <c r="AA926" s="258"/>
      <c r="AB926" s="258"/>
      <c r="AC926" s="258"/>
      <c r="AD926" s="258"/>
      <c r="AE926" s="258"/>
      <c r="AF926" s="258"/>
      <c r="AG926" s="258"/>
      <c r="AH926" s="258"/>
      <c r="AI926" s="258"/>
      <c r="AJ926" s="258"/>
      <c r="AK926" s="258"/>
      <c r="AL926" s="258"/>
      <c r="AM926" s="258"/>
    </row>
    <row r="927">
      <c r="A927" s="268">
        <v>1.00049692E8</v>
      </c>
      <c r="B927" s="258" t="str">
        <f>VLOOKUP(A927,'Master PR'!F929:N2234,9,FALSE)</f>
        <v>Maintenance</v>
      </c>
      <c r="C927" s="259" t="str">
        <f>VLOOKUP(A927,'Master PR'!F929:I2234,4,FALSE)</f>
        <v>Reza</v>
      </c>
      <c r="D927" s="258" t="str">
        <f>VLOOKUP(A927,'Master PR'!F929:M2234,8,FALSE)</f>
        <v>#N/A</v>
      </c>
      <c r="E927" s="258"/>
      <c r="F927" s="258"/>
      <c r="G927" s="258"/>
      <c r="H927" s="258"/>
      <c r="I927" s="258"/>
      <c r="J927" s="258"/>
      <c r="K927" s="258" t="str">
        <f>VLOOKUP(A927,'Master PR'!F929:Q2234,12,FALSE)</f>
        <v>K64</v>
      </c>
      <c r="L927" s="260" t="str">
        <f>VLOOKUP(A927,'Master PR'!F928:R2233,13,FALSE)</f>
        <v>#N/A</v>
      </c>
      <c r="M927" s="258"/>
      <c r="N927" s="258"/>
      <c r="O927" s="258"/>
      <c r="P927" s="261" t="str">
        <f t="array" ref="P927">INDEX(Sheet6!$H$2:$H$190,MATCH(A927,Sheet6!$E$2:$E$190,0))</f>
        <v>#N/A</v>
      </c>
      <c r="Q927" s="258"/>
      <c r="R927" s="258"/>
      <c r="S927" s="258"/>
      <c r="T927" s="258"/>
      <c r="U927" s="258"/>
      <c r="V927" s="258"/>
      <c r="W927" s="258"/>
      <c r="X927" s="258"/>
      <c r="Y927" s="258"/>
      <c r="Z927" s="258"/>
      <c r="AA927" s="258"/>
      <c r="AB927" s="258"/>
      <c r="AC927" s="258"/>
      <c r="AD927" s="258"/>
      <c r="AE927" s="258"/>
      <c r="AF927" s="258"/>
      <c r="AG927" s="258"/>
      <c r="AH927" s="258"/>
      <c r="AI927" s="258"/>
      <c r="AJ927" s="258"/>
      <c r="AK927" s="258"/>
      <c r="AL927" s="258"/>
      <c r="AM927" s="258"/>
    </row>
    <row r="928">
      <c r="A928" s="268">
        <v>1.00049588E8</v>
      </c>
      <c r="B928" s="258" t="str">
        <f>VLOOKUP(A928,'Master PR'!F930:N2235,9,FALSE)</f>
        <v>Maintenance</v>
      </c>
      <c r="C928" s="259" t="str">
        <f>VLOOKUP(A928,'Master PR'!F930:I2235,4,FALSE)</f>
        <v>Gari</v>
      </c>
      <c r="D928" s="258" t="str">
        <f>VLOOKUP(A928,'Master PR'!F930:M2235,8,FALSE)</f>
        <v>#N/A</v>
      </c>
      <c r="E928" s="258"/>
      <c r="F928" s="258"/>
      <c r="G928" s="258"/>
      <c r="H928" s="258"/>
      <c r="I928" s="258"/>
      <c r="J928" s="258"/>
      <c r="K928" s="258" t="str">
        <f>VLOOKUP(A928,'Master PR'!F930:Q2235,12,FALSE)</f>
        <v>K65</v>
      </c>
      <c r="L928" s="260" t="str">
        <f>VLOOKUP(A928,'Master PR'!F929:R2234,13,FALSE)</f>
        <v>#N/A</v>
      </c>
      <c r="M928" s="258"/>
      <c r="N928" s="258"/>
      <c r="O928" s="258"/>
      <c r="P928" s="261" t="str">
        <f t="array" ref="P928">INDEX(Sheet6!$H$2:$H$190,MATCH(A928,Sheet6!$E$2:$E$190,0))</f>
        <v>#N/A</v>
      </c>
      <c r="Q928" s="258"/>
      <c r="R928" s="258"/>
      <c r="S928" s="258"/>
      <c r="T928" s="258"/>
      <c r="U928" s="258"/>
      <c r="V928" s="258"/>
      <c r="W928" s="258"/>
      <c r="X928" s="258"/>
      <c r="Y928" s="258"/>
      <c r="Z928" s="258"/>
      <c r="AA928" s="258"/>
      <c r="AB928" s="258"/>
      <c r="AC928" s="258"/>
      <c r="AD928" s="258"/>
      <c r="AE928" s="258"/>
      <c r="AF928" s="258"/>
      <c r="AG928" s="258"/>
      <c r="AH928" s="258"/>
      <c r="AI928" s="258"/>
      <c r="AJ928" s="258"/>
      <c r="AK928" s="258"/>
      <c r="AL928" s="258"/>
      <c r="AM928" s="258"/>
    </row>
    <row r="929">
      <c r="A929" s="268">
        <v>1.00049567E8</v>
      </c>
      <c r="B929" s="258" t="str">
        <f>VLOOKUP(A929,'Master PR'!F931:N2236,9,FALSE)</f>
        <v>Maintenance</v>
      </c>
      <c r="C929" s="259" t="str">
        <f>VLOOKUP(A929,'Master PR'!F931:I2236,4,FALSE)</f>
        <v>Andani</v>
      </c>
      <c r="D929" s="258" t="str">
        <f>VLOOKUP(A929,'Master PR'!F931:M2236,8,FALSE)</f>
        <v>#N/A</v>
      </c>
      <c r="E929" s="258"/>
      <c r="F929" s="258"/>
      <c r="G929" s="258"/>
      <c r="H929" s="258"/>
      <c r="I929" s="258"/>
      <c r="J929" s="258"/>
      <c r="K929" s="258" t="str">
        <f>VLOOKUP(A929,'Master PR'!F931:Q2236,12,FALSE)</f>
        <v>K68</v>
      </c>
      <c r="L929" s="260" t="str">
        <f>VLOOKUP(A929,'Master PR'!F930:R2235,13,FALSE)</f>
        <v>#N/A</v>
      </c>
      <c r="M929" s="258"/>
      <c r="N929" s="258"/>
      <c r="O929" s="258"/>
      <c r="P929" s="261" t="str">
        <f t="array" ref="P929">INDEX(Sheet6!$H$2:$H$190,MATCH(A929,Sheet6!$E$2:$E$190,0))</f>
        <v>#N/A</v>
      </c>
      <c r="Q929" s="258"/>
      <c r="R929" s="258"/>
      <c r="S929" s="258"/>
      <c r="T929" s="258"/>
      <c r="U929" s="258"/>
      <c r="V929" s="258"/>
      <c r="W929" s="258"/>
      <c r="X929" s="258"/>
      <c r="Y929" s="258"/>
      <c r="Z929" s="258"/>
      <c r="AA929" s="258"/>
      <c r="AB929" s="258"/>
      <c r="AC929" s="258"/>
      <c r="AD929" s="258"/>
      <c r="AE929" s="258"/>
      <c r="AF929" s="258"/>
      <c r="AG929" s="258"/>
      <c r="AH929" s="258"/>
      <c r="AI929" s="258"/>
      <c r="AJ929" s="258"/>
      <c r="AK929" s="258"/>
      <c r="AL929" s="258"/>
      <c r="AM929" s="258"/>
    </row>
    <row r="930">
      <c r="A930" s="268">
        <v>1.00049519E8</v>
      </c>
      <c r="B930" s="258" t="str">
        <f>VLOOKUP(A930,'Master PR'!F932:N2237,9,FALSE)</f>
        <v>Maintenance</v>
      </c>
      <c r="C930" s="259" t="str">
        <f>VLOOKUP(A930,'Master PR'!F932:I2237,4,FALSE)</f>
        <v>Reza</v>
      </c>
      <c r="D930" s="258" t="str">
        <f>VLOOKUP(A930,'Master PR'!F932:M2237,8,FALSE)</f>
        <v>#N/A</v>
      </c>
      <c r="E930" s="258"/>
      <c r="F930" s="258"/>
      <c r="G930" s="258"/>
      <c r="H930" s="258"/>
      <c r="I930" s="258"/>
      <c r="J930" s="258"/>
      <c r="K930" s="258" t="str">
        <f>VLOOKUP(A930,'Master PR'!F932:Q2237,12,FALSE)</f>
        <v>K64</v>
      </c>
      <c r="L930" s="260" t="str">
        <f>VLOOKUP(A930,'Master PR'!F931:R2236,13,FALSE)</f>
        <v>#N/A</v>
      </c>
      <c r="M930" s="258"/>
      <c r="N930" s="258"/>
      <c r="O930" s="258"/>
      <c r="P930" s="261" t="str">
        <f t="array" ref="P930">INDEX(Sheet6!$H$2:$H$190,MATCH(A930,Sheet6!$E$2:$E$190,0))</f>
        <v>#N/A</v>
      </c>
      <c r="Q930" s="258"/>
      <c r="R930" s="258"/>
      <c r="S930" s="258"/>
      <c r="T930" s="258"/>
      <c r="U930" s="258"/>
      <c r="V930" s="258"/>
      <c r="W930" s="258"/>
      <c r="X930" s="258"/>
      <c r="Y930" s="258"/>
      <c r="Z930" s="258"/>
      <c r="AA930" s="258"/>
      <c r="AB930" s="258"/>
      <c r="AC930" s="258"/>
      <c r="AD930" s="258"/>
      <c r="AE930" s="258"/>
      <c r="AF930" s="258"/>
      <c r="AG930" s="258"/>
      <c r="AH930" s="258"/>
      <c r="AI930" s="258"/>
      <c r="AJ930" s="258"/>
      <c r="AK930" s="258"/>
      <c r="AL930" s="258"/>
      <c r="AM930" s="258"/>
    </row>
    <row r="931">
      <c r="A931" s="268">
        <v>1.00049526E8</v>
      </c>
      <c r="B931" s="258" t="str">
        <f>VLOOKUP(A931,'Master PR'!F933:N2238,9,FALSE)</f>
        <v>Maintenance</v>
      </c>
      <c r="C931" s="259" t="str">
        <f>VLOOKUP(A931,'Master PR'!F933:I2238,4,FALSE)</f>
        <v>Gari</v>
      </c>
      <c r="D931" s="258" t="str">
        <f>VLOOKUP(A931,'Master PR'!F933:M2238,8,FALSE)</f>
        <v>#N/A</v>
      </c>
      <c r="E931" s="258"/>
      <c r="F931" s="258"/>
      <c r="G931" s="258"/>
      <c r="H931" s="258"/>
      <c r="I931" s="258"/>
      <c r="J931" s="258"/>
      <c r="K931" s="258" t="str">
        <f>VLOOKUP(A931,'Master PR'!F933:Q2238,12,FALSE)</f>
        <v>K65</v>
      </c>
      <c r="L931" s="260" t="str">
        <f>VLOOKUP(A931,'Master PR'!F932:R2237,13,FALSE)</f>
        <v>#N/A</v>
      </c>
      <c r="M931" s="258"/>
      <c r="N931" s="258"/>
      <c r="O931" s="258"/>
      <c r="P931" s="261" t="str">
        <f t="array" ref="P931">INDEX(Sheet6!$H$2:$H$190,MATCH(A931,Sheet6!$E$2:$E$190,0))</f>
        <v>#N/A</v>
      </c>
      <c r="Q931" s="258"/>
      <c r="R931" s="258"/>
      <c r="S931" s="258"/>
      <c r="T931" s="258"/>
      <c r="U931" s="258"/>
      <c r="V931" s="258"/>
      <c r="W931" s="258"/>
      <c r="X931" s="258"/>
      <c r="Y931" s="258"/>
      <c r="Z931" s="258"/>
      <c r="AA931" s="258"/>
      <c r="AB931" s="258"/>
      <c r="AC931" s="258"/>
      <c r="AD931" s="258"/>
      <c r="AE931" s="258"/>
      <c r="AF931" s="258"/>
      <c r="AG931" s="258"/>
      <c r="AH931" s="258"/>
      <c r="AI931" s="258"/>
      <c r="AJ931" s="258"/>
      <c r="AK931" s="258"/>
      <c r="AL931" s="258"/>
      <c r="AM931" s="258"/>
    </row>
    <row r="932">
      <c r="A932" s="268">
        <v>1.00049609E8</v>
      </c>
      <c r="B932" s="258" t="str">
        <f>VLOOKUP(A932,'Master PR'!F934:N2239,9,FALSE)</f>
        <v>Maintenance</v>
      </c>
      <c r="C932" s="259" t="str">
        <f>VLOOKUP(A932,'Master PR'!F934:I2239,4,FALSE)</f>
        <v>Jumaidin</v>
      </c>
      <c r="D932" s="258" t="str">
        <f>VLOOKUP(A932,'Master PR'!F934:M2239,8,FALSE)</f>
        <v>#N/A</v>
      </c>
      <c r="E932" s="258"/>
      <c r="F932" s="258"/>
      <c r="G932" s="258"/>
      <c r="H932" s="258"/>
      <c r="I932" s="258"/>
      <c r="J932" s="258"/>
      <c r="K932" s="258" t="str">
        <f>VLOOKUP(A932,'Master PR'!F934:Q2239,12,FALSE)</f>
        <v>K63</v>
      </c>
      <c r="L932" s="260" t="str">
        <f>VLOOKUP(A932,'Master PR'!F933:R2238,13,FALSE)</f>
        <v>#N/A</v>
      </c>
      <c r="M932" s="258"/>
      <c r="N932" s="258"/>
      <c r="O932" s="258"/>
      <c r="P932" s="261" t="str">
        <f t="array" ref="P932">INDEX(Sheet6!$H$2:$H$190,MATCH(A932,Sheet6!$E$2:$E$190,0))</f>
        <v>#N/A</v>
      </c>
      <c r="Q932" s="258"/>
      <c r="R932" s="258"/>
      <c r="S932" s="258"/>
      <c r="T932" s="258"/>
      <c r="U932" s="258"/>
      <c r="V932" s="258"/>
      <c r="W932" s="258"/>
      <c r="X932" s="258"/>
      <c r="Y932" s="258"/>
      <c r="Z932" s="258"/>
      <c r="AA932" s="258"/>
      <c r="AB932" s="258"/>
      <c r="AC932" s="258"/>
      <c r="AD932" s="258"/>
      <c r="AE932" s="258"/>
      <c r="AF932" s="258"/>
      <c r="AG932" s="258"/>
      <c r="AH932" s="258"/>
      <c r="AI932" s="258"/>
      <c r="AJ932" s="258"/>
      <c r="AK932" s="258"/>
      <c r="AL932" s="258"/>
      <c r="AM932" s="258"/>
    </row>
    <row r="933">
      <c r="A933" s="268">
        <v>1.00049548E8</v>
      </c>
      <c r="B933" s="258" t="str">
        <f>VLOOKUP(A933,'Master PR'!F935:N2240,9,FALSE)</f>
        <v>Maintenance</v>
      </c>
      <c r="C933" s="259" t="str">
        <f>VLOOKUP(A933,'Master PR'!F935:I2240,4,FALSE)</f>
        <v>Jumaidin</v>
      </c>
      <c r="D933" s="258" t="str">
        <f>VLOOKUP(A933,'Master PR'!F935:M2240,8,FALSE)</f>
        <v>M22PL3166A</v>
      </c>
      <c r="E933" s="258"/>
      <c r="F933" s="258"/>
      <c r="G933" s="258"/>
      <c r="H933" s="258"/>
      <c r="I933" s="258"/>
      <c r="J933" s="258"/>
      <c r="K933" s="258" t="str">
        <f>VLOOKUP(A933,'Master PR'!F935:Q2240,12,FALSE)</f>
        <v>K63</v>
      </c>
      <c r="L933" s="260" t="str">
        <f>VLOOKUP(A933,'Master PR'!F934:R2239,13,FALSE)</f>
        <v>Lukman</v>
      </c>
      <c r="M933" s="258"/>
      <c r="N933" s="258"/>
      <c r="O933" s="258"/>
      <c r="P933" s="261" t="str">
        <f t="array" ref="P933">INDEX(Sheet6!$H$2:$H$190,MATCH(A933,Sheet6!$E$2:$E$190,0))</f>
        <v>PR diterima tanggal 10 Oktober 2022</v>
      </c>
      <c r="Q933" s="258"/>
      <c r="R933" s="258"/>
      <c r="S933" s="258"/>
      <c r="T933" s="258"/>
      <c r="U933" s="258"/>
      <c r="V933" s="258"/>
      <c r="W933" s="258"/>
      <c r="X933" s="258"/>
      <c r="Y933" s="258"/>
      <c r="Z933" s="258"/>
      <c r="AA933" s="258"/>
      <c r="AB933" s="258"/>
      <c r="AC933" s="258"/>
      <c r="AD933" s="258"/>
      <c r="AE933" s="258"/>
      <c r="AF933" s="258"/>
      <c r="AG933" s="258"/>
      <c r="AH933" s="258"/>
      <c r="AI933" s="258"/>
      <c r="AJ933" s="258"/>
      <c r="AK933" s="258"/>
      <c r="AL933" s="258"/>
      <c r="AM933" s="258"/>
    </row>
    <row r="934">
      <c r="A934" s="268">
        <v>1.00049745E8</v>
      </c>
      <c r="B934" s="258" t="str">
        <f>VLOOKUP(A934,'Master PR'!F936:N2241,9,FALSE)</f>
        <v>Maintenance</v>
      </c>
      <c r="C934" s="259" t="str">
        <f>VLOOKUP(A934,'Master PR'!F936:I2241,4,FALSE)</f>
        <v>Jumaidin</v>
      </c>
      <c r="D934" s="258" t="str">
        <f>VLOOKUP(A934,'Master PR'!F936:M2241,8,FALSE)</f>
        <v>#N/A</v>
      </c>
      <c r="E934" s="258"/>
      <c r="F934" s="258"/>
      <c r="G934" s="258"/>
      <c r="H934" s="258"/>
      <c r="I934" s="258"/>
      <c r="J934" s="258"/>
      <c r="K934" s="258" t="str">
        <f>VLOOKUP(A934,'Master PR'!F936:Q2241,12,FALSE)</f>
        <v>K63</v>
      </c>
      <c r="L934" s="260" t="str">
        <f>VLOOKUP(A934,'Master PR'!F935:R2240,13,FALSE)</f>
        <v>#N/A</v>
      </c>
      <c r="M934" s="258"/>
      <c r="N934" s="258"/>
      <c r="O934" s="258"/>
      <c r="P934" s="261" t="str">
        <f t="array" ref="P934">INDEX(Sheet6!$H$2:$H$190,MATCH(A934,Sheet6!$E$2:$E$190,0))</f>
        <v>#N/A</v>
      </c>
      <c r="Q934" s="258"/>
      <c r="R934" s="258"/>
      <c r="S934" s="258"/>
      <c r="T934" s="258"/>
      <c r="U934" s="258"/>
      <c r="V934" s="258"/>
      <c r="W934" s="258"/>
      <c r="X934" s="258"/>
      <c r="Y934" s="258"/>
      <c r="Z934" s="258"/>
      <c r="AA934" s="258"/>
      <c r="AB934" s="258"/>
      <c r="AC934" s="258"/>
      <c r="AD934" s="258"/>
      <c r="AE934" s="258"/>
      <c r="AF934" s="258"/>
      <c r="AG934" s="258"/>
      <c r="AH934" s="258"/>
      <c r="AI934" s="258"/>
      <c r="AJ934" s="258"/>
      <c r="AK934" s="258"/>
      <c r="AL934" s="258"/>
      <c r="AM934" s="258"/>
    </row>
    <row r="935">
      <c r="A935" s="268">
        <v>1.00049639E8</v>
      </c>
      <c r="B935" s="258" t="str">
        <f>VLOOKUP(A935,'Master PR'!F937:N2242,9,FALSE)</f>
        <v>Maintenance</v>
      </c>
      <c r="C935" s="259" t="str">
        <f>VLOOKUP(A935,'Master PR'!F937:I2242,4,FALSE)</f>
        <v>Jumaidin</v>
      </c>
      <c r="D935" s="258" t="str">
        <f>VLOOKUP(A935,'Master PR'!F937:M2242,8,FALSE)</f>
        <v>M22PL3127A</v>
      </c>
      <c r="E935" s="258"/>
      <c r="F935" s="258"/>
      <c r="G935" s="258"/>
      <c r="H935" s="258"/>
      <c r="I935" s="258"/>
      <c r="J935" s="258"/>
      <c r="K935" s="258" t="str">
        <f>VLOOKUP(A935,'Master PR'!F937:Q2242,12,FALSE)</f>
        <v>K63</v>
      </c>
      <c r="L935" s="260" t="str">
        <f>VLOOKUP(A935,'Master PR'!F936:R2241,13,FALSE)</f>
        <v>Lukman</v>
      </c>
      <c r="M935" s="258"/>
      <c r="N935" s="258"/>
      <c r="O935" s="258"/>
      <c r="P935" s="261" t="str">
        <f t="array" ref="P935">INDEX(Sheet6!$H$2:$H$190,MATCH(A935,Sheet6!$E$2:$E$190,0))</f>
        <v>PR diterima tanggal 10 Oktober 2022</v>
      </c>
      <c r="Q935" s="258"/>
      <c r="R935" s="258"/>
      <c r="S935" s="258"/>
      <c r="T935" s="258"/>
      <c r="U935" s="258"/>
      <c r="V935" s="258"/>
      <c r="W935" s="258"/>
      <c r="X935" s="258"/>
      <c r="Y935" s="258"/>
      <c r="Z935" s="258"/>
      <c r="AA935" s="258"/>
      <c r="AB935" s="258"/>
      <c r="AC935" s="258"/>
      <c r="AD935" s="258"/>
      <c r="AE935" s="258"/>
      <c r="AF935" s="258"/>
      <c r="AG935" s="258"/>
      <c r="AH935" s="258"/>
      <c r="AI935" s="258"/>
      <c r="AJ935" s="258"/>
      <c r="AK935" s="258"/>
      <c r="AL935" s="258"/>
      <c r="AM935" s="258"/>
    </row>
    <row r="936">
      <c r="A936" s="268">
        <v>1.00049693E8</v>
      </c>
      <c r="B936" s="258" t="str">
        <f>VLOOKUP(A936,'Master PR'!F938:N2243,9,FALSE)</f>
        <v>Maintenance</v>
      </c>
      <c r="C936" s="259" t="str">
        <f>VLOOKUP(A936,'Master PR'!F938:I2243,4,FALSE)</f>
        <v>Reza</v>
      </c>
      <c r="D936" s="258" t="str">
        <f>VLOOKUP(A936,'Master PR'!F938:M2243,8,FALSE)</f>
        <v>#N/A</v>
      </c>
      <c r="E936" s="258"/>
      <c r="F936" s="258"/>
      <c r="G936" s="258"/>
      <c r="H936" s="258"/>
      <c r="I936" s="258"/>
      <c r="J936" s="258"/>
      <c r="K936" s="258" t="str">
        <f>VLOOKUP(A936,'Master PR'!F938:Q2243,12,FALSE)</f>
        <v>K64</v>
      </c>
      <c r="L936" s="260" t="str">
        <f>VLOOKUP(A936,'Master PR'!F937:R2242,13,FALSE)</f>
        <v>#N/A</v>
      </c>
      <c r="M936" s="258"/>
      <c r="N936" s="258"/>
      <c r="O936" s="258"/>
      <c r="P936" s="261" t="str">
        <f t="array" ref="P936">INDEX(Sheet6!$H$2:$H$190,MATCH(A936,Sheet6!$E$2:$E$190,0))</f>
        <v>#N/A</v>
      </c>
      <c r="Q936" s="258"/>
      <c r="R936" s="258"/>
      <c r="S936" s="258"/>
      <c r="T936" s="258"/>
      <c r="U936" s="258"/>
      <c r="V936" s="258"/>
      <c r="W936" s="258"/>
      <c r="X936" s="258"/>
      <c r="Y936" s="258"/>
      <c r="Z936" s="258"/>
      <c r="AA936" s="258"/>
      <c r="AB936" s="258"/>
      <c r="AC936" s="258"/>
      <c r="AD936" s="258"/>
      <c r="AE936" s="258"/>
      <c r="AF936" s="258"/>
      <c r="AG936" s="258"/>
      <c r="AH936" s="258"/>
      <c r="AI936" s="258"/>
      <c r="AJ936" s="258"/>
      <c r="AK936" s="258"/>
      <c r="AL936" s="258"/>
      <c r="AM936" s="258"/>
    </row>
    <row r="937">
      <c r="A937" s="268">
        <v>1.000498E8</v>
      </c>
      <c r="B937" s="258" t="str">
        <f>VLOOKUP(A937,'Master PR'!F939:N2244,9,FALSE)</f>
        <v>Maintenance</v>
      </c>
      <c r="C937" s="259" t="str">
        <f>VLOOKUP(A937,'Master PR'!F939:I2244,4,FALSE)</f>
        <v>Gari</v>
      </c>
      <c r="D937" s="258" t="str">
        <f>VLOOKUP(A937,'Master PR'!F939:M2244,8,FALSE)</f>
        <v>#N/A</v>
      </c>
      <c r="E937" s="258"/>
      <c r="F937" s="258"/>
      <c r="G937" s="258"/>
      <c r="H937" s="258"/>
      <c r="I937" s="258"/>
      <c r="J937" s="258"/>
      <c r="K937" s="258" t="str">
        <f>VLOOKUP(A937,'Master PR'!F939:Q2244,12,FALSE)</f>
        <v>K65</v>
      </c>
      <c r="L937" s="260" t="str">
        <f>VLOOKUP(A937,'Master PR'!F938:R2243,13,FALSE)</f>
        <v>#N/A</v>
      </c>
      <c r="M937" s="258"/>
      <c r="N937" s="258"/>
      <c r="O937" s="258"/>
      <c r="P937" s="261" t="str">
        <f t="array" ref="P937">INDEX(Sheet6!$H$2:$H$190,MATCH(A937,Sheet6!$E$2:$E$190,0))</f>
        <v>#N/A</v>
      </c>
      <c r="Q937" s="258"/>
      <c r="R937" s="258"/>
      <c r="S937" s="258"/>
      <c r="T937" s="258"/>
      <c r="U937" s="258"/>
      <c r="V937" s="258"/>
      <c r="W937" s="258"/>
      <c r="X937" s="258"/>
      <c r="Y937" s="258"/>
      <c r="Z937" s="258"/>
      <c r="AA937" s="258"/>
      <c r="AB937" s="258"/>
      <c r="AC937" s="258"/>
      <c r="AD937" s="258"/>
      <c r="AE937" s="258"/>
      <c r="AF937" s="258"/>
      <c r="AG937" s="258"/>
      <c r="AH937" s="258"/>
      <c r="AI937" s="258"/>
      <c r="AJ937" s="258"/>
      <c r="AK937" s="258"/>
      <c r="AL937" s="258"/>
      <c r="AM937" s="258"/>
    </row>
    <row r="938">
      <c r="A938" s="268">
        <v>1.00049729E8</v>
      </c>
      <c r="B938" s="258" t="str">
        <f>VLOOKUP(A938,'Master PR'!F940:N2245,9,FALSE)</f>
        <v>Maintenance</v>
      </c>
      <c r="C938" s="259" t="str">
        <f>VLOOKUP(A938,'Master PR'!F940:I2245,4,FALSE)</f>
        <v>Gari</v>
      </c>
      <c r="D938" s="258" t="str">
        <f>VLOOKUP(A938,'Master PR'!F940:M2245,8,FALSE)</f>
        <v>#N/A</v>
      </c>
      <c r="E938" s="258"/>
      <c r="F938" s="258"/>
      <c r="G938" s="258"/>
      <c r="H938" s="258"/>
      <c r="I938" s="258"/>
      <c r="J938" s="258"/>
      <c r="K938" s="258" t="str">
        <f>VLOOKUP(A938,'Master PR'!F940:Q2245,12,FALSE)</f>
        <v>K65</v>
      </c>
      <c r="L938" s="260" t="str">
        <f>VLOOKUP(A938,'Master PR'!F939:R2244,13,FALSE)</f>
        <v>#N/A</v>
      </c>
      <c r="M938" s="258"/>
      <c r="N938" s="258"/>
      <c r="O938" s="258"/>
      <c r="P938" s="261" t="str">
        <f t="array" ref="P938">INDEX(Sheet6!$H$2:$H$190,MATCH(A938,Sheet6!$E$2:$E$190,0))</f>
        <v>#N/A</v>
      </c>
      <c r="Q938" s="258"/>
      <c r="R938" s="258"/>
      <c r="S938" s="258"/>
      <c r="T938" s="258"/>
      <c r="U938" s="258"/>
      <c r="V938" s="258"/>
      <c r="W938" s="258"/>
      <c r="X938" s="258"/>
      <c r="Y938" s="258"/>
      <c r="Z938" s="258"/>
      <c r="AA938" s="258"/>
      <c r="AB938" s="258"/>
      <c r="AC938" s="258"/>
      <c r="AD938" s="258"/>
      <c r="AE938" s="258"/>
      <c r="AF938" s="258"/>
      <c r="AG938" s="258"/>
      <c r="AH938" s="258"/>
      <c r="AI938" s="258"/>
      <c r="AJ938" s="258"/>
      <c r="AK938" s="258"/>
      <c r="AL938" s="258"/>
      <c r="AM938" s="258"/>
    </row>
    <row r="939">
      <c r="A939" s="268">
        <v>1.00049937E8</v>
      </c>
      <c r="B939" s="258" t="str">
        <f>VLOOKUP(A939,'Master PR'!F941:N2246,9,FALSE)</f>
        <v>Maintenance</v>
      </c>
      <c r="C939" s="259" t="str">
        <f>VLOOKUP(A939,'Master PR'!F941:I2246,4,FALSE)</f>
        <v>Reza</v>
      </c>
      <c r="D939" s="258" t="str">
        <f>VLOOKUP(A939,'Master PR'!F941:M2246,8,FALSE)</f>
        <v>#N/A</v>
      </c>
      <c r="E939" s="258"/>
      <c r="F939" s="258"/>
      <c r="G939" s="258"/>
      <c r="H939" s="258"/>
      <c r="I939" s="258"/>
      <c r="J939" s="258"/>
      <c r="K939" s="258" t="str">
        <f>VLOOKUP(A939,'Master PR'!F941:Q2246,12,FALSE)</f>
        <v>K64</v>
      </c>
      <c r="L939" s="260" t="str">
        <f>VLOOKUP(A939,'Master PR'!F940:R2245,13,FALSE)</f>
        <v>#N/A</v>
      </c>
      <c r="M939" s="258"/>
      <c r="N939" s="258"/>
      <c r="O939" s="258"/>
      <c r="P939" s="261" t="str">
        <f t="array" ref="P939">INDEX(Sheet6!$H$2:$H$190,MATCH(A939,Sheet6!$E$2:$E$190,0))</f>
        <v>#N/A</v>
      </c>
      <c r="Q939" s="258"/>
      <c r="R939" s="258"/>
      <c r="S939" s="258"/>
      <c r="T939" s="258"/>
      <c r="U939" s="258"/>
      <c r="V939" s="258"/>
      <c r="W939" s="258"/>
      <c r="X939" s="258"/>
      <c r="Y939" s="258"/>
      <c r="Z939" s="258"/>
      <c r="AA939" s="258"/>
      <c r="AB939" s="258"/>
      <c r="AC939" s="258"/>
      <c r="AD939" s="258"/>
      <c r="AE939" s="258"/>
      <c r="AF939" s="258"/>
      <c r="AG939" s="258"/>
      <c r="AH939" s="258"/>
      <c r="AI939" s="258"/>
      <c r="AJ939" s="258"/>
      <c r="AK939" s="258"/>
      <c r="AL939" s="258"/>
      <c r="AM939" s="258"/>
    </row>
    <row r="940">
      <c r="A940" s="268">
        <v>1.00049771E8</v>
      </c>
      <c r="B940" s="258" t="str">
        <f>VLOOKUP(A940,'Master PR'!F942:N2247,9,FALSE)</f>
        <v>Maintenance</v>
      </c>
      <c r="C940" s="259" t="str">
        <f>VLOOKUP(A940,'Master PR'!F942:I2247,4,FALSE)</f>
        <v>Jumaidin</v>
      </c>
      <c r="D940" s="258" t="str">
        <f>VLOOKUP(A940,'Master PR'!F942:M2247,8,FALSE)</f>
        <v>#N/A</v>
      </c>
      <c r="E940" s="258"/>
      <c r="F940" s="258"/>
      <c r="G940" s="258"/>
      <c r="H940" s="258"/>
      <c r="I940" s="258"/>
      <c r="J940" s="258"/>
      <c r="K940" s="258" t="str">
        <f>VLOOKUP(A940,'Master PR'!F942:Q2247,12,FALSE)</f>
        <v>K63</v>
      </c>
      <c r="L940" s="260" t="str">
        <f>VLOOKUP(A940,'Master PR'!F941:R2246,13,FALSE)</f>
        <v>#N/A</v>
      </c>
      <c r="M940" s="258"/>
      <c r="N940" s="258"/>
      <c r="O940" s="258"/>
      <c r="P940" s="261" t="str">
        <f t="array" ref="P940">INDEX(Sheet6!$H$2:$H$190,MATCH(A940,Sheet6!$E$2:$E$190,0))</f>
        <v>#N/A</v>
      </c>
      <c r="Q940" s="258"/>
      <c r="R940" s="258"/>
      <c r="S940" s="258"/>
      <c r="T940" s="258"/>
      <c r="U940" s="258"/>
      <c r="V940" s="258"/>
      <c r="W940" s="258"/>
      <c r="X940" s="258"/>
      <c r="Y940" s="258"/>
      <c r="Z940" s="258"/>
      <c r="AA940" s="258"/>
      <c r="AB940" s="258"/>
      <c r="AC940" s="258"/>
      <c r="AD940" s="258"/>
      <c r="AE940" s="258"/>
      <c r="AF940" s="258"/>
      <c r="AG940" s="258"/>
      <c r="AH940" s="258"/>
      <c r="AI940" s="258"/>
      <c r="AJ940" s="258"/>
      <c r="AK940" s="258"/>
      <c r="AL940" s="258"/>
      <c r="AM940" s="258"/>
    </row>
    <row r="941">
      <c r="A941" s="268">
        <v>1.00049775E8</v>
      </c>
      <c r="B941" s="258" t="str">
        <f>VLOOKUP(A941,'Master PR'!F943:N2248,9,FALSE)</f>
        <v>Maintenance</v>
      </c>
      <c r="C941" s="259" t="str">
        <f>VLOOKUP(A941,'Master PR'!F943:I2248,4,FALSE)</f>
        <v>Jumaidin</v>
      </c>
      <c r="D941" s="258" t="str">
        <f>VLOOKUP(A941,'Master PR'!F943:M2248,8,FALSE)</f>
        <v>#N/A</v>
      </c>
      <c r="E941" s="258"/>
      <c r="F941" s="258"/>
      <c r="G941" s="258"/>
      <c r="H941" s="258"/>
      <c r="I941" s="258"/>
      <c r="J941" s="258"/>
      <c r="K941" s="258" t="str">
        <f>VLOOKUP(A941,'Master PR'!F943:Q2248,12,FALSE)</f>
        <v>K63</v>
      </c>
      <c r="L941" s="260" t="str">
        <f>VLOOKUP(A941,'Master PR'!F942:R2247,13,FALSE)</f>
        <v>#N/A</v>
      </c>
      <c r="M941" s="258"/>
      <c r="N941" s="258"/>
      <c r="O941" s="258"/>
      <c r="P941" s="261" t="str">
        <f t="array" ref="P941">INDEX(Sheet6!$H$2:$H$190,MATCH(A941,Sheet6!$E$2:$E$190,0))</f>
        <v>#N/A</v>
      </c>
      <c r="Q941" s="258"/>
      <c r="R941" s="258"/>
      <c r="S941" s="258"/>
      <c r="T941" s="258"/>
      <c r="U941" s="258"/>
      <c r="V941" s="258"/>
      <c r="W941" s="258"/>
      <c r="X941" s="258"/>
      <c r="Y941" s="258"/>
      <c r="Z941" s="258"/>
      <c r="AA941" s="258"/>
      <c r="AB941" s="258"/>
      <c r="AC941" s="258"/>
      <c r="AD941" s="258"/>
      <c r="AE941" s="258"/>
      <c r="AF941" s="258"/>
      <c r="AG941" s="258"/>
      <c r="AH941" s="258"/>
      <c r="AI941" s="258"/>
      <c r="AJ941" s="258"/>
      <c r="AK941" s="258"/>
      <c r="AL941" s="258"/>
      <c r="AM941" s="258"/>
    </row>
    <row r="942">
      <c r="A942" s="268">
        <v>1.00049661E8</v>
      </c>
      <c r="B942" s="258" t="str">
        <f>VLOOKUP(A942,'Master PR'!F944:N2249,9,FALSE)</f>
        <v>Maintenance</v>
      </c>
      <c r="C942" s="259" t="str">
        <f>VLOOKUP(A942,'Master PR'!F944:I2249,4,FALSE)</f>
        <v>Jumaidin</v>
      </c>
      <c r="D942" s="258" t="str">
        <f>VLOOKUP(A942,'Master PR'!F944:M2249,8,FALSE)</f>
        <v>M22PL3169A</v>
      </c>
      <c r="E942" s="258"/>
      <c r="F942" s="258"/>
      <c r="G942" s="258"/>
      <c r="H942" s="258"/>
      <c r="I942" s="258"/>
      <c r="J942" s="258"/>
      <c r="K942" s="258" t="str">
        <f>VLOOKUP(A942,'Master PR'!F944:Q2249,12,FALSE)</f>
        <v>K63</v>
      </c>
      <c r="L942" s="260" t="str">
        <f>VLOOKUP(A942,'Master PR'!F943:R2248,13,FALSE)</f>
        <v>Lukman</v>
      </c>
      <c r="M942" s="258"/>
      <c r="N942" s="258"/>
      <c r="O942" s="258"/>
      <c r="P942" s="261" t="str">
        <f t="array" ref="P942">INDEX(Sheet6!$H$2:$H$190,MATCH(A942,Sheet6!$E$2:$E$190,0))</f>
        <v>PR diterima tanggal 10 Oktober 2022</v>
      </c>
      <c r="Q942" s="258"/>
      <c r="R942" s="258"/>
      <c r="S942" s="258"/>
      <c r="T942" s="258"/>
      <c r="U942" s="258"/>
      <c r="V942" s="258"/>
      <c r="W942" s="258"/>
      <c r="X942" s="258"/>
      <c r="Y942" s="258"/>
      <c r="Z942" s="258"/>
      <c r="AA942" s="258"/>
      <c r="AB942" s="258"/>
      <c r="AC942" s="258"/>
      <c r="AD942" s="258"/>
      <c r="AE942" s="258"/>
      <c r="AF942" s="258"/>
      <c r="AG942" s="258"/>
      <c r="AH942" s="258"/>
      <c r="AI942" s="258"/>
      <c r="AJ942" s="258"/>
      <c r="AK942" s="258"/>
      <c r="AL942" s="258"/>
      <c r="AM942" s="258"/>
    </row>
    <row r="943">
      <c r="A943" s="268">
        <v>1.0004975E8</v>
      </c>
      <c r="B943" s="258" t="str">
        <f>VLOOKUP(A943,'Master PR'!F945:N2250,9,FALSE)</f>
        <v>Maintenance</v>
      </c>
      <c r="C943" s="259" t="str">
        <f>VLOOKUP(A943,'Master PR'!F945:I2250,4,FALSE)</f>
        <v>Jumaidin</v>
      </c>
      <c r="D943" s="258" t="str">
        <f>VLOOKUP(A943,'Master PR'!F945:M2250,8,FALSE)</f>
        <v>M22PL3164A</v>
      </c>
      <c r="E943" s="258"/>
      <c r="F943" s="258"/>
      <c r="G943" s="258"/>
      <c r="H943" s="258"/>
      <c r="I943" s="258"/>
      <c r="J943" s="258"/>
      <c r="K943" s="258" t="str">
        <f>VLOOKUP(A943,'Master PR'!F945:Q2250,12,FALSE)</f>
        <v>K63</v>
      </c>
      <c r="L943" s="260" t="str">
        <f>VLOOKUP(A943,'Master PR'!F944:R2249,13,FALSE)</f>
        <v>Lukman</v>
      </c>
      <c r="M943" s="258"/>
      <c r="N943" s="258"/>
      <c r="O943" s="258"/>
      <c r="P943" s="261" t="str">
        <f t="array" ref="P943">INDEX(Sheet6!$H$2:$H$190,MATCH(A943,Sheet6!$E$2:$E$190,0))</f>
        <v>PR diterima tanggal 10 Oktober 2022</v>
      </c>
      <c r="Q943" s="258"/>
      <c r="R943" s="258"/>
      <c r="S943" s="258"/>
      <c r="T943" s="258"/>
      <c r="U943" s="258"/>
      <c r="V943" s="258"/>
      <c r="W943" s="258"/>
      <c r="X943" s="258"/>
      <c r="Y943" s="258"/>
      <c r="Z943" s="258"/>
      <c r="AA943" s="258"/>
      <c r="AB943" s="258"/>
      <c r="AC943" s="258"/>
      <c r="AD943" s="258"/>
      <c r="AE943" s="258"/>
      <c r="AF943" s="258"/>
      <c r="AG943" s="258"/>
      <c r="AH943" s="258"/>
      <c r="AI943" s="258"/>
      <c r="AJ943" s="258"/>
      <c r="AK943" s="258"/>
      <c r="AL943" s="258"/>
      <c r="AM943" s="258"/>
    </row>
    <row r="944">
      <c r="A944" s="268">
        <v>1.00049751E8</v>
      </c>
      <c r="B944" s="258" t="str">
        <f>VLOOKUP(A944,'Master PR'!F946:N2251,9,FALSE)</f>
        <v>Maintenance</v>
      </c>
      <c r="C944" s="259" t="str">
        <f>VLOOKUP(A944,'Master PR'!F946:I2251,4,FALSE)</f>
        <v>Jumaidin</v>
      </c>
      <c r="D944" s="258" t="str">
        <f>VLOOKUP(A944,'Master PR'!F946:M2251,8,FALSE)</f>
        <v>M22PL3163A</v>
      </c>
      <c r="E944" s="258"/>
      <c r="F944" s="258"/>
      <c r="G944" s="258"/>
      <c r="H944" s="258"/>
      <c r="I944" s="258"/>
      <c r="J944" s="258"/>
      <c r="K944" s="258" t="str">
        <f>VLOOKUP(A944,'Master PR'!F946:Q2251,12,FALSE)</f>
        <v>K63</v>
      </c>
      <c r="L944" s="260" t="str">
        <f>VLOOKUP(A944,'Master PR'!F945:R2250,13,FALSE)</f>
        <v>Lukman</v>
      </c>
      <c r="M944" s="258"/>
      <c r="N944" s="258"/>
      <c r="O944" s="258"/>
      <c r="P944" s="261" t="str">
        <f t="array" ref="P944">INDEX(Sheet6!$H$2:$H$190,MATCH(A944,Sheet6!$E$2:$E$190,0))</f>
        <v>PR diterima tanggal 10 Oktober 2022</v>
      </c>
      <c r="Q944" s="258"/>
      <c r="R944" s="258"/>
      <c r="S944" s="258"/>
      <c r="T944" s="258"/>
      <c r="U944" s="258"/>
      <c r="V944" s="258"/>
      <c r="W944" s="258"/>
      <c r="X944" s="258"/>
      <c r="Y944" s="258"/>
      <c r="Z944" s="258"/>
      <c r="AA944" s="258"/>
      <c r="AB944" s="258"/>
      <c r="AC944" s="258"/>
      <c r="AD944" s="258"/>
      <c r="AE944" s="258"/>
      <c r="AF944" s="258"/>
      <c r="AG944" s="258"/>
      <c r="AH944" s="258"/>
      <c r="AI944" s="258"/>
      <c r="AJ944" s="258"/>
      <c r="AK944" s="258"/>
      <c r="AL944" s="258"/>
      <c r="AM944" s="258"/>
    </row>
    <row r="945">
      <c r="A945" s="268">
        <v>1.00049696E8</v>
      </c>
      <c r="B945" s="258" t="str">
        <f>VLOOKUP(A945,'Master PR'!F947:N2252,9,FALSE)</f>
        <v>Maintenance</v>
      </c>
      <c r="C945" s="259" t="str">
        <f>VLOOKUP(A945,'Master PR'!F947:I2252,4,FALSE)</f>
        <v>Jumaidin</v>
      </c>
      <c r="D945" s="258" t="str">
        <f>VLOOKUP(A945,'Master PR'!F947:M2252,8,FALSE)</f>
        <v>#N/A</v>
      </c>
      <c r="E945" s="258"/>
      <c r="F945" s="258"/>
      <c r="G945" s="258"/>
      <c r="H945" s="258"/>
      <c r="I945" s="258"/>
      <c r="J945" s="258"/>
      <c r="K945" s="258" t="str">
        <f>VLOOKUP(A945,'Master PR'!F947:Q2252,12,FALSE)</f>
        <v>K63</v>
      </c>
      <c r="L945" s="260" t="str">
        <f>VLOOKUP(A945,'Master PR'!F946:R2251,13,FALSE)</f>
        <v>#N/A</v>
      </c>
      <c r="M945" s="258"/>
      <c r="N945" s="258"/>
      <c r="O945" s="258"/>
      <c r="P945" s="261" t="str">
        <f t="array" ref="P945">INDEX(Sheet6!$H$2:$H$190,MATCH(A945,Sheet6!$E$2:$E$190,0))</f>
        <v>#N/A</v>
      </c>
      <c r="Q945" s="258"/>
      <c r="R945" s="258"/>
      <c r="S945" s="258"/>
      <c r="T945" s="258"/>
      <c r="U945" s="258"/>
      <c r="V945" s="258"/>
      <c r="W945" s="258"/>
      <c r="X945" s="258"/>
      <c r="Y945" s="258"/>
      <c r="Z945" s="258"/>
      <c r="AA945" s="258"/>
      <c r="AB945" s="258"/>
      <c r="AC945" s="258"/>
      <c r="AD945" s="258"/>
      <c r="AE945" s="258"/>
      <c r="AF945" s="258"/>
      <c r="AG945" s="258"/>
      <c r="AH945" s="258"/>
      <c r="AI945" s="258"/>
      <c r="AJ945" s="258"/>
      <c r="AK945" s="258"/>
      <c r="AL945" s="258"/>
      <c r="AM945" s="258"/>
    </row>
    <row r="946">
      <c r="A946" s="268">
        <v>1.00049752E8</v>
      </c>
      <c r="B946" s="258" t="str">
        <f>VLOOKUP(A946,'Master PR'!F948:N2253,9,FALSE)</f>
        <v>Maintenance</v>
      </c>
      <c r="C946" s="259" t="str">
        <f>VLOOKUP(A946,'Master PR'!F948:I2253,4,FALSE)</f>
        <v>Jumaidin</v>
      </c>
      <c r="D946" s="258" t="str">
        <f>VLOOKUP(A946,'Master PR'!F948:M2253,8,FALSE)</f>
        <v>M22PL3168A</v>
      </c>
      <c r="E946" s="258"/>
      <c r="F946" s="258"/>
      <c r="G946" s="258"/>
      <c r="H946" s="258"/>
      <c r="I946" s="258"/>
      <c r="J946" s="258"/>
      <c r="K946" s="258" t="str">
        <f>VLOOKUP(A946,'Master PR'!F948:Q2253,12,FALSE)</f>
        <v>K63</v>
      </c>
      <c r="L946" s="260" t="str">
        <f>VLOOKUP(A946,'Master PR'!F947:R2252,13,FALSE)</f>
        <v>Lukman</v>
      </c>
      <c r="M946" s="258"/>
      <c r="N946" s="258"/>
      <c r="O946" s="258"/>
      <c r="P946" s="261" t="str">
        <f t="array" ref="P946">INDEX(Sheet6!$H$2:$H$190,MATCH(A946,Sheet6!$E$2:$E$190,0))</f>
        <v>PR diterima tanggal 10 Oktober 2022</v>
      </c>
      <c r="Q946" s="258"/>
      <c r="R946" s="258"/>
      <c r="S946" s="258"/>
      <c r="T946" s="258"/>
      <c r="U946" s="258"/>
      <c r="V946" s="258"/>
      <c r="W946" s="258"/>
      <c r="X946" s="258"/>
      <c r="Y946" s="258"/>
      <c r="Z946" s="258"/>
      <c r="AA946" s="258"/>
      <c r="AB946" s="258"/>
      <c r="AC946" s="258"/>
      <c r="AD946" s="258"/>
      <c r="AE946" s="258"/>
      <c r="AF946" s="258"/>
      <c r="AG946" s="258"/>
      <c r="AH946" s="258"/>
      <c r="AI946" s="258"/>
      <c r="AJ946" s="258"/>
      <c r="AK946" s="258"/>
      <c r="AL946" s="258"/>
      <c r="AM946" s="258"/>
    </row>
    <row r="947">
      <c r="A947" s="268">
        <v>1.00049704E8</v>
      </c>
      <c r="B947" s="258" t="str">
        <f>VLOOKUP(A947,'Master PR'!F949:N2254,9,FALSE)</f>
        <v>Maintenance</v>
      </c>
      <c r="C947" s="259" t="str">
        <f>VLOOKUP(A947,'Master PR'!F949:I2254,4,FALSE)</f>
        <v>Jumaidin</v>
      </c>
      <c r="D947" s="258" t="str">
        <f>VLOOKUP(A947,'Master PR'!F949:M2254,8,FALSE)</f>
        <v>M22PL3167A</v>
      </c>
      <c r="E947" s="258"/>
      <c r="F947" s="258"/>
      <c r="G947" s="258"/>
      <c r="H947" s="258"/>
      <c r="I947" s="258"/>
      <c r="J947" s="258"/>
      <c r="K947" s="258" t="str">
        <f>VLOOKUP(A947,'Master PR'!F949:Q2254,12,FALSE)</f>
        <v>K63</v>
      </c>
      <c r="L947" s="260" t="str">
        <f>VLOOKUP(A947,'Master PR'!F948:R2253,13,FALSE)</f>
        <v>Lukman</v>
      </c>
      <c r="M947" s="258"/>
      <c r="N947" s="258"/>
      <c r="O947" s="258"/>
      <c r="P947" s="261" t="str">
        <f t="array" ref="P947">INDEX(Sheet6!$H$2:$H$190,MATCH(A947,Sheet6!$E$2:$E$190,0))</f>
        <v>PR diterima tanggal 10 Oktober 2022</v>
      </c>
      <c r="Q947" s="258"/>
      <c r="R947" s="258"/>
      <c r="S947" s="258"/>
      <c r="T947" s="258"/>
      <c r="U947" s="258"/>
      <c r="V947" s="258"/>
      <c r="W947" s="258"/>
      <c r="X947" s="258"/>
      <c r="Y947" s="258"/>
      <c r="Z947" s="258"/>
      <c r="AA947" s="258"/>
      <c r="AB947" s="258"/>
      <c r="AC947" s="258"/>
      <c r="AD947" s="258"/>
      <c r="AE947" s="258"/>
      <c r="AF947" s="258"/>
      <c r="AG947" s="258"/>
      <c r="AH947" s="258"/>
      <c r="AI947" s="258"/>
      <c r="AJ947" s="258"/>
      <c r="AK947" s="258"/>
      <c r="AL947" s="258"/>
      <c r="AM947" s="258"/>
    </row>
    <row r="948">
      <c r="A948" s="268">
        <v>1.00049623E8</v>
      </c>
      <c r="B948" s="258" t="str">
        <f>VLOOKUP(A948,'Master PR'!F950:N2255,9,FALSE)</f>
        <v>Maintenance</v>
      </c>
      <c r="C948" s="259" t="str">
        <f>VLOOKUP(A948,'Master PR'!F950:I2255,4,FALSE)</f>
        <v>Andani</v>
      </c>
      <c r="D948" s="258" t="str">
        <f>VLOOKUP(A948,'Master PR'!F950:M2255,8,FALSE)</f>
        <v>#N/A</v>
      </c>
      <c r="E948" s="258"/>
      <c r="F948" s="258"/>
      <c r="G948" s="258"/>
      <c r="H948" s="258"/>
      <c r="I948" s="258"/>
      <c r="J948" s="258"/>
      <c r="K948" s="258" t="str">
        <f>VLOOKUP(A948,'Master PR'!F950:Q2255,12,FALSE)</f>
        <v>K68</v>
      </c>
      <c r="L948" s="260" t="str">
        <f>VLOOKUP(A948,'Master PR'!F949:R2254,13,FALSE)</f>
        <v>#N/A</v>
      </c>
      <c r="M948" s="258"/>
      <c r="N948" s="258"/>
      <c r="O948" s="258"/>
      <c r="P948" s="261" t="str">
        <f t="array" ref="P948">INDEX(Sheet6!$H$2:$H$190,MATCH(A948,Sheet6!$E$2:$E$190,0))</f>
        <v>#N/A</v>
      </c>
      <c r="Q948" s="258"/>
      <c r="R948" s="258"/>
      <c r="S948" s="258"/>
      <c r="T948" s="258"/>
      <c r="U948" s="258"/>
      <c r="V948" s="258"/>
      <c r="W948" s="258"/>
      <c r="X948" s="258"/>
      <c r="Y948" s="258"/>
      <c r="Z948" s="258"/>
      <c r="AA948" s="258"/>
      <c r="AB948" s="258"/>
      <c r="AC948" s="258"/>
      <c r="AD948" s="258"/>
      <c r="AE948" s="258"/>
      <c r="AF948" s="258"/>
      <c r="AG948" s="258"/>
      <c r="AH948" s="258"/>
      <c r="AI948" s="258"/>
      <c r="AJ948" s="258"/>
      <c r="AK948" s="258"/>
      <c r="AL948" s="258"/>
      <c r="AM948" s="258"/>
    </row>
    <row r="949">
      <c r="A949" s="268">
        <v>1.00049791E8</v>
      </c>
      <c r="B949" s="258" t="str">
        <f>VLOOKUP(A949,'Master PR'!F951:N2256,9,FALSE)</f>
        <v>Maintenance</v>
      </c>
      <c r="C949" s="259" t="str">
        <f>VLOOKUP(A949,'Master PR'!F951:I2256,4,FALSE)</f>
        <v>Gari</v>
      </c>
      <c r="D949" s="258" t="str">
        <f>VLOOKUP(A949,'Master PR'!F951:M2256,8,FALSE)</f>
        <v>#N/A</v>
      </c>
      <c r="E949" s="258"/>
      <c r="F949" s="258"/>
      <c r="G949" s="258"/>
      <c r="H949" s="258"/>
      <c r="I949" s="258"/>
      <c r="J949" s="258"/>
      <c r="K949" s="258" t="str">
        <f>VLOOKUP(A949,'Master PR'!F951:Q2256,12,FALSE)</f>
        <v>K65</v>
      </c>
      <c r="L949" s="260" t="str">
        <f>VLOOKUP(A949,'Master PR'!F950:R2255,13,FALSE)</f>
        <v>#N/A</v>
      </c>
      <c r="M949" s="258"/>
      <c r="N949" s="258"/>
      <c r="O949" s="258"/>
      <c r="P949" s="261" t="str">
        <f t="array" ref="P949">INDEX(Sheet6!$H$2:$H$190,MATCH(A949,Sheet6!$E$2:$E$190,0))</f>
        <v>#N/A</v>
      </c>
      <c r="Q949" s="258"/>
      <c r="R949" s="258"/>
      <c r="S949" s="258"/>
      <c r="T949" s="258"/>
      <c r="U949" s="258"/>
      <c r="V949" s="258"/>
      <c r="W949" s="258"/>
      <c r="X949" s="258"/>
      <c r="Y949" s="258"/>
      <c r="Z949" s="258"/>
      <c r="AA949" s="258"/>
      <c r="AB949" s="258"/>
      <c r="AC949" s="258"/>
      <c r="AD949" s="258"/>
      <c r="AE949" s="258"/>
      <c r="AF949" s="258"/>
      <c r="AG949" s="258"/>
      <c r="AH949" s="258"/>
      <c r="AI949" s="258"/>
      <c r="AJ949" s="258"/>
      <c r="AK949" s="258"/>
      <c r="AL949" s="258"/>
      <c r="AM949" s="258"/>
    </row>
    <row r="950">
      <c r="A950" s="268">
        <v>1.00049772E8</v>
      </c>
      <c r="B950" s="258" t="str">
        <f>VLOOKUP(A950,'Master PR'!F952:N2257,9,FALSE)</f>
        <v>Maintenance</v>
      </c>
      <c r="C950" s="259" t="str">
        <f>VLOOKUP(A950,'Master PR'!F952:I2257,4,FALSE)</f>
        <v>Jumaidin</v>
      </c>
      <c r="D950" s="258" t="str">
        <f>VLOOKUP(A950,'Master PR'!F952:M2257,8,FALSE)</f>
        <v>#N/A</v>
      </c>
      <c r="E950" s="258"/>
      <c r="F950" s="258"/>
      <c r="G950" s="258"/>
      <c r="H950" s="258"/>
      <c r="I950" s="258"/>
      <c r="J950" s="258"/>
      <c r="K950" s="258" t="str">
        <f>VLOOKUP(A950,'Master PR'!F952:Q2257,12,FALSE)</f>
        <v>K63</v>
      </c>
      <c r="L950" s="260" t="str">
        <f>VLOOKUP(A950,'Master PR'!F951:R2256,13,FALSE)</f>
        <v>#N/A</v>
      </c>
      <c r="M950" s="258"/>
      <c r="N950" s="258"/>
      <c r="O950" s="258"/>
      <c r="P950" s="261" t="str">
        <f t="array" ref="P950">INDEX(Sheet6!$H$2:$H$190,MATCH(A950,Sheet6!$E$2:$E$190,0))</f>
        <v>#N/A</v>
      </c>
      <c r="Q950" s="258"/>
      <c r="R950" s="258"/>
      <c r="S950" s="258"/>
      <c r="T950" s="258"/>
      <c r="U950" s="258"/>
      <c r="V950" s="258"/>
      <c r="W950" s="258"/>
      <c r="X950" s="258"/>
      <c r="Y950" s="258"/>
      <c r="Z950" s="258"/>
      <c r="AA950" s="258"/>
      <c r="AB950" s="258"/>
      <c r="AC950" s="258"/>
      <c r="AD950" s="258"/>
      <c r="AE950" s="258"/>
      <c r="AF950" s="258"/>
      <c r="AG950" s="258"/>
      <c r="AH950" s="258"/>
      <c r="AI950" s="258"/>
      <c r="AJ950" s="258"/>
      <c r="AK950" s="258"/>
      <c r="AL950" s="258"/>
      <c r="AM950" s="258"/>
    </row>
    <row r="951">
      <c r="A951" s="268">
        <v>1.00049773E8</v>
      </c>
      <c r="B951" s="258" t="str">
        <f>VLOOKUP(A951,'Master PR'!F953:N2258,9,FALSE)</f>
        <v>Maintenance</v>
      </c>
      <c r="C951" s="259" t="str">
        <f>VLOOKUP(A951,'Master PR'!F953:I2258,4,FALSE)</f>
        <v>Jumaidin</v>
      </c>
      <c r="D951" s="258" t="str">
        <f>VLOOKUP(A951,'Master PR'!F953:M2258,8,FALSE)</f>
        <v>#N/A</v>
      </c>
      <c r="E951" s="258"/>
      <c r="F951" s="258"/>
      <c r="G951" s="258"/>
      <c r="H951" s="258"/>
      <c r="I951" s="258"/>
      <c r="J951" s="258"/>
      <c r="K951" s="258" t="str">
        <f>VLOOKUP(A951,'Master PR'!F953:Q2258,12,FALSE)</f>
        <v>K63</v>
      </c>
      <c r="L951" s="260" t="str">
        <f>VLOOKUP(A951,'Master PR'!F952:R2257,13,FALSE)</f>
        <v>#N/A</v>
      </c>
      <c r="M951" s="258"/>
      <c r="N951" s="258"/>
      <c r="O951" s="258"/>
      <c r="P951" s="261" t="str">
        <f t="array" ref="P951">INDEX(Sheet6!$H$2:$H$190,MATCH(A951,Sheet6!$E$2:$E$190,0))</f>
        <v>#N/A</v>
      </c>
      <c r="Q951" s="258"/>
      <c r="R951" s="258"/>
      <c r="S951" s="258"/>
      <c r="T951" s="258"/>
      <c r="U951" s="258"/>
      <c r="V951" s="258"/>
      <c r="W951" s="258"/>
      <c r="X951" s="258"/>
      <c r="Y951" s="258"/>
      <c r="Z951" s="258"/>
      <c r="AA951" s="258"/>
      <c r="AB951" s="258"/>
      <c r="AC951" s="258"/>
      <c r="AD951" s="258"/>
      <c r="AE951" s="258"/>
      <c r="AF951" s="258"/>
      <c r="AG951" s="258"/>
      <c r="AH951" s="258"/>
      <c r="AI951" s="258"/>
      <c r="AJ951" s="258"/>
      <c r="AK951" s="258"/>
      <c r="AL951" s="258"/>
      <c r="AM951" s="258"/>
    </row>
    <row r="952">
      <c r="A952" s="268">
        <v>1.00049774E8</v>
      </c>
      <c r="B952" s="258" t="str">
        <f>VLOOKUP(A952,'Master PR'!F954:N2259,9,FALSE)</f>
        <v>Maintenance</v>
      </c>
      <c r="C952" s="259" t="str">
        <f>VLOOKUP(A952,'Master PR'!F954:I2259,4,FALSE)</f>
        <v>Jumaidin</v>
      </c>
      <c r="D952" s="258" t="str">
        <f>VLOOKUP(A952,'Master PR'!F954:M2259,8,FALSE)</f>
        <v>#N/A</v>
      </c>
      <c r="E952" s="258"/>
      <c r="F952" s="258"/>
      <c r="G952" s="258"/>
      <c r="H952" s="258"/>
      <c r="I952" s="258"/>
      <c r="J952" s="258"/>
      <c r="K952" s="258" t="str">
        <f>VLOOKUP(A952,'Master PR'!F954:Q2259,12,FALSE)</f>
        <v>K63</v>
      </c>
      <c r="L952" s="260" t="str">
        <f>VLOOKUP(A952,'Master PR'!F953:R2258,13,FALSE)</f>
        <v>#N/A</v>
      </c>
      <c r="M952" s="258"/>
      <c r="N952" s="258"/>
      <c r="O952" s="258"/>
      <c r="P952" s="261" t="str">
        <f t="array" ref="P952">INDEX(Sheet6!$H$2:$H$190,MATCH(A952,Sheet6!$E$2:$E$190,0))</f>
        <v>#N/A</v>
      </c>
      <c r="Q952" s="258"/>
      <c r="R952" s="258"/>
      <c r="S952" s="258"/>
      <c r="T952" s="258"/>
      <c r="U952" s="258"/>
      <c r="V952" s="258"/>
      <c r="W952" s="258"/>
      <c r="X952" s="258"/>
      <c r="Y952" s="258"/>
      <c r="Z952" s="258"/>
      <c r="AA952" s="258"/>
      <c r="AB952" s="258"/>
      <c r="AC952" s="258"/>
      <c r="AD952" s="258"/>
      <c r="AE952" s="258"/>
      <c r="AF952" s="258"/>
      <c r="AG952" s="258"/>
      <c r="AH952" s="258"/>
      <c r="AI952" s="258"/>
      <c r="AJ952" s="258"/>
      <c r="AK952" s="258"/>
      <c r="AL952" s="258"/>
      <c r="AM952" s="258"/>
    </row>
    <row r="953">
      <c r="A953" s="268">
        <v>1.00049723E8</v>
      </c>
      <c r="B953" s="258" t="str">
        <f>VLOOKUP(A953,'Master PR'!F955:N2260,9,FALSE)</f>
        <v>Maintenance</v>
      </c>
      <c r="C953" s="259" t="str">
        <f>VLOOKUP(A953,'Master PR'!F955:I2260,4,FALSE)</f>
        <v>Gari</v>
      </c>
      <c r="D953" s="258" t="str">
        <f>VLOOKUP(A953,'Master PR'!F955:M2260,8,FALSE)</f>
        <v>#N/A</v>
      </c>
      <c r="E953" s="258"/>
      <c r="F953" s="258"/>
      <c r="G953" s="258"/>
      <c r="H953" s="258"/>
      <c r="I953" s="258"/>
      <c r="J953" s="258"/>
      <c r="K953" s="258" t="str">
        <f>VLOOKUP(A953,'Master PR'!F955:Q2260,12,FALSE)</f>
        <v>K65</v>
      </c>
      <c r="L953" s="260" t="str">
        <f>VLOOKUP(A953,'Master PR'!F954:R2259,13,FALSE)</f>
        <v>#N/A</v>
      </c>
      <c r="M953" s="258"/>
      <c r="N953" s="258"/>
      <c r="O953" s="258"/>
      <c r="P953" s="261" t="str">
        <f t="array" ref="P953">INDEX(Sheet6!$H$2:$H$190,MATCH(A953,Sheet6!$E$2:$E$190,0))</f>
        <v>#N/A</v>
      </c>
      <c r="Q953" s="258"/>
      <c r="R953" s="258"/>
      <c r="S953" s="258"/>
      <c r="T953" s="258"/>
      <c r="U953" s="258"/>
      <c r="V953" s="258"/>
      <c r="W953" s="258"/>
      <c r="X953" s="258"/>
      <c r="Y953" s="258"/>
      <c r="Z953" s="258"/>
      <c r="AA953" s="258"/>
      <c r="AB953" s="258"/>
      <c r="AC953" s="258"/>
      <c r="AD953" s="258"/>
      <c r="AE953" s="258"/>
      <c r="AF953" s="258"/>
      <c r="AG953" s="258"/>
      <c r="AH953" s="258"/>
      <c r="AI953" s="258"/>
      <c r="AJ953" s="258"/>
      <c r="AK953" s="258"/>
      <c r="AL953" s="258"/>
      <c r="AM953" s="258"/>
    </row>
    <row r="954">
      <c r="A954" s="268">
        <v>1.00049811E8</v>
      </c>
      <c r="B954" s="258" t="str">
        <f>VLOOKUP(A954,'Master PR'!F956:N2261,9,FALSE)</f>
        <v>Maintenance</v>
      </c>
      <c r="C954" s="259" t="str">
        <f>VLOOKUP(A954,'Master PR'!F956:I2261,4,FALSE)</f>
        <v>Reza</v>
      </c>
      <c r="D954" s="258" t="str">
        <f>VLOOKUP(A954,'Master PR'!F956:M2261,8,FALSE)</f>
        <v>#N/A</v>
      </c>
      <c r="E954" s="258"/>
      <c r="F954" s="258"/>
      <c r="G954" s="258"/>
      <c r="H954" s="258"/>
      <c r="I954" s="258"/>
      <c r="J954" s="258"/>
      <c r="K954" s="258" t="str">
        <f>VLOOKUP(A954,'Master PR'!F956:Q2261,12,FALSE)</f>
        <v>K66</v>
      </c>
      <c r="L954" s="260" t="str">
        <f>VLOOKUP(A954,'Master PR'!F955:R2260,13,FALSE)</f>
        <v>#N/A</v>
      </c>
      <c r="M954" s="258"/>
      <c r="N954" s="258"/>
      <c r="O954" s="258"/>
      <c r="P954" s="261" t="str">
        <f t="array" ref="P954">INDEX(Sheet6!$H$2:$H$190,MATCH(A954,Sheet6!$E$2:$E$190,0))</f>
        <v>#N/A</v>
      </c>
      <c r="Q954" s="258"/>
      <c r="R954" s="258"/>
      <c r="S954" s="258"/>
      <c r="T954" s="258"/>
      <c r="U954" s="258"/>
      <c r="V954" s="258"/>
      <c r="W954" s="258"/>
      <c r="X954" s="258"/>
      <c r="Y954" s="258"/>
      <c r="Z954" s="258"/>
      <c r="AA954" s="258"/>
      <c r="AB954" s="258"/>
      <c r="AC954" s="258"/>
      <c r="AD954" s="258"/>
      <c r="AE954" s="258"/>
      <c r="AF954" s="258"/>
      <c r="AG954" s="258"/>
      <c r="AH954" s="258"/>
      <c r="AI954" s="258"/>
      <c r="AJ954" s="258"/>
      <c r="AK954" s="258"/>
      <c r="AL954" s="258"/>
      <c r="AM954" s="258"/>
    </row>
    <row r="955">
      <c r="A955" s="268">
        <v>1.00047626E8</v>
      </c>
      <c r="B955" s="258" t="str">
        <f>VLOOKUP(A955,'Master PR'!F957:N2262,9,FALSE)</f>
        <v>Maintenance</v>
      </c>
      <c r="C955" s="259" t="str">
        <f>VLOOKUP(A955,'Master PR'!F957:I2262,4,FALSE)</f>
        <v>Reza</v>
      </c>
      <c r="D955" s="258" t="str">
        <f>VLOOKUP(A955,'Master PR'!F957:M2262,8,FALSE)</f>
        <v>#N/A</v>
      </c>
      <c r="E955" s="258"/>
      <c r="F955" s="258"/>
      <c r="G955" s="258"/>
      <c r="H955" s="258"/>
      <c r="I955" s="258"/>
      <c r="J955" s="258"/>
      <c r="K955" s="258" t="str">
        <f>VLOOKUP(A955,'Master PR'!F957:Q2262,12,FALSE)</f>
        <v>K66</v>
      </c>
      <c r="L955" s="260" t="str">
        <f>VLOOKUP(A955,'Master PR'!F956:R2261,13,FALSE)</f>
        <v>#N/A</v>
      </c>
      <c r="M955" s="258"/>
      <c r="N955" s="258"/>
      <c r="O955" s="258"/>
      <c r="P955" s="261" t="str">
        <f t="array" ref="P955">INDEX(Sheet6!$H$2:$H$190,MATCH(A955,Sheet6!$E$2:$E$190,0))</f>
        <v>#N/A</v>
      </c>
      <c r="Q955" s="258"/>
      <c r="R955" s="258"/>
      <c r="S955" s="258"/>
      <c r="T955" s="258"/>
      <c r="U955" s="258"/>
      <c r="V955" s="258"/>
      <c r="W955" s="258"/>
      <c r="X955" s="258"/>
      <c r="Y955" s="258"/>
      <c r="Z955" s="258"/>
      <c r="AA955" s="258"/>
      <c r="AB955" s="258"/>
      <c r="AC955" s="258"/>
      <c r="AD955" s="258"/>
      <c r="AE955" s="258"/>
      <c r="AF955" s="258"/>
      <c r="AG955" s="258"/>
      <c r="AH955" s="258"/>
      <c r="AI955" s="258"/>
      <c r="AJ955" s="258"/>
      <c r="AK955" s="258"/>
      <c r="AL955" s="258"/>
      <c r="AM955" s="258"/>
    </row>
    <row r="956">
      <c r="A956" s="268">
        <v>1.00049527E8</v>
      </c>
      <c r="B956" s="258" t="str">
        <f>VLOOKUP(A956,'Master PR'!F958:N2263,9,FALSE)</f>
        <v>Maintenance</v>
      </c>
      <c r="C956" s="259" t="str">
        <f>VLOOKUP(A956,'Master PR'!F958:I2263,4,FALSE)</f>
        <v>Jumaidin</v>
      </c>
      <c r="D956" s="258" t="str">
        <f>VLOOKUP(A956,'Master PR'!F958:M2263,8,FALSE)</f>
        <v>#N/A</v>
      </c>
      <c r="E956" s="258"/>
      <c r="F956" s="258"/>
      <c r="G956" s="258"/>
      <c r="H956" s="258"/>
      <c r="I956" s="258"/>
      <c r="J956" s="258"/>
      <c r="K956" s="258" t="str">
        <f>VLOOKUP(A956,'Master PR'!F958:Q2263,12,FALSE)</f>
        <v>K63</v>
      </c>
      <c r="L956" s="260" t="str">
        <f>VLOOKUP(A956,'Master PR'!F957:R2262,13,FALSE)</f>
        <v>#N/A</v>
      </c>
      <c r="M956" s="258"/>
      <c r="N956" s="258"/>
      <c r="O956" s="258"/>
      <c r="P956" s="261" t="str">
        <f t="array" ref="P956">INDEX(Sheet6!$H$2:$H$190,MATCH(A956,Sheet6!$E$2:$E$190,0))</f>
        <v>#N/A</v>
      </c>
      <c r="Q956" s="258"/>
      <c r="R956" s="258"/>
      <c r="S956" s="258"/>
      <c r="T956" s="258"/>
      <c r="U956" s="258"/>
      <c r="V956" s="258"/>
      <c r="W956" s="258"/>
      <c r="X956" s="258"/>
      <c r="Y956" s="258"/>
      <c r="Z956" s="258"/>
      <c r="AA956" s="258"/>
      <c r="AB956" s="258"/>
      <c r="AC956" s="258"/>
      <c r="AD956" s="258"/>
      <c r="AE956" s="258"/>
      <c r="AF956" s="258"/>
      <c r="AG956" s="258"/>
      <c r="AH956" s="258"/>
      <c r="AI956" s="258"/>
      <c r="AJ956" s="258"/>
      <c r="AK956" s="258"/>
      <c r="AL956" s="258"/>
      <c r="AM956" s="258"/>
    </row>
    <row r="957">
      <c r="A957" s="268">
        <v>1.0004968E8</v>
      </c>
      <c r="B957" s="258" t="str">
        <f>VLOOKUP(A957,'Master PR'!F959:N2264,9,FALSE)</f>
        <v>Maintenance</v>
      </c>
      <c r="C957" s="259" t="str">
        <f>VLOOKUP(A957,'Master PR'!F959:I2264,4,FALSE)</f>
        <v>Andani</v>
      </c>
      <c r="D957" s="258" t="str">
        <f>VLOOKUP(A957,'Master PR'!F959:M2264,8,FALSE)</f>
        <v>#N/A</v>
      </c>
      <c r="E957" s="258"/>
      <c r="F957" s="258"/>
      <c r="G957" s="258"/>
      <c r="H957" s="258"/>
      <c r="I957" s="258"/>
      <c r="J957" s="258"/>
      <c r="K957" s="258" t="str">
        <f>VLOOKUP(A957,'Master PR'!F959:Q2264,12,FALSE)</f>
        <v>K68</v>
      </c>
      <c r="L957" s="260" t="str">
        <f>VLOOKUP(A957,'Master PR'!F958:R2263,13,FALSE)</f>
        <v>#N/A</v>
      </c>
      <c r="M957" s="258"/>
      <c r="N957" s="258"/>
      <c r="O957" s="258"/>
      <c r="P957" s="261" t="str">
        <f t="array" ref="P957">INDEX(Sheet6!$H$2:$H$190,MATCH(A957,Sheet6!$E$2:$E$190,0))</f>
        <v>#N/A</v>
      </c>
      <c r="Q957" s="258"/>
      <c r="R957" s="258"/>
      <c r="S957" s="258"/>
      <c r="T957" s="258"/>
      <c r="U957" s="258"/>
      <c r="V957" s="258"/>
      <c r="W957" s="258"/>
      <c r="X957" s="258"/>
      <c r="Y957" s="258"/>
      <c r="Z957" s="258"/>
      <c r="AA957" s="258"/>
      <c r="AB957" s="258"/>
      <c r="AC957" s="258"/>
      <c r="AD957" s="258"/>
      <c r="AE957" s="258"/>
      <c r="AF957" s="258"/>
      <c r="AG957" s="258"/>
      <c r="AH957" s="258"/>
      <c r="AI957" s="258"/>
      <c r="AJ957" s="258"/>
      <c r="AK957" s="258"/>
      <c r="AL957" s="258"/>
      <c r="AM957" s="258"/>
    </row>
    <row r="958">
      <c r="A958" s="268">
        <v>1.00049669E8</v>
      </c>
      <c r="B958" s="258" t="str">
        <f>VLOOKUP(A958,'Master PR'!F960:N2265,9,FALSE)</f>
        <v>Maintenance</v>
      </c>
      <c r="C958" s="259" t="str">
        <f>VLOOKUP(A958,'Master PR'!F960:I2265,4,FALSE)</f>
        <v>Jumaidin</v>
      </c>
      <c r="D958" s="258" t="str">
        <f>VLOOKUP(A958,'Master PR'!F960:M2265,8,FALSE)</f>
        <v>#N/A</v>
      </c>
      <c r="E958" s="258"/>
      <c r="F958" s="258"/>
      <c r="G958" s="258"/>
      <c r="H958" s="258"/>
      <c r="I958" s="258"/>
      <c r="J958" s="258"/>
      <c r="K958" s="258" t="str">
        <f>VLOOKUP(A958,'Master PR'!F960:Q2265,12,FALSE)</f>
        <v>K63</v>
      </c>
      <c r="L958" s="260" t="str">
        <f>VLOOKUP(A958,'Master PR'!F959:R2264,13,FALSE)</f>
        <v>#N/A</v>
      </c>
      <c r="M958" s="258"/>
      <c r="N958" s="258"/>
      <c r="O958" s="258"/>
      <c r="P958" s="261" t="str">
        <f t="array" ref="P958">INDEX(Sheet6!$H$2:$H$190,MATCH(A958,Sheet6!$E$2:$E$190,0))</f>
        <v>#N/A</v>
      </c>
      <c r="Q958" s="258"/>
      <c r="R958" s="258"/>
      <c r="S958" s="258"/>
      <c r="T958" s="258"/>
      <c r="U958" s="258"/>
      <c r="V958" s="258"/>
      <c r="W958" s="258"/>
      <c r="X958" s="258"/>
      <c r="Y958" s="258"/>
      <c r="Z958" s="258"/>
      <c r="AA958" s="258"/>
      <c r="AB958" s="258"/>
      <c r="AC958" s="258"/>
      <c r="AD958" s="258"/>
      <c r="AE958" s="258"/>
      <c r="AF958" s="258"/>
      <c r="AG958" s="258"/>
      <c r="AH958" s="258"/>
      <c r="AI958" s="258"/>
      <c r="AJ958" s="258"/>
      <c r="AK958" s="258"/>
      <c r="AL958" s="258"/>
      <c r="AM958" s="258"/>
    </row>
    <row r="959">
      <c r="A959" s="268">
        <v>1.00049648E8</v>
      </c>
      <c r="B959" s="258" t="str">
        <f>VLOOKUP(A959,'Master PR'!F961:N2266,9,FALSE)</f>
        <v>Maintenance</v>
      </c>
      <c r="C959" s="259" t="str">
        <f>VLOOKUP(A959,'Master PR'!F961:I2266,4,FALSE)</f>
        <v>Jumaidin</v>
      </c>
      <c r="D959" s="258" t="str">
        <f>VLOOKUP(A959,'Master PR'!F961:M2266,8,FALSE)</f>
        <v>#N/A</v>
      </c>
      <c r="E959" s="258"/>
      <c r="F959" s="258"/>
      <c r="G959" s="258"/>
      <c r="H959" s="258"/>
      <c r="I959" s="258"/>
      <c r="J959" s="258"/>
      <c r="K959" s="258" t="str">
        <f>VLOOKUP(A959,'Master PR'!F961:Q2266,12,FALSE)</f>
        <v>K63</v>
      </c>
      <c r="L959" s="260" t="str">
        <f>VLOOKUP(A959,'Master PR'!F960:R2265,13,FALSE)</f>
        <v>#N/A</v>
      </c>
      <c r="M959" s="258"/>
      <c r="N959" s="258"/>
      <c r="O959" s="258"/>
      <c r="P959" s="261" t="str">
        <f t="array" ref="P959">INDEX(Sheet6!$H$2:$H$190,MATCH(A959,Sheet6!$E$2:$E$190,0))</f>
        <v>#N/A</v>
      </c>
      <c r="Q959" s="258"/>
      <c r="R959" s="258"/>
      <c r="S959" s="258"/>
      <c r="T959" s="258"/>
      <c r="U959" s="258"/>
      <c r="V959" s="258"/>
      <c r="W959" s="258"/>
      <c r="X959" s="258"/>
      <c r="Y959" s="258"/>
      <c r="Z959" s="258"/>
      <c r="AA959" s="258"/>
      <c r="AB959" s="258"/>
      <c r="AC959" s="258"/>
      <c r="AD959" s="258"/>
      <c r="AE959" s="258"/>
      <c r="AF959" s="258"/>
      <c r="AG959" s="258"/>
      <c r="AH959" s="258"/>
      <c r="AI959" s="258"/>
      <c r="AJ959" s="258"/>
      <c r="AK959" s="258"/>
      <c r="AL959" s="258"/>
      <c r="AM959" s="258"/>
    </row>
    <row r="960">
      <c r="A960" s="268">
        <v>1.00049689E8</v>
      </c>
      <c r="B960" s="258" t="str">
        <f>VLOOKUP(A960,'Master PR'!F962:N2267,9,FALSE)</f>
        <v>Maintenance</v>
      </c>
      <c r="C960" s="259" t="str">
        <f>VLOOKUP(A960,'Master PR'!F962:I2267,4,FALSE)</f>
        <v>Jumaidin</v>
      </c>
      <c r="D960" s="258" t="str">
        <f>VLOOKUP(A960,'Master PR'!F962:M2267,8,FALSE)</f>
        <v>#N/A</v>
      </c>
      <c r="E960" s="258"/>
      <c r="F960" s="258"/>
      <c r="G960" s="258"/>
      <c r="H960" s="258"/>
      <c r="I960" s="258"/>
      <c r="J960" s="258"/>
      <c r="K960" s="258" t="str">
        <f>VLOOKUP(A960,'Master PR'!F962:Q2267,12,FALSE)</f>
        <v>K63</v>
      </c>
      <c r="L960" s="260" t="str">
        <f>VLOOKUP(A960,'Master PR'!F961:R2266,13,FALSE)</f>
        <v>#N/A</v>
      </c>
      <c r="M960" s="258"/>
      <c r="N960" s="258"/>
      <c r="O960" s="258"/>
      <c r="P960" s="261" t="str">
        <f t="array" ref="P960">INDEX(Sheet6!$H$2:$H$190,MATCH(A960,Sheet6!$E$2:$E$190,0))</f>
        <v>#N/A</v>
      </c>
      <c r="Q960" s="258"/>
      <c r="R960" s="258"/>
      <c r="S960" s="258"/>
      <c r="T960" s="258"/>
      <c r="U960" s="258"/>
      <c r="V960" s="258"/>
      <c r="W960" s="258"/>
      <c r="X960" s="258"/>
      <c r="Y960" s="258"/>
      <c r="Z960" s="258"/>
      <c r="AA960" s="258"/>
      <c r="AB960" s="258"/>
      <c r="AC960" s="258"/>
      <c r="AD960" s="258"/>
      <c r="AE960" s="258"/>
      <c r="AF960" s="258"/>
      <c r="AG960" s="258"/>
      <c r="AH960" s="258"/>
      <c r="AI960" s="258"/>
      <c r="AJ960" s="258"/>
      <c r="AK960" s="258"/>
      <c r="AL960" s="258"/>
      <c r="AM960" s="258"/>
    </row>
    <row r="961">
      <c r="A961" s="268">
        <v>1.00049653E8</v>
      </c>
      <c r="B961" s="258" t="str">
        <f>VLOOKUP(A961,'Master PR'!F963:N2268,9,FALSE)</f>
        <v>Maintenance</v>
      </c>
      <c r="C961" s="259" t="str">
        <f>VLOOKUP(A961,'Master PR'!F963:I2268,4,FALSE)</f>
        <v>Reza</v>
      </c>
      <c r="D961" s="258" t="str">
        <f>VLOOKUP(A961,'Master PR'!F963:M2268,8,FALSE)</f>
        <v>#N/A</v>
      </c>
      <c r="E961" s="258"/>
      <c r="F961" s="258"/>
      <c r="G961" s="258"/>
      <c r="H961" s="258"/>
      <c r="I961" s="258"/>
      <c r="J961" s="258"/>
      <c r="K961" s="258" t="str">
        <f>VLOOKUP(A961,'Master PR'!F963:Q2268,12,FALSE)</f>
        <v/>
      </c>
      <c r="L961" s="260" t="str">
        <f>VLOOKUP(A961,'Master PR'!F962:R2267,13,FALSE)</f>
        <v>#N/A</v>
      </c>
      <c r="M961" s="258"/>
      <c r="N961" s="258"/>
      <c r="O961" s="258"/>
      <c r="P961" s="261" t="str">
        <f t="array" ref="P961">INDEX(Sheet6!$H$2:$H$190,MATCH(A961,Sheet6!$E$2:$E$190,0))</f>
        <v>#N/A</v>
      </c>
      <c r="Q961" s="258"/>
      <c r="R961" s="258"/>
      <c r="S961" s="258"/>
      <c r="T961" s="258"/>
      <c r="U961" s="258"/>
      <c r="V961" s="258"/>
      <c r="W961" s="258"/>
      <c r="X961" s="258"/>
      <c r="Y961" s="258"/>
      <c r="Z961" s="258"/>
      <c r="AA961" s="258"/>
      <c r="AB961" s="258"/>
      <c r="AC961" s="258"/>
      <c r="AD961" s="258"/>
      <c r="AE961" s="258"/>
      <c r="AF961" s="258"/>
      <c r="AG961" s="258"/>
      <c r="AH961" s="258"/>
      <c r="AI961" s="258"/>
      <c r="AJ961" s="258"/>
      <c r="AK961" s="258"/>
      <c r="AL961" s="258"/>
      <c r="AM961" s="258"/>
    </row>
    <row r="962">
      <c r="A962" s="268">
        <v>1.00049652E8</v>
      </c>
      <c r="B962" s="258" t="str">
        <f>VLOOKUP(A962,'Master PR'!F964:N2269,9,FALSE)</f>
        <v>Maintenance</v>
      </c>
      <c r="C962" s="259" t="str">
        <f>VLOOKUP(A962,'Master PR'!F964:I2269,4,FALSE)</f>
        <v>Jumaidin</v>
      </c>
      <c r="D962" s="258" t="str">
        <f>VLOOKUP(A962,'Master PR'!F964:M2269,8,FALSE)</f>
        <v>#N/A</v>
      </c>
      <c r="E962" s="258"/>
      <c r="F962" s="258"/>
      <c r="G962" s="258"/>
      <c r="H962" s="258"/>
      <c r="I962" s="258"/>
      <c r="J962" s="258"/>
      <c r="K962" s="258" t="str">
        <f>VLOOKUP(A962,'Master PR'!F964:Q2269,12,FALSE)</f>
        <v>K63</v>
      </c>
      <c r="L962" s="260" t="str">
        <f>VLOOKUP(A962,'Master PR'!F963:R2268,13,FALSE)</f>
        <v>#N/A</v>
      </c>
      <c r="M962" s="258"/>
      <c r="N962" s="258"/>
      <c r="O962" s="258"/>
      <c r="P962" s="261" t="str">
        <f t="array" ref="P962">INDEX(Sheet6!$H$2:$H$190,MATCH(A962,Sheet6!$E$2:$E$190,0))</f>
        <v>#N/A</v>
      </c>
      <c r="Q962" s="258"/>
      <c r="R962" s="258"/>
      <c r="S962" s="258"/>
      <c r="T962" s="258"/>
      <c r="U962" s="258"/>
      <c r="V962" s="258"/>
      <c r="W962" s="258"/>
      <c r="X962" s="258"/>
      <c r="Y962" s="258"/>
      <c r="Z962" s="258"/>
      <c r="AA962" s="258"/>
      <c r="AB962" s="258"/>
      <c r="AC962" s="258"/>
      <c r="AD962" s="258"/>
      <c r="AE962" s="258"/>
      <c r="AF962" s="258"/>
      <c r="AG962" s="258"/>
      <c r="AH962" s="258"/>
      <c r="AI962" s="258"/>
      <c r="AJ962" s="258"/>
      <c r="AK962" s="258"/>
      <c r="AL962" s="258"/>
      <c r="AM962" s="258"/>
    </row>
    <row r="963">
      <c r="A963" s="268">
        <v>1.00049701E8</v>
      </c>
      <c r="B963" s="258" t="str">
        <f>VLOOKUP(A963,'Master PR'!F965:N2270,9,FALSE)</f>
        <v>Maintenance</v>
      </c>
      <c r="C963" s="259" t="str">
        <f>VLOOKUP(A963,'Master PR'!F965:I2270,4,FALSE)</f>
        <v>Jumaidin</v>
      </c>
      <c r="D963" s="258" t="str">
        <f>VLOOKUP(A963,'Master PR'!F965:M2270,8,FALSE)</f>
        <v>#N/A</v>
      </c>
      <c r="E963" s="258"/>
      <c r="F963" s="258"/>
      <c r="G963" s="258"/>
      <c r="H963" s="258"/>
      <c r="I963" s="258"/>
      <c r="J963" s="258"/>
      <c r="K963" s="258" t="str">
        <f>VLOOKUP(A963,'Master PR'!F965:Q2270,12,FALSE)</f>
        <v>K63</v>
      </c>
      <c r="L963" s="260" t="str">
        <f>VLOOKUP(A963,'Master PR'!F964:R2269,13,FALSE)</f>
        <v>#N/A</v>
      </c>
      <c r="M963" s="258"/>
      <c r="N963" s="258"/>
      <c r="O963" s="258"/>
      <c r="P963" s="261" t="str">
        <f t="array" ref="P963">INDEX(Sheet6!$H$2:$H$190,MATCH(A963,Sheet6!$E$2:$E$190,0))</f>
        <v>#N/A</v>
      </c>
      <c r="Q963" s="258"/>
      <c r="R963" s="258"/>
      <c r="S963" s="258"/>
      <c r="T963" s="258"/>
      <c r="U963" s="258"/>
      <c r="V963" s="258"/>
      <c r="W963" s="258"/>
      <c r="X963" s="258"/>
      <c r="Y963" s="258"/>
      <c r="Z963" s="258"/>
      <c r="AA963" s="258"/>
      <c r="AB963" s="258"/>
      <c r="AC963" s="258"/>
      <c r="AD963" s="258"/>
      <c r="AE963" s="258"/>
      <c r="AF963" s="258"/>
      <c r="AG963" s="258"/>
      <c r="AH963" s="258"/>
      <c r="AI963" s="258"/>
      <c r="AJ963" s="258"/>
      <c r="AK963" s="258"/>
      <c r="AL963" s="258"/>
      <c r="AM963" s="258"/>
    </row>
    <row r="964">
      <c r="A964" s="268">
        <v>1.00049654E8</v>
      </c>
      <c r="B964" s="258" t="str">
        <f>VLOOKUP(A964,'Master PR'!F966:N2271,9,FALSE)</f>
        <v>Maintenance</v>
      </c>
      <c r="C964" s="259" t="str">
        <f>VLOOKUP(A964,'Master PR'!F966:I2271,4,FALSE)</f>
        <v>Reza</v>
      </c>
      <c r="D964" s="258" t="str">
        <f>VLOOKUP(A964,'Master PR'!F966:M2271,8,FALSE)</f>
        <v>#N/A</v>
      </c>
      <c r="E964" s="258"/>
      <c r="F964" s="258"/>
      <c r="G964" s="258"/>
      <c r="H964" s="258"/>
      <c r="I964" s="258"/>
      <c r="J964" s="258"/>
      <c r="K964" s="258" t="str">
        <f>VLOOKUP(A964,'Master PR'!F966:Q2271,12,FALSE)</f>
        <v>K66</v>
      </c>
      <c r="L964" s="260" t="str">
        <f>VLOOKUP(A964,'Master PR'!F965:R2270,13,FALSE)</f>
        <v>#N/A</v>
      </c>
      <c r="M964" s="258"/>
      <c r="N964" s="258"/>
      <c r="O964" s="258"/>
      <c r="P964" s="261" t="str">
        <f t="array" ref="P964">INDEX(Sheet6!$H$2:$H$190,MATCH(A964,Sheet6!$E$2:$E$190,0))</f>
        <v>#N/A</v>
      </c>
      <c r="Q964" s="258"/>
      <c r="R964" s="258"/>
      <c r="S964" s="258"/>
      <c r="T964" s="258"/>
      <c r="U964" s="258"/>
      <c r="V964" s="258"/>
      <c r="W964" s="258"/>
      <c r="X964" s="258"/>
      <c r="Y964" s="258"/>
      <c r="Z964" s="258"/>
      <c r="AA964" s="258"/>
      <c r="AB964" s="258"/>
      <c r="AC964" s="258"/>
      <c r="AD964" s="258"/>
      <c r="AE964" s="258"/>
      <c r="AF964" s="258"/>
      <c r="AG964" s="258"/>
      <c r="AH964" s="258"/>
      <c r="AI964" s="258"/>
      <c r="AJ964" s="258"/>
      <c r="AK964" s="258"/>
      <c r="AL964" s="258"/>
      <c r="AM964" s="258"/>
    </row>
    <row r="965">
      <c r="A965" s="268">
        <v>1.00049702E8</v>
      </c>
      <c r="B965" s="258" t="str">
        <f>VLOOKUP(A965,'Master PR'!F967:N2272,9,FALSE)</f>
        <v>Maintenance</v>
      </c>
      <c r="C965" s="259" t="str">
        <f>VLOOKUP(A965,'Master PR'!F967:I2272,4,FALSE)</f>
        <v>Gari</v>
      </c>
      <c r="D965" s="258" t="str">
        <f>VLOOKUP(A965,'Master PR'!F967:M2272,8,FALSE)</f>
        <v>#N/A</v>
      </c>
      <c r="E965" s="258"/>
      <c r="F965" s="258"/>
      <c r="G965" s="258"/>
      <c r="H965" s="258"/>
      <c r="I965" s="258"/>
      <c r="J965" s="258"/>
      <c r="K965" s="258" t="str">
        <f>VLOOKUP(A965,'Master PR'!F967:Q2272,12,FALSE)</f>
        <v>K65</v>
      </c>
      <c r="L965" s="260" t="str">
        <f>VLOOKUP(A965,'Master PR'!F966:R2271,13,FALSE)</f>
        <v>#N/A</v>
      </c>
      <c r="M965" s="258"/>
      <c r="N965" s="258"/>
      <c r="O965" s="258"/>
      <c r="P965" s="261" t="str">
        <f t="array" ref="P965">INDEX(Sheet6!$H$2:$H$190,MATCH(A965,Sheet6!$E$2:$E$190,0))</f>
        <v>#N/A</v>
      </c>
      <c r="Q965" s="258"/>
      <c r="R965" s="258"/>
      <c r="S965" s="258"/>
      <c r="T965" s="258"/>
      <c r="U965" s="258"/>
      <c r="V965" s="258"/>
      <c r="W965" s="258"/>
      <c r="X965" s="258"/>
      <c r="Y965" s="258"/>
      <c r="Z965" s="258"/>
      <c r="AA965" s="258"/>
      <c r="AB965" s="258"/>
      <c r="AC965" s="258"/>
      <c r="AD965" s="258"/>
      <c r="AE965" s="258"/>
      <c r="AF965" s="258"/>
      <c r="AG965" s="258"/>
      <c r="AH965" s="258"/>
      <c r="AI965" s="258"/>
      <c r="AJ965" s="258"/>
      <c r="AK965" s="258"/>
      <c r="AL965" s="258"/>
      <c r="AM965" s="258"/>
    </row>
    <row r="966">
      <c r="A966" s="268">
        <v>1.0004969E8</v>
      </c>
      <c r="B966" s="258" t="str">
        <f>VLOOKUP(A966,'Master PR'!F968:N2273,9,FALSE)</f>
        <v>Maintenance</v>
      </c>
      <c r="C966" s="259" t="str">
        <f>VLOOKUP(A966,'Master PR'!F968:I2273,4,FALSE)</f>
        <v>Jumaidin</v>
      </c>
      <c r="D966" s="258" t="str">
        <f>VLOOKUP(A966,'Master PR'!F968:M2273,8,FALSE)</f>
        <v>M22PL3162A</v>
      </c>
      <c r="E966" s="258"/>
      <c r="F966" s="258"/>
      <c r="G966" s="258"/>
      <c r="H966" s="258"/>
      <c r="I966" s="258"/>
      <c r="J966" s="258"/>
      <c r="K966" s="258" t="str">
        <f>VLOOKUP(A966,'Master PR'!F968:Q2273,12,FALSE)</f>
        <v>K63</v>
      </c>
      <c r="L966" s="260" t="str">
        <f>VLOOKUP(A966,'Master PR'!F967:R2272,13,FALSE)</f>
        <v>Lukman</v>
      </c>
      <c r="M966" s="258"/>
      <c r="N966" s="258"/>
      <c r="O966" s="258"/>
      <c r="P966" s="261" t="str">
        <f t="array" ref="P966">INDEX(Sheet6!$H$2:$H$190,MATCH(A966,Sheet6!$E$2:$E$190,0))</f>
        <v>PR diterima tanggal 10 Oktober 2022</v>
      </c>
      <c r="Q966" s="258"/>
      <c r="R966" s="258"/>
      <c r="S966" s="258"/>
      <c r="T966" s="258"/>
      <c r="U966" s="258"/>
      <c r="V966" s="258"/>
      <c r="W966" s="258"/>
      <c r="X966" s="258"/>
      <c r="Y966" s="258"/>
      <c r="Z966" s="258"/>
      <c r="AA966" s="258"/>
      <c r="AB966" s="258"/>
      <c r="AC966" s="258"/>
      <c r="AD966" s="258"/>
      <c r="AE966" s="258"/>
      <c r="AF966" s="258"/>
      <c r="AG966" s="258"/>
      <c r="AH966" s="258"/>
      <c r="AI966" s="258"/>
      <c r="AJ966" s="258"/>
      <c r="AK966" s="258"/>
      <c r="AL966" s="258"/>
      <c r="AM966" s="258"/>
    </row>
    <row r="967">
      <c r="A967" s="268">
        <v>1.00049649E8</v>
      </c>
      <c r="B967" s="258" t="str">
        <f>VLOOKUP(A967,'Master PR'!F969:N2274,9,FALSE)</f>
        <v>Maintenance</v>
      </c>
      <c r="C967" s="259" t="str">
        <f>VLOOKUP(A967,'Master PR'!F969:I2274,4,FALSE)</f>
        <v>Jumaidin</v>
      </c>
      <c r="D967" s="258" t="str">
        <f>VLOOKUP(A967,'Master PR'!F969:M2274,8,FALSE)</f>
        <v>M22PL3165A</v>
      </c>
      <c r="E967" s="258"/>
      <c r="F967" s="258"/>
      <c r="G967" s="258"/>
      <c r="H967" s="258"/>
      <c r="I967" s="258"/>
      <c r="J967" s="258"/>
      <c r="K967" s="258" t="str">
        <f>VLOOKUP(A967,'Master PR'!F969:Q2274,12,FALSE)</f>
        <v>K63</v>
      </c>
      <c r="L967" s="260" t="str">
        <f>VLOOKUP(A967,'Master PR'!F968:R2273,13,FALSE)</f>
        <v>Lukman</v>
      </c>
      <c r="M967" s="258"/>
      <c r="N967" s="258"/>
      <c r="O967" s="258"/>
      <c r="P967" s="261" t="str">
        <f t="array" ref="P967">INDEX(Sheet6!$H$2:$H$190,MATCH(A967,Sheet6!$E$2:$E$190,0))</f>
        <v>PR diterima tanggal 10 Oktober 2022</v>
      </c>
      <c r="Q967" s="258"/>
      <c r="R967" s="258"/>
      <c r="S967" s="258"/>
      <c r="T967" s="258"/>
      <c r="U967" s="258"/>
      <c r="V967" s="258"/>
      <c r="W967" s="258"/>
      <c r="X967" s="258"/>
      <c r="Y967" s="258"/>
      <c r="Z967" s="258"/>
      <c r="AA967" s="258"/>
      <c r="AB967" s="258"/>
      <c r="AC967" s="258"/>
      <c r="AD967" s="258"/>
      <c r="AE967" s="258"/>
      <c r="AF967" s="258"/>
      <c r="AG967" s="258"/>
      <c r="AH967" s="258"/>
      <c r="AI967" s="258"/>
      <c r="AJ967" s="258"/>
      <c r="AK967" s="258"/>
      <c r="AL967" s="258"/>
      <c r="AM967" s="258"/>
    </row>
    <row r="968">
      <c r="A968" s="268">
        <v>1.00047927E8</v>
      </c>
      <c r="B968" s="258" t="str">
        <f>VLOOKUP(A968,'Master PR'!F970:N2275,9,FALSE)</f>
        <v>Maintenance</v>
      </c>
      <c r="C968" s="259" t="str">
        <f>VLOOKUP(A968,'Master PR'!F970:I2275,4,FALSE)</f>
        <v>Reza</v>
      </c>
      <c r="D968" s="258" t="str">
        <f>VLOOKUP(A968,'Master PR'!F970:M2275,8,FALSE)</f>
        <v>#N/A</v>
      </c>
      <c r="E968" s="258"/>
      <c r="F968" s="258"/>
      <c r="G968" s="258"/>
      <c r="H968" s="258"/>
      <c r="I968" s="258"/>
      <c r="J968" s="258"/>
      <c r="K968" s="258" t="str">
        <f>VLOOKUP(A968,'Master PR'!F970:Q2275,12,FALSE)</f>
        <v>K64</v>
      </c>
      <c r="L968" s="260" t="str">
        <f>VLOOKUP(A968,'Master PR'!F969:R2274,13,FALSE)</f>
        <v>#N/A</v>
      </c>
      <c r="M968" s="258"/>
      <c r="N968" s="258"/>
      <c r="O968" s="258"/>
      <c r="P968" s="261" t="str">
        <f t="array" ref="P968">INDEX(Sheet6!$H$2:$H$190,MATCH(A968,Sheet6!$E$2:$E$190,0))</f>
        <v>#N/A</v>
      </c>
      <c r="Q968" s="258"/>
      <c r="R968" s="258"/>
      <c r="S968" s="258"/>
      <c r="T968" s="258"/>
      <c r="U968" s="258"/>
      <c r="V968" s="258"/>
      <c r="W968" s="258"/>
      <c r="X968" s="258"/>
      <c r="Y968" s="258"/>
      <c r="Z968" s="258"/>
      <c r="AA968" s="258"/>
      <c r="AB968" s="258"/>
      <c r="AC968" s="258"/>
      <c r="AD968" s="258"/>
      <c r="AE968" s="258"/>
      <c r="AF968" s="258"/>
      <c r="AG968" s="258"/>
      <c r="AH968" s="258"/>
      <c r="AI968" s="258"/>
      <c r="AJ968" s="258"/>
      <c r="AK968" s="258"/>
      <c r="AL968" s="258"/>
      <c r="AM968" s="258"/>
    </row>
    <row r="969">
      <c r="A969" s="268">
        <v>1.00049726E8</v>
      </c>
      <c r="B969" s="258" t="str">
        <f>VLOOKUP(A969,'Master PR'!F971:N2276,9,FALSE)</f>
        <v>Maintenance</v>
      </c>
      <c r="C969" s="259" t="str">
        <f>VLOOKUP(A969,'Master PR'!F971:I2276,4,FALSE)</f>
        <v>Jumaidin</v>
      </c>
      <c r="D969" s="258" t="str">
        <f>VLOOKUP(A969,'Master PR'!F971:M2276,8,FALSE)</f>
        <v>#N/A</v>
      </c>
      <c r="E969" s="258"/>
      <c r="F969" s="258"/>
      <c r="G969" s="258"/>
      <c r="H969" s="258"/>
      <c r="I969" s="258"/>
      <c r="J969" s="258"/>
      <c r="K969" s="258" t="str">
        <f>VLOOKUP(A969,'Master PR'!F971:Q2276,12,FALSE)</f>
        <v>K63</v>
      </c>
      <c r="L969" s="260" t="str">
        <f>VLOOKUP(A969,'Master PR'!F970:R2275,13,FALSE)</f>
        <v>#N/A</v>
      </c>
      <c r="M969" s="258"/>
      <c r="N969" s="258"/>
      <c r="O969" s="258"/>
      <c r="P969" s="261" t="str">
        <f t="array" ref="P969">INDEX(Sheet6!$H$2:$H$190,MATCH(A969,Sheet6!$E$2:$E$190,0))</f>
        <v>#N/A</v>
      </c>
      <c r="Q969" s="258"/>
      <c r="R969" s="258"/>
      <c r="S969" s="258"/>
      <c r="T969" s="258"/>
      <c r="U969" s="258"/>
      <c r="V969" s="258"/>
      <c r="W969" s="258"/>
      <c r="X969" s="258"/>
      <c r="Y969" s="258"/>
      <c r="Z969" s="258"/>
      <c r="AA969" s="258"/>
      <c r="AB969" s="258"/>
      <c r="AC969" s="258"/>
      <c r="AD969" s="258"/>
      <c r="AE969" s="258"/>
      <c r="AF969" s="258"/>
      <c r="AG969" s="258"/>
      <c r="AH969" s="258"/>
      <c r="AI969" s="258"/>
      <c r="AJ969" s="258"/>
      <c r="AK969" s="258"/>
      <c r="AL969" s="258"/>
      <c r="AM969" s="258"/>
    </row>
    <row r="970">
      <c r="A970" s="268">
        <v>1.0004927E8</v>
      </c>
      <c r="B970" s="258" t="str">
        <f>VLOOKUP(A970,'Master PR'!F972:N2277,9,FALSE)</f>
        <v>Maintenance</v>
      </c>
      <c r="C970" s="259" t="str">
        <f>VLOOKUP(A970,'Master PR'!F972:I2277,4,FALSE)</f>
        <v>Gari</v>
      </c>
      <c r="D970" s="258" t="str">
        <f>VLOOKUP(A970,'Master PR'!F972:M2277,8,FALSE)</f>
        <v>#N/A</v>
      </c>
      <c r="E970" s="258"/>
      <c r="F970" s="258"/>
      <c r="G970" s="258"/>
      <c r="H970" s="258"/>
      <c r="I970" s="258"/>
      <c r="J970" s="258"/>
      <c r="K970" s="258" t="str">
        <f>VLOOKUP(A970,'Master PR'!F972:Q2277,12,FALSE)</f>
        <v>K65</v>
      </c>
      <c r="L970" s="260" t="str">
        <f>VLOOKUP(A970,'Master PR'!F971:R2276,13,FALSE)</f>
        <v>#N/A</v>
      </c>
      <c r="M970" s="258"/>
      <c r="N970" s="258"/>
      <c r="O970" s="258"/>
      <c r="P970" s="261" t="str">
        <f t="array" ref="P970">INDEX(Sheet6!$H$2:$H$190,MATCH(A970,Sheet6!$E$2:$E$190,0))</f>
        <v>#N/A</v>
      </c>
      <c r="Q970" s="258"/>
      <c r="R970" s="258"/>
      <c r="S970" s="258"/>
      <c r="T970" s="258"/>
      <c r="U970" s="258"/>
      <c r="V970" s="258"/>
      <c r="W970" s="258"/>
      <c r="X970" s="258"/>
      <c r="Y970" s="258"/>
      <c r="Z970" s="258"/>
      <c r="AA970" s="258"/>
      <c r="AB970" s="258"/>
      <c r="AC970" s="258"/>
      <c r="AD970" s="258"/>
      <c r="AE970" s="258"/>
      <c r="AF970" s="258"/>
      <c r="AG970" s="258"/>
      <c r="AH970" s="258"/>
      <c r="AI970" s="258"/>
      <c r="AJ970" s="258"/>
      <c r="AK970" s="258"/>
      <c r="AL970" s="258"/>
      <c r="AM970" s="258"/>
    </row>
    <row r="971">
      <c r="A971" s="268">
        <v>1.00049625E8</v>
      </c>
      <c r="B971" s="258" t="str">
        <f>VLOOKUP(A971,'Master PR'!F973:N2278,9,FALSE)</f>
        <v>Maintenance</v>
      </c>
      <c r="C971" s="259" t="str">
        <f>VLOOKUP(A971,'Master PR'!F973:I2278,4,FALSE)</f>
        <v>Reza</v>
      </c>
      <c r="D971" s="258" t="str">
        <f>VLOOKUP(A971,'Master PR'!F973:M2278,8,FALSE)</f>
        <v>#N/A</v>
      </c>
      <c r="E971" s="258"/>
      <c r="F971" s="258"/>
      <c r="G971" s="258"/>
      <c r="H971" s="258"/>
      <c r="I971" s="258"/>
      <c r="J971" s="258"/>
      <c r="K971" s="258" t="str">
        <f>VLOOKUP(A971,'Master PR'!F973:Q2278,12,FALSE)</f>
        <v>K64</v>
      </c>
      <c r="L971" s="260" t="str">
        <f>VLOOKUP(A971,'Master PR'!F972:R2277,13,FALSE)</f>
        <v>#N/A</v>
      </c>
      <c r="M971" s="258"/>
      <c r="N971" s="258"/>
      <c r="O971" s="258"/>
      <c r="P971" s="261" t="str">
        <f t="array" ref="P971">INDEX(Sheet6!$H$2:$H$190,MATCH(A971,Sheet6!$E$2:$E$190,0))</f>
        <v>#N/A</v>
      </c>
      <c r="Q971" s="258"/>
      <c r="R971" s="258"/>
      <c r="S971" s="258"/>
      <c r="T971" s="258"/>
      <c r="U971" s="258"/>
      <c r="V971" s="258"/>
      <c r="W971" s="258"/>
      <c r="X971" s="258"/>
      <c r="Y971" s="258"/>
      <c r="Z971" s="258"/>
      <c r="AA971" s="258"/>
      <c r="AB971" s="258"/>
      <c r="AC971" s="258"/>
      <c r="AD971" s="258"/>
      <c r="AE971" s="258"/>
      <c r="AF971" s="258"/>
      <c r="AG971" s="258"/>
      <c r="AH971" s="258"/>
      <c r="AI971" s="258"/>
      <c r="AJ971" s="258"/>
      <c r="AK971" s="258"/>
      <c r="AL971" s="258"/>
      <c r="AM971" s="258"/>
    </row>
    <row r="972">
      <c r="A972" s="268">
        <v>1.00049713E8</v>
      </c>
      <c r="B972" s="258" t="str">
        <f>VLOOKUP(A972,'Master PR'!F974:N2279,9,FALSE)</f>
        <v>Maintenance</v>
      </c>
      <c r="C972" s="259" t="str">
        <f>VLOOKUP(A972,'Master PR'!F974:I2279,4,FALSE)</f>
        <v>Reza</v>
      </c>
      <c r="D972" s="258" t="str">
        <f>VLOOKUP(A972,'Master PR'!F974:M2279,8,FALSE)</f>
        <v>#N/A</v>
      </c>
      <c r="E972" s="258"/>
      <c r="F972" s="258"/>
      <c r="G972" s="258"/>
      <c r="H972" s="258"/>
      <c r="I972" s="258"/>
      <c r="J972" s="258"/>
      <c r="K972" s="258" t="str">
        <f>VLOOKUP(A972,'Master PR'!F974:Q2279,12,FALSE)</f>
        <v>K64</v>
      </c>
      <c r="L972" s="260" t="str">
        <f>VLOOKUP(A972,'Master PR'!F973:R2278,13,FALSE)</f>
        <v>#N/A</v>
      </c>
      <c r="M972" s="258"/>
      <c r="N972" s="258"/>
      <c r="O972" s="258"/>
      <c r="P972" s="261" t="str">
        <f t="array" ref="P972">INDEX(Sheet6!$H$2:$H$190,MATCH(A972,Sheet6!$E$2:$E$190,0))</f>
        <v>#N/A</v>
      </c>
      <c r="Q972" s="258"/>
      <c r="R972" s="258"/>
      <c r="S972" s="258"/>
      <c r="T972" s="258"/>
      <c r="U972" s="258"/>
      <c r="V972" s="258"/>
      <c r="W972" s="258"/>
      <c r="X972" s="258"/>
      <c r="Y972" s="258"/>
      <c r="Z972" s="258"/>
      <c r="AA972" s="258"/>
      <c r="AB972" s="258"/>
      <c r="AC972" s="258"/>
      <c r="AD972" s="258"/>
      <c r="AE972" s="258"/>
      <c r="AF972" s="258"/>
      <c r="AG972" s="258"/>
      <c r="AH972" s="258"/>
      <c r="AI972" s="258"/>
      <c r="AJ972" s="258"/>
      <c r="AK972" s="258"/>
      <c r="AL972" s="258"/>
      <c r="AM972" s="258"/>
    </row>
    <row r="973">
      <c r="A973" s="268">
        <v>1.00049783E8</v>
      </c>
      <c r="B973" s="258" t="str">
        <f>VLOOKUP(A973,'Master PR'!F975:N2280,9,FALSE)</f>
        <v>Maintenance</v>
      </c>
      <c r="C973" s="259" t="str">
        <f>VLOOKUP(A973,'Master PR'!F975:I2280,4,FALSE)</f>
        <v>Reza</v>
      </c>
      <c r="D973" s="258" t="str">
        <f>VLOOKUP(A973,'Master PR'!F975:M2280,8,FALSE)</f>
        <v>#N/A</v>
      </c>
      <c r="E973" s="258"/>
      <c r="F973" s="258"/>
      <c r="G973" s="258"/>
      <c r="H973" s="258"/>
      <c r="I973" s="258"/>
      <c r="J973" s="258"/>
      <c r="K973" s="258" t="str">
        <f>VLOOKUP(A973,'Master PR'!F975:Q2280,12,FALSE)</f>
        <v>K64</v>
      </c>
      <c r="L973" s="260" t="str">
        <f>VLOOKUP(A973,'Master PR'!F974:R2279,13,FALSE)</f>
        <v>#N/A</v>
      </c>
      <c r="M973" s="258"/>
      <c r="N973" s="258"/>
      <c r="O973" s="258"/>
      <c r="P973" s="261" t="str">
        <f t="array" ref="P973">INDEX(Sheet6!$H$2:$H$190,MATCH(A973,Sheet6!$E$2:$E$190,0))</f>
        <v>#N/A</v>
      </c>
      <c r="Q973" s="258"/>
      <c r="R973" s="258"/>
      <c r="S973" s="258"/>
      <c r="T973" s="258"/>
      <c r="U973" s="258"/>
      <c r="V973" s="258"/>
      <c r="W973" s="258"/>
      <c r="X973" s="258"/>
      <c r="Y973" s="258"/>
      <c r="Z973" s="258"/>
      <c r="AA973" s="258"/>
      <c r="AB973" s="258"/>
      <c r="AC973" s="258"/>
      <c r="AD973" s="258"/>
      <c r="AE973" s="258"/>
      <c r="AF973" s="258"/>
      <c r="AG973" s="258"/>
      <c r="AH973" s="258"/>
      <c r="AI973" s="258"/>
      <c r="AJ973" s="258"/>
      <c r="AK973" s="258"/>
      <c r="AL973" s="258"/>
      <c r="AM973" s="258"/>
    </row>
    <row r="974">
      <c r="A974" s="268">
        <v>1.00049698E8</v>
      </c>
      <c r="B974" s="258" t="str">
        <f>VLOOKUP(A974,'Master PR'!F976:N2281,9,FALSE)</f>
        <v>Maintenance</v>
      </c>
      <c r="C974" s="259" t="str">
        <f>VLOOKUP(A974,'Master PR'!F976:I2281,4,FALSE)</f>
        <v>Reza</v>
      </c>
      <c r="D974" s="258" t="str">
        <f>VLOOKUP(A974,'Master PR'!F976:M2281,8,FALSE)</f>
        <v>#N/A</v>
      </c>
      <c r="E974" s="258"/>
      <c r="F974" s="258"/>
      <c r="G974" s="258"/>
      <c r="H974" s="258"/>
      <c r="I974" s="258"/>
      <c r="J974" s="258"/>
      <c r="K974" s="258" t="str">
        <f>VLOOKUP(A974,'Master PR'!F976:Q2281,12,FALSE)</f>
        <v>K64</v>
      </c>
      <c r="L974" s="260" t="str">
        <f>VLOOKUP(A974,'Master PR'!F975:R2280,13,FALSE)</f>
        <v>#N/A</v>
      </c>
      <c r="M974" s="258"/>
      <c r="N974" s="258"/>
      <c r="O974" s="258"/>
      <c r="P974" s="261" t="str">
        <f t="array" ref="P974">INDEX(Sheet6!$H$2:$H$190,MATCH(A974,Sheet6!$E$2:$E$190,0))</f>
        <v>#N/A</v>
      </c>
      <c r="Q974" s="258"/>
      <c r="R974" s="258"/>
      <c r="S974" s="258"/>
      <c r="T974" s="258"/>
      <c r="U974" s="258"/>
      <c r="V974" s="258"/>
      <c r="W974" s="258"/>
      <c r="X974" s="258"/>
      <c r="Y974" s="258"/>
      <c r="Z974" s="258"/>
      <c r="AA974" s="258"/>
      <c r="AB974" s="258"/>
      <c r="AC974" s="258"/>
      <c r="AD974" s="258"/>
      <c r="AE974" s="258"/>
      <c r="AF974" s="258"/>
      <c r="AG974" s="258"/>
      <c r="AH974" s="258"/>
      <c r="AI974" s="258"/>
      <c r="AJ974" s="258"/>
      <c r="AK974" s="258"/>
      <c r="AL974" s="258"/>
      <c r="AM974" s="258"/>
    </row>
    <row r="975">
      <c r="A975" s="268">
        <v>1.0004977E8</v>
      </c>
      <c r="B975" s="258" t="str">
        <f>VLOOKUP(A975,'Master PR'!F977:N2282,9,FALSE)</f>
        <v>Maintenance</v>
      </c>
      <c r="C975" s="259" t="str">
        <f>VLOOKUP(A975,'Master PR'!F977:I2282,4,FALSE)</f>
        <v>Reza</v>
      </c>
      <c r="D975" s="258" t="str">
        <f>VLOOKUP(A975,'Master PR'!F977:M2282,8,FALSE)</f>
        <v>#N/A</v>
      </c>
      <c r="E975" s="258"/>
      <c r="F975" s="258"/>
      <c r="G975" s="258"/>
      <c r="H975" s="258"/>
      <c r="I975" s="258"/>
      <c r="J975" s="258"/>
      <c r="K975" s="258" t="str">
        <f>VLOOKUP(A975,'Master PR'!F977:Q2282,12,FALSE)</f>
        <v>K64</v>
      </c>
      <c r="L975" s="260" t="str">
        <f>VLOOKUP(A975,'Master PR'!F976:R2281,13,FALSE)</f>
        <v>#N/A</v>
      </c>
      <c r="M975" s="258"/>
      <c r="N975" s="258"/>
      <c r="O975" s="258"/>
      <c r="P975" s="261" t="str">
        <f t="array" ref="P975">INDEX(Sheet6!$H$2:$H$190,MATCH(A975,Sheet6!$E$2:$E$190,0))</f>
        <v>#N/A</v>
      </c>
      <c r="Q975" s="258"/>
      <c r="R975" s="258"/>
      <c r="S975" s="258"/>
      <c r="T975" s="258"/>
      <c r="U975" s="258"/>
      <c r="V975" s="258"/>
      <c r="W975" s="258"/>
      <c r="X975" s="258"/>
      <c r="Y975" s="258"/>
      <c r="Z975" s="258"/>
      <c r="AA975" s="258"/>
      <c r="AB975" s="258"/>
      <c r="AC975" s="258"/>
      <c r="AD975" s="258"/>
      <c r="AE975" s="258"/>
      <c r="AF975" s="258"/>
      <c r="AG975" s="258"/>
      <c r="AH975" s="258"/>
      <c r="AI975" s="258"/>
      <c r="AJ975" s="258"/>
      <c r="AK975" s="258"/>
      <c r="AL975" s="258"/>
      <c r="AM975" s="258"/>
    </row>
    <row r="976">
      <c r="A976" s="268">
        <v>1.00041128E8</v>
      </c>
      <c r="B976" s="258" t="str">
        <f>VLOOKUP(A976,'Master PR'!F978:N2283,9,FALSE)</f>
        <v>Maintenance</v>
      </c>
      <c r="C976" s="259" t="str">
        <f>VLOOKUP(A976,'Master PR'!F978:I2283,4,FALSE)</f>
        <v>Reza</v>
      </c>
      <c r="D976" s="258" t="str">
        <f>VLOOKUP(A976,'Master PR'!F978:M2283,8,FALSE)</f>
        <v>#N/A</v>
      </c>
      <c r="E976" s="258"/>
      <c r="F976" s="258"/>
      <c r="G976" s="258"/>
      <c r="H976" s="258"/>
      <c r="I976" s="258"/>
      <c r="J976" s="258"/>
      <c r="K976" s="258" t="str">
        <f>VLOOKUP(A976,'Master PR'!F978:Q2283,12,FALSE)</f>
        <v>K64</v>
      </c>
      <c r="L976" s="260" t="str">
        <f>VLOOKUP(A976,'Master PR'!F977:R2282,13,FALSE)</f>
        <v>#N/A</v>
      </c>
      <c r="M976" s="258"/>
      <c r="N976" s="258"/>
      <c r="O976" s="258"/>
      <c r="P976" s="261" t="str">
        <f t="array" ref="P976">INDEX(Sheet6!$H$2:$H$190,MATCH(A976,Sheet6!$E$2:$E$190,0))</f>
        <v>#N/A</v>
      </c>
      <c r="Q976" s="258"/>
      <c r="R976" s="258"/>
      <c r="S976" s="258"/>
      <c r="T976" s="258"/>
      <c r="U976" s="258"/>
      <c r="V976" s="258"/>
      <c r="W976" s="258"/>
      <c r="X976" s="258"/>
      <c r="Y976" s="258"/>
      <c r="Z976" s="258"/>
      <c r="AA976" s="258"/>
      <c r="AB976" s="258"/>
      <c r="AC976" s="258"/>
      <c r="AD976" s="258"/>
      <c r="AE976" s="258"/>
      <c r="AF976" s="258"/>
      <c r="AG976" s="258"/>
      <c r="AH976" s="258"/>
      <c r="AI976" s="258"/>
      <c r="AJ976" s="258"/>
      <c r="AK976" s="258"/>
      <c r="AL976" s="258"/>
      <c r="AM976" s="258"/>
    </row>
    <row r="977">
      <c r="A977" s="268">
        <v>1.0004981E8</v>
      </c>
      <c r="B977" s="258" t="str">
        <f>VLOOKUP(A977,'Master PR'!F979:N2284,9,FALSE)</f>
        <v>Maintenance</v>
      </c>
      <c r="C977" s="259" t="str">
        <f>VLOOKUP(A977,'Master PR'!F979:I2284,4,FALSE)</f>
        <v>Gari</v>
      </c>
      <c r="D977" s="258" t="str">
        <f>VLOOKUP(A977,'Master PR'!F979:M2284,8,FALSE)</f>
        <v>#N/A</v>
      </c>
      <c r="E977" s="258"/>
      <c r="F977" s="258"/>
      <c r="G977" s="258"/>
      <c r="H977" s="258"/>
      <c r="I977" s="258"/>
      <c r="J977" s="258"/>
      <c r="K977" s="258" t="str">
        <f>VLOOKUP(A977,'Master PR'!F979:Q2284,12,FALSE)</f>
        <v>K65</v>
      </c>
      <c r="L977" s="260" t="str">
        <f>VLOOKUP(A977,'Master PR'!F978:R2283,13,FALSE)</f>
        <v>#N/A</v>
      </c>
      <c r="M977" s="258"/>
      <c r="N977" s="258"/>
      <c r="O977" s="258"/>
      <c r="P977" s="261" t="str">
        <f t="array" ref="P977">INDEX(Sheet6!$H$2:$H$190,MATCH(A977,Sheet6!$E$2:$E$190,0))</f>
        <v>#N/A</v>
      </c>
      <c r="Q977" s="258"/>
      <c r="R977" s="258"/>
      <c r="S977" s="258"/>
      <c r="T977" s="258"/>
      <c r="U977" s="258"/>
      <c r="V977" s="258"/>
      <c r="W977" s="258"/>
      <c r="X977" s="258"/>
      <c r="Y977" s="258"/>
      <c r="Z977" s="258"/>
      <c r="AA977" s="258"/>
      <c r="AB977" s="258"/>
      <c r="AC977" s="258"/>
      <c r="AD977" s="258"/>
      <c r="AE977" s="258"/>
      <c r="AF977" s="258"/>
      <c r="AG977" s="258"/>
      <c r="AH977" s="258"/>
      <c r="AI977" s="258"/>
      <c r="AJ977" s="258"/>
      <c r="AK977" s="258"/>
      <c r="AL977" s="258"/>
      <c r="AM977" s="258"/>
    </row>
    <row r="978">
      <c r="A978" s="268">
        <v>1.00048964E8</v>
      </c>
      <c r="B978" s="258" t="str">
        <f>VLOOKUP(A978,'Master PR'!F980:N2285,9,FALSE)</f>
        <v>Maintenance</v>
      </c>
      <c r="C978" s="259" t="str">
        <f>VLOOKUP(A978,'Master PR'!F980:I2285,4,FALSE)</f>
        <v>Gari</v>
      </c>
      <c r="D978" s="258" t="str">
        <f>VLOOKUP(A978,'Master PR'!F980:M2285,8,FALSE)</f>
        <v>#N/A</v>
      </c>
      <c r="E978" s="258"/>
      <c r="F978" s="258"/>
      <c r="G978" s="258"/>
      <c r="H978" s="258"/>
      <c r="I978" s="258"/>
      <c r="J978" s="258"/>
      <c r="K978" s="258" t="str">
        <f>VLOOKUP(A978,'Master PR'!F980:Q2285,12,FALSE)</f>
        <v>K65</v>
      </c>
      <c r="L978" s="260" t="str">
        <f>VLOOKUP(A978,'Master PR'!F979:R2284,13,FALSE)</f>
        <v>#N/A</v>
      </c>
      <c r="M978" s="258"/>
      <c r="N978" s="258"/>
      <c r="O978" s="258"/>
      <c r="P978" s="261" t="str">
        <f t="array" ref="P978">INDEX(Sheet6!$H$2:$H$190,MATCH(A978,Sheet6!$E$2:$E$190,0))</f>
        <v>#N/A</v>
      </c>
      <c r="Q978" s="258"/>
      <c r="R978" s="258"/>
      <c r="S978" s="258"/>
      <c r="T978" s="258"/>
      <c r="U978" s="258"/>
      <c r="V978" s="258"/>
      <c r="W978" s="258"/>
      <c r="X978" s="258"/>
      <c r="Y978" s="258"/>
      <c r="Z978" s="258"/>
      <c r="AA978" s="258"/>
      <c r="AB978" s="258"/>
      <c r="AC978" s="258"/>
      <c r="AD978" s="258"/>
      <c r="AE978" s="258"/>
      <c r="AF978" s="258"/>
      <c r="AG978" s="258"/>
      <c r="AH978" s="258"/>
      <c r="AI978" s="258"/>
      <c r="AJ978" s="258"/>
      <c r="AK978" s="258"/>
      <c r="AL978" s="258"/>
      <c r="AM978" s="258"/>
    </row>
    <row r="979">
      <c r="A979" s="268">
        <v>1.000492E8</v>
      </c>
      <c r="B979" s="258" t="str">
        <f>VLOOKUP(A979,'Master PR'!F981:N2286,9,FALSE)</f>
        <v>Maintenance</v>
      </c>
      <c r="C979" s="259" t="str">
        <f>VLOOKUP(A979,'Master PR'!F981:I2286,4,FALSE)</f>
        <v>Gari</v>
      </c>
      <c r="D979" s="258" t="str">
        <f>VLOOKUP(A979,'Master PR'!F981:M2286,8,FALSE)</f>
        <v>#N/A</v>
      </c>
      <c r="E979" s="258"/>
      <c r="F979" s="258"/>
      <c r="G979" s="258"/>
      <c r="H979" s="258"/>
      <c r="I979" s="258"/>
      <c r="J979" s="258"/>
      <c r="K979" s="258" t="str">
        <f>VLOOKUP(A979,'Master PR'!F981:Q2286,12,FALSE)</f>
        <v>K65</v>
      </c>
      <c r="L979" s="260" t="str">
        <f>VLOOKUP(A979,'Master PR'!F980:R2285,13,FALSE)</f>
        <v>#N/A</v>
      </c>
      <c r="M979" s="258"/>
      <c r="N979" s="258"/>
      <c r="O979" s="258"/>
      <c r="P979" s="261" t="str">
        <f t="array" ref="P979">INDEX(Sheet6!$H$2:$H$190,MATCH(A979,Sheet6!$E$2:$E$190,0))</f>
        <v>#N/A</v>
      </c>
      <c r="Q979" s="258"/>
      <c r="R979" s="258"/>
      <c r="S979" s="258"/>
      <c r="T979" s="258"/>
      <c r="U979" s="258"/>
      <c r="V979" s="258"/>
      <c r="W979" s="258"/>
      <c r="X979" s="258"/>
      <c r="Y979" s="258"/>
      <c r="Z979" s="258"/>
      <c r="AA979" s="258"/>
      <c r="AB979" s="258"/>
      <c r="AC979" s="258"/>
      <c r="AD979" s="258"/>
      <c r="AE979" s="258"/>
      <c r="AF979" s="258"/>
      <c r="AG979" s="258"/>
      <c r="AH979" s="258"/>
      <c r="AI979" s="258"/>
      <c r="AJ979" s="258"/>
      <c r="AK979" s="258"/>
      <c r="AL979" s="258"/>
      <c r="AM979" s="258"/>
    </row>
    <row r="980">
      <c r="A980" s="268">
        <v>1.00049943E8</v>
      </c>
      <c r="B980" s="258" t="str">
        <f>VLOOKUP(A980,'Master PR'!F982:N2287,9,FALSE)</f>
        <v>Maintenance</v>
      </c>
      <c r="C980" s="259" t="str">
        <f>VLOOKUP(A980,'Master PR'!F982:I2287,4,FALSE)</f>
        <v>Gari</v>
      </c>
      <c r="D980" s="258" t="str">
        <f>VLOOKUP(A980,'Master PR'!F982:M2287,8,FALSE)</f>
        <v>#N/A</v>
      </c>
      <c r="E980" s="258"/>
      <c r="F980" s="258"/>
      <c r="G980" s="258"/>
      <c r="H980" s="258"/>
      <c r="I980" s="258"/>
      <c r="J980" s="258"/>
      <c r="K980" s="258" t="str">
        <f>VLOOKUP(A980,'Master PR'!F982:Q2287,12,FALSE)</f>
        <v>K65</v>
      </c>
      <c r="L980" s="260" t="str">
        <f>VLOOKUP(A980,'Master PR'!F981:R2286,13,FALSE)</f>
        <v>#N/A</v>
      </c>
      <c r="M980" s="258"/>
      <c r="N980" s="258"/>
      <c r="O980" s="258"/>
      <c r="P980" s="261" t="str">
        <f t="array" ref="P980">INDEX(Sheet6!$H$2:$H$190,MATCH(A980,Sheet6!$E$2:$E$190,0))</f>
        <v>#N/A</v>
      </c>
      <c r="Q980" s="258"/>
      <c r="R980" s="258"/>
      <c r="S980" s="258"/>
      <c r="T980" s="258"/>
      <c r="U980" s="258"/>
      <c r="V980" s="258"/>
      <c r="W980" s="258"/>
      <c r="X980" s="258"/>
      <c r="Y980" s="258"/>
      <c r="Z980" s="258"/>
      <c r="AA980" s="258"/>
      <c r="AB980" s="258"/>
      <c r="AC980" s="258"/>
      <c r="AD980" s="258"/>
      <c r="AE980" s="258"/>
      <c r="AF980" s="258"/>
      <c r="AG980" s="258"/>
      <c r="AH980" s="258"/>
      <c r="AI980" s="258"/>
      <c r="AJ980" s="258"/>
      <c r="AK980" s="258"/>
      <c r="AL980" s="258"/>
      <c r="AM980" s="258"/>
    </row>
    <row r="981">
      <c r="A981" s="268">
        <v>1.00049942E8</v>
      </c>
      <c r="B981" s="258" t="str">
        <f>VLOOKUP(A981,'Master PR'!F983:N2288,9,FALSE)</f>
        <v>Maintenance</v>
      </c>
      <c r="C981" s="259" t="str">
        <f>VLOOKUP(A981,'Master PR'!F983:I2288,4,FALSE)</f>
        <v>Jumaidin</v>
      </c>
      <c r="D981" s="258" t="str">
        <f>VLOOKUP(A981,'Master PR'!F983:M2288,8,FALSE)</f>
        <v>#N/A</v>
      </c>
      <c r="E981" s="258"/>
      <c r="F981" s="258"/>
      <c r="G981" s="258"/>
      <c r="H981" s="258"/>
      <c r="I981" s="258"/>
      <c r="J981" s="258"/>
      <c r="K981" s="258" t="str">
        <f>VLOOKUP(A981,'Master PR'!F983:Q2288,12,FALSE)</f>
        <v>K63</v>
      </c>
      <c r="L981" s="260" t="str">
        <f>VLOOKUP(A981,'Master PR'!F982:R2287,13,FALSE)</f>
        <v>#N/A</v>
      </c>
      <c r="M981" s="258"/>
      <c r="N981" s="258"/>
      <c r="O981" s="258"/>
      <c r="P981" s="261" t="str">
        <f t="array" ref="P981">INDEX(Sheet6!$H$2:$H$190,MATCH(A981,Sheet6!$E$2:$E$190,0))</f>
        <v>#N/A</v>
      </c>
      <c r="Q981" s="258"/>
      <c r="R981" s="258"/>
      <c r="S981" s="258"/>
      <c r="T981" s="258"/>
      <c r="U981" s="258"/>
      <c r="V981" s="258"/>
      <c r="W981" s="258"/>
      <c r="X981" s="258"/>
      <c r="Y981" s="258"/>
      <c r="Z981" s="258"/>
      <c r="AA981" s="258"/>
      <c r="AB981" s="258"/>
      <c r="AC981" s="258"/>
      <c r="AD981" s="258"/>
      <c r="AE981" s="258"/>
      <c r="AF981" s="258"/>
      <c r="AG981" s="258"/>
      <c r="AH981" s="258"/>
      <c r="AI981" s="258"/>
      <c r="AJ981" s="258"/>
      <c r="AK981" s="258"/>
      <c r="AL981" s="258"/>
      <c r="AM981" s="258"/>
    </row>
    <row r="982">
      <c r="A982" s="268">
        <v>1.00049941E8</v>
      </c>
      <c r="B982" s="258" t="str">
        <f>VLOOKUP(A982,'Master PR'!F984:N2289,9,FALSE)</f>
        <v>Maintenance</v>
      </c>
      <c r="C982" s="259" t="str">
        <f>VLOOKUP(A982,'Master PR'!F984:I2289,4,FALSE)</f>
        <v>Jumaidin</v>
      </c>
      <c r="D982" s="258" t="str">
        <f>VLOOKUP(A982,'Master PR'!F984:M2289,8,FALSE)</f>
        <v>#N/A</v>
      </c>
      <c r="E982" s="258"/>
      <c r="F982" s="258"/>
      <c r="G982" s="258"/>
      <c r="H982" s="258"/>
      <c r="I982" s="258"/>
      <c r="J982" s="258"/>
      <c r="K982" s="258" t="str">
        <f>VLOOKUP(A982,'Master PR'!F984:Q2289,12,FALSE)</f>
        <v>K63</v>
      </c>
      <c r="L982" s="260" t="str">
        <f>VLOOKUP(A982,'Master PR'!F983:R2288,13,FALSE)</f>
        <v>#N/A</v>
      </c>
      <c r="M982" s="258"/>
      <c r="N982" s="258"/>
      <c r="O982" s="258"/>
      <c r="P982" s="261" t="str">
        <f t="array" ref="P982">INDEX(Sheet6!$H$2:$H$190,MATCH(A982,Sheet6!$E$2:$E$190,0))</f>
        <v>#N/A</v>
      </c>
      <c r="Q982" s="258"/>
      <c r="R982" s="258"/>
      <c r="S982" s="258"/>
      <c r="T982" s="258"/>
      <c r="U982" s="258"/>
      <c r="V982" s="258"/>
      <c r="W982" s="258"/>
      <c r="X982" s="258"/>
      <c r="Y982" s="258"/>
      <c r="Z982" s="258"/>
      <c r="AA982" s="258"/>
      <c r="AB982" s="258"/>
      <c r="AC982" s="258"/>
      <c r="AD982" s="258"/>
      <c r="AE982" s="258"/>
      <c r="AF982" s="258"/>
      <c r="AG982" s="258"/>
      <c r="AH982" s="258"/>
      <c r="AI982" s="258"/>
      <c r="AJ982" s="258"/>
      <c r="AK982" s="258"/>
      <c r="AL982" s="258"/>
      <c r="AM982" s="258"/>
    </row>
    <row r="983">
      <c r="A983" s="268">
        <v>1.00048585E8</v>
      </c>
      <c r="B983" s="258" t="str">
        <f>VLOOKUP(A983,'Master PR'!F985:N2290,9,FALSE)</f>
        <v>Maintenance</v>
      </c>
      <c r="C983" s="259" t="str">
        <f>VLOOKUP(A983,'Master PR'!F985:I2290,4,FALSE)</f>
        <v>Jumaidin</v>
      </c>
      <c r="D983" s="258" t="str">
        <f>VLOOKUP(A983,'Master PR'!F985:M2290,8,FALSE)</f>
        <v>#N/A</v>
      </c>
      <c r="E983" s="258"/>
      <c r="F983" s="258"/>
      <c r="G983" s="258"/>
      <c r="H983" s="258"/>
      <c r="I983" s="258"/>
      <c r="J983" s="258"/>
      <c r="K983" s="258" t="str">
        <f>VLOOKUP(A983,'Master PR'!F985:Q2290,12,FALSE)</f>
        <v>K63</v>
      </c>
      <c r="L983" s="260" t="str">
        <f>VLOOKUP(A983,'Master PR'!F984:R2289,13,FALSE)</f>
        <v>#N/A</v>
      </c>
      <c r="M983" s="258"/>
      <c r="N983" s="258"/>
      <c r="O983" s="258"/>
      <c r="P983" s="261" t="str">
        <f t="array" ref="P983">INDEX(Sheet6!$H$2:$H$190,MATCH(A983,Sheet6!$E$2:$E$190,0))</f>
        <v>#N/A</v>
      </c>
      <c r="Q983" s="258"/>
      <c r="R983" s="258"/>
      <c r="S983" s="258"/>
      <c r="T983" s="258"/>
      <c r="U983" s="258"/>
      <c r="V983" s="258"/>
      <c r="W983" s="258"/>
      <c r="X983" s="258"/>
      <c r="Y983" s="258"/>
      <c r="Z983" s="258"/>
      <c r="AA983" s="258"/>
      <c r="AB983" s="258"/>
      <c r="AC983" s="258"/>
      <c r="AD983" s="258"/>
      <c r="AE983" s="258"/>
      <c r="AF983" s="258"/>
      <c r="AG983" s="258"/>
      <c r="AH983" s="258"/>
      <c r="AI983" s="258"/>
      <c r="AJ983" s="258"/>
      <c r="AK983" s="258"/>
      <c r="AL983" s="258"/>
      <c r="AM983" s="258"/>
    </row>
    <row r="984">
      <c r="A984" s="268">
        <v>1.00049945E8</v>
      </c>
      <c r="B984" s="258" t="str">
        <f>VLOOKUP(A984,'Master PR'!F986:N2291,9,FALSE)</f>
        <v>Maintenance</v>
      </c>
      <c r="C984" s="259" t="str">
        <f>VLOOKUP(A984,'Master PR'!F986:I2291,4,FALSE)</f>
        <v>Jumaidin</v>
      </c>
      <c r="D984" s="258" t="str">
        <f>VLOOKUP(A984,'Master PR'!F986:M2291,8,FALSE)</f>
        <v>#N/A</v>
      </c>
      <c r="E984" s="258"/>
      <c r="F984" s="258"/>
      <c r="G984" s="258"/>
      <c r="H984" s="258"/>
      <c r="I984" s="258"/>
      <c r="J984" s="258"/>
      <c r="K984" s="258" t="str">
        <f>VLOOKUP(A984,'Master PR'!F986:Q2291,12,FALSE)</f>
        <v>K63</v>
      </c>
      <c r="L984" s="260" t="str">
        <f>VLOOKUP(A984,'Master PR'!F985:R2290,13,FALSE)</f>
        <v>#N/A</v>
      </c>
      <c r="M984" s="258"/>
      <c r="N984" s="258"/>
      <c r="O984" s="258"/>
      <c r="P984" s="261" t="str">
        <f t="array" ref="P984">INDEX(Sheet6!$H$2:$H$190,MATCH(A984,Sheet6!$E$2:$E$190,0))</f>
        <v>#N/A</v>
      </c>
      <c r="Q984" s="258"/>
      <c r="R984" s="258"/>
      <c r="S984" s="258"/>
      <c r="T984" s="258"/>
      <c r="U984" s="258"/>
      <c r="V984" s="258"/>
      <c r="W984" s="258"/>
      <c r="X984" s="258"/>
      <c r="Y984" s="258"/>
      <c r="Z984" s="258"/>
      <c r="AA984" s="258"/>
      <c r="AB984" s="258"/>
      <c r="AC984" s="258"/>
      <c r="AD984" s="258"/>
      <c r="AE984" s="258"/>
      <c r="AF984" s="258"/>
      <c r="AG984" s="258"/>
      <c r="AH984" s="258"/>
      <c r="AI984" s="258"/>
      <c r="AJ984" s="258"/>
      <c r="AK984" s="258"/>
      <c r="AL984" s="258"/>
      <c r="AM984" s="258"/>
    </row>
    <row r="985">
      <c r="A985" s="268">
        <v>1.00049896E8</v>
      </c>
      <c r="B985" s="258" t="str">
        <f>VLOOKUP(A985,'Master PR'!F987:N2292,9,FALSE)</f>
        <v>Maintenance</v>
      </c>
      <c r="C985" s="259" t="str">
        <f>VLOOKUP(A985,'Master PR'!F987:I2292,4,FALSE)</f>
        <v>Jumaidin</v>
      </c>
      <c r="D985" s="258" t="str">
        <f>VLOOKUP(A985,'Master PR'!F987:M2292,8,FALSE)</f>
        <v>#N/A</v>
      </c>
      <c r="E985" s="258"/>
      <c r="F985" s="258"/>
      <c r="G985" s="258"/>
      <c r="H985" s="258"/>
      <c r="I985" s="258"/>
      <c r="J985" s="258"/>
      <c r="K985" s="258" t="str">
        <f>VLOOKUP(A985,'Master PR'!F987:Q2292,12,FALSE)</f>
        <v>K63</v>
      </c>
      <c r="L985" s="260" t="str">
        <f>VLOOKUP(A985,'Master PR'!F986:R2291,13,FALSE)</f>
        <v>#N/A</v>
      </c>
      <c r="M985" s="258"/>
      <c r="N985" s="258"/>
      <c r="O985" s="258"/>
      <c r="P985" s="261" t="str">
        <f t="array" ref="P985">INDEX(Sheet6!$H$2:$H$190,MATCH(A985,Sheet6!$E$2:$E$190,0))</f>
        <v>#N/A</v>
      </c>
      <c r="Q985" s="258"/>
      <c r="R985" s="258"/>
      <c r="S985" s="258"/>
      <c r="T985" s="258"/>
      <c r="U985" s="258"/>
      <c r="V985" s="258"/>
      <c r="W985" s="258"/>
      <c r="X985" s="258"/>
      <c r="Y985" s="258"/>
      <c r="Z985" s="258"/>
      <c r="AA985" s="258"/>
      <c r="AB985" s="258"/>
      <c r="AC985" s="258"/>
      <c r="AD985" s="258"/>
      <c r="AE985" s="258"/>
      <c r="AF985" s="258"/>
      <c r="AG985" s="258"/>
      <c r="AH985" s="258"/>
      <c r="AI985" s="258"/>
      <c r="AJ985" s="258"/>
      <c r="AK985" s="258"/>
      <c r="AL985" s="258"/>
      <c r="AM985" s="258"/>
    </row>
    <row r="986">
      <c r="A986" s="268">
        <v>1.00049798E8</v>
      </c>
      <c r="B986" s="258" t="str">
        <f>VLOOKUP(A986,'Master PR'!F988:N2293,9,FALSE)</f>
        <v>Maintenance</v>
      </c>
      <c r="C986" s="259" t="str">
        <f>VLOOKUP(A986,'Master PR'!F988:I2293,4,FALSE)</f>
        <v>Gari</v>
      </c>
      <c r="D986" s="258" t="str">
        <f>VLOOKUP(A986,'Master PR'!F988:M2293,8,FALSE)</f>
        <v>#N/A</v>
      </c>
      <c r="E986" s="258"/>
      <c r="F986" s="258"/>
      <c r="G986" s="258"/>
      <c r="H986" s="258"/>
      <c r="I986" s="258"/>
      <c r="J986" s="258"/>
      <c r="K986" s="258" t="str">
        <f>VLOOKUP(A986,'Master PR'!F988:Q2293,12,FALSE)</f>
        <v>K65</v>
      </c>
      <c r="L986" s="260" t="str">
        <f>VLOOKUP(A986,'Master PR'!F987:R2292,13,FALSE)</f>
        <v>#N/A</v>
      </c>
      <c r="M986" s="258"/>
      <c r="N986" s="258"/>
      <c r="O986" s="258"/>
      <c r="P986" s="261" t="str">
        <f t="array" ref="P986">INDEX(Sheet6!$H$2:$H$190,MATCH(A986,Sheet6!$E$2:$E$190,0))</f>
        <v>#N/A</v>
      </c>
      <c r="Q986" s="258"/>
      <c r="R986" s="258"/>
      <c r="S986" s="258"/>
      <c r="T986" s="258"/>
      <c r="U986" s="258"/>
      <c r="V986" s="258"/>
      <c r="W986" s="258"/>
      <c r="X986" s="258"/>
      <c r="Y986" s="258"/>
      <c r="Z986" s="258"/>
      <c r="AA986" s="258"/>
      <c r="AB986" s="258"/>
      <c r="AC986" s="258"/>
      <c r="AD986" s="258"/>
      <c r="AE986" s="258"/>
      <c r="AF986" s="258"/>
      <c r="AG986" s="258"/>
      <c r="AH986" s="258"/>
      <c r="AI986" s="258"/>
      <c r="AJ986" s="258"/>
      <c r="AK986" s="258"/>
      <c r="AL986" s="258"/>
      <c r="AM986" s="258"/>
    </row>
    <row r="987">
      <c r="A987" s="268">
        <v>1.00049898E8</v>
      </c>
      <c r="B987" s="258" t="str">
        <f>VLOOKUP(A987,'Master PR'!F989:N2294,9,FALSE)</f>
        <v>Maintenance</v>
      </c>
      <c r="C987" s="259" t="str">
        <f>VLOOKUP(A987,'Master PR'!F989:I2294,4,FALSE)</f>
        <v>Jumaidin</v>
      </c>
      <c r="D987" s="258" t="str">
        <f>VLOOKUP(A987,'Master PR'!F989:M2294,8,FALSE)</f>
        <v>#N/A</v>
      </c>
      <c r="E987" s="258"/>
      <c r="F987" s="258"/>
      <c r="G987" s="258"/>
      <c r="H987" s="258"/>
      <c r="I987" s="258"/>
      <c r="J987" s="258"/>
      <c r="K987" s="258" t="str">
        <f>VLOOKUP(A987,'Master PR'!F989:Q2294,12,FALSE)</f>
        <v>K63</v>
      </c>
      <c r="L987" s="260" t="str">
        <f>VLOOKUP(A987,'Master PR'!F988:R2293,13,FALSE)</f>
        <v>#N/A</v>
      </c>
      <c r="M987" s="258"/>
      <c r="N987" s="258"/>
      <c r="O987" s="258"/>
      <c r="P987" s="261" t="str">
        <f t="array" ref="P987">INDEX(Sheet6!$H$2:$H$190,MATCH(A987,Sheet6!$E$2:$E$190,0))</f>
        <v>#N/A</v>
      </c>
      <c r="Q987" s="258"/>
      <c r="R987" s="258"/>
      <c r="S987" s="258"/>
      <c r="T987" s="258"/>
      <c r="U987" s="258"/>
      <c r="V987" s="258"/>
      <c r="W987" s="258"/>
      <c r="X987" s="258"/>
      <c r="Y987" s="258"/>
      <c r="Z987" s="258"/>
      <c r="AA987" s="258"/>
      <c r="AB987" s="258"/>
      <c r="AC987" s="258"/>
      <c r="AD987" s="258"/>
      <c r="AE987" s="258"/>
      <c r="AF987" s="258"/>
      <c r="AG987" s="258"/>
      <c r="AH987" s="258"/>
      <c r="AI987" s="258"/>
      <c r="AJ987" s="258"/>
      <c r="AK987" s="258"/>
      <c r="AL987" s="258"/>
      <c r="AM987" s="258"/>
    </row>
    <row r="988">
      <c r="A988" s="268">
        <v>1.00049899E8</v>
      </c>
      <c r="B988" s="258" t="str">
        <f>VLOOKUP(A988,'Master PR'!F990:N2295,9,FALSE)</f>
        <v>Maintenance</v>
      </c>
      <c r="C988" s="259" t="str">
        <f>VLOOKUP(A988,'Master PR'!F990:I2295,4,FALSE)</f>
        <v>Jumaidin</v>
      </c>
      <c r="D988" s="258" t="str">
        <f>VLOOKUP(A988,'Master PR'!F990:M2295,8,FALSE)</f>
        <v>#N/A</v>
      </c>
      <c r="E988" s="258"/>
      <c r="F988" s="258"/>
      <c r="G988" s="258"/>
      <c r="H988" s="258"/>
      <c r="I988" s="258"/>
      <c r="J988" s="258"/>
      <c r="K988" s="258" t="str">
        <f>VLOOKUP(A988,'Master PR'!F990:Q2295,12,FALSE)</f>
        <v>K63</v>
      </c>
      <c r="L988" s="260" t="str">
        <f>VLOOKUP(A988,'Master PR'!F989:R2294,13,FALSE)</f>
        <v>#N/A</v>
      </c>
      <c r="M988" s="258"/>
      <c r="N988" s="258"/>
      <c r="O988" s="258"/>
      <c r="P988" s="261" t="str">
        <f t="array" ref="P988">INDEX(Sheet6!$H$2:$H$190,MATCH(A988,Sheet6!$E$2:$E$190,0))</f>
        <v>#N/A</v>
      </c>
      <c r="Q988" s="258"/>
      <c r="R988" s="258"/>
      <c r="S988" s="258"/>
      <c r="T988" s="258"/>
      <c r="U988" s="258"/>
      <c r="V988" s="258"/>
      <c r="W988" s="258"/>
      <c r="X988" s="258"/>
      <c r="Y988" s="258"/>
      <c r="Z988" s="258"/>
      <c r="AA988" s="258"/>
      <c r="AB988" s="258"/>
      <c r="AC988" s="258"/>
      <c r="AD988" s="258"/>
      <c r="AE988" s="258"/>
      <c r="AF988" s="258"/>
      <c r="AG988" s="258"/>
      <c r="AH988" s="258"/>
      <c r="AI988" s="258"/>
      <c r="AJ988" s="258"/>
      <c r="AK988" s="258"/>
      <c r="AL988" s="258"/>
      <c r="AM988" s="258"/>
    </row>
    <row r="989">
      <c r="A989" s="268">
        <v>1.00049911E8</v>
      </c>
      <c r="B989" s="258" t="str">
        <f>VLOOKUP(A989,'Master PR'!F991:N2296,9,FALSE)</f>
        <v>Maintenance</v>
      </c>
      <c r="C989" s="259" t="str">
        <f>VLOOKUP(A989,'Master PR'!F991:I2296,4,FALSE)</f>
        <v>Jumaidin</v>
      </c>
      <c r="D989" s="258" t="str">
        <f>VLOOKUP(A989,'Master PR'!F991:M2296,8,FALSE)</f>
        <v>#N/A</v>
      </c>
      <c r="E989" s="258"/>
      <c r="F989" s="258"/>
      <c r="G989" s="258"/>
      <c r="H989" s="258"/>
      <c r="I989" s="258"/>
      <c r="J989" s="258"/>
      <c r="K989" s="258" t="str">
        <f>VLOOKUP(A989,'Master PR'!F991:Q2296,12,FALSE)</f>
        <v>K63</v>
      </c>
      <c r="L989" s="260" t="str">
        <f>VLOOKUP(A989,'Master PR'!F990:R2295,13,FALSE)</f>
        <v>#N/A</v>
      </c>
      <c r="M989" s="258"/>
      <c r="N989" s="258"/>
      <c r="O989" s="258"/>
      <c r="P989" s="261" t="str">
        <f t="array" ref="P989">INDEX(Sheet6!$H$2:$H$190,MATCH(A989,Sheet6!$E$2:$E$190,0))</f>
        <v>#N/A</v>
      </c>
      <c r="Q989" s="258"/>
      <c r="R989" s="258"/>
      <c r="S989" s="258"/>
      <c r="T989" s="258"/>
      <c r="U989" s="258"/>
      <c r="V989" s="258"/>
      <c r="W989" s="258"/>
      <c r="X989" s="258"/>
      <c r="Y989" s="258"/>
      <c r="Z989" s="258"/>
      <c r="AA989" s="258"/>
      <c r="AB989" s="258"/>
      <c r="AC989" s="258"/>
      <c r="AD989" s="258"/>
      <c r="AE989" s="258"/>
      <c r="AF989" s="258"/>
      <c r="AG989" s="258"/>
      <c r="AH989" s="258"/>
      <c r="AI989" s="258"/>
      <c r="AJ989" s="258"/>
      <c r="AK989" s="258"/>
      <c r="AL989" s="258"/>
      <c r="AM989" s="258"/>
    </row>
    <row r="990">
      <c r="A990" s="268">
        <v>1.0004995E8</v>
      </c>
      <c r="B990" s="258" t="str">
        <f>VLOOKUP(A990,'Master PR'!F992:N2297,9,FALSE)</f>
        <v>Maintenance</v>
      </c>
      <c r="C990" s="259" t="str">
        <f>VLOOKUP(A990,'Master PR'!F992:I2297,4,FALSE)</f>
        <v>Jumaidin</v>
      </c>
      <c r="D990" s="258" t="str">
        <f>VLOOKUP(A990,'Master PR'!F992:M2297,8,FALSE)</f>
        <v>#N/A</v>
      </c>
      <c r="E990" s="258"/>
      <c r="F990" s="258"/>
      <c r="G990" s="258"/>
      <c r="H990" s="258"/>
      <c r="I990" s="258"/>
      <c r="J990" s="258"/>
      <c r="K990" s="258" t="str">
        <f>VLOOKUP(A990,'Master PR'!F992:Q2297,12,FALSE)</f>
        <v>K63</v>
      </c>
      <c r="L990" s="260" t="str">
        <f>VLOOKUP(A990,'Master PR'!F991:R2296,13,FALSE)</f>
        <v>#N/A</v>
      </c>
      <c r="M990" s="258"/>
      <c r="N990" s="258"/>
      <c r="O990" s="258"/>
      <c r="P990" s="261" t="str">
        <f t="array" ref="P990">INDEX(Sheet6!$H$2:$H$190,MATCH(A990,Sheet6!$E$2:$E$190,0))</f>
        <v>#N/A</v>
      </c>
      <c r="Q990" s="258"/>
      <c r="R990" s="258"/>
      <c r="S990" s="258"/>
      <c r="T990" s="258"/>
      <c r="U990" s="258"/>
      <c r="V990" s="258"/>
      <c r="W990" s="258"/>
      <c r="X990" s="258"/>
      <c r="Y990" s="258"/>
      <c r="Z990" s="258"/>
      <c r="AA990" s="258"/>
      <c r="AB990" s="258"/>
      <c r="AC990" s="258"/>
      <c r="AD990" s="258"/>
      <c r="AE990" s="258"/>
      <c r="AF990" s="258"/>
      <c r="AG990" s="258"/>
      <c r="AH990" s="258"/>
      <c r="AI990" s="258"/>
      <c r="AJ990" s="258"/>
      <c r="AK990" s="258"/>
      <c r="AL990" s="258"/>
      <c r="AM990" s="258"/>
    </row>
    <row r="991">
      <c r="A991" s="268">
        <v>1.00049861E8</v>
      </c>
      <c r="B991" s="258" t="str">
        <f>VLOOKUP(A991,'Master PR'!F993:N2298,9,FALSE)</f>
        <v>Maintenance</v>
      </c>
      <c r="C991" s="259" t="str">
        <f>VLOOKUP(A991,'Master PR'!F993:I2298,4,FALSE)</f>
        <v>Jumaidin</v>
      </c>
      <c r="D991" s="258" t="str">
        <f>VLOOKUP(A991,'Master PR'!F993:M2298,8,FALSE)</f>
        <v>#N/A</v>
      </c>
      <c r="E991" s="258"/>
      <c r="F991" s="258"/>
      <c r="G991" s="258"/>
      <c r="H991" s="258"/>
      <c r="I991" s="258"/>
      <c r="J991" s="258"/>
      <c r="K991" s="258" t="str">
        <f>VLOOKUP(A991,'Master PR'!F993:Q2298,12,FALSE)</f>
        <v>K63</v>
      </c>
      <c r="L991" s="260" t="str">
        <f>VLOOKUP(A991,'Master PR'!F992:R2297,13,FALSE)</f>
        <v>#N/A</v>
      </c>
      <c r="M991" s="258"/>
      <c r="N991" s="258"/>
      <c r="O991" s="258"/>
      <c r="P991" s="261" t="str">
        <f t="array" ref="P991">INDEX(Sheet6!$H$2:$H$190,MATCH(A991,Sheet6!$E$2:$E$190,0))</f>
        <v>#N/A</v>
      </c>
      <c r="Q991" s="258"/>
      <c r="R991" s="258"/>
      <c r="S991" s="258"/>
      <c r="T991" s="258"/>
      <c r="U991" s="258"/>
      <c r="V991" s="258"/>
      <c r="W991" s="258"/>
      <c r="X991" s="258"/>
      <c r="Y991" s="258"/>
      <c r="Z991" s="258"/>
      <c r="AA991" s="258"/>
      <c r="AB991" s="258"/>
      <c r="AC991" s="258"/>
      <c r="AD991" s="258"/>
      <c r="AE991" s="258"/>
      <c r="AF991" s="258"/>
      <c r="AG991" s="258"/>
      <c r="AH991" s="258"/>
      <c r="AI991" s="258"/>
      <c r="AJ991" s="258"/>
      <c r="AK991" s="258"/>
      <c r="AL991" s="258"/>
      <c r="AM991" s="258"/>
    </row>
    <row r="992">
      <c r="A992" s="268">
        <v>1.0004983E8</v>
      </c>
      <c r="B992" s="258" t="str">
        <f>VLOOKUP(A992,'Master PR'!F994:N2299,9,FALSE)</f>
        <v>Maintenance</v>
      </c>
      <c r="C992" s="259" t="str">
        <f>VLOOKUP(A992,'Master PR'!F994:I2299,4,FALSE)</f>
        <v>Jumaidin</v>
      </c>
      <c r="D992" s="258" t="str">
        <f>VLOOKUP(A992,'Master PR'!F994:M2299,8,FALSE)</f>
        <v>#N/A</v>
      </c>
      <c r="E992" s="258"/>
      <c r="F992" s="258"/>
      <c r="G992" s="258"/>
      <c r="H992" s="258"/>
      <c r="I992" s="258"/>
      <c r="J992" s="258"/>
      <c r="K992" s="258" t="str">
        <f>VLOOKUP(A992,'Master PR'!F994:Q2299,12,FALSE)</f>
        <v>K63</v>
      </c>
      <c r="L992" s="260" t="str">
        <f>VLOOKUP(A992,'Master PR'!F993:R2298,13,FALSE)</f>
        <v>#N/A</v>
      </c>
      <c r="M992" s="258"/>
      <c r="N992" s="258"/>
      <c r="O992" s="258"/>
      <c r="P992" s="261" t="str">
        <f t="array" ref="P992">INDEX(Sheet6!$H$2:$H$190,MATCH(A992,Sheet6!$E$2:$E$190,0))</f>
        <v>#N/A</v>
      </c>
      <c r="Q992" s="258"/>
      <c r="R992" s="258"/>
      <c r="S992" s="258"/>
      <c r="T992" s="258"/>
      <c r="U992" s="258"/>
      <c r="V992" s="258"/>
      <c r="W992" s="258"/>
      <c r="X992" s="258"/>
      <c r="Y992" s="258"/>
      <c r="Z992" s="258"/>
      <c r="AA992" s="258"/>
      <c r="AB992" s="258"/>
      <c r="AC992" s="258"/>
      <c r="AD992" s="258"/>
      <c r="AE992" s="258"/>
      <c r="AF992" s="258"/>
      <c r="AG992" s="258"/>
      <c r="AH992" s="258"/>
      <c r="AI992" s="258"/>
      <c r="AJ992" s="258"/>
      <c r="AK992" s="258"/>
      <c r="AL992" s="258"/>
      <c r="AM992" s="258"/>
    </row>
    <row r="993">
      <c r="A993" s="268">
        <v>1.00049961E8</v>
      </c>
      <c r="B993" s="258" t="str">
        <f>VLOOKUP(A993,'Master PR'!F995:N2300,9,FALSE)</f>
        <v>Maintenance</v>
      </c>
      <c r="C993" s="259" t="str">
        <f>VLOOKUP(A993,'Master PR'!F995:I2300,4,FALSE)</f>
        <v>Jumaidin</v>
      </c>
      <c r="D993" s="258" t="str">
        <f>VLOOKUP(A993,'Master PR'!F995:M2300,8,FALSE)</f>
        <v>#N/A</v>
      </c>
      <c r="E993" s="258"/>
      <c r="F993" s="258"/>
      <c r="G993" s="258"/>
      <c r="H993" s="258"/>
      <c r="I993" s="258"/>
      <c r="J993" s="258"/>
      <c r="K993" s="258" t="str">
        <f>VLOOKUP(A993,'Master PR'!F995:Q2300,12,FALSE)</f>
        <v>K63</v>
      </c>
      <c r="L993" s="260" t="str">
        <f>VLOOKUP(A993,'Master PR'!F994:R2299,13,FALSE)</f>
        <v>#N/A</v>
      </c>
      <c r="M993" s="258"/>
      <c r="N993" s="258"/>
      <c r="O993" s="258"/>
      <c r="P993" s="261" t="str">
        <f t="array" ref="P993">INDEX(Sheet6!$H$2:$H$190,MATCH(A993,Sheet6!$E$2:$E$190,0))</f>
        <v>#N/A</v>
      </c>
      <c r="Q993" s="258"/>
      <c r="R993" s="258"/>
      <c r="S993" s="258"/>
      <c r="T993" s="258"/>
      <c r="U993" s="258"/>
      <c r="V993" s="258"/>
      <c r="W993" s="258"/>
      <c r="X993" s="258"/>
      <c r="Y993" s="258"/>
      <c r="Z993" s="258"/>
      <c r="AA993" s="258"/>
      <c r="AB993" s="258"/>
      <c r="AC993" s="258"/>
      <c r="AD993" s="258"/>
      <c r="AE993" s="258"/>
      <c r="AF993" s="258"/>
      <c r="AG993" s="258"/>
      <c r="AH993" s="258"/>
      <c r="AI993" s="258"/>
      <c r="AJ993" s="258"/>
      <c r="AK993" s="258"/>
      <c r="AL993" s="258"/>
      <c r="AM993" s="258"/>
    </row>
    <row r="994">
      <c r="A994" s="268">
        <v>1.00049792E8</v>
      </c>
      <c r="B994" s="258" t="str">
        <f>VLOOKUP(A994,'Master PR'!F996:N2301,9,FALSE)</f>
        <v>Maintenance</v>
      </c>
      <c r="C994" s="259" t="str">
        <f>VLOOKUP(A994,'Master PR'!F996:I2301,4,FALSE)</f>
        <v>Jumaidin</v>
      </c>
      <c r="D994" s="258" t="str">
        <f>VLOOKUP(A994,'Master PR'!F996:M2301,8,FALSE)</f>
        <v>#N/A</v>
      </c>
      <c r="E994" s="258"/>
      <c r="F994" s="258"/>
      <c r="G994" s="258"/>
      <c r="H994" s="258"/>
      <c r="I994" s="258"/>
      <c r="J994" s="258"/>
      <c r="K994" s="258" t="str">
        <f>VLOOKUP(A994,'Master PR'!F996:Q2301,12,FALSE)</f>
        <v>K63</v>
      </c>
      <c r="L994" s="260" t="str">
        <f>VLOOKUP(A994,'Master PR'!F995:R2300,13,FALSE)</f>
        <v>#N/A</v>
      </c>
      <c r="M994" s="258"/>
      <c r="N994" s="258"/>
      <c r="O994" s="258"/>
      <c r="P994" s="261" t="str">
        <f t="array" ref="P994">INDEX(Sheet6!$H$2:$H$190,MATCH(A994,Sheet6!$E$2:$E$190,0))</f>
        <v>#N/A</v>
      </c>
      <c r="Q994" s="258"/>
      <c r="R994" s="258"/>
      <c r="S994" s="258"/>
      <c r="T994" s="258"/>
      <c r="U994" s="258"/>
      <c r="V994" s="258"/>
      <c r="W994" s="258"/>
      <c r="X994" s="258"/>
      <c r="Y994" s="258"/>
      <c r="Z994" s="258"/>
      <c r="AA994" s="258"/>
      <c r="AB994" s="258"/>
      <c r="AC994" s="258"/>
      <c r="AD994" s="258"/>
      <c r="AE994" s="258"/>
      <c r="AF994" s="258"/>
      <c r="AG994" s="258"/>
      <c r="AH994" s="258"/>
      <c r="AI994" s="258"/>
      <c r="AJ994" s="258"/>
      <c r="AK994" s="258"/>
      <c r="AL994" s="258"/>
      <c r="AM994" s="258"/>
    </row>
    <row r="995">
      <c r="A995" s="268">
        <v>1.00049851E8</v>
      </c>
      <c r="B995" s="258" t="str">
        <f>VLOOKUP(A995,'Master PR'!F997:N2302,9,FALSE)</f>
        <v>Maintenance</v>
      </c>
      <c r="C995" s="259" t="str">
        <f>VLOOKUP(A995,'Master PR'!F997:I2302,4,FALSE)</f>
        <v>Gari</v>
      </c>
      <c r="D995" s="258" t="str">
        <f>VLOOKUP(A995,'Master PR'!F997:M2302,8,FALSE)</f>
        <v>#N/A</v>
      </c>
      <c r="E995" s="258"/>
      <c r="F995" s="258"/>
      <c r="G995" s="258"/>
      <c r="H995" s="258"/>
      <c r="I995" s="258"/>
      <c r="J995" s="258"/>
      <c r="K995" s="258" t="str">
        <f>VLOOKUP(A995,'Master PR'!F997:Q2302,12,FALSE)</f>
        <v>K65</v>
      </c>
      <c r="L995" s="260" t="str">
        <f>VLOOKUP(A995,'Master PR'!F996:R2301,13,FALSE)</f>
        <v>#N/A</v>
      </c>
      <c r="M995" s="258"/>
      <c r="N995" s="258"/>
      <c r="O995" s="258"/>
      <c r="P995" s="261" t="str">
        <f t="array" ref="P995">INDEX(Sheet6!$H$2:$H$190,MATCH(A995,Sheet6!$E$2:$E$190,0))</f>
        <v>#N/A</v>
      </c>
      <c r="Q995" s="258"/>
      <c r="R995" s="258"/>
      <c r="S995" s="258"/>
      <c r="T995" s="258"/>
      <c r="U995" s="258"/>
      <c r="V995" s="258"/>
      <c r="W995" s="258"/>
      <c r="X995" s="258"/>
      <c r="Y995" s="258"/>
      <c r="Z995" s="258"/>
      <c r="AA995" s="258"/>
      <c r="AB995" s="258"/>
      <c r="AC995" s="258"/>
      <c r="AD995" s="258"/>
      <c r="AE995" s="258"/>
      <c r="AF995" s="258"/>
      <c r="AG995" s="258"/>
      <c r="AH995" s="258"/>
      <c r="AI995" s="258"/>
      <c r="AJ995" s="258"/>
      <c r="AK995" s="258"/>
      <c r="AL995" s="258"/>
      <c r="AM995" s="258"/>
    </row>
    <row r="996">
      <c r="A996" s="268">
        <v>1.00049944E8</v>
      </c>
      <c r="B996" s="258" t="str">
        <f>VLOOKUP(A996,'Master PR'!F998:N2303,9,FALSE)</f>
        <v>Maintenance</v>
      </c>
      <c r="C996" s="259" t="str">
        <f>VLOOKUP(A996,'Master PR'!F998:I2303,4,FALSE)</f>
        <v>Gari</v>
      </c>
      <c r="D996" s="258" t="str">
        <f>VLOOKUP(A996,'Master PR'!F998:M2303,8,FALSE)</f>
        <v>#N/A</v>
      </c>
      <c r="E996" s="258"/>
      <c r="F996" s="258"/>
      <c r="G996" s="258"/>
      <c r="H996" s="258"/>
      <c r="I996" s="258"/>
      <c r="J996" s="258"/>
      <c r="K996" s="258" t="str">
        <f>VLOOKUP(A996,'Master PR'!F998:Q2303,12,FALSE)</f>
        <v>K65</v>
      </c>
      <c r="L996" s="260" t="str">
        <f>VLOOKUP(A996,'Master PR'!F997:R2302,13,FALSE)</f>
        <v>#N/A</v>
      </c>
      <c r="M996" s="258"/>
      <c r="N996" s="258"/>
      <c r="O996" s="258"/>
      <c r="P996" s="261" t="str">
        <f t="array" ref="P996">INDEX(Sheet6!$H$2:$H$190,MATCH(A996,Sheet6!$E$2:$E$190,0))</f>
        <v>#N/A</v>
      </c>
      <c r="Q996" s="258"/>
      <c r="R996" s="258"/>
      <c r="S996" s="258"/>
      <c r="T996" s="258"/>
      <c r="U996" s="258"/>
      <c r="V996" s="258"/>
      <c r="W996" s="258"/>
      <c r="X996" s="258"/>
      <c r="Y996" s="258"/>
      <c r="Z996" s="258"/>
      <c r="AA996" s="258"/>
      <c r="AB996" s="258"/>
      <c r="AC996" s="258"/>
      <c r="AD996" s="258"/>
      <c r="AE996" s="258"/>
      <c r="AF996" s="258"/>
      <c r="AG996" s="258"/>
      <c r="AH996" s="258"/>
      <c r="AI996" s="258"/>
      <c r="AJ996" s="258"/>
      <c r="AK996" s="258"/>
      <c r="AL996" s="258"/>
      <c r="AM996" s="258"/>
    </row>
    <row r="997">
      <c r="A997" s="268">
        <v>1.00049974E8</v>
      </c>
      <c r="B997" s="258" t="str">
        <f>VLOOKUP(A997,'Master PR'!F999:N2304,9,FALSE)</f>
        <v>Maintenance</v>
      </c>
      <c r="C997" s="259" t="str">
        <f>VLOOKUP(A997,'Master PR'!F999:I2304,4,FALSE)</f>
        <v>Jumaidin</v>
      </c>
      <c r="D997" s="258" t="str">
        <f>VLOOKUP(A997,'Master PR'!F999:M2304,8,FALSE)</f>
        <v>#N/A</v>
      </c>
      <c r="E997" s="258"/>
      <c r="F997" s="258"/>
      <c r="G997" s="258"/>
      <c r="H997" s="258"/>
      <c r="I997" s="258"/>
      <c r="J997" s="258"/>
      <c r="K997" s="258" t="str">
        <f>VLOOKUP(A997,'Master PR'!F999:Q2304,12,FALSE)</f>
        <v>K63</v>
      </c>
      <c r="L997" s="260" t="str">
        <f>VLOOKUP(A997,'Master PR'!F998:R2303,13,FALSE)</f>
        <v>#N/A</v>
      </c>
      <c r="M997" s="258"/>
      <c r="N997" s="258"/>
      <c r="O997" s="258"/>
      <c r="P997" s="261" t="str">
        <f t="array" ref="P997">INDEX(Sheet6!$H$2:$H$190,MATCH(A997,Sheet6!$E$2:$E$190,0))</f>
        <v>#N/A</v>
      </c>
      <c r="Q997" s="258"/>
      <c r="R997" s="258"/>
      <c r="S997" s="258"/>
      <c r="T997" s="258"/>
      <c r="U997" s="258"/>
      <c r="V997" s="258"/>
      <c r="W997" s="258"/>
      <c r="X997" s="258"/>
      <c r="Y997" s="258"/>
      <c r="Z997" s="258"/>
      <c r="AA997" s="258"/>
      <c r="AB997" s="258"/>
      <c r="AC997" s="258"/>
      <c r="AD997" s="258"/>
      <c r="AE997" s="258"/>
      <c r="AF997" s="258"/>
      <c r="AG997" s="258"/>
      <c r="AH997" s="258"/>
      <c r="AI997" s="258"/>
      <c r="AJ997" s="258"/>
      <c r="AK997" s="258"/>
      <c r="AL997" s="258"/>
      <c r="AM997" s="258"/>
    </row>
    <row r="998">
      <c r="A998" s="268">
        <v>1.00049793E8</v>
      </c>
      <c r="B998" s="258" t="str">
        <f>VLOOKUP(A998,'Master PR'!F1000:N2305,9,FALSE)</f>
        <v>Maintenance</v>
      </c>
      <c r="C998" s="259" t="str">
        <f>VLOOKUP(A998,'Master PR'!F1000:I2305,4,FALSE)</f>
        <v>Gari</v>
      </c>
      <c r="D998" s="258" t="str">
        <f>VLOOKUP(A998,'Master PR'!F1000:M2305,8,FALSE)</f>
        <v>#N/A</v>
      </c>
      <c r="E998" s="258"/>
      <c r="F998" s="258"/>
      <c r="G998" s="258"/>
      <c r="H998" s="258"/>
      <c r="I998" s="258"/>
      <c r="J998" s="258"/>
      <c r="K998" s="258" t="str">
        <f>VLOOKUP(A998,'Master PR'!F1000:Q2305,12,FALSE)</f>
        <v>K65</v>
      </c>
      <c r="L998" s="260" t="str">
        <f>VLOOKUP(A998,'Master PR'!F999:R2304,13,FALSE)</f>
        <v>#N/A</v>
      </c>
      <c r="M998" s="258"/>
      <c r="N998" s="258"/>
      <c r="O998" s="258"/>
      <c r="P998" s="261" t="str">
        <f t="array" ref="P998">INDEX(Sheet6!$H$2:$H$190,MATCH(A998,Sheet6!$E$2:$E$190,0))</f>
        <v>#N/A</v>
      </c>
      <c r="Q998" s="258"/>
      <c r="R998" s="258"/>
      <c r="S998" s="258"/>
      <c r="T998" s="258"/>
      <c r="U998" s="258"/>
      <c r="V998" s="258"/>
      <c r="W998" s="258"/>
      <c r="X998" s="258"/>
      <c r="Y998" s="258"/>
      <c r="Z998" s="258"/>
      <c r="AA998" s="258"/>
      <c r="AB998" s="258"/>
      <c r="AC998" s="258"/>
      <c r="AD998" s="258"/>
      <c r="AE998" s="258"/>
      <c r="AF998" s="258"/>
      <c r="AG998" s="258"/>
      <c r="AH998" s="258"/>
      <c r="AI998" s="258"/>
      <c r="AJ998" s="258"/>
      <c r="AK998" s="258"/>
      <c r="AL998" s="258"/>
      <c r="AM998" s="258"/>
    </row>
    <row r="999">
      <c r="A999" s="268">
        <v>1.00049936E8</v>
      </c>
      <c r="B999" s="258" t="str">
        <f>VLOOKUP(A999,'Master PR'!F1001:N2306,9,FALSE)</f>
        <v>Maintenance</v>
      </c>
      <c r="C999" s="259" t="str">
        <f>VLOOKUP(A999,'Master PR'!F1001:I2306,4,FALSE)</f>
        <v>Jumaidin</v>
      </c>
      <c r="D999" s="258" t="str">
        <f>VLOOKUP(A999,'Master PR'!F1001:M2306,8,FALSE)</f>
        <v>#N/A</v>
      </c>
      <c r="E999" s="258"/>
      <c r="F999" s="258"/>
      <c r="G999" s="258"/>
      <c r="H999" s="258"/>
      <c r="I999" s="258"/>
      <c r="J999" s="258"/>
      <c r="K999" s="258" t="str">
        <f>VLOOKUP(A999,'Master PR'!F1001:Q2306,12,FALSE)</f>
        <v>K63</v>
      </c>
      <c r="L999" s="260" t="str">
        <f>VLOOKUP(A999,'Master PR'!F1000:R2305,13,FALSE)</f>
        <v>#N/A</v>
      </c>
      <c r="M999" s="258"/>
      <c r="N999" s="258"/>
      <c r="O999" s="258"/>
      <c r="P999" s="261" t="str">
        <f t="array" ref="P999">INDEX(Sheet6!$H$2:$H$190,MATCH(A999,Sheet6!$E$2:$E$190,0))</f>
        <v>#N/A</v>
      </c>
      <c r="Q999" s="258"/>
      <c r="R999" s="258"/>
      <c r="S999" s="258"/>
      <c r="T999" s="258"/>
      <c r="U999" s="258"/>
      <c r="V999" s="258"/>
      <c r="W999" s="258"/>
      <c r="X999" s="258"/>
      <c r="Y999" s="258"/>
      <c r="Z999" s="258"/>
      <c r="AA999" s="258"/>
      <c r="AB999" s="258"/>
      <c r="AC999" s="258"/>
      <c r="AD999" s="258"/>
      <c r="AE999" s="258"/>
      <c r="AF999" s="258"/>
      <c r="AG999" s="258"/>
      <c r="AH999" s="258"/>
      <c r="AI999" s="258"/>
      <c r="AJ999" s="258"/>
      <c r="AK999" s="258"/>
      <c r="AL999" s="258"/>
      <c r="AM999" s="258"/>
    </row>
    <row r="1000">
      <c r="A1000" s="268">
        <v>1.00049968E8</v>
      </c>
      <c r="B1000" s="258" t="str">
        <f>VLOOKUP(A1000,'Master PR'!F1002:N2307,9,FALSE)</f>
        <v>Maintenance</v>
      </c>
      <c r="C1000" s="259" t="str">
        <f>VLOOKUP(A1000,'Master PR'!F1002:I2307,4,FALSE)</f>
        <v>Jumaidin</v>
      </c>
      <c r="D1000" s="258" t="str">
        <f>VLOOKUP(A1000,'Master PR'!F1002:M2307,8,FALSE)</f>
        <v>#N/A</v>
      </c>
      <c r="E1000" s="258"/>
      <c r="F1000" s="258"/>
      <c r="G1000" s="258"/>
      <c r="H1000" s="258"/>
      <c r="I1000" s="258"/>
      <c r="J1000" s="258"/>
      <c r="K1000" s="258" t="str">
        <f>VLOOKUP(A1000,'Master PR'!F1002:Q2307,12,FALSE)</f>
        <v>K63</v>
      </c>
      <c r="L1000" s="260" t="str">
        <f>VLOOKUP(A1000,'Master PR'!F1001:R2306,13,FALSE)</f>
        <v>#N/A</v>
      </c>
      <c r="M1000" s="258"/>
      <c r="N1000" s="258"/>
      <c r="O1000" s="258"/>
      <c r="P1000" s="261" t="str">
        <f t="array" ref="P1000">INDEX(Sheet6!$H$2:$H$190,MATCH(A1000,Sheet6!$E$2:$E$190,0))</f>
        <v>#N/A</v>
      </c>
      <c r="Q1000" s="258"/>
      <c r="R1000" s="258"/>
      <c r="S1000" s="258"/>
      <c r="T1000" s="258"/>
      <c r="U1000" s="258"/>
      <c r="V1000" s="258"/>
      <c r="W1000" s="258"/>
      <c r="X1000" s="258"/>
      <c r="Y1000" s="258"/>
      <c r="Z1000" s="258"/>
      <c r="AA1000" s="258"/>
      <c r="AB1000" s="258"/>
      <c r="AC1000" s="258"/>
      <c r="AD1000" s="258"/>
      <c r="AE1000" s="258"/>
      <c r="AF1000" s="258"/>
      <c r="AG1000" s="258"/>
      <c r="AH1000" s="258"/>
      <c r="AI1000" s="258"/>
      <c r="AJ1000" s="258"/>
      <c r="AK1000" s="258"/>
      <c r="AL1000" s="258"/>
      <c r="AM1000" s="258"/>
    </row>
    <row r="1001">
      <c r="A1001" s="268">
        <v>1.00049954E8</v>
      </c>
      <c r="B1001" s="258" t="str">
        <f>VLOOKUP(A1001,'Master PR'!F1003:N2308,9,FALSE)</f>
        <v>Maintenance</v>
      </c>
      <c r="C1001" s="259" t="str">
        <f>VLOOKUP(A1001,'Master PR'!F1003:I2308,4,FALSE)</f>
        <v>Jumaidin</v>
      </c>
      <c r="D1001" s="258" t="str">
        <f>VLOOKUP(A1001,'Master PR'!F1003:M2308,8,FALSE)</f>
        <v>#N/A</v>
      </c>
      <c r="E1001" s="258"/>
      <c r="F1001" s="258"/>
      <c r="G1001" s="258"/>
      <c r="H1001" s="258"/>
      <c r="I1001" s="258"/>
      <c r="J1001" s="258"/>
      <c r="K1001" s="258" t="str">
        <f>VLOOKUP(A1001,'Master PR'!F1003:Q2308,12,FALSE)</f>
        <v>K63</v>
      </c>
      <c r="L1001" s="260" t="str">
        <f>VLOOKUP(A1001,'Master PR'!F1002:R2307,13,FALSE)</f>
        <v>#N/A</v>
      </c>
      <c r="M1001" s="258"/>
      <c r="N1001" s="258"/>
      <c r="O1001" s="258"/>
      <c r="P1001" s="261" t="str">
        <f t="array" ref="P1001">INDEX(Sheet6!$H$2:$H$190,MATCH(A1001,Sheet6!$E$2:$E$190,0))</f>
        <v>#N/A</v>
      </c>
      <c r="Q1001" s="258"/>
      <c r="R1001" s="258"/>
      <c r="S1001" s="258"/>
      <c r="T1001" s="258"/>
      <c r="U1001" s="258"/>
      <c r="V1001" s="258"/>
      <c r="W1001" s="258"/>
      <c r="X1001" s="258"/>
      <c r="Y1001" s="258"/>
      <c r="Z1001" s="258"/>
      <c r="AA1001" s="258"/>
      <c r="AB1001" s="258"/>
      <c r="AC1001" s="258"/>
      <c r="AD1001" s="258"/>
      <c r="AE1001" s="258"/>
      <c r="AF1001" s="258"/>
      <c r="AG1001" s="258"/>
      <c r="AH1001" s="258"/>
      <c r="AI1001" s="258"/>
      <c r="AJ1001" s="258"/>
      <c r="AK1001" s="258"/>
      <c r="AL1001" s="258"/>
      <c r="AM1001" s="258"/>
    </row>
    <row r="1002">
      <c r="A1002" s="268">
        <v>1.00049934E8</v>
      </c>
      <c r="B1002" s="258" t="str">
        <f>VLOOKUP(A1002,'Master PR'!F1004:N2309,9,FALSE)</f>
        <v>Maintenance</v>
      </c>
      <c r="C1002" s="259" t="str">
        <f>VLOOKUP(A1002,'Master PR'!F1004:I2309,4,FALSE)</f>
        <v>Gari</v>
      </c>
      <c r="D1002" s="258" t="str">
        <f>VLOOKUP(A1002,'Master PR'!F1004:M2309,8,FALSE)</f>
        <v>#N/A</v>
      </c>
      <c r="E1002" s="258"/>
      <c r="F1002" s="258"/>
      <c r="G1002" s="258"/>
      <c r="H1002" s="258"/>
      <c r="I1002" s="258"/>
      <c r="J1002" s="258"/>
      <c r="K1002" s="258" t="str">
        <f>VLOOKUP(A1002,'Master PR'!F1004:Q2309,12,FALSE)</f>
        <v>K65</v>
      </c>
      <c r="L1002" s="260" t="str">
        <f>VLOOKUP(A1002,'Master PR'!F1003:R2308,13,FALSE)</f>
        <v>#N/A</v>
      </c>
      <c r="M1002" s="258"/>
      <c r="N1002" s="258"/>
      <c r="O1002" s="258"/>
      <c r="P1002" s="261" t="str">
        <f t="array" ref="P1002">INDEX(Sheet6!$H$2:$H$190,MATCH(A1002,Sheet6!$E$2:$E$190,0))</f>
        <v>#N/A</v>
      </c>
      <c r="Q1002" s="258"/>
      <c r="R1002" s="258"/>
      <c r="S1002" s="258"/>
      <c r="T1002" s="258"/>
      <c r="U1002" s="258"/>
      <c r="V1002" s="258"/>
      <c r="W1002" s="258"/>
      <c r="X1002" s="258"/>
      <c r="Y1002" s="258"/>
      <c r="Z1002" s="258"/>
      <c r="AA1002" s="258"/>
      <c r="AB1002" s="258"/>
      <c r="AC1002" s="258"/>
      <c r="AD1002" s="258"/>
      <c r="AE1002" s="258"/>
      <c r="AF1002" s="258"/>
      <c r="AG1002" s="258"/>
      <c r="AH1002" s="258"/>
      <c r="AI1002" s="258"/>
      <c r="AJ1002" s="258"/>
      <c r="AK1002" s="258"/>
      <c r="AL1002" s="258"/>
      <c r="AM1002" s="258"/>
    </row>
    <row r="1003">
      <c r="A1003" s="268">
        <v>1.00049935E8</v>
      </c>
      <c r="B1003" s="258" t="str">
        <f>VLOOKUP(A1003,'Master PR'!F1005:N2310,9,FALSE)</f>
        <v>Maintenance</v>
      </c>
      <c r="C1003" s="259" t="str">
        <f>VLOOKUP(A1003,'Master PR'!F1005:I2310,4,FALSE)</f>
        <v>Gari</v>
      </c>
      <c r="D1003" s="258" t="str">
        <f>VLOOKUP(A1003,'Master PR'!F1005:M2310,8,FALSE)</f>
        <v>#N/A</v>
      </c>
      <c r="E1003" s="258"/>
      <c r="F1003" s="258"/>
      <c r="G1003" s="258"/>
      <c r="H1003" s="258"/>
      <c r="I1003" s="258"/>
      <c r="J1003" s="258"/>
      <c r="K1003" s="258" t="str">
        <f>VLOOKUP(A1003,'Master PR'!F1005:Q2310,12,FALSE)</f>
        <v>K65</v>
      </c>
      <c r="L1003" s="260" t="str">
        <f>VLOOKUP(A1003,'Master PR'!F1004:R2309,13,FALSE)</f>
        <v>#N/A</v>
      </c>
      <c r="M1003" s="258"/>
      <c r="N1003" s="258"/>
      <c r="O1003" s="258"/>
      <c r="P1003" s="261" t="str">
        <f t="array" ref="P1003">INDEX(Sheet6!$H$2:$H$190,MATCH(A1003,Sheet6!$E$2:$E$190,0))</f>
        <v>#N/A</v>
      </c>
      <c r="Q1003" s="258"/>
      <c r="R1003" s="258"/>
      <c r="S1003" s="258"/>
      <c r="T1003" s="258"/>
      <c r="U1003" s="258"/>
      <c r="V1003" s="258"/>
      <c r="W1003" s="258"/>
      <c r="X1003" s="258"/>
      <c r="Y1003" s="258"/>
      <c r="Z1003" s="258"/>
      <c r="AA1003" s="258"/>
      <c r="AB1003" s="258"/>
      <c r="AC1003" s="258"/>
      <c r="AD1003" s="258"/>
      <c r="AE1003" s="258"/>
      <c r="AF1003" s="258"/>
      <c r="AG1003" s="258"/>
      <c r="AH1003" s="258"/>
      <c r="AI1003" s="258"/>
      <c r="AJ1003" s="258"/>
      <c r="AK1003" s="258"/>
      <c r="AL1003" s="258"/>
      <c r="AM1003" s="258"/>
    </row>
    <row r="1004">
      <c r="A1004" s="268">
        <v>1.00049952E8</v>
      </c>
      <c r="B1004" s="258" t="str">
        <f>VLOOKUP(A1004,'Master PR'!F1006:N2311,9,FALSE)</f>
        <v>Maintenance</v>
      </c>
      <c r="C1004" s="259" t="str">
        <f>VLOOKUP(A1004,'Master PR'!F1006:I2311,4,FALSE)</f>
        <v>Jumaidin</v>
      </c>
      <c r="D1004" s="258" t="str">
        <f>VLOOKUP(A1004,'Master PR'!F1006:M2311,8,FALSE)</f>
        <v>#N/A</v>
      </c>
      <c r="E1004" s="258"/>
      <c r="F1004" s="258"/>
      <c r="G1004" s="258"/>
      <c r="H1004" s="258"/>
      <c r="I1004" s="258"/>
      <c r="J1004" s="258"/>
      <c r="K1004" s="258" t="str">
        <f>VLOOKUP(A1004,'Master PR'!F1006:Q2311,12,FALSE)</f>
        <v>K63</v>
      </c>
      <c r="L1004" s="260" t="str">
        <f>VLOOKUP(A1004,'Master PR'!F1005:R2310,13,FALSE)</f>
        <v>#N/A</v>
      </c>
      <c r="M1004" s="258"/>
      <c r="N1004" s="258"/>
      <c r="O1004" s="258"/>
      <c r="P1004" s="261" t="str">
        <f t="array" ref="P1004">INDEX(Sheet6!$H$2:$H$190,MATCH(A1004,Sheet6!$E$2:$E$190,0))</f>
        <v>#N/A</v>
      </c>
      <c r="Q1004" s="258"/>
      <c r="R1004" s="258"/>
      <c r="S1004" s="258"/>
      <c r="T1004" s="258"/>
      <c r="U1004" s="258"/>
      <c r="V1004" s="258"/>
      <c r="W1004" s="258"/>
      <c r="X1004" s="258"/>
      <c r="Y1004" s="258"/>
      <c r="Z1004" s="258"/>
      <c r="AA1004" s="258"/>
      <c r="AB1004" s="258"/>
      <c r="AC1004" s="258"/>
      <c r="AD1004" s="258"/>
      <c r="AE1004" s="258"/>
      <c r="AF1004" s="258"/>
      <c r="AG1004" s="258"/>
      <c r="AH1004" s="258"/>
      <c r="AI1004" s="258"/>
      <c r="AJ1004" s="258"/>
      <c r="AK1004" s="258"/>
      <c r="AL1004" s="258"/>
      <c r="AM1004" s="258"/>
    </row>
    <row r="1005">
      <c r="A1005" s="268">
        <v>1.0005001E8</v>
      </c>
      <c r="B1005" s="258" t="str">
        <f>VLOOKUP(A1005,'Master PR'!F1007:N2312,9,FALSE)</f>
        <v>Maintenance</v>
      </c>
      <c r="C1005" s="259" t="str">
        <f>VLOOKUP(A1005,'Master PR'!F1007:I2312,4,FALSE)</f>
        <v>Jumaidin</v>
      </c>
      <c r="D1005" s="258" t="str">
        <f>VLOOKUP(A1005,'Master PR'!F1007:M2312,8,FALSE)</f>
        <v>#N/A</v>
      </c>
      <c r="E1005" s="258"/>
      <c r="F1005" s="258"/>
      <c r="G1005" s="258"/>
      <c r="H1005" s="258"/>
      <c r="I1005" s="258"/>
      <c r="J1005" s="258"/>
      <c r="K1005" s="258" t="str">
        <f>VLOOKUP(A1005,'Master PR'!F1007:Q2312,12,FALSE)</f>
        <v>K63</v>
      </c>
      <c r="L1005" s="260" t="str">
        <f>VLOOKUP(A1005,'Master PR'!F1006:R2311,13,FALSE)</f>
        <v>#N/A</v>
      </c>
      <c r="M1005" s="258"/>
      <c r="N1005" s="258"/>
      <c r="O1005" s="258"/>
      <c r="P1005" s="261" t="str">
        <f t="array" ref="P1005">INDEX(Sheet6!$H$2:$H$190,MATCH(A1005,Sheet6!$E$2:$E$190,0))</f>
        <v>#N/A</v>
      </c>
      <c r="Q1005" s="258"/>
      <c r="R1005" s="258"/>
      <c r="S1005" s="258"/>
      <c r="T1005" s="258"/>
      <c r="U1005" s="258"/>
      <c r="V1005" s="258"/>
      <c r="W1005" s="258"/>
      <c r="X1005" s="258"/>
      <c r="Y1005" s="258"/>
      <c r="Z1005" s="258"/>
      <c r="AA1005" s="258"/>
      <c r="AB1005" s="258"/>
      <c r="AC1005" s="258"/>
      <c r="AD1005" s="258"/>
      <c r="AE1005" s="258"/>
      <c r="AF1005" s="258"/>
      <c r="AG1005" s="258"/>
      <c r="AH1005" s="258"/>
      <c r="AI1005" s="258"/>
      <c r="AJ1005" s="258"/>
      <c r="AK1005" s="258"/>
      <c r="AL1005" s="258"/>
      <c r="AM1005" s="258"/>
    </row>
    <row r="1006">
      <c r="A1006" s="268">
        <v>1.00049984E8</v>
      </c>
      <c r="B1006" s="258" t="str">
        <f>VLOOKUP(A1006,'Master PR'!F1008:N2313,9,FALSE)</f>
        <v>Maintenance</v>
      </c>
      <c r="C1006" s="259" t="str">
        <f>VLOOKUP(A1006,'Master PR'!F1008:I2313,4,FALSE)</f>
        <v>Jumaidin</v>
      </c>
      <c r="D1006" s="258" t="str">
        <f>VLOOKUP(A1006,'Master PR'!F1008:M2313,8,FALSE)</f>
        <v>#N/A</v>
      </c>
      <c r="E1006" s="258"/>
      <c r="F1006" s="258"/>
      <c r="G1006" s="258"/>
      <c r="H1006" s="258"/>
      <c r="I1006" s="258"/>
      <c r="J1006" s="258"/>
      <c r="K1006" s="258" t="str">
        <f>VLOOKUP(A1006,'Master PR'!F1008:Q2313,12,FALSE)</f>
        <v>K63</v>
      </c>
      <c r="L1006" s="260" t="str">
        <f>VLOOKUP(A1006,'Master PR'!F1007:R2312,13,FALSE)</f>
        <v>#N/A</v>
      </c>
      <c r="M1006" s="258"/>
      <c r="N1006" s="258"/>
      <c r="O1006" s="258"/>
      <c r="P1006" s="261" t="str">
        <f t="array" ref="P1006">INDEX(Sheet6!$H$2:$H$190,MATCH(A1006,Sheet6!$E$2:$E$190,0))</f>
        <v>#N/A</v>
      </c>
      <c r="Q1006" s="258"/>
      <c r="R1006" s="258"/>
      <c r="S1006" s="258"/>
      <c r="T1006" s="258"/>
      <c r="U1006" s="258"/>
      <c r="V1006" s="258"/>
      <c r="W1006" s="258"/>
      <c r="X1006" s="258"/>
      <c r="Y1006" s="258"/>
      <c r="Z1006" s="258"/>
      <c r="AA1006" s="258"/>
      <c r="AB1006" s="258"/>
      <c r="AC1006" s="258"/>
      <c r="AD1006" s="258"/>
      <c r="AE1006" s="258"/>
      <c r="AF1006" s="258"/>
      <c r="AG1006" s="258"/>
      <c r="AH1006" s="258"/>
      <c r="AI1006" s="258"/>
      <c r="AJ1006" s="258"/>
      <c r="AK1006" s="258"/>
      <c r="AL1006" s="258"/>
      <c r="AM1006" s="258"/>
    </row>
    <row r="1007">
      <c r="A1007" s="268">
        <v>1.0004985E8</v>
      </c>
      <c r="B1007" s="258" t="str">
        <f>VLOOKUP(A1007,'Master PR'!F1009:N2314,9,FALSE)</f>
        <v>Maintenance</v>
      </c>
      <c r="C1007" s="259" t="str">
        <f>VLOOKUP(A1007,'Master PR'!F1009:I2314,4,FALSE)</f>
        <v>Gari</v>
      </c>
      <c r="D1007" s="258" t="str">
        <f>VLOOKUP(A1007,'Master PR'!F1009:M2314,8,FALSE)</f>
        <v>#N/A</v>
      </c>
      <c r="E1007" s="258"/>
      <c r="F1007" s="258"/>
      <c r="G1007" s="258"/>
      <c r="H1007" s="258"/>
      <c r="I1007" s="258"/>
      <c r="J1007" s="258"/>
      <c r="K1007" s="258" t="str">
        <f>VLOOKUP(A1007,'Master PR'!F1009:Q2314,12,FALSE)</f>
        <v>K65</v>
      </c>
      <c r="L1007" s="260" t="str">
        <f>VLOOKUP(A1007,'Master PR'!F1008:R2313,13,FALSE)</f>
        <v>#N/A</v>
      </c>
      <c r="M1007" s="258"/>
      <c r="N1007" s="258"/>
      <c r="O1007" s="258"/>
      <c r="P1007" s="261" t="str">
        <f t="array" ref="P1007">INDEX(Sheet6!$H$2:$H$190,MATCH(A1007,Sheet6!$E$2:$E$190,0))</f>
        <v>#N/A</v>
      </c>
      <c r="Q1007" s="258"/>
      <c r="R1007" s="258"/>
      <c r="S1007" s="258"/>
      <c r="T1007" s="258"/>
      <c r="U1007" s="258"/>
      <c r="V1007" s="258"/>
      <c r="W1007" s="258"/>
      <c r="X1007" s="258"/>
      <c r="Y1007" s="258"/>
      <c r="Z1007" s="258"/>
      <c r="AA1007" s="258"/>
      <c r="AB1007" s="258"/>
      <c r="AC1007" s="258"/>
      <c r="AD1007" s="258"/>
      <c r="AE1007" s="258"/>
      <c r="AF1007" s="258"/>
      <c r="AG1007" s="258"/>
      <c r="AH1007" s="258"/>
      <c r="AI1007" s="258"/>
      <c r="AJ1007" s="258"/>
      <c r="AK1007" s="258"/>
      <c r="AL1007" s="258"/>
      <c r="AM1007" s="258"/>
    </row>
    <row r="1008">
      <c r="A1008" s="268">
        <v>1.00049905E8</v>
      </c>
      <c r="B1008" s="258" t="str">
        <f>VLOOKUP(A1008,'Master PR'!F1010:N2315,9,FALSE)</f>
        <v>Maintenance</v>
      </c>
      <c r="C1008" s="259" t="str">
        <f>VLOOKUP(A1008,'Master PR'!F1010:I2315,4,FALSE)</f>
        <v>Jumaidin</v>
      </c>
      <c r="D1008" s="258" t="str">
        <f>VLOOKUP(A1008,'Master PR'!F1010:M2315,8,FALSE)</f>
        <v>#N/A</v>
      </c>
      <c r="E1008" s="258"/>
      <c r="F1008" s="258"/>
      <c r="G1008" s="258"/>
      <c r="H1008" s="258"/>
      <c r="I1008" s="258"/>
      <c r="J1008" s="258"/>
      <c r="K1008" s="258" t="str">
        <f>VLOOKUP(A1008,'Master PR'!F1010:Q2315,12,FALSE)</f>
        <v>K63</v>
      </c>
      <c r="L1008" s="260" t="str">
        <f>VLOOKUP(A1008,'Master PR'!F1009:R2314,13,FALSE)</f>
        <v>#N/A</v>
      </c>
      <c r="M1008" s="258"/>
      <c r="N1008" s="258"/>
      <c r="O1008" s="258"/>
      <c r="P1008" s="261" t="str">
        <f t="array" ref="P1008">INDEX(Sheet6!$H$2:$H$190,MATCH(A1008,Sheet6!$E$2:$E$190,0))</f>
        <v>#N/A</v>
      </c>
      <c r="Q1008" s="258"/>
      <c r="R1008" s="258"/>
      <c r="S1008" s="258"/>
      <c r="T1008" s="258"/>
      <c r="U1008" s="258"/>
      <c r="V1008" s="258"/>
      <c r="W1008" s="258"/>
      <c r="X1008" s="258"/>
      <c r="Y1008" s="258"/>
      <c r="Z1008" s="258"/>
      <c r="AA1008" s="258"/>
      <c r="AB1008" s="258"/>
      <c r="AC1008" s="258"/>
      <c r="AD1008" s="258"/>
      <c r="AE1008" s="258"/>
      <c r="AF1008" s="258"/>
      <c r="AG1008" s="258"/>
      <c r="AH1008" s="258"/>
      <c r="AI1008" s="258"/>
      <c r="AJ1008" s="258"/>
      <c r="AK1008" s="258"/>
      <c r="AL1008" s="258"/>
      <c r="AM1008" s="258"/>
    </row>
    <row r="1009">
      <c r="A1009" s="268">
        <v>1.00049962E8</v>
      </c>
      <c r="B1009" s="258" t="str">
        <f>VLOOKUP(A1009,'Master PR'!F1011:N2316,9,FALSE)</f>
        <v>Maintenance</v>
      </c>
      <c r="C1009" s="259" t="str">
        <f>VLOOKUP(A1009,'Master PR'!F1011:I2316,4,FALSE)</f>
        <v/>
      </c>
      <c r="D1009" s="258" t="str">
        <f>VLOOKUP(A1009,'Master PR'!F1011:M2316,8,FALSE)</f>
        <v>#N/A</v>
      </c>
      <c r="E1009" s="258"/>
      <c r="F1009" s="258"/>
      <c r="G1009" s="258"/>
      <c r="H1009" s="258"/>
      <c r="I1009" s="258"/>
      <c r="J1009" s="258"/>
      <c r="K1009" s="258" t="str">
        <f>VLOOKUP(A1009,'Master PR'!F1011:Q2316,12,FALSE)</f>
        <v>K69</v>
      </c>
      <c r="L1009" s="260" t="str">
        <f>VLOOKUP(A1009,'Master PR'!F1010:R2315,13,FALSE)</f>
        <v>#N/A</v>
      </c>
      <c r="M1009" s="258"/>
      <c r="N1009" s="258"/>
      <c r="O1009" s="258"/>
      <c r="P1009" s="261" t="str">
        <f t="array" ref="P1009">INDEX(Sheet6!$H$2:$H$190,MATCH(A1009,Sheet6!$E$2:$E$190,0))</f>
        <v>#N/A</v>
      </c>
      <c r="Q1009" s="258"/>
      <c r="R1009" s="258"/>
      <c r="S1009" s="258"/>
      <c r="T1009" s="258"/>
      <c r="U1009" s="258"/>
      <c r="V1009" s="258"/>
      <c r="W1009" s="258"/>
      <c r="X1009" s="258"/>
      <c r="Y1009" s="258"/>
      <c r="Z1009" s="258"/>
      <c r="AA1009" s="258"/>
      <c r="AB1009" s="258"/>
      <c r="AC1009" s="258"/>
      <c r="AD1009" s="258"/>
      <c r="AE1009" s="258"/>
      <c r="AF1009" s="258"/>
      <c r="AG1009" s="258"/>
      <c r="AH1009" s="258"/>
      <c r="AI1009" s="258"/>
      <c r="AJ1009" s="258"/>
      <c r="AK1009" s="258"/>
      <c r="AL1009" s="258"/>
      <c r="AM1009" s="258"/>
    </row>
    <row r="1010">
      <c r="A1010" s="268">
        <v>1.00049134E8</v>
      </c>
      <c r="B1010" s="258" t="str">
        <f>VLOOKUP(A1010,'Master PR'!F1012:N2317,9,FALSE)</f>
        <v>Maintenance</v>
      </c>
      <c r="C1010" s="259" t="str">
        <f>VLOOKUP(A1010,'Master PR'!F1012:I2317,4,FALSE)</f>
        <v>Andani</v>
      </c>
      <c r="D1010" s="258" t="str">
        <f>VLOOKUP(A1010,'Master PR'!F1012:M2317,8,FALSE)</f>
        <v>#N/A</v>
      </c>
      <c r="E1010" s="258"/>
      <c r="F1010" s="258"/>
      <c r="G1010" s="258"/>
      <c r="H1010" s="258"/>
      <c r="I1010" s="258"/>
      <c r="J1010" s="258"/>
      <c r="K1010" s="258" t="str">
        <f>VLOOKUP(A1010,'Master PR'!F1012:Q2317,12,FALSE)</f>
        <v>K68</v>
      </c>
      <c r="L1010" s="260" t="str">
        <f>VLOOKUP(A1010,'Master PR'!F1011:R2316,13,FALSE)</f>
        <v>#N/A</v>
      </c>
      <c r="M1010" s="258"/>
      <c r="N1010" s="258"/>
      <c r="O1010" s="258"/>
      <c r="P1010" s="261" t="str">
        <f t="array" ref="P1010">INDEX(Sheet6!$H$2:$H$190,MATCH(A1010,Sheet6!$E$2:$E$190,0))</f>
        <v>#N/A</v>
      </c>
      <c r="Q1010" s="258"/>
      <c r="R1010" s="258"/>
      <c r="S1010" s="258"/>
      <c r="T1010" s="258"/>
      <c r="U1010" s="258"/>
      <c r="V1010" s="258"/>
      <c r="W1010" s="258"/>
      <c r="X1010" s="258"/>
      <c r="Y1010" s="258"/>
      <c r="Z1010" s="258"/>
      <c r="AA1010" s="258"/>
      <c r="AB1010" s="258"/>
      <c r="AC1010" s="258"/>
      <c r="AD1010" s="258"/>
      <c r="AE1010" s="258"/>
      <c r="AF1010" s="258"/>
      <c r="AG1010" s="258"/>
      <c r="AH1010" s="258"/>
      <c r="AI1010" s="258"/>
      <c r="AJ1010" s="258"/>
      <c r="AK1010" s="258"/>
      <c r="AL1010" s="258"/>
      <c r="AM1010" s="258"/>
    </row>
    <row r="1011">
      <c r="A1011" s="268">
        <v>1.00048798E8</v>
      </c>
      <c r="B1011" s="258" t="str">
        <f>VLOOKUP(A1011,'Master PR'!F1013:N2318,9,FALSE)</f>
        <v>Maintenance</v>
      </c>
      <c r="C1011" s="259" t="str">
        <f>VLOOKUP(A1011,'Master PR'!F1013:I2318,4,FALSE)</f>
        <v>Andani</v>
      </c>
      <c r="D1011" s="258" t="str">
        <f>VLOOKUP(A1011,'Master PR'!F1013:M2318,8,FALSE)</f>
        <v>#N/A</v>
      </c>
      <c r="E1011" s="258"/>
      <c r="F1011" s="258"/>
      <c r="G1011" s="258"/>
      <c r="H1011" s="258"/>
      <c r="I1011" s="258"/>
      <c r="J1011" s="258"/>
      <c r="K1011" s="258" t="str">
        <f>VLOOKUP(A1011,'Master PR'!F1013:Q2318,12,FALSE)</f>
        <v/>
      </c>
      <c r="L1011" s="260" t="str">
        <f>VLOOKUP(A1011,'Master PR'!F1012:R2317,13,FALSE)</f>
        <v>#N/A</v>
      </c>
      <c r="M1011" s="258"/>
      <c r="N1011" s="258"/>
      <c r="O1011" s="258"/>
      <c r="P1011" s="261" t="str">
        <f t="array" ref="P1011">INDEX(Sheet6!$H$2:$H$190,MATCH(A1011,Sheet6!$E$2:$E$190,0))</f>
        <v>#N/A</v>
      </c>
      <c r="Q1011" s="258"/>
      <c r="R1011" s="258"/>
      <c r="S1011" s="258"/>
      <c r="T1011" s="258"/>
      <c r="U1011" s="258"/>
      <c r="V1011" s="258"/>
      <c r="W1011" s="258"/>
      <c r="X1011" s="258"/>
      <c r="Y1011" s="258"/>
      <c r="Z1011" s="258"/>
      <c r="AA1011" s="258"/>
      <c r="AB1011" s="258"/>
      <c r="AC1011" s="258"/>
      <c r="AD1011" s="258"/>
      <c r="AE1011" s="258"/>
      <c r="AF1011" s="258"/>
      <c r="AG1011" s="258"/>
      <c r="AH1011" s="258"/>
      <c r="AI1011" s="258"/>
      <c r="AJ1011" s="258"/>
      <c r="AK1011" s="258"/>
      <c r="AL1011" s="258"/>
      <c r="AM1011" s="258"/>
    </row>
    <row r="1012">
      <c r="A1012" s="268">
        <v>1.00049895E8</v>
      </c>
      <c r="B1012" s="258" t="str">
        <f>VLOOKUP(A1012,'Master PR'!F1014:N2319,9,FALSE)</f>
        <v>Maintenance</v>
      </c>
      <c r="C1012" s="259" t="str">
        <f>VLOOKUP(A1012,'Master PR'!F1014:I2319,4,FALSE)</f>
        <v>Andani</v>
      </c>
      <c r="D1012" s="258" t="str">
        <f>VLOOKUP(A1012,'Master PR'!F1014:M2319,8,FALSE)</f>
        <v>#N/A</v>
      </c>
      <c r="E1012" s="258"/>
      <c r="F1012" s="258"/>
      <c r="G1012" s="258"/>
      <c r="H1012" s="258"/>
      <c r="I1012" s="258"/>
      <c r="J1012" s="258"/>
      <c r="K1012" s="258" t="str">
        <f>VLOOKUP(A1012,'Master PR'!F1014:Q2319,12,FALSE)</f>
        <v>K68</v>
      </c>
      <c r="L1012" s="260" t="str">
        <f>VLOOKUP(A1012,'Master PR'!F1013:R2318,13,FALSE)</f>
        <v>#N/A</v>
      </c>
      <c r="M1012" s="258"/>
      <c r="N1012" s="258"/>
      <c r="O1012" s="258"/>
      <c r="P1012" s="261" t="str">
        <f t="array" ref="P1012">INDEX(Sheet6!$H$2:$H$190,MATCH(A1012,Sheet6!$E$2:$E$190,0))</f>
        <v>#N/A</v>
      </c>
      <c r="Q1012" s="258"/>
      <c r="R1012" s="258"/>
      <c r="S1012" s="258"/>
      <c r="T1012" s="258"/>
      <c r="U1012" s="258"/>
      <c r="V1012" s="258"/>
      <c r="W1012" s="258"/>
      <c r="X1012" s="258"/>
      <c r="Y1012" s="258"/>
      <c r="Z1012" s="258"/>
      <c r="AA1012" s="258"/>
      <c r="AB1012" s="258"/>
      <c r="AC1012" s="258"/>
      <c r="AD1012" s="258"/>
      <c r="AE1012" s="258"/>
      <c r="AF1012" s="258"/>
      <c r="AG1012" s="258"/>
      <c r="AH1012" s="258"/>
      <c r="AI1012" s="258"/>
      <c r="AJ1012" s="258"/>
      <c r="AK1012" s="258"/>
      <c r="AL1012" s="258"/>
      <c r="AM1012" s="258"/>
    </row>
  </sheetData>
  <customSheetViews>
    <customSheetView guid="{33731385-8141-4DFB-B2BD-E1BC165526F1}" filter="1" showAutoFilter="1">
      <autoFilter ref="$A$3:$AM$1012">
        <filterColumn colId="3">
          <filters>
            <filter val="M22PL3004A"/>
            <filter val="M21PL3116A"/>
            <filter val="M21PL3145A"/>
            <filter val="M22PL3008A"/>
          </filters>
        </filterColumn>
      </autoFilter>
    </customSheetView>
    <customSheetView guid="{E98BD86F-7AE8-40F9-AC6C-79ADFAE9233E}" filter="1" showAutoFilter="1">
      <autoFilter ref="$A$3:$AM$1012"/>
    </customSheetView>
    <customSheetView guid="{562020D9-3872-4585-9A58-8FE1D901C208}" filter="1" showAutoFilter="1">
      <autoFilter ref="$A$3:$AM$1012">
        <filterColumn colId="3">
          <filters>
            <filter val="M22PL3114A"/>
            <filter val="M22PL3017A"/>
            <filter val="M22PL3166A"/>
            <filter val="M22PL3154A"/>
            <filter val="M22PL3142A"/>
            <filter val="M22PL3130A"/>
            <filter val="M22PL3073A"/>
            <filter val="M22PL3085A"/>
            <filter val="M22PL3097A"/>
            <filter val="M22PL3033A"/>
            <filter val="M22PL3045A"/>
            <filter val="M22PL3138A"/>
            <filter val="M22PL3057A"/>
            <filter val="M22PL3069A"/>
            <filter val="M22PL3102A"/>
            <filter val="M22PL3072A"/>
            <filter val="M22PL3004A"/>
            <filter val="M22PL3165A"/>
            <filter val="M22PL3141A"/>
            <filter val="M22PL3109A"/>
            <filter val="M22PL3084A"/>
            <filter val="M22PL3044A"/>
            <filter val="M22PL3149A"/>
            <filter val="M22PL3101A"/>
            <filter val="M22PL3137A"/>
            <filter val="M22PL3125A"/>
            <filter val="M22PL3113A"/>
            <filter val="M22PL3071A"/>
            <filter val="M22PL3083A"/>
            <filter val="M21PL3116A"/>
            <filter val="M22PL3015A"/>
            <filter val="M22PL3124A"/>
            <filter val="M22PL3164A"/>
            <filter val="M22PL3108A"/>
            <filter val="M22PL3152A"/>
            <filter val="M22PL3140A"/>
            <filter val="M22PL3095A"/>
            <filter val="M22PL3031A"/>
            <filter val="M22PL3067A"/>
            <filter val="M22PL3100A"/>
            <filter val="M22PL3079A"/>
            <filter val="M22PL3112A"/>
            <filter val="M22PL3148A"/>
            <filter val="M22PL3136A"/>
            <filter val="M22PL3070A"/>
            <filter val="M22PL3082A"/>
            <filter val="M22PL3094A"/>
            <filter val="M22PL3135A"/>
            <filter val="M22PL3123A"/>
            <filter val="M22PL3107A"/>
            <filter val="M22PL3119A"/>
            <filter val="M22PL3163A"/>
            <filter val="M22PL3151A"/>
            <filter val="M22PL3054A"/>
            <filter val="M22PL3066A"/>
            <filter val="M21PL3145A"/>
            <filter val="M22PL3078A"/>
            <filter val="M22PL3111A"/>
            <filter val="M22PL3159A"/>
            <filter val="M22PL3147A"/>
            <filter val="M22PL3093A"/>
            <filter val="M22PL3146A"/>
            <filter val="M22PL3134A"/>
            <filter val="M22PL3122A"/>
            <filter val="M22PL3162A"/>
            <filter val="M22PL3150A"/>
            <filter val="M22PL3041A"/>
            <filter val="M22PL3065A"/>
            <filter val="M22PL3110A"/>
            <filter val="M22PL3089A"/>
            <filter val="M22PL3013A"/>
            <filter val="M22PL3025A"/>
            <filter val="M22PL3158A"/>
            <filter val="M22PL3080A"/>
            <filter val="M22PL3048A"/>
            <filter val="M22PL3157A"/>
            <filter val="M22PL3145A"/>
            <filter val="M22PL3133A"/>
            <filter val="M22PL3117A"/>
            <filter val="M22PL3121A"/>
            <filter val="M22PL3008A"/>
            <filter val="M22PL3052A"/>
            <filter val="M22PL3064A"/>
            <filter val="M22PL3129A"/>
            <filter val="M22PL3024A"/>
            <filter val="M22PL3036A"/>
            <filter val="M22PL3169A"/>
            <filter val="M22PL3160A"/>
            <filter val="M22PL3059A"/>
            <filter val="M22PL3168A"/>
            <filter val="M22PL3104A"/>
            <filter val="M22PL3156A"/>
            <filter val="M22PL3116A"/>
            <filter val="M22PL3144A"/>
            <filter val="M22PL3132A"/>
            <filter val="M22PL3099A"/>
            <filter val="M22PL3047A"/>
            <filter val="M22PL3090A"/>
            <filter val="M22PL3050A"/>
            <filter val="M22PL3103A"/>
            <filter val="M22PL3115A"/>
            <filter val="M22PL3167A"/>
            <filter val="M22PL3155A"/>
            <filter val="M22PL3018A"/>
            <filter val="M22PL3143A"/>
            <filter val="M22PL3131A"/>
            <filter val="M22PL3074A"/>
            <filter val="M22PL3098A"/>
            <filter val="M22PL3139A"/>
            <filter val="M22PL3034A"/>
            <filter val="M22PL3127A"/>
            <filter val="M22PL3046A"/>
          </filters>
        </filterColumn>
      </autoFilter>
    </customSheetView>
  </customSheetViews>
  <mergeCells count="39">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U2"/>
    <mergeCell ref="V1:V2"/>
    <mergeCell ref="W1:W2"/>
    <mergeCell ref="X1:X2"/>
    <mergeCell ref="Y1:Y2"/>
    <mergeCell ref="Z1:Z2"/>
    <mergeCell ref="AA1:AA2"/>
    <mergeCell ref="AB1:AB2"/>
    <mergeCell ref="AJ1:AJ2"/>
    <mergeCell ref="AK1:AK2"/>
    <mergeCell ref="AL1:AL2"/>
    <mergeCell ref="AM1:AM2"/>
    <mergeCell ref="AC1:AC2"/>
    <mergeCell ref="AD1:AD2"/>
    <mergeCell ref="AE1:AE2"/>
    <mergeCell ref="AF1:AF2"/>
    <mergeCell ref="AG1:AG2"/>
    <mergeCell ref="AH1:AH2"/>
    <mergeCell ref="AI1:AI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71" t="s">
        <v>8</v>
      </c>
      <c r="B1" s="11" t="s">
        <v>19</v>
      </c>
      <c r="C1" s="9" t="s">
        <v>3513</v>
      </c>
      <c r="D1" s="9" t="s">
        <v>3514</v>
      </c>
      <c r="E1" s="9" t="s">
        <v>3515</v>
      </c>
      <c r="F1" s="9" t="s">
        <v>3516</v>
      </c>
      <c r="G1" s="9" t="s">
        <v>3517</v>
      </c>
      <c r="H1" s="9" t="s">
        <v>3518</v>
      </c>
      <c r="I1" s="11" t="s">
        <v>9</v>
      </c>
      <c r="J1" s="11" t="s">
        <v>11</v>
      </c>
      <c r="K1" s="11" t="s">
        <v>12</v>
      </c>
      <c r="L1" s="11" t="s">
        <v>3519</v>
      </c>
      <c r="M1" s="11" t="s">
        <v>3520</v>
      </c>
      <c r="N1" s="11" t="s">
        <v>3521</v>
      </c>
      <c r="O1" s="251" t="s">
        <v>3522</v>
      </c>
      <c r="P1" s="12" t="s">
        <v>3523</v>
      </c>
      <c r="Q1" s="12" t="s">
        <v>3444</v>
      </c>
      <c r="R1" s="12" t="s">
        <v>3524</v>
      </c>
      <c r="S1" s="252" t="s">
        <v>3525</v>
      </c>
      <c r="T1" s="12" t="s">
        <v>3526</v>
      </c>
      <c r="U1" s="12" t="s">
        <v>3527</v>
      </c>
      <c r="V1" s="12" t="s">
        <v>3528</v>
      </c>
      <c r="W1" s="12" t="s">
        <v>3529</v>
      </c>
      <c r="X1" s="252" t="s">
        <v>3530</v>
      </c>
      <c r="Y1" s="252" t="s">
        <v>3531</v>
      </c>
      <c r="Z1" s="252" t="s">
        <v>3532</v>
      </c>
      <c r="AA1" s="252" t="s">
        <v>3533</v>
      </c>
      <c r="AB1" s="252" t="s">
        <v>3534</v>
      </c>
      <c r="AC1" s="252" t="s">
        <v>3535</v>
      </c>
      <c r="AD1" s="12" t="s">
        <v>3536</v>
      </c>
      <c r="AE1" s="252" t="s">
        <v>3537</v>
      </c>
      <c r="AF1" s="252" t="s">
        <v>3538</v>
      </c>
      <c r="AG1" s="12" t="s">
        <v>3539</v>
      </c>
      <c r="AH1" s="12" t="s">
        <v>3540</v>
      </c>
      <c r="AI1" s="252" t="s">
        <v>3541</v>
      </c>
      <c r="AJ1" s="12" t="s">
        <v>3542</v>
      </c>
      <c r="AK1" s="12" t="s">
        <v>3543</v>
      </c>
      <c r="AL1" s="272" t="s">
        <v>3544</v>
      </c>
    </row>
    <row r="2" ht="27.0" customHeight="1">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row>
  </sheetData>
  <mergeCells count="38">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U2"/>
    <mergeCell ref="V1:V2"/>
    <mergeCell ref="W1:W2"/>
    <mergeCell ref="X1:X2"/>
    <mergeCell ref="Y1:Y2"/>
    <mergeCell ref="Z1:Z2"/>
    <mergeCell ref="AA1:AA2"/>
    <mergeCell ref="AB1:AB2"/>
    <mergeCell ref="AJ1:AJ2"/>
    <mergeCell ref="AK1:AK2"/>
    <mergeCell ref="AL1:AL2"/>
    <mergeCell ref="AC1:AC2"/>
    <mergeCell ref="AD1:AD2"/>
    <mergeCell ref="AE1:AE2"/>
    <mergeCell ref="AF1:AF2"/>
    <mergeCell ref="AG1:AG2"/>
    <mergeCell ref="AH1:AH2"/>
    <mergeCell ref="AI1:AI2"/>
  </mergeCells>
  <drawing r:id="rId1"/>
</worksheet>
</file>