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ilbub20\database\real\"/>
    </mc:Choice>
  </mc:AlternateContent>
  <xr:revisionPtr revIDLastSave="0" documentId="13_ncr:1_{47A1183F-DB40-4B87-B6D2-9C3F3199EDD5}" xr6:coauthVersionLast="45" xr6:coauthVersionMax="45" xr10:uidLastSave="{00000000-0000-0000-0000-000000000000}"/>
  <bookViews>
    <workbookView xWindow="4335" yWindow="3195" windowWidth="15375" windowHeight="7875" firstSheet="18" activeTab="19" xr2:uid="{1DFEC3AB-2455-4787-AFDC-D5F9C7C38033}"/>
  </bookViews>
  <sheets>
    <sheet name="ALL" sheetId="24" r:id="rId1"/>
    <sheet name="SINE" sheetId="1" r:id="rId2"/>
    <sheet name="NGRAMBE" sheetId="3" r:id="rId3"/>
    <sheet name="JOGOROGO" sheetId="5" r:id="rId4"/>
    <sheet name="KENDAL" sheetId="6" r:id="rId5"/>
    <sheet name="GENENG" sheetId="7" r:id="rId6"/>
    <sheet name="KWADUNGAN" sheetId="8" r:id="rId7"/>
    <sheet name="KARANGJATI" sheetId="9" r:id="rId8"/>
    <sheet name="PADAS" sheetId="10" r:id="rId9"/>
    <sheet name="NGAWI" sheetId="11" r:id="rId10"/>
    <sheet name="PARON" sheetId="12" r:id="rId11"/>
    <sheet name="KEDUNGGALAR" sheetId="13" r:id="rId12"/>
    <sheet name="WIDODAREN" sheetId="14" r:id="rId13"/>
    <sheet name="MANTINGAN" sheetId="15" r:id="rId14"/>
    <sheet name="PANGKUR" sheetId="16" r:id="rId15"/>
    <sheet name="BRINGIN" sheetId="17" r:id="rId16"/>
    <sheet name="PITU" sheetId="18" r:id="rId17"/>
    <sheet name="KARANGANYAR" sheetId="19" r:id="rId18"/>
    <sheet name="GERIH" sheetId="20" r:id="rId19"/>
    <sheet name="KASREMAN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9" i="24" l="1"/>
  <c r="E548" i="24"/>
  <c r="E547" i="24"/>
  <c r="E546" i="24"/>
  <c r="E545" i="24"/>
  <c r="E550" i="24" s="1"/>
  <c r="E543" i="24"/>
  <c r="E542" i="24"/>
  <c r="E541" i="24"/>
  <c r="E540" i="24"/>
  <c r="E544" i="24" s="1"/>
  <c r="E539" i="24"/>
  <c r="E538" i="24"/>
  <c r="E537" i="24"/>
  <c r="E535" i="24"/>
  <c r="E534" i="24"/>
  <c r="E533" i="24"/>
  <c r="E532" i="24"/>
  <c r="E531" i="24"/>
  <c r="E530" i="24"/>
  <c r="E529" i="24"/>
  <c r="E528" i="24"/>
  <c r="E536" i="24" s="1"/>
  <c r="E527" i="24"/>
  <c r="E526" i="24"/>
  <c r="E525" i="24"/>
  <c r="E523" i="24"/>
  <c r="E522" i="24"/>
  <c r="E521" i="24"/>
  <c r="E520" i="24"/>
  <c r="E519" i="24"/>
  <c r="E518" i="24"/>
  <c r="E517" i="24"/>
  <c r="E516" i="24"/>
  <c r="E524" i="24" s="1"/>
  <c r="E515" i="24"/>
  <c r="E513" i="24"/>
  <c r="E512" i="24"/>
  <c r="E511" i="24"/>
  <c r="E510" i="24"/>
  <c r="E509" i="24"/>
  <c r="E508" i="24"/>
  <c r="E514" i="24" s="1"/>
  <c r="E506" i="24"/>
  <c r="E505" i="24"/>
  <c r="E504" i="24"/>
  <c r="E503" i="24"/>
  <c r="E502" i="24"/>
  <c r="E501" i="24"/>
  <c r="E507" i="24" s="1"/>
  <c r="E499" i="24"/>
  <c r="E498" i="24"/>
  <c r="E497" i="24"/>
  <c r="E496" i="24"/>
  <c r="E495" i="24"/>
  <c r="E494" i="24"/>
  <c r="E493" i="24"/>
  <c r="E492" i="24"/>
  <c r="E500" i="24" s="1"/>
  <c r="E490" i="24"/>
  <c r="E489" i="24"/>
  <c r="E488" i="24"/>
  <c r="E487" i="24"/>
  <c r="E486" i="24"/>
  <c r="E485" i="24"/>
  <c r="E484" i="24"/>
  <c r="E483" i="24"/>
  <c r="E491" i="24" s="1"/>
  <c r="E481" i="24"/>
  <c r="E480" i="24"/>
  <c r="E479" i="24"/>
  <c r="E478" i="24"/>
  <c r="E477" i="24"/>
  <c r="E476" i="24"/>
  <c r="E475" i="24"/>
  <c r="E474" i="24"/>
  <c r="E473" i="24"/>
  <c r="E472" i="24"/>
  <c r="E471" i="24"/>
  <c r="E470" i="24"/>
  <c r="E469" i="24"/>
  <c r="E468" i="24"/>
  <c r="E482" i="24" s="1"/>
  <c r="E467" i="24"/>
  <c r="E465" i="24"/>
  <c r="E464" i="24"/>
  <c r="E463" i="24"/>
  <c r="E462" i="24"/>
  <c r="E461" i="24"/>
  <c r="E460" i="24"/>
  <c r="E459" i="24"/>
  <c r="E458" i="24"/>
  <c r="E457" i="24"/>
  <c r="E456" i="24"/>
  <c r="E466" i="24" s="1"/>
  <c r="E455" i="24"/>
  <c r="E453" i="24"/>
  <c r="E452" i="24"/>
  <c r="E451" i="24"/>
  <c r="E450" i="24"/>
  <c r="E449" i="24"/>
  <c r="E448" i="24"/>
  <c r="E454" i="24" s="1"/>
  <c r="E447" i="24"/>
  <c r="E445" i="24"/>
  <c r="E444" i="24"/>
  <c r="E443" i="24"/>
  <c r="E442" i="24"/>
  <c r="E441" i="24"/>
  <c r="E440" i="24"/>
  <c r="E446" i="24" s="1"/>
  <c r="E439" i="24"/>
  <c r="E437" i="24"/>
  <c r="E436" i="24"/>
  <c r="E435" i="24"/>
  <c r="E434" i="24"/>
  <c r="E438" i="24" s="1"/>
  <c r="E551" i="24" s="1"/>
  <c r="E433" i="24"/>
  <c r="E430" i="24"/>
  <c r="E429" i="24"/>
  <c r="E428" i="24"/>
  <c r="E427" i="24"/>
  <c r="E426" i="24"/>
  <c r="E425" i="24"/>
  <c r="E424" i="24"/>
  <c r="E423" i="24"/>
  <c r="E422" i="24"/>
  <c r="E431" i="24" s="1"/>
  <c r="E420" i="24"/>
  <c r="E419" i="24"/>
  <c r="E418" i="24"/>
  <c r="E417" i="24"/>
  <c r="E416" i="24"/>
  <c r="E415" i="24"/>
  <c r="E414" i="24"/>
  <c r="E413" i="24"/>
  <c r="E421" i="24" s="1"/>
  <c r="E412" i="24"/>
  <c r="E410" i="24"/>
  <c r="E409" i="24"/>
  <c r="E408" i="24"/>
  <c r="E407" i="24"/>
  <c r="E406" i="24"/>
  <c r="E405" i="24"/>
  <c r="E411" i="24" s="1"/>
  <c r="E403" i="24"/>
  <c r="E402" i="24"/>
  <c r="E401" i="24"/>
  <c r="E400" i="24"/>
  <c r="E399" i="24"/>
  <c r="E398" i="24"/>
  <c r="E397" i="24"/>
  <c r="E396" i="24"/>
  <c r="E395" i="24"/>
  <c r="E394" i="24"/>
  <c r="E393" i="24"/>
  <c r="E392" i="24"/>
  <c r="E404" i="24" s="1"/>
  <c r="E391" i="24"/>
  <c r="E389" i="24"/>
  <c r="E388" i="24"/>
  <c r="E387" i="24"/>
  <c r="E386" i="24"/>
  <c r="E385" i="24"/>
  <c r="E384" i="24"/>
  <c r="E383" i="24"/>
  <c r="E382" i="24"/>
  <c r="E381" i="24"/>
  <c r="E380" i="24"/>
  <c r="E379" i="24"/>
  <c r="E378" i="24"/>
  <c r="E377" i="24"/>
  <c r="E376" i="24"/>
  <c r="E375" i="24"/>
  <c r="E374" i="24"/>
  <c r="E390" i="24" s="1"/>
  <c r="E372" i="24"/>
  <c r="E371" i="24"/>
  <c r="E370" i="24"/>
  <c r="E369" i="24"/>
  <c r="E368" i="24"/>
  <c r="E367" i="24"/>
  <c r="E366" i="24"/>
  <c r="E365" i="24"/>
  <c r="E364" i="24"/>
  <c r="E363" i="24"/>
  <c r="E362" i="24"/>
  <c r="E361" i="24"/>
  <c r="E360" i="24"/>
  <c r="E359" i="24"/>
  <c r="E358" i="24"/>
  <c r="E357" i="24"/>
  <c r="E373" i="24" s="1"/>
  <c r="E355" i="24"/>
  <c r="E354" i="24"/>
  <c r="E353" i="24"/>
  <c r="E352" i="24"/>
  <c r="E351" i="24"/>
  <c r="E350" i="24"/>
  <c r="E356" i="24" s="1"/>
  <c r="E348" i="24"/>
  <c r="E347" i="24"/>
  <c r="E346" i="24"/>
  <c r="E345" i="24"/>
  <c r="E349" i="24" s="1"/>
  <c r="E344" i="24"/>
  <c r="E343" i="24"/>
  <c r="E341" i="24"/>
  <c r="E340" i="24"/>
  <c r="E339" i="24"/>
  <c r="E338" i="24"/>
  <c r="E337" i="24"/>
  <c r="E336" i="24"/>
  <c r="E335" i="24"/>
  <c r="E334" i="24"/>
  <c r="E333" i="24"/>
  <c r="E342" i="24" s="1"/>
  <c r="E332" i="24"/>
  <c r="E330" i="24"/>
  <c r="E329" i="24"/>
  <c r="E328" i="24"/>
  <c r="E327" i="24"/>
  <c r="E326" i="24"/>
  <c r="E325" i="24"/>
  <c r="E324" i="24"/>
  <c r="E323" i="24"/>
  <c r="E322" i="24"/>
  <c r="E331" i="24" s="1"/>
  <c r="E432" i="24" s="1"/>
  <c r="E319" i="24"/>
  <c r="E318" i="24"/>
  <c r="E317" i="24"/>
  <c r="E316" i="24"/>
  <c r="E315" i="24"/>
  <c r="E314" i="24"/>
  <c r="E320" i="24" s="1"/>
  <c r="E312" i="24"/>
  <c r="E311" i="24"/>
  <c r="E310" i="24"/>
  <c r="E309" i="24"/>
  <c r="E308" i="24"/>
  <c r="E307" i="24"/>
  <c r="E306" i="24"/>
  <c r="E305" i="24"/>
  <c r="E313" i="24" s="1"/>
  <c r="E303" i="24"/>
  <c r="E302" i="24"/>
  <c r="E301" i="24"/>
  <c r="E300" i="24"/>
  <c r="E299" i="24"/>
  <c r="E298" i="24"/>
  <c r="E297" i="24"/>
  <c r="E296" i="24"/>
  <c r="E304" i="24" s="1"/>
  <c r="E294" i="24"/>
  <c r="E293" i="24"/>
  <c r="E292" i="24"/>
  <c r="E291" i="24"/>
  <c r="E290" i="24"/>
  <c r="E289" i="24"/>
  <c r="E288" i="24"/>
  <c r="E287" i="24"/>
  <c r="E286" i="24"/>
  <c r="E285" i="24"/>
  <c r="E284" i="24"/>
  <c r="E283" i="24"/>
  <c r="E282" i="24"/>
  <c r="E295" i="24" s="1"/>
  <c r="E281" i="24"/>
  <c r="E280" i="24"/>
  <c r="E278" i="24"/>
  <c r="E279" i="24" s="1"/>
  <c r="E277" i="24"/>
  <c r="E276" i="24"/>
  <c r="E274" i="24"/>
  <c r="E273" i="24"/>
  <c r="E272" i="24"/>
  <c r="E271" i="24"/>
  <c r="E270" i="24"/>
  <c r="E269" i="24"/>
  <c r="E268" i="24"/>
  <c r="E267" i="24"/>
  <c r="E266" i="24"/>
  <c r="E265" i="24"/>
  <c r="E264" i="24"/>
  <c r="E263" i="24"/>
  <c r="E262" i="24"/>
  <c r="E275" i="24" s="1"/>
  <c r="E261" i="24"/>
  <c r="E259" i="24"/>
  <c r="E258" i="24"/>
  <c r="E260" i="24" s="1"/>
  <c r="E257" i="24"/>
  <c r="E255" i="24"/>
  <c r="E254" i="24"/>
  <c r="E253" i="24"/>
  <c r="E252" i="24"/>
  <c r="E251" i="24"/>
  <c r="E250" i="24"/>
  <c r="E249" i="24"/>
  <c r="E248" i="24"/>
  <c r="E247" i="24"/>
  <c r="E246" i="24"/>
  <c r="E256" i="24" s="1"/>
  <c r="E244" i="24"/>
  <c r="E243" i="24"/>
  <c r="E242" i="24"/>
  <c r="E241" i="24"/>
  <c r="E240" i="24"/>
  <c r="E239" i="24"/>
  <c r="E238" i="24"/>
  <c r="E245" i="24" s="1"/>
  <c r="E236" i="24"/>
  <c r="E235" i="24"/>
  <c r="E234" i="24"/>
  <c r="E233" i="24"/>
  <c r="E232" i="24"/>
  <c r="E231" i="24"/>
  <c r="E237" i="24" s="1"/>
  <c r="E229" i="24"/>
  <c r="E228" i="24"/>
  <c r="E227" i="24"/>
  <c r="E226" i="24"/>
  <c r="E230" i="24" s="1"/>
  <c r="E225" i="24"/>
  <c r="E224" i="24"/>
  <c r="E223" i="24"/>
  <c r="E222" i="24"/>
  <c r="E321" i="24" s="1"/>
  <c r="E221" i="24"/>
  <c r="E220" i="24"/>
  <c r="E217" i="24"/>
  <c r="E216" i="24"/>
  <c r="E215" i="24"/>
  <c r="E214" i="24"/>
  <c r="E213" i="24"/>
  <c r="E212" i="24"/>
  <c r="E218" i="24" s="1"/>
  <c r="E210" i="24"/>
  <c r="E209" i="24"/>
  <c r="E208" i="24"/>
  <c r="E207" i="24"/>
  <c r="E206" i="24"/>
  <c r="E205" i="24"/>
  <c r="E204" i="24"/>
  <c r="E203" i="24"/>
  <c r="E202" i="24"/>
  <c r="E201" i="24"/>
  <c r="E200" i="24"/>
  <c r="E199" i="24"/>
  <c r="E211" i="24" s="1"/>
  <c r="E197" i="24"/>
  <c r="E196" i="24"/>
  <c r="E195" i="24"/>
  <c r="E194" i="24"/>
  <c r="E193" i="24"/>
  <c r="E192" i="24"/>
  <c r="E191" i="24"/>
  <c r="E190" i="24"/>
  <c r="E198" i="24" s="1"/>
  <c r="E188" i="24"/>
  <c r="E187" i="24"/>
  <c r="E186" i="24"/>
  <c r="E185" i="24"/>
  <c r="E184" i="24"/>
  <c r="E189" i="24" s="1"/>
  <c r="E182" i="24"/>
  <c r="E181" i="24"/>
  <c r="E180" i="24"/>
  <c r="E183" i="24" s="1"/>
  <c r="E178" i="24"/>
  <c r="E177" i="24"/>
  <c r="E176" i="24"/>
  <c r="E175" i="24"/>
  <c r="E174" i="24"/>
  <c r="E173" i="24"/>
  <c r="E172" i="24"/>
  <c r="E171" i="24"/>
  <c r="E170" i="24"/>
  <c r="E179" i="24" s="1"/>
  <c r="E168" i="24"/>
  <c r="E167" i="24"/>
  <c r="E166" i="24"/>
  <c r="E165" i="24"/>
  <c r="E164" i="24"/>
  <c r="E169" i="24" s="1"/>
  <c r="E162" i="24"/>
  <c r="E161" i="24"/>
  <c r="E160" i="24"/>
  <c r="E159" i="24"/>
  <c r="E158" i="24"/>
  <c r="E157" i="24"/>
  <c r="E163" i="24" s="1"/>
  <c r="E156" i="24"/>
  <c r="E155" i="24"/>
  <c r="E154" i="24"/>
  <c r="E153" i="24"/>
  <c r="E151" i="24"/>
  <c r="E150" i="24"/>
  <c r="E149" i="24"/>
  <c r="E148" i="24"/>
  <c r="E152" i="24" s="1"/>
  <c r="E147" i="24"/>
  <c r="E145" i="24"/>
  <c r="E144" i="24"/>
  <c r="E143" i="24"/>
  <c r="E142" i="24"/>
  <c r="E141" i="24"/>
  <c r="E140" i="24"/>
  <c r="E139" i="24"/>
  <c r="E138" i="24"/>
  <c r="E146" i="24" s="1"/>
  <c r="E136" i="24"/>
  <c r="E135" i="24"/>
  <c r="E134" i="24"/>
  <c r="E133" i="24"/>
  <c r="E132" i="24"/>
  <c r="E137" i="24" s="1"/>
  <c r="E131" i="24"/>
  <c r="E130" i="24"/>
  <c r="E128" i="24"/>
  <c r="E127" i="24"/>
  <c r="E126" i="24"/>
  <c r="E125" i="24"/>
  <c r="E124" i="24"/>
  <c r="E129" i="24" s="1"/>
  <c r="E122" i="24"/>
  <c r="E121" i="24"/>
  <c r="E120" i="24"/>
  <c r="E119" i="24"/>
  <c r="E118" i="24"/>
  <c r="E117" i="24"/>
  <c r="E116" i="24"/>
  <c r="E123" i="24" s="1"/>
  <c r="E113" i="24"/>
  <c r="E112" i="24"/>
  <c r="E111" i="24"/>
  <c r="E110" i="24"/>
  <c r="E109" i="24"/>
  <c r="E114" i="24" s="1"/>
  <c r="E108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107" i="24" s="1"/>
  <c r="E91" i="24"/>
  <c r="E90" i="24"/>
  <c r="E89" i="24"/>
  <c r="E88" i="24"/>
  <c r="E87" i="24"/>
  <c r="E86" i="24"/>
  <c r="E85" i="24"/>
  <c r="E84" i="24"/>
  <c r="E92" i="24" s="1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83" i="24" s="1"/>
  <c r="E66" i="24"/>
  <c r="E65" i="24"/>
  <c r="E64" i="24"/>
  <c r="E63" i="24"/>
  <c r="E62" i="24"/>
  <c r="E61" i="24"/>
  <c r="E60" i="24"/>
  <c r="E59" i="24"/>
  <c r="E67" i="24" s="1"/>
  <c r="E57" i="24"/>
  <c r="E56" i="24"/>
  <c r="E55" i="24"/>
  <c r="E54" i="24"/>
  <c r="E53" i="24"/>
  <c r="E58" i="24" s="1"/>
  <c r="E52" i="24"/>
  <c r="E51" i="24"/>
  <c r="E50" i="24"/>
  <c r="E49" i="24"/>
  <c r="E48" i="24"/>
  <c r="E46" i="24"/>
  <c r="E45" i="24"/>
  <c r="E44" i="24"/>
  <c r="E43" i="24"/>
  <c r="E42" i="24"/>
  <c r="E41" i="24"/>
  <c r="E40" i="24"/>
  <c r="E47" i="24" s="1"/>
  <c r="E38" i="24"/>
  <c r="E37" i="24"/>
  <c r="E36" i="24"/>
  <c r="E39" i="24" s="1"/>
  <c r="E34" i="24"/>
  <c r="E33" i="24"/>
  <c r="E32" i="24"/>
  <c r="E31" i="24"/>
  <c r="E35" i="24" s="1"/>
  <c r="E29" i="24"/>
  <c r="E28" i="24"/>
  <c r="E27" i="24"/>
  <c r="E30" i="24" s="1"/>
  <c r="E25" i="24"/>
  <c r="E24" i="24"/>
  <c r="E23" i="24"/>
  <c r="E22" i="24"/>
  <c r="E21" i="24"/>
  <c r="E26" i="24" s="1"/>
  <c r="E19" i="24"/>
  <c r="E18" i="24"/>
  <c r="E17" i="24"/>
  <c r="E16" i="24"/>
  <c r="E20" i="24" s="1"/>
  <c r="E15" i="24"/>
  <c r="E13" i="24"/>
  <c r="E12" i="24"/>
  <c r="E11" i="24"/>
  <c r="E10" i="24"/>
  <c r="E9" i="24"/>
  <c r="E14" i="24" s="1"/>
  <c r="E7" i="24"/>
  <c r="E6" i="24"/>
  <c r="E5" i="24"/>
  <c r="E4" i="24"/>
  <c r="E8" i="24" s="1"/>
  <c r="E3" i="24"/>
  <c r="E60" i="21"/>
  <c r="E59" i="21"/>
  <c r="E53" i="21"/>
  <c r="E43" i="21"/>
  <c r="E36" i="21"/>
  <c r="E29" i="21"/>
  <c r="E21" i="21"/>
  <c r="E16" i="21"/>
  <c r="E10" i="21"/>
  <c r="E58" i="21"/>
  <c r="E57" i="21"/>
  <c r="E56" i="21"/>
  <c r="E55" i="21"/>
  <c r="E54" i="21"/>
  <c r="E52" i="21"/>
  <c r="E51" i="21"/>
  <c r="E50" i="21"/>
  <c r="E49" i="21"/>
  <c r="E48" i="21"/>
  <c r="E47" i="21"/>
  <c r="E46" i="21"/>
  <c r="E45" i="21"/>
  <c r="E44" i="21"/>
  <c r="E42" i="21"/>
  <c r="E41" i="21"/>
  <c r="E40" i="21"/>
  <c r="E39" i="21"/>
  <c r="E38" i="21"/>
  <c r="E37" i="21"/>
  <c r="E35" i="21"/>
  <c r="E34" i="21"/>
  <c r="E33" i="21"/>
  <c r="E32" i="21"/>
  <c r="E31" i="21"/>
  <c r="E30" i="21"/>
  <c r="E28" i="21"/>
  <c r="E27" i="21"/>
  <c r="E26" i="21"/>
  <c r="E25" i="21"/>
  <c r="E24" i="21"/>
  <c r="E23" i="21"/>
  <c r="E22" i="21"/>
  <c r="E20" i="21"/>
  <c r="E19" i="21"/>
  <c r="E18" i="21"/>
  <c r="E17" i="21"/>
  <c r="E15" i="21"/>
  <c r="E14" i="21"/>
  <c r="E13" i="21"/>
  <c r="E12" i="21"/>
  <c r="E11" i="21"/>
  <c r="E9" i="21"/>
  <c r="E8" i="21"/>
  <c r="E7" i="21"/>
  <c r="E6" i="21"/>
  <c r="E5" i="21"/>
  <c r="E4" i="21"/>
  <c r="E3" i="21"/>
  <c r="E82" i="20"/>
  <c r="E81" i="20"/>
  <c r="E67" i="20"/>
  <c r="E59" i="20"/>
  <c r="E29" i="20"/>
  <c r="E13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6" i="20"/>
  <c r="E65" i="20"/>
  <c r="E64" i="20"/>
  <c r="E63" i="20"/>
  <c r="E62" i="20"/>
  <c r="E61" i="20"/>
  <c r="E60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2" i="20"/>
  <c r="E11" i="20"/>
  <c r="E10" i="20"/>
  <c r="E9" i="20"/>
  <c r="E8" i="20"/>
  <c r="E7" i="20"/>
  <c r="E6" i="20"/>
  <c r="E5" i="20"/>
  <c r="E4" i="20"/>
  <c r="E3" i="20"/>
  <c r="E70" i="19"/>
  <c r="E69" i="19"/>
  <c r="E63" i="19"/>
  <c r="E47" i="19"/>
  <c r="E40" i="19"/>
  <c r="E33" i="19"/>
  <c r="E25" i="19"/>
  <c r="E17" i="19"/>
  <c r="E68" i="19"/>
  <c r="E67" i="19"/>
  <c r="E66" i="19"/>
  <c r="E65" i="19"/>
  <c r="E64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6" i="19"/>
  <c r="E45" i="19"/>
  <c r="E44" i="19"/>
  <c r="E43" i="19"/>
  <c r="E42" i="19"/>
  <c r="E41" i="19"/>
  <c r="E39" i="19"/>
  <c r="E38" i="19"/>
  <c r="E37" i="19"/>
  <c r="E36" i="19"/>
  <c r="E35" i="19"/>
  <c r="E34" i="19"/>
  <c r="E32" i="19"/>
  <c r="E31" i="19"/>
  <c r="E30" i="19"/>
  <c r="E29" i="19"/>
  <c r="E28" i="19"/>
  <c r="E27" i="19"/>
  <c r="E26" i="19"/>
  <c r="E24" i="19"/>
  <c r="E23" i="19"/>
  <c r="E22" i="19"/>
  <c r="E21" i="19"/>
  <c r="E20" i="19"/>
  <c r="E19" i="19"/>
  <c r="E18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76" i="18"/>
  <c r="E75" i="18"/>
  <c r="E68" i="18"/>
  <c r="E60" i="18"/>
  <c r="E56" i="18"/>
  <c r="E51" i="18"/>
  <c r="E42" i="18"/>
  <c r="E37" i="18"/>
  <c r="E27" i="18"/>
  <c r="E20" i="18"/>
  <c r="E9" i="18"/>
  <c r="E74" i="18"/>
  <c r="E73" i="18"/>
  <c r="E72" i="18"/>
  <c r="E71" i="18"/>
  <c r="E70" i="18"/>
  <c r="E69" i="18"/>
  <c r="E67" i="18"/>
  <c r="E66" i="18"/>
  <c r="E65" i="18"/>
  <c r="E64" i="18"/>
  <c r="E63" i="18"/>
  <c r="E62" i="18"/>
  <c r="E61" i="18"/>
  <c r="E59" i="18"/>
  <c r="E58" i="18"/>
  <c r="E57" i="18"/>
  <c r="E55" i="18"/>
  <c r="E54" i="18"/>
  <c r="E53" i="18"/>
  <c r="E52" i="18"/>
  <c r="E50" i="18"/>
  <c r="E49" i="18"/>
  <c r="E48" i="18"/>
  <c r="E47" i="18"/>
  <c r="E46" i="18"/>
  <c r="E45" i="18"/>
  <c r="E44" i="18"/>
  <c r="E43" i="18"/>
  <c r="E41" i="18"/>
  <c r="E40" i="18"/>
  <c r="E39" i="18"/>
  <c r="E38" i="18"/>
  <c r="E36" i="18"/>
  <c r="E35" i="18"/>
  <c r="E34" i="18"/>
  <c r="E33" i="18"/>
  <c r="E32" i="18"/>
  <c r="E31" i="18"/>
  <c r="E30" i="18"/>
  <c r="E29" i="18"/>
  <c r="E28" i="18"/>
  <c r="E26" i="18"/>
  <c r="E25" i="18"/>
  <c r="E24" i="18"/>
  <c r="E23" i="18"/>
  <c r="E22" i="18"/>
  <c r="E21" i="18"/>
  <c r="E19" i="18"/>
  <c r="E18" i="18"/>
  <c r="E17" i="18"/>
  <c r="E16" i="18"/>
  <c r="E15" i="18"/>
  <c r="E14" i="18"/>
  <c r="E13" i="18"/>
  <c r="E12" i="18"/>
  <c r="E11" i="18"/>
  <c r="E10" i="18"/>
  <c r="E8" i="18"/>
  <c r="E7" i="18"/>
  <c r="E6" i="18"/>
  <c r="E5" i="18"/>
  <c r="E4" i="18"/>
  <c r="E3" i="18"/>
  <c r="E82" i="17"/>
  <c r="E81" i="17"/>
  <c r="E69" i="17"/>
  <c r="E65" i="17"/>
  <c r="E60" i="17"/>
  <c r="E53" i="17"/>
  <c r="E45" i="17"/>
  <c r="E38" i="17"/>
  <c r="E30" i="17"/>
  <c r="E24" i="17"/>
  <c r="E18" i="17"/>
  <c r="E80" i="17"/>
  <c r="E79" i="17"/>
  <c r="E78" i="17"/>
  <c r="E77" i="17"/>
  <c r="E76" i="17"/>
  <c r="E75" i="17"/>
  <c r="E74" i="17"/>
  <c r="E73" i="17"/>
  <c r="E72" i="17"/>
  <c r="E71" i="17"/>
  <c r="E70" i="17"/>
  <c r="E68" i="17"/>
  <c r="E67" i="17"/>
  <c r="E66" i="17"/>
  <c r="E64" i="17"/>
  <c r="E63" i="17"/>
  <c r="E62" i="17"/>
  <c r="E61" i="17"/>
  <c r="E59" i="17"/>
  <c r="E58" i="17"/>
  <c r="E57" i="17"/>
  <c r="E56" i="17"/>
  <c r="E55" i="17"/>
  <c r="E54" i="17"/>
  <c r="E52" i="17"/>
  <c r="E51" i="17"/>
  <c r="E50" i="17"/>
  <c r="E49" i="17"/>
  <c r="E48" i="17"/>
  <c r="E47" i="17"/>
  <c r="E46" i="17"/>
  <c r="E44" i="17"/>
  <c r="E43" i="17"/>
  <c r="E42" i="17"/>
  <c r="E41" i="17"/>
  <c r="E40" i="17"/>
  <c r="E39" i="17"/>
  <c r="E37" i="17"/>
  <c r="E36" i="17"/>
  <c r="E35" i="17"/>
  <c r="E34" i="17"/>
  <c r="E33" i="17"/>
  <c r="E32" i="17"/>
  <c r="E31" i="17"/>
  <c r="E29" i="17"/>
  <c r="E28" i="17"/>
  <c r="E27" i="17"/>
  <c r="E26" i="17"/>
  <c r="E25" i="17"/>
  <c r="E23" i="17"/>
  <c r="E22" i="17"/>
  <c r="E21" i="17"/>
  <c r="E20" i="17"/>
  <c r="E19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66" i="16"/>
  <c r="E65" i="16"/>
  <c r="E58" i="16"/>
  <c r="E48" i="16"/>
  <c r="E41" i="16"/>
  <c r="E34" i="16"/>
  <c r="E27" i="16"/>
  <c r="E21" i="16"/>
  <c r="E17" i="16"/>
  <c r="E13" i="16"/>
  <c r="E64" i="16"/>
  <c r="E63" i="16"/>
  <c r="E62" i="16"/>
  <c r="E61" i="16"/>
  <c r="E60" i="16"/>
  <c r="E59" i="16"/>
  <c r="E57" i="16"/>
  <c r="E56" i="16"/>
  <c r="E55" i="16"/>
  <c r="E54" i="16"/>
  <c r="E53" i="16"/>
  <c r="E52" i="16"/>
  <c r="E51" i="16"/>
  <c r="E50" i="16"/>
  <c r="E49" i="16"/>
  <c r="E47" i="16"/>
  <c r="E46" i="16"/>
  <c r="E45" i="16"/>
  <c r="E44" i="16"/>
  <c r="E43" i="16"/>
  <c r="E42" i="16"/>
  <c r="E40" i="16"/>
  <c r="E39" i="16"/>
  <c r="E38" i="16"/>
  <c r="E37" i="16"/>
  <c r="E36" i="16"/>
  <c r="E35" i="16"/>
  <c r="E33" i="16"/>
  <c r="E32" i="16"/>
  <c r="E31" i="16"/>
  <c r="E30" i="16"/>
  <c r="E29" i="16"/>
  <c r="E28" i="16"/>
  <c r="E26" i="16"/>
  <c r="E25" i="16"/>
  <c r="E24" i="16"/>
  <c r="E23" i="16"/>
  <c r="E22" i="16"/>
  <c r="E20" i="16"/>
  <c r="E19" i="16"/>
  <c r="E18" i="16"/>
  <c r="E16" i="16"/>
  <c r="E15" i="16"/>
  <c r="E14" i="16"/>
  <c r="E12" i="16"/>
  <c r="E11" i="16"/>
  <c r="E10" i="16"/>
  <c r="E9" i="16"/>
  <c r="E8" i="16"/>
  <c r="E7" i="16"/>
  <c r="E6" i="16"/>
  <c r="E5" i="16"/>
  <c r="E4" i="16"/>
  <c r="E3" i="16"/>
  <c r="E108" i="15"/>
  <c r="E107" i="15"/>
  <c r="E99" i="15"/>
  <c r="E91" i="15"/>
  <c r="E72" i="15"/>
  <c r="E55" i="15"/>
  <c r="E41" i="15"/>
  <c r="E20" i="15"/>
  <c r="E106" i="15"/>
  <c r="E105" i="15"/>
  <c r="E104" i="15"/>
  <c r="E103" i="15"/>
  <c r="E102" i="15"/>
  <c r="E101" i="15"/>
  <c r="E100" i="15"/>
  <c r="E98" i="15"/>
  <c r="E97" i="15"/>
  <c r="E96" i="15"/>
  <c r="E95" i="15"/>
  <c r="E94" i="15"/>
  <c r="E93" i="15"/>
  <c r="E92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161" i="14"/>
  <c r="E160" i="14"/>
  <c r="E143" i="14"/>
  <c r="E133" i="14"/>
  <c r="E121" i="14"/>
  <c r="E106" i="14"/>
  <c r="E92" i="14"/>
  <c r="E78" i="14"/>
  <c r="E59" i="14"/>
  <c r="E50" i="14"/>
  <c r="E38" i="14"/>
  <c r="E27" i="14"/>
  <c r="E17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2" i="14"/>
  <c r="E141" i="14"/>
  <c r="E140" i="14"/>
  <c r="E139" i="14"/>
  <c r="E138" i="14"/>
  <c r="E137" i="14"/>
  <c r="E136" i="14"/>
  <c r="E135" i="14"/>
  <c r="E134" i="14"/>
  <c r="E132" i="14"/>
  <c r="E131" i="14"/>
  <c r="E130" i="14"/>
  <c r="E129" i="14"/>
  <c r="E128" i="14"/>
  <c r="E127" i="14"/>
  <c r="E126" i="14"/>
  <c r="E125" i="14"/>
  <c r="E124" i="14"/>
  <c r="E123" i="14"/>
  <c r="E122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8" i="14"/>
  <c r="E57" i="14"/>
  <c r="E56" i="14"/>
  <c r="E55" i="14"/>
  <c r="E54" i="14"/>
  <c r="E53" i="14"/>
  <c r="E52" i="14"/>
  <c r="E51" i="14"/>
  <c r="E49" i="14"/>
  <c r="E48" i="14"/>
  <c r="E47" i="14"/>
  <c r="E46" i="14"/>
  <c r="E45" i="14"/>
  <c r="E44" i="14"/>
  <c r="E43" i="14"/>
  <c r="E42" i="14"/>
  <c r="E41" i="14"/>
  <c r="E40" i="14"/>
  <c r="E39" i="14"/>
  <c r="E37" i="14"/>
  <c r="E36" i="14"/>
  <c r="E35" i="14"/>
  <c r="E34" i="14"/>
  <c r="E33" i="14"/>
  <c r="E32" i="14"/>
  <c r="E31" i="14"/>
  <c r="E30" i="14"/>
  <c r="E29" i="14"/>
  <c r="E28" i="14"/>
  <c r="E26" i="14"/>
  <c r="E25" i="14"/>
  <c r="E24" i="14"/>
  <c r="E23" i="14"/>
  <c r="E22" i="14"/>
  <c r="E21" i="14"/>
  <c r="E20" i="14"/>
  <c r="E19" i="14"/>
  <c r="E18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155" i="13"/>
  <c r="E154" i="13"/>
  <c r="E147" i="13"/>
  <c r="E129" i="13"/>
  <c r="E115" i="13"/>
  <c r="E98" i="13"/>
  <c r="E83" i="13"/>
  <c r="E73" i="13"/>
  <c r="E62" i="13"/>
  <c r="E43" i="13"/>
  <c r="E31" i="13"/>
  <c r="E17" i="13"/>
  <c r="E11" i="13"/>
  <c r="E4" i="13"/>
  <c r="E5" i="13"/>
  <c r="E6" i="13"/>
  <c r="E7" i="13"/>
  <c r="E8" i="13"/>
  <c r="E9" i="13"/>
  <c r="E10" i="13"/>
  <c r="E12" i="13"/>
  <c r="E13" i="13"/>
  <c r="E14" i="13"/>
  <c r="E15" i="13"/>
  <c r="E16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2" i="13"/>
  <c r="E33" i="13"/>
  <c r="E34" i="13"/>
  <c r="E35" i="13"/>
  <c r="E36" i="13"/>
  <c r="E37" i="13"/>
  <c r="E38" i="13"/>
  <c r="E39" i="13"/>
  <c r="E40" i="13"/>
  <c r="E41" i="13"/>
  <c r="E42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3" i="13"/>
  <c r="E64" i="13"/>
  <c r="E65" i="13"/>
  <c r="E66" i="13"/>
  <c r="E67" i="13"/>
  <c r="E68" i="13"/>
  <c r="E69" i="13"/>
  <c r="E70" i="13"/>
  <c r="E71" i="13"/>
  <c r="E72" i="13"/>
  <c r="E74" i="13"/>
  <c r="E75" i="13"/>
  <c r="E76" i="13"/>
  <c r="E77" i="13"/>
  <c r="E78" i="13"/>
  <c r="E79" i="13"/>
  <c r="E80" i="13"/>
  <c r="E81" i="13"/>
  <c r="E82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8" i="13"/>
  <c r="E149" i="13"/>
  <c r="E150" i="13"/>
  <c r="E151" i="13"/>
  <c r="E152" i="13"/>
  <c r="E153" i="13"/>
  <c r="E3" i="13"/>
  <c r="E209" i="12"/>
  <c r="E208" i="12"/>
  <c r="E202" i="12"/>
  <c r="E181" i="12"/>
  <c r="E165" i="12"/>
  <c r="E155" i="12"/>
  <c r="E148" i="12"/>
  <c r="E134" i="12"/>
  <c r="E116" i="12"/>
  <c r="E108" i="12"/>
  <c r="E100" i="12"/>
  <c r="E76" i="12"/>
  <c r="E53" i="12"/>
  <c r="E29" i="12"/>
  <c r="E15" i="12"/>
  <c r="E4" i="12"/>
  <c r="E5" i="12"/>
  <c r="E6" i="12"/>
  <c r="E7" i="12"/>
  <c r="E8" i="12"/>
  <c r="E9" i="12"/>
  <c r="E10" i="12"/>
  <c r="E11" i="12"/>
  <c r="E12" i="12"/>
  <c r="E13" i="12"/>
  <c r="E14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1" i="12"/>
  <c r="E102" i="12"/>
  <c r="E103" i="12"/>
  <c r="E104" i="12"/>
  <c r="E105" i="12"/>
  <c r="E106" i="12"/>
  <c r="E107" i="12"/>
  <c r="E109" i="12"/>
  <c r="E110" i="12"/>
  <c r="E111" i="12"/>
  <c r="E112" i="12"/>
  <c r="E113" i="12"/>
  <c r="E114" i="12"/>
  <c r="E115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9" i="12"/>
  <c r="E150" i="12"/>
  <c r="E151" i="12"/>
  <c r="E152" i="12"/>
  <c r="E153" i="12"/>
  <c r="E154" i="12"/>
  <c r="E156" i="12"/>
  <c r="E157" i="12"/>
  <c r="E158" i="12"/>
  <c r="E159" i="12"/>
  <c r="E160" i="12"/>
  <c r="E161" i="12"/>
  <c r="E162" i="12"/>
  <c r="E163" i="12"/>
  <c r="E164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3" i="12"/>
  <c r="E204" i="12"/>
  <c r="E205" i="12"/>
  <c r="E206" i="12"/>
  <c r="E207" i="12"/>
  <c r="E3" i="12"/>
  <c r="E157" i="11"/>
  <c r="E161" i="11"/>
  <c r="E151" i="11"/>
  <c r="E139" i="11"/>
  <c r="E126" i="11"/>
  <c r="E113" i="11"/>
  <c r="E91" i="11"/>
  <c r="E87" i="11"/>
  <c r="E72" i="11"/>
  <c r="E64" i="11"/>
  <c r="E51" i="11"/>
  <c r="E38" i="11"/>
  <c r="E28" i="11"/>
  <c r="E24" i="11"/>
  <c r="E16" i="11"/>
  <c r="E4" i="11"/>
  <c r="E5" i="11"/>
  <c r="E6" i="11"/>
  <c r="E7" i="11"/>
  <c r="E8" i="11"/>
  <c r="E9" i="11"/>
  <c r="E10" i="11"/>
  <c r="E11" i="11"/>
  <c r="E12" i="11"/>
  <c r="E13" i="11"/>
  <c r="E14" i="11"/>
  <c r="E15" i="11"/>
  <c r="E17" i="11"/>
  <c r="E18" i="11"/>
  <c r="E19" i="11"/>
  <c r="E20" i="11"/>
  <c r="E21" i="11"/>
  <c r="E22" i="11"/>
  <c r="E23" i="11"/>
  <c r="E25" i="11"/>
  <c r="E26" i="11"/>
  <c r="E27" i="11"/>
  <c r="E29" i="11"/>
  <c r="E30" i="11"/>
  <c r="E31" i="11"/>
  <c r="E32" i="11"/>
  <c r="E33" i="11"/>
  <c r="E34" i="11"/>
  <c r="E35" i="11"/>
  <c r="E36" i="11"/>
  <c r="E37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5" i="11"/>
  <c r="E66" i="11"/>
  <c r="E67" i="11"/>
  <c r="E68" i="11"/>
  <c r="E69" i="11"/>
  <c r="E70" i="11"/>
  <c r="E71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8" i="11"/>
  <c r="E89" i="11"/>
  <c r="E90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40" i="11"/>
  <c r="E141" i="11"/>
  <c r="E142" i="11"/>
  <c r="E143" i="11"/>
  <c r="E144" i="11"/>
  <c r="E145" i="11"/>
  <c r="E146" i="11"/>
  <c r="E147" i="11"/>
  <c r="E148" i="11"/>
  <c r="E149" i="11"/>
  <c r="E150" i="11"/>
  <c r="E152" i="11"/>
  <c r="E153" i="11"/>
  <c r="E154" i="11"/>
  <c r="E155" i="11"/>
  <c r="E156" i="11"/>
  <c r="E158" i="11"/>
  <c r="E159" i="11"/>
  <c r="E160" i="11"/>
  <c r="E162" i="11"/>
  <c r="E174" i="11" s="1"/>
  <c r="E175" i="11" s="1"/>
  <c r="E163" i="11"/>
  <c r="E164" i="11"/>
  <c r="E165" i="11"/>
  <c r="E166" i="11"/>
  <c r="E167" i="11"/>
  <c r="E168" i="11"/>
  <c r="E169" i="11"/>
  <c r="E170" i="11"/>
  <c r="E171" i="11"/>
  <c r="E172" i="11"/>
  <c r="E173" i="11"/>
  <c r="E3" i="11"/>
  <c r="E84" i="10"/>
  <c r="E83" i="10"/>
  <c r="E76" i="10"/>
  <c r="E70" i="10"/>
  <c r="E63" i="10"/>
  <c r="E57" i="10"/>
  <c r="E50" i="10"/>
  <c r="E42" i="10"/>
  <c r="E32" i="10"/>
  <c r="E27" i="10"/>
  <c r="E22" i="10"/>
  <c r="E14" i="10"/>
  <c r="E8" i="10"/>
  <c r="E4" i="10"/>
  <c r="E5" i="10"/>
  <c r="E6" i="10"/>
  <c r="E7" i="10"/>
  <c r="E9" i="10"/>
  <c r="E10" i="10"/>
  <c r="E11" i="10"/>
  <c r="E12" i="10"/>
  <c r="E13" i="10"/>
  <c r="E15" i="10"/>
  <c r="E16" i="10"/>
  <c r="E17" i="10"/>
  <c r="E18" i="10"/>
  <c r="E19" i="10"/>
  <c r="E20" i="10"/>
  <c r="E21" i="10"/>
  <c r="E23" i="10"/>
  <c r="E24" i="10"/>
  <c r="E25" i="10"/>
  <c r="E26" i="10"/>
  <c r="E28" i="10"/>
  <c r="E29" i="10"/>
  <c r="E30" i="10"/>
  <c r="E31" i="10"/>
  <c r="E33" i="10"/>
  <c r="E34" i="10"/>
  <c r="E35" i="10"/>
  <c r="E36" i="10"/>
  <c r="E37" i="10"/>
  <c r="E38" i="10"/>
  <c r="E39" i="10"/>
  <c r="E40" i="10"/>
  <c r="E41" i="10"/>
  <c r="E43" i="10"/>
  <c r="E44" i="10"/>
  <c r="E45" i="10"/>
  <c r="E46" i="10"/>
  <c r="E47" i="10"/>
  <c r="E48" i="10"/>
  <c r="E49" i="10"/>
  <c r="E51" i="10"/>
  <c r="E52" i="10"/>
  <c r="E53" i="10"/>
  <c r="E54" i="10"/>
  <c r="E55" i="10"/>
  <c r="E56" i="10"/>
  <c r="E58" i="10"/>
  <c r="E59" i="10"/>
  <c r="E60" i="10"/>
  <c r="E61" i="10"/>
  <c r="E62" i="10"/>
  <c r="E64" i="10"/>
  <c r="E65" i="10"/>
  <c r="E66" i="10"/>
  <c r="E67" i="10"/>
  <c r="E68" i="10"/>
  <c r="E69" i="10"/>
  <c r="E71" i="10"/>
  <c r="E72" i="10"/>
  <c r="E73" i="10"/>
  <c r="E74" i="10"/>
  <c r="E75" i="10"/>
  <c r="E77" i="10"/>
  <c r="E78" i="10"/>
  <c r="E79" i="10"/>
  <c r="E80" i="10"/>
  <c r="E81" i="10"/>
  <c r="E82" i="10"/>
  <c r="E3" i="10"/>
  <c r="E113" i="9"/>
  <c r="E112" i="9"/>
  <c r="E106" i="9"/>
  <c r="E98" i="9"/>
  <c r="E90" i="9"/>
  <c r="E82" i="9"/>
  <c r="E75" i="9"/>
  <c r="E69" i="9"/>
  <c r="E63" i="9"/>
  <c r="E55" i="9"/>
  <c r="E48" i="9"/>
  <c r="E44" i="9"/>
  <c r="E38" i="9"/>
  <c r="E30" i="9"/>
  <c r="E24" i="9"/>
  <c r="E20" i="9"/>
  <c r="E14" i="9"/>
  <c r="E9" i="9"/>
  <c r="E4" i="9"/>
  <c r="E5" i="9"/>
  <c r="E6" i="9"/>
  <c r="E7" i="9"/>
  <c r="E8" i="9"/>
  <c r="E10" i="9"/>
  <c r="E11" i="9"/>
  <c r="E12" i="9"/>
  <c r="E13" i="9"/>
  <c r="E15" i="9"/>
  <c r="E16" i="9"/>
  <c r="E17" i="9"/>
  <c r="E18" i="9"/>
  <c r="E19" i="9"/>
  <c r="E21" i="9"/>
  <c r="E22" i="9"/>
  <c r="E23" i="9"/>
  <c r="E25" i="9"/>
  <c r="E26" i="9"/>
  <c r="E27" i="9"/>
  <c r="E28" i="9"/>
  <c r="E29" i="9"/>
  <c r="E31" i="9"/>
  <c r="E32" i="9"/>
  <c r="E33" i="9"/>
  <c r="E34" i="9"/>
  <c r="E35" i="9"/>
  <c r="E36" i="9"/>
  <c r="E37" i="9"/>
  <c r="E39" i="9"/>
  <c r="E40" i="9"/>
  <c r="E41" i="9"/>
  <c r="E42" i="9"/>
  <c r="E43" i="9"/>
  <c r="E45" i="9"/>
  <c r="E46" i="9"/>
  <c r="E47" i="9"/>
  <c r="E49" i="9"/>
  <c r="E50" i="9"/>
  <c r="E51" i="9"/>
  <c r="E52" i="9"/>
  <c r="E53" i="9"/>
  <c r="E54" i="9"/>
  <c r="E56" i="9"/>
  <c r="E57" i="9"/>
  <c r="E58" i="9"/>
  <c r="E59" i="9"/>
  <c r="E60" i="9"/>
  <c r="E61" i="9"/>
  <c r="E62" i="9"/>
  <c r="E64" i="9"/>
  <c r="E65" i="9"/>
  <c r="E66" i="9"/>
  <c r="E67" i="9"/>
  <c r="E68" i="9"/>
  <c r="E70" i="9"/>
  <c r="E71" i="9"/>
  <c r="E72" i="9"/>
  <c r="E73" i="9"/>
  <c r="E74" i="9"/>
  <c r="E76" i="9"/>
  <c r="E77" i="9"/>
  <c r="E78" i="9"/>
  <c r="E79" i="9"/>
  <c r="E80" i="9"/>
  <c r="E81" i="9"/>
  <c r="E83" i="9"/>
  <c r="E84" i="9"/>
  <c r="E85" i="9"/>
  <c r="E86" i="9"/>
  <c r="E87" i="9"/>
  <c r="E88" i="9"/>
  <c r="E89" i="9"/>
  <c r="E91" i="9"/>
  <c r="E92" i="9"/>
  <c r="E93" i="9"/>
  <c r="E94" i="9"/>
  <c r="E95" i="9"/>
  <c r="E96" i="9"/>
  <c r="E97" i="9"/>
  <c r="E99" i="9"/>
  <c r="E100" i="9"/>
  <c r="E101" i="9"/>
  <c r="E102" i="9"/>
  <c r="E103" i="9"/>
  <c r="E104" i="9"/>
  <c r="E105" i="9"/>
  <c r="E107" i="9"/>
  <c r="E108" i="9"/>
  <c r="E109" i="9"/>
  <c r="E110" i="9"/>
  <c r="E111" i="9"/>
  <c r="E3" i="9"/>
  <c r="E73" i="8"/>
  <c r="E72" i="8"/>
  <c r="E63" i="8"/>
  <c r="E60" i="8"/>
  <c r="E55" i="8"/>
  <c r="E51" i="8"/>
  <c r="E48" i="8"/>
  <c r="E42" i="8"/>
  <c r="E38" i="8"/>
  <c r="E34" i="8"/>
  <c r="E30" i="8"/>
  <c r="E23" i="8"/>
  <c r="E18" i="8"/>
  <c r="E12" i="8"/>
  <c r="E7" i="8"/>
  <c r="E8" i="8"/>
  <c r="E9" i="8"/>
  <c r="E10" i="8"/>
  <c r="E11" i="8"/>
  <c r="E13" i="8"/>
  <c r="E14" i="8"/>
  <c r="E15" i="8"/>
  <c r="E16" i="8"/>
  <c r="E17" i="8"/>
  <c r="E19" i="8"/>
  <c r="E20" i="8"/>
  <c r="E21" i="8"/>
  <c r="E22" i="8"/>
  <c r="E24" i="8"/>
  <c r="E25" i="8"/>
  <c r="E26" i="8"/>
  <c r="E27" i="8"/>
  <c r="E28" i="8"/>
  <c r="E29" i="8"/>
  <c r="E31" i="8"/>
  <c r="E32" i="8"/>
  <c r="E33" i="8"/>
  <c r="E35" i="8"/>
  <c r="E36" i="8"/>
  <c r="E37" i="8"/>
  <c r="E39" i="8"/>
  <c r="E40" i="8"/>
  <c r="E41" i="8"/>
  <c r="E43" i="8"/>
  <c r="E44" i="8"/>
  <c r="E45" i="8"/>
  <c r="E46" i="8"/>
  <c r="E47" i="8"/>
  <c r="E49" i="8"/>
  <c r="E50" i="8"/>
  <c r="E52" i="8"/>
  <c r="E53" i="8"/>
  <c r="E54" i="8"/>
  <c r="E56" i="8"/>
  <c r="E57" i="8"/>
  <c r="E58" i="8"/>
  <c r="E59" i="8"/>
  <c r="E61" i="8"/>
  <c r="E62" i="8"/>
  <c r="E64" i="8"/>
  <c r="E65" i="8"/>
  <c r="E66" i="8"/>
  <c r="E67" i="8"/>
  <c r="E68" i="8"/>
  <c r="E69" i="8"/>
  <c r="E70" i="8"/>
  <c r="E71" i="8"/>
  <c r="E4" i="8"/>
  <c r="E5" i="8"/>
  <c r="E6" i="8"/>
  <c r="E3" i="8"/>
  <c r="E121" i="7"/>
  <c r="E120" i="7"/>
  <c r="E114" i="7"/>
  <c r="E106" i="7"/>
  <c r="E94" i="7"/>
  <c r="E84" i="7"/>
  <c r="E77" i="7"/>
  <c r="E70" i="7"/>
  <c r="E61" i="7"/>
  <c r="E52" i="7"/>
  <c r="E36" i="7"/>
  <c r="E24" i="7"/>
  <c r="E16" i="7"/>
  <c r="E8" i="7"/>
  <c r="E95" i="7"/>
  <c r="E4" i="7"/>
  <c r="E5" i="7"/>
  <c r="E6" i="7"/>
  <c r="E7" i="7"/>
  <c r="E9" i="7"/>
  <c r="E10" i="7"/>
  <c r="E11" i="7"/>
  <c r="E12" i="7"/>
  <c r="E13" i="7"/>
  <c r="E14" i="7"/>
  <c r="E15" i="7"/>
  <c r="E17" i="7"/>
  <c r="E18" i="7"/>
  <c r="E19" i="7"/>
  <c r="E20" i="7"/>
  <c r="E21" i="7"/>
  <c r="E22" i="7"/>
  <c r="E23" i="7"/>
  <c r="E25" i="7"/>
  <c r="E26" i="7"/>
  <c r="E27" i="7"/>
  <c r="E28" i="7"/>
  <c r="E29" i="7"/>
  <c r="E30" i="7"/>
  <c r="E31" i="7"/>
  <c r="E32" i="7"/>
  <c r="E33" i="7"/>
  <c r="E34" i="7"/>
  <c r="E35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3" i="7"/>
  <c r="E54" i="7"/>
  <c r="E55" i="7"/>
  <c r="E56" i="7"/>
  <c r="E57" i="7"/>
  <c r="E58" i="7"/>
  <c r="E59" i="7"/>
  <c r="E60" i="7"/>
  <c r="E62" i="7"/>
  <c r="E63" i="7"/>
  <c r="E64" i="7"/>
  <c r="E65" i="7"/>
  <c r="E66" i="7"/>
  <c r="E67" i="7"/>
  <c r="E68" i="7"/>
  <c r="E69" i="7"/>
  <c r="E71" i="7"/>
  <c r="E72" i="7"/>
  <c r="E73" i="7"/>
  <c r="E74" i="7"/>
  <c r="E75" i="7"/>
  <c r="E76" i="7"/>
  <c r="E78" i="7"/>
  <c r="E79" i="7"/>
  <c r="E80" i="7"/>
  <c r="E81" i="7"/>
  <c r="E82" i="7"/>
  <c r="E83" i="7"/>
  <c r="E85" i="7"/>
  <c r="E86" i="7"/>
  <c r="E87" i="7"/>
  <c r="E88" i="7"/>
  <c r="E89" i="7"/>
  <c r="E90" i="7"/>
  <c r="E91" i="7"/>
  <c r="E92" i="7"/>
  <c r="E93" i="7"/>
  <c r="E96" i="7"/>
  <c r="E97" i="7"/>
  <c r="E98" i="7"/>
  <c r="E99" i="7"/>
  <c r="E100" i="7"/>
  <c r="E101" i="7"/>
  <c r="E102" i="7"/>
  <c r="E103" i="7"/>
  <c r="E104" i="7"/>
  <c r="E105" i="7"/>
  <c r="E107" i="7"/>
  <c r="E108" i="7"/>
  <c r="E109" i="7"/>
  <c r="E110" i="7"/>
  <c r="E111" i="7"/>
  <c r="E112" i="7"/>
  <c r="E113" i="7"/>
  <c r="E115" i="7"/>
  <c r="E116" i="7"/>
  <c r="E117" i="7"/>
  <c r="E118" i="7"/>
  <c r="E119" i="7"/>
  <c r="E3" i="7"/>
  <c r="E30" i="6"/>
  <c r="E113" i="6" s="1"/>
  <c r="E12" i="6"/>
  <c r="E23" i="6"/>
  <c r="E37" i="6"/>
  <c r="E54" i="6"/>
  <c r="E71" i="6"/>
  <c r="E85" i="6"/>
  <c r="E92" i="6"/>
  <c r="E102" i="6"/>
  <c r="E112" i="6"/>
  <c r="E4" i="6"/>
  <c r="E5" i="6"/>
  <c r="E6" i="6"/>
  <c r="E7" i="6"/>
  <c r="E8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4" i="6"/>
  <c r="E25" i="6"/>
  <c r="E26" i="6"/>
  <c r="E27" i="6"/>
  <c r="E28" i="6"/>
  <c r="E29" i="6"/>
  <c r="E31" i="6"/>
  <c r="E32" i="6"/>
  <c r="E33" i="6"/>
  <c r="E34" i="6"/>
  <c r="E35" i="6"/>
  <c r="E36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6" i="6"/>
  <c r="E87" i="6"/>
  <c r="E88" i="6"/>
  <c r="E89" i="6"/>
  <c r="E90" i="6"/>
  <c r="E91" i="6"/>
  <c r="E93" i="6"/>
  <c r="E94" i="6"/>
  <c r="E95" i="6"/>
  <c r="E96" i="6"/>
  <c r="E97" i="6"/>
  <c r="E98" i="6"/>
  <c r="E99" i="6"/>
  <c r="E100" i="6"/>
  <c r="E101" i="6"/>
  <c r="E103" i="6"/>
  <c r="E104" i="6"/>
  <c r="E105" i="6"/>
  <c r="E106" i="6"/>
  <c r="E107" i="6"/>
  <c r="E108" i="6"/>
  <c r="E109" i="6"/>
  <c r="E110" i="6"/>
  <c r="E111" i="6"/>
  <c r="E3" i="6"/>
  <c r="E104" i="5"/>
  <c r="E103" i="5"/>
  <c r="E96" i="5"/>
  <c r="E87" i="5"/>
  <c r="E78" i="5"/>
  <c r="E62" i="5"/>
  <c r="E58" i="5"/>
  <c r="E43" i="5"/>
  <c r="E39" i="5"/>
  <c r="E28" i="5"/>
  <c r="E20" i="5"/>
  <c r="E13" i="5"/>
  <c r="E5" i="5"/>
  <c r="E4" i="5"/>
  <c r="E6" i="5"/>
  <c r="E7" i="5"/>
  <c r="E8" i="5"/>
  <c r="E9" i="5"/>
  <c r="E10" i="5"/>
  <c r="E11" i="5"/>
  <c r="E12" i="5"/>
  <c r="E14" i="5"/>
  <c r="E15" i="5"/>
  <c r="E16" i="5"/>
  <c r="E17" i="5"/>
  <c r="E18" i="5"/>
  <c r="E19" i="5"/>
  <c r="E21" i="5"/>
  <c r="E22" i="5"/>
  <c r="E23" i="5"/>
  <c r="E24" i="5"/>
  <c r="E25" i="5"/>
  <c r="E26" i="5"/>
  <c r="E27" i="5"/>
  <c r="E29" i="5"/>
  <c r="E30" i="5"/>
  <c r="E31" i="5"/>
  <c r="E32" i="5"/>
  <c r="E33" i="5"/>
  <c r="E34" i="5"/>
  <c r="E35" i="5"/>
  <c r="E36" i="5"/>
  <c r="E37" i="5"/>
  <c r="E38" i="5"/>
  <c r="E40" i="5"/>
  <c r="E41" i="5"/>
  <c r="E42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9" i="5"/>
  <c r="E60" i="5"/>
  <c r="E61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9" i="5"/>
  <c r="E80" i="5"/>
  <c r="E81" i="5"/>
  <c r="E82" i="5"/>
  <c r="E83" i="5"/>
  <c r="E84" i="5"/>
  <c r="E85" i="5"/>
  <c r="E86" i="5"/>
  <c r="E88" i="5"/>
  <c r="E89" i="5"/>
  <c r="E90" i="5"/>
  <c r="E91" i="5"/>
  <c r="E92" i="5"/>
  <c r="E93" i="5"/>
  <c r="E94" i="5"/>
  <c r="E95" i="5"/>
  <c r="E97" i="5"/>
  <c r="E98" i="5"/>
  <c r="E99" i="5"/>
  <c r="E100" i="5"/>
  <c r="E101" i="5"/>
  <c r="E102" i="5"/>
  <c r="E3" i="5"/>
  <c r="E106" i="3"/>
  <c r="E16" i="3"/>
  <c r="E24" i="3"/>
  <c r="E33" i="3"/>
  <c r="E39" i="3"/>
  <c r="E43" i="3"/>
  <c r="E50" i="3"/>
  <c r="E56" i="3"/>
  <c r="E66" i="3"/>
  <c r="E70" i="3"/>
  <c r="E76" i="3"/>
  <c r="E85" i="3"/>
  <c r="E98" i="3"/>
  <c r="E10" i="3"/>
  <c r="E105" i="3"/>
  <c r="E4" i="3"/>
  <c r="E5" i="3"/>
  <c r="E6" i="3"/>
  <c r="E7" i="3"/>
  <c r="E8" i="3"/>
  <c r="E9" i="3"/>
  <c r="E11" i="3"/>
  <c r="E12" i="3"/>
  <c r="E13" i="3"/>
  <c r="E14" i="3"/>
  <c r="E15" i="3"/>
  <c r="E17" i="3"/>
  <c r="E18" i="3"/>
  <c r="E19" i="3"/>
  <c r="E20" i="3"/>
  <c r="E21" i="3"/>
  <c r="E22" i="3"/>
  <c r="E23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40" i="3"/>
  <c r="E41" i="3"/>
  <c r="E42" i="3"/>
  <c r="E44" i="3"/>
  <c r="E45" i="3"/>
  <c r="E46" i="3"/>
  <c r="E47" i="3"/>
  <c r="E48" i="3"/>
  <c r="E49" i="3"/>
  <c r="E51" i="3"/>
  <c r="E52" i="3"/>
  <c r="E53" i="3"/>
  <c r="E54" i="3"/>
  <c r="E55" i="3"/>
  <c r="E57" i="3"/>
  <c r="E58" i="3"/>
  <c r="E59" i="3"/>
  <c r="E60" i="3"/>
  <c r="E61" i="3"/>
  <c r="E62" i="3"/>
  <c r="E63" i="3"/>
  <c r="E64" i="3"/>
  <c r="E65" i="3"/>
  <c r="E67" i="3"/>
  <c r="E68" i="3"/>
  <c r="E69" i="3"/>
  <c r="E71" i="3"/>
  <c r="E72" i="3"/>
  <c r="E73" i="3"/>
  <c r="E74" i="3"/>
  <c r="E75" i="3"/>
  <c r="E77" i="3"/>
  <c r="E78" i="3"/>
  <c r="E79" i="3"/>
  <c r="E80" i="3"/>
  <c r="E81" i="3"/>
  <c r="E82" i="3"/>
  <c r="E83" i="3"/>
  <c r="E84" i="3"/>
  <c r="E86" i="3"/>
  <c r="E87" i="3"/>
  <c r="E88" i="3"/>
  <c r="E89" i="3"/>
  <c r="E90" i="3"/>
  <c r="E91" i="3"/>
  <c r="E92" i="3"/>
  <c r="E93" i="3"/>
  <c r="E94" i="3"/>
  <c r="E95" i="3"/>
  <c r="E96" i="3"/>
  <c r="E97" i="3"/>
  <c r="E99" i="3"/>
  <c r="E100" i="3"/>
  <c r="E101" i="3"/>
  <c r="E102" i="3"/>
  <c r="E103" i="3"/>
  <c r="E104" i="3"/>
  <c r="E3" i="3"/>
  <c r="E10" i="1"/>
  <c r="E11" i="1"/>
  <c r="E12" i="1"/>
  <c r="E13" i="1"/>
  <c r="E15" i="1"/>
  <c r="E16" i="1"/>
  <c r="E17" i="1"/>
  <c r="E18" i="1"/>
  <c r="E19" i="1"/>
  <c r="E21" i="1"/>
  <c r="E22" i="1"/>
  <c r="E23" i="1"/>
  <c r="E24" i="1"/>
  <c r="E25" i="1"/>
  <c r="E27" i="1"/>
  <c r="E28" i="1"/>
  <c r="E29" i="1"/>
  <c r="E31" i="1"/>
  <c r="E32" i="1"/>
  <c r="E33" i="1"/>
  <c r="E34" i="1"/>
  <c r="E36" i="1"/>
  <c r="E37" i="1"/>
  <c r="E38" i="1"/>
  <c r="E39" i="1" s="1"/>
  <c r="E40" i="1"/>
  <c r="E41" i="1"/>
  <c r="E42" i="1"/>
  <c r="E43" i="1"/>
  <c r="E44" i="1"/>
  <c r="E45" i="1"/>
  <c r="E46" i="1"/>
  <c r="E48" i="1"/>
  <c r="E52" i="1" s="1"/>
  <c r="E49" i="1"/>
  <c r="E50" i="1"/>
  <c r="E51" i="1"/>
  <c r="E53" i="1"/>
  <c r="E54" i="1"/>
  <c r="E55" i="1"/>
  <c r="E56" i="1"/>
  <c r="E57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4" i="1" s="1"/>
  <c r="E111" i="1"/>
  <c r="E112" i="1"/>
  <c r="E113" i="1"/>
  <c r="E4" i="1"/>
  <c r="E8" i="1" s="1"/>
  <c r="E5" i="1"/>
  <c r="E6" i="1"/>
  <c r="E7" i="1"/>
  <c r="E9" i="1"/>
  <c r="E14" i="1" s="1"/>
  <c r="E3" i="1"/>
  <c r="E219" i="24" l="1"/>
  <c r="E115" i="24"/>
  <c r="E92" i="1"/>
  <c r="E67" i="1"/>
  <c r="E107" i="1"/>
  <c r="E58" i="1"/>
  <c r="E30" i="1"/>
  <c r="E26" i="1"/>
  <c r="E35" i="1"/>
  <c r="E83" i="1"/>
  <c r="E47" i="1"/>
  <c r="E20" i="1"/>
  <c r="E115" i="1" l="1"/>
</calcChain>
</file>

<file path=xl/sharedStrings.xml><?xml version="1.0" encoding="utf-8"?>
<sst xmlns="http://schemas.openxmlformats.org/spreadsheetml/2006/main" count="793" uniqueCount="218">
  <si>
    <t>NO</t>
  </si>
  <si>
    <t>KECAMATAN</t>
  </si>
  <si>
    <t>DESA</t>
  </si>
  <si>
    <t>TPS</t>
  </si>
  <si>
    <t>TOTAL</t>
  </si>
  <si>
    <t>SINE</t>
  </si>
  <si>
    <t>PANDANSARI</t>
  </si>
  <si>
    <t>JUMLAH</t>
  </si>
  <si>
    <t>WONOSARI</t>
  </si>
  <si>
    <t>GIRIKERTO</t>
  </si>
  <si>
    <t>NGRENDENG</t>
  </si>
  <si>
    <t>HARGOSARI</t>
  </si>
  <si>
    <t>POCOL</t>
  </si>
  <si>
    <t>GENDOL</t>
  </si>
  <si>
    <t>SUMBEREJO</t>
  </si>
  <si>
    <t>SUMBERSARI</t>
  </si>
  <si>
    <t>KUNIRAN</t>
  </si>
  <si>
    <t>TULAKAN</t>
  </si>
  <si>
    <t>KETANGGUNG</t>
  </si>
  <si>
    <t>JAGIR</t>
  </si>
  <si>
    <t>KAUMAN</t>
  </si>
  <si>
    <t>NGRAMBE</t>
  </si>
  <si>
    <t>HARGOMULYO</t>
  </si>
  <si>
    <t>GIRIHARJO</t>
  </si>
  <si>
    <t>SETONO</t>
  </si>
  <si>
    <t>WAKAH</t>
  </si>
  <si>
    <t>TAWANGREJO</t>
  </si>
  <si>
    <t>SAMBIREJO</t>
  </si>
  <si>
    <t>MANISHARJO</t>
  </si>
  <si>
    <t>SIDOMULYO</t>
  </si>
  <si>
    <t>BABADAN</t>
  </si>
  <si>
    <t>KRENDEGAN</t>
  </si>
  <si>
    <t>PUCANGAN</t>
  </si>
  <si>
    <t>CEPOKO</t>
  </si>
  <si>
    <t>MENDIRO</t>
  </si>
  <si>
    <t>JOGOROGO</t>
  </si>
  <si>
    <t>UMBULREJO</t>
  </si>
  <si>
    <t>KLETEKAN</t>
  </si>
  <si>
    <t>JATEN</t>
  </si>
  <si>
    <t>GIRIMULYO</t>
  </si>
  <si>
    <t>NGRAYUDAN</t>
  </si>
  <si>
    <t>TALANG</t>
  </si>
  <si>
    <t>MACANAN</t>
  </si>
  <si>
    <t>BRUBUH</t>
  </si>
  <si>
    <t>DAWUNG</t>
  </si>
  <si>
    <t>TANJUNGSARI</t>
  </si>
  <si>
    <t>SOCO</t>
  </si>
  <si>
    <t>KENDAL</t>
  </si>
  <si>
    <t>KARANGGUPITO</t>
  </si>
  <si>
    <t>KARANGREJO</t>
  </si>
  <si>
    <t>SIMO</t>
  </si>
  <si>
    <t>PLOSO</t>
  </si>
  <si>
    <t>MAJASEM</t>
  </si>
  <si>
    <t>SIDOREJO</t>
  </si>
  <si>
    <t>GAYAM</t>
  </si>
  <si>
    <t>DADAPAN</t>
  </si>
  <si>
    <t>PATALAN</t>
  </si>
  <si>
    <t>GENENG</t>
  </si>
  <si>
    <t>KERASWETAN</t>
  </si>
  <si>
    <t>KENITEN</t>
  </si>
  <si>
    <t>TAMBAKROMO</t>
  </si>
  <si>
    <t>TEPAS</t>
  </si>
  <si>
    <t>BADERAN</t>
  </si>
  <si>
    <t>KASREMAN</t>
  </si>
  <si>
    <t>KERSIKAN</t>
  </si>
  <si>
    <t>DEMPEL</t>
  </si>
  <si>
    <t>KLITIK</t>
  </si>
  <si>
    <t>KERSOHARJO</t>
  </si>
  <si>
    <t>KLAMPISAN</t>
  </si>
  <si>
    <t>KWADUNGAN</t>
  </si>
  <si>
    <t>KENDUNG</t>
  </si>
  <si>
    <t>DINDEN</t>
  </si>
  <si>
    <t>POJOK</t>
  </si>
  <si>
    <t>JENANGAN</t>
  </si>
  <si>
    <t>PURWOSARI</t>
  </si>
  <si>
    <t>TIRAK</t>
  </si>
  <si>
    <t>SUMENGKO</t>
  </si>
  <si>
    <t>WARUK KALONG</t>
  </si>
  <si>
    <t>BUDUG</t>
  </si>
  <si>
    <t>MOJOMANIS</t>
  </si>
  <si>
    <t>BANGET</t>
  </si>
  <si>
    <t>KARANGSONO</t>
  </si>
  <si>
    <t>KARANGJATI</t>
  </si>
  <si>
    <t>CAMPURASRI</t>
  </si>
  <si>
    <t>DANGUK</t>
  </si>
  <si>
    <t>GEMPOL</t>
  </si>
  <si>
    <t>RINGINANOM</t>
  </si>
  <si>
    <t>SEMBUNG</t>
  </si>
  <si>
    <t>DUNGMIRI</t>
  </si>
  <si>
    <t>BRANGOL</t>
  </si>
  <si>
    <t>SIDOKERTO</t>
  </si>
  <si>
    <t>JATIPURO</t>
  </si>
  <si>
    <t>PUHTI</t>
  </si>
  <si>
    <t>SAWO</t>
  </si>
  <si>
    <t>LEGUNDI</t>
  </si>
  <si>
    <t>REJOMULYO</t>
  </si>
  <si>
    <t>REJUNO</t>
  </si>
  <si>
    <t>PLOSO LOR</t>
  </si>
  <si>
    <t>PADAS</t>
  </si>
  <si>
    <t>BANJARANSARI</t>
  </si>
  <si>
    <t>BENDO</t>
  </si>
  <si>
    <t>TUNGKULREJO</t>
  </si>
  <si>
    <t>BINTOYO</t>
  </si>
  <si>
    <t>SUKOWIYONO</t>
  </si>
  <si>
    <t>MUNGGUT</t>
  </si>
  <si>
    <t>PACING</t>
  </si>
  <si>
    <t>KEDUNG PRAHU</t>
  </si>
  <si>
    <t>SAMBIROTO</t>
  </si>
  <si>
    <t>KWADUNGAN LOR</t>
  </si>
  <si>
    <t>NGAWI</t>
  </si>
  <si>
    <t>MARGOMULYO</t>
  </si>
  <si>
    <t>KARANGTENGAH</t>
  </si>
  <si>
    <t>PELEM</t>
  </si>
  <si>
    <t>KETANGGI</t>
  </si>
  <si>
    <t>MANGUNHARJO</t>
  </si>
  <si>
    <t>KANDANGAN</t>
  </si>
  <si>
    <t>KARTOHARJO</t>
  </si>
  <si>
    <t>KARANGASRI</t>
  </si>
  <si>
    <t>BANYURIP</t>
  </si>
  <si>
    <t>BERAN</t>
  </si>
  <si>
    <t>JURUREJO</t>
  </si>
  <si>
    <t>GRUDO</t>
  </si>
  <si>
    <t>WATUALANG</t>
  </si>
  <si>
    <t>KEREK</t>
  </si>
  <si>
    <t>KARANGTENGAHPRANDON</t>
  </si>
  <si>
    <t>PARON</t>
  </si>
  <si>
    <t>GENTONG</t>
  </si>
  <si>
    <t>SEMEN</t>
  </si>
  <si>
    <t>KEDUNGPUTRI</t>
  </si>
  <si>
    <t>TEMPURAN</t>
  </si>
  <si>
    <t>DAWU</t>
  </si>
  <si>
    <t>JAMBANGAN</t>
  </si>
  <si>
    <t>TEGUHAN</t>
  </si>
  <si>
    <t>SIRIGAN</t>
  </si>
  <si>
    <t>JEBLONGAN</t>
  </si>
  <si>
    <t>NGALE</t>
  </si>
  <si>
    <t>GELUNG</t>
  </si>
  <si>
    <t>KEBON</t>
  </si>
  <si>
    <t>KEDUNGGALAR</t>
  </si>
  <si>
    <t>BEGAL</t>
  </si>
  <si>
    <t>WONOKERTO</t>
  </si>
  <si>
    <t>KATIKAN</t>
  </si>
  <si>
    <t>PELANGKIDUL</t>
  </si>
  <si>
    <t>JATIGEMBOL</t>
  </si>
  <si>
    <t>PELANGLOR</t>
  </si>
  <si>
    <t>BANGUNREJOKIDUL</t>
  </si>
  <si>
    <t>JENGGRIK</t>
  </si>
  <si>
    <t>GEMARANG</t>
  </si>
  <si>
    <t>KAWU</t>
  </si>
  <si>
    <t>WIDODAREN</t>
  </si>
  <si>
    <t>BANYUBIRU</t>
  </si>
  <si>
    <t>KEDUNGGUDEL</t>
  </si>
  <si>
    <t>SEKARALAS</t>
  </si>
  <si>
    <t>SEKARPUTIH</t>
  </si>
  <si>
    <t>KAYUTREJO</t>
  </si>
  <si>
    <t>SIDOLAJU</t>
  </si>
  <si>
    <t>KARANGBANYU</t>
  </si>
  <si>
    <t>GENDINGAN</t>
  </si>
  <si>
    <t>SIDOMAKMUR</t>
  </si>
  <si>
    <t>WALIKUKUN</t>
  </si>
  <si>
    <t>MANTINGAN</t>
  </si>
  <si>
    <t>KEDUNGHARJO</t>
  </si>
  <si>
    <t>PAKAH</t>
  </si>
  <si>
    <t>TAMBAKBOYO</t>
  </si>
  <si>
    <t>PENGKOL</t>
  </si>
  <si>
    <t>JATIMULYO</t>
  </si>
  <si>
    <t>PANGKUR</t>
  </si>
  <si>
    <t>POHKONYAL</t>
  </si>
  <si>
    <t>SUMBER</t>
  </si>
  <si>
    <t>GANDRI</t>
  </si>
  <si>
    <t>PLESET</t>
  </si>
  <si>
    <t>WARUKTENGAH</t>
  </si>
  <si>
    <t>NGOMPRO</t>
  </si>
  <si>
    <t>PARAS</t>
  </si>
  <si>
    <t>BRINGIN</t>
  </si>
  <si>
    <t>SUMBERBENING</t>
  </si>
  <si>
    <t>MOJO</t>
  </si>
  <si>
    <t>KROMPOL</t>
  </si>
  <si>
    <t>DERO</t>
  </si>
  <si>
    <t>LEGOWETAN</t>
  </si>
  <si>
    <t>GANDONG</t>
  </si>
  <si>
    <t>DAMPIT</t>
  </si>
  <si>
    <t>SURUH</t>
  </si>
  <si>
    <t>KENOGOREJO</t>
  </si>
  <si>
    <t>PITU</t>
  </si>
  <si>
    <t>KALANG</t>
  </si>
  <si>
    <t>DUMPLENGAN</t>
  </si>
  <si>
    <t>SELOPURO</t>
  </si>
  <si>
    <t>KARANGGENENG</t>
  </si>
  <si>
    <t>NGANCAR</t>
  </si>
  <si>
    <t>CANTEL</t>
  </si>
  <si>
    <t>PAPUNGAN</t>
  </si>
  <si>
    <t>BANJARBANGI</t>
  </si>
  <si>
    <t>BANGUNREJOLOR</t>
  </si>
  <si>
    <t>KARANGANYAR</t>
  </si>
  <si>
    <t>MENGGER</t>
  </si>
  <si>
    <t>GEMBOL</t>
  </si>
  <si>
    <t>SRIWEDARI</t>
  </si>
  <si>
    <t>BANGUNREJO</t>
  </si>
  <si>
    <t>PANDEAN</t>
  </si>
  <si>
    <t>SEKARJATI</t>
  </si>
  <si>
    <t>GERIH</t>
  </si>
  <si>
    <t>RANDUSONGO</t>
  </si>
  <si>
    <t>KERASKULON</t>
  </si>
  <si>
    <t>GUYUNG</t>
  </si>
  <si>
    <t>JATIREJO</t>
  </si>
  <si>
    <t>CANGAKAN</t>
  </si>
  <si>
    <t>KARANGMALANG</t>
  </si>
  <si>
    <t>GUNUNGSARI</t>
  </si>
  <si>
    <t>LEGOKULON</t>
  </si>
  <si>
    <t>TAWUN</t>
  </si>
  <si>
    <t>KIYONTEN</t>
  </si>
  <si>
    <t>ANGGARAN</t>
  </si>
  <si>
    <t>TOTAL ANGGARAN</t>
  </si>
  <si>
    <t>TOTAL KECAMATAN</t>
  </si>
  <si>
    <t>TOTAL DESA</t>
  </si>
  <si>
    <t>TOTAL TPS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</si>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</sst>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p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212529"/>
      <name val="Arial"/>
      <family val="2"/>
    </font>
    <font>
      <b/>
      <sz val="10"/>
      <color rgb="FF212529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top"/>
    </xf>
    <xf numFmtId="0" fontId="6" fillId="8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/>
    </xf>
    <xf numFmtId="0" fontId="6" fillId="9" borderId="1" xfId="0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/>
    </xf>
    <xf numFmtId="0" fontId="4" fillId="10" borderId="1" xfId="0" applyFont="1" applyFill="1" applyBorder="1" applyAlignment="1">
      <alignment horizontal="center" vertical="top" wrapText="1"/>
    </xf>
    <xf numFmtId="0" fontId="2" fillId="10" borderId="1" xfId="0" applyFont="1" applyFill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/>
    </xf>
    <xf numFmtId="0" fontId="2" fillId="11" borderId="1" xfId="0" applyFont="1" applyFill="1" applyBorder="1" applyAlignment="1">
      <alignment horizontal="center" vertical="top" wrapText="1"/>
    </xf>
    <xf numFmtId="0" fontId="6" fillId="11" borderId="1" xfId="0" applyFont="1" applyFill="1" applyBorder="1" applyAlignment="1">
      <alignment horizontal="center" vertical="top" wrapText="1"/>
    </xf>
    <xf numFmtId="0" fontId="2" fillId="12" borderId="1" xfId="0" applyFont="1" applyFill="1" applyBorder="1" applyAlignment="1">
      <alignment horizontal="center" vertical="top"/>
    </xf>
    <xf numFmtId="0" fontId="6" fillId="12" borderId="1" xfId="0" applyFont="1" applyFill="1" applyBorder="1" applyAlignment="1">
      <alignment horizontal="center" vertical="top" wrapText="1"/>
    </xf>
    <xf numFmtId="0" fontId="2" fillId="13" borderId="1" xfId="0" applyFont="1" applyFill="1" applyBorder="1" applyAlignment="1">
      <alignment horizontal="center" vertical="top"/>
    </xf>
    <xf numFmtId="0" fontId="2" fillId="13" borderId="1" xfId="0" applyFont="1" applyFill="1" applyBorder="1" applyAlignment="1">
      <alignment horizontal="center" vertical="top"/>
    </xf>
    <xf numFmtId="0" fontId="3" fillId="13" borderId="1" xfId="0" applyFont="1" applyFill="1" applyBorder="1" applyAlignment="1">
      <alignment horizontal="center" vertical="top"/>
    </xf>
    <xf numFmtId="0" fontId="2" fillId="8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center" vertical="top"/>
    </xf>
    <xf numFmtId="0" fontId="2" fillId="6" borderId="4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center" vertical="top"/>
    </xf>
    <xf numFmtId="0" fontId="2" fillId="7" borderId="3" xfId="0" applyFont="1" applyFill="1" applyBorder="1" applyAlignment="1">
      <alignment horizontal="center" vertical="top"/>
    </xf>
    <xf numFmtId="0" fontId="2" fillId="7" borderId="4" xfId="0" applyFont="1" applyFill="1" applyBorder="1" applyAlignment="1">
      <alignment horizontal="center" vertical="top"/>
    </xf>
    <xf numFmtId="0" fontId="2" fillId="7" borderId="2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/>
    </xf>
    <xf numFmtId="0" fontId="3" fillId="7" borderId="5" xfId="0" applyFont="1" applyFill="1" applyBorder="1" applyAlignment="1">
      <alignment horizontal="center" vertical="top"/>
    </xf>
    <xf numFmtId="0" fontId="3" fillId="7" borderId="7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2" fillId="8" borderId="4" xfId="0" applyFont="1" applyFill="1" applyBorder="1" applyAlignment="1">
      <alignment horizontal="center" vertical="top"/>
    </xf>
    <xf numFmtId="0" fontId="2" fillId="8" borderId="2" xfId="0" applyFont="1" applyFill="1" applyBorder="1" applyAlignment="1">
      <alignment horizontal="center" vertical="top"/>
    </xf>
    <xf numFmtId="0" fontId="2" fillId="9" borderId="3" xfId="0" applyFont="1" applyFill="1" applyBorder="1" applyAlignment="1">
      <alignment horizontal="center" vertical="top"/>
    </xf>
    <xf numFmtId="0" fontId="2" fillId="9" borderId="4" xfId="0" applyFont="1" applyFill="1" applyBorder="1" applyAlignment="1">
      <alignment horizontal="center" vertical="top"/>
    </xf>
    <xf numFmtId="0" fontId="2" fillId="9" borderId="2" xfId="0" applyFont="1" applyFill="1" applyBorder="1" applyAlignment="1">
      <alignment horizontal="center" vertical="top"/>
    </xf>
    <xf numFmtId="0" fontId="2" fillId="10" borderId="3" xfId="0" applyFont="1" applyFill="1" applyBorder="1" applyAlignment="1">
      <alignment horizontal="center" vertical="top"/>
    </xf>
    <xf numFmtId="0" fontId="2" fillId="10" borderId="4" xfId="0" applyFont="1" applyFill="1" applyBorder="1" applyAlignment="1">
      <alignment horizontal="center" vertical="top"/>
    </xf>
    <xf numFmtId="0" fontId="2" fillId="10" borderId="2" xfId="0" applyFont="1" applyFill="1" applyBorder="1" applyAlignment="1">
      <alignment horizontal="center" vertical="top"/>
    </xf>
    <xf numFmtId="0" fontId="1" fillId="10" borderId="5" xfId="0" applyFont="1" applyFill="1" applyBorder="1" applyAlignment="1">
      <alignment horizontal="center" vertical="top"/>
    </xf>
    <xf numFmtId="0" fontId="1" fillId="10" borderId="7" xfId="0" applyFont="1" applyFill="1" applyBorder="1" applyAlignment="1">
      <alignment horizontal="center" vertical="top"/>
    </xf>
    <xf numFmtId="0" fontId="2" fillId="12" borderId="3" xfId="0" applyFont="1" applyFill="1" applyBorder="1" applyAlignment="1">
      <alignment horizontal="center" vertical="top"/>
    </xf>
    <xf numFmtId="0" fontId="2" fillId="12" borderId="4" xfId="0" applyFont="1" applyFill="1" applyBorder="1" applyAlignment="1">
      <alignment horizontal="center" vertical="top"/>
    </xf>
    <xf numFmtId="0" fontId="2" fillId="12" borderId="2" xfId="0" applyFont="1" applyFill="1" applyBorder="1" applyAlignment="1">
      <alignment horizontal="center" vertical="top"/>
    </xf>
    <xf numFmtId="0" fontId="2" fillId="13" borderId="3" xfId="0" applyFont="1" applyFill="1" applyBorder="1" applyAlignment="1">
      <alignment horizontal="center" vertical="top"/>
    </xf>
    <xf numFmtId="0" fontId="2" fillId="13" borderId="4" xfId="0" applyFont="1" applyFill="1" applyBorder="1" applyAlignment="1">
      <alignment horizontal="center" vertical="top"/>
    </xf>
    <xf numFmtId="0" fontId="3" fillId="13" borderId="5" xfId="0" applyFont="1" applyFill="1" applyBorder="1" applyAlignment="1">
      <alignment horizontal="center" vertical="top"/>
    </xf>
    <xf numFmtId="0" fontId="3" fillId="13" borderId="7" xfId="0" applyFont="1" applyFill="1" applyBorder="1" applyAlignment="1">
      <alignment horizontal="center" vertical="top"/>
    </xf>
    <xf numFmtId="0" fontId="3" fillId="8" borderId="5" xfId="0" applyFont="1" applyFill="1" applyBorder="1" applyAlignment="1">
      <alignment horizontal="center" vertical="top"/>
    </xf>
    <xf numFmtId="0" fontId="3" fillId="8" borderId="7" xfId="0" applyFont="1" applyFill="1" applyBorder="1" applyAlignment="1">
      <alignment horizontal="center" vertical="top"/>
    </xf>
    <xf numFmtId="165" fontId="4" fillId="3" borderId="1" xfId="0" applyNumberFormat="1" applyFont="1" applyFill="1" applyBorder="1" applyAlignment="1">
      <alignment horizontal="center" vertical="top" wrapText="1"/>
    </xf>
    <xf numFmtId="165" fontId="5" fillId="3" borderId="1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165" fontId="1" fillId="0" borderId="0" xfId="0" applyNumberFormat="1" applyFont="1"/>
    <xf numFmtId="0" fontId="3" fillId="5" borderId="5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top"/>
    </xf>
    <xf numFmtId="0" fontId="3" fillId="6" borderId="6" xfId="0" applyFont="1" applyFill="1" applyBorder="1" applyAlignment="1">
      <alignment horizontal="center" vertical="top"/>
    </xf>
    <xf numFmtId="0" fontId="3" fillId="7" borderId="6" xfId="0" applyFont="1" applyFill="1" applyBorder="1" applyAlignment="1">
      <alignment horizontal="center" vertical="top"/>
    </xf>
    <xf numFmtId="0" fontId="3" fillId="9" borderId="5" xfId="0" applyFont="1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165" fontId="3" fillId="9" borderId="1" xfId="0" applyNumberFormat="1" applyFont="1" applyFill="1" applyBorder="1" applyAlignment="1">
      <alignment horizontal="center" vertical="top"/>
    </xf>
    <xf numFmtId="0" fontId="1" fillId="10" borderId="6" xfId="0" applyFont="1" applyFill="1" applyBorder="1" applyAlignment="1">
      <alignment horizontal="center" vertical="top"/>
    </xf>
    <xf numFmtId="165" fontId="1" fillId="10" borderId="1" xfId="0" applyNumberFormat="1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center" vertical="top"/>
    </xf>
    <xf numFmtId="0" fontId="3" fillId="9" borderId="6" xfId="0" applyFont="1" applyFill="1" applyBorder="1" applyAlignment="1">
      <alignment horizontal="center" vertical="top"/>
    </xf>
    <xf numFmtId="0" fontId="3" fillId="8" borderId="6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165" fontId="1" fillId="4" borderId="1" xfId="0" applyNumberFormat="1" applyFont="1" applyFill="1" applyBorder="1" applyAlignment="1">
      <alignment horizontal="center" vertical="top"/>
    </xf>
    <xf numFmtId="0" fontId="3" fillId="10" borderId="5" xfId="0" applyFont="1" applyFill="1" applyBorder="1" applyAlignment="1">
      <alignment horizontal="center" vertical="top"/>
    </xf>
    <xf numFmtId="0" fontId="3" fillId="10" borderId="7" xfId="0" applyFont="1" applyFill="1" applyBorder="1" applyAlignment="1">
      <alignment horizontal="center" vertical="top"/>
    </xf>
    <xf numFmtId="0" fontId="3" fillId="10" borderId="6" xfId="0" applyFont="1" applyFill="1" applyBorder="1" applyAlignment="1">
      <alignment horizontal="center" vertical="top"/>
    </xf>
    <xf numFmtId="165" fontId="3" fillId="10" borderId="1" xfId="0" applyNumberFormat="1" applyFont="1" applyFill="1" applyBorder="1" applyAlignment="1">
      <alignment horizontal="center" vertical="top" wrapText="1"/>
    </xf>
    <xf numFmtId="0" fontId="3" fillId="11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3" fillId="12" borderId="5" xfId="0" applyFont="1" applyFill="1" applyBorder="1" applyAlignment="1">
      <alignment horizontal="center" vertical="top"/>
    </xf>
    <xf numFmtId="0" fontId="3" fillId="12" borderId="7" xfId="0" applyFont="1" applyFill="1" applyBorder="1" applyAlignment="1">
      <alignment horizontal="center" vertical="top"/>
    </xf>
    <xf numFmtId="0" fontId="3" fillId="12" borderId="6" xfId="0" applyFont="1" applyFill="1" applyBorder="1" applyAlignment="1">
      <alignment horizontal="center" vertical="top"/>
    </xf>
    <xf numFmtId="165" fontId="3" fillId="12" borderId="1" xfId="0" applyNumberFormat="1" applyFont="1" applyFill="1" applyBorder="1" applyAlignment="1">
      <alignment horizontal="center" vertical="top"/>
    </xf>
    <xf numFmtId="165" fontId="3" fillId="4" borderId="1" xfId="0" applyNumberFormat="1" applyFont="1" applyFill="1" applyBorder="1" applyAlignment="1">
      <alignment horizontal="center" vertical="top"/>
    </xf>
    <xf numFmtId="165" fontId="3" fillId="8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3EDE-D55A-48D6-8AC9-FB5A9A52FF8D}">
  <dimension ref="A1:K551"/>
  <sheetViews>
    <sheetView topLeftCell="A538" workbookViewId="0">
      <selection activeCell="H552" sqref="A1:XFD1048576"/>
    </sheetView>
  </sheetViews>
  <sheetFormatPr defaultRowHeight="15" x14ac:dyDescent="0.25"/>
  <cols>
    <col min="1" max="1" width="6.140625" customWidth="1"/>
    <col min="2" max="2" width="15.28515625" customWidth="1"/>
    <col min="3" max="3" width="14.140625" bestFit="1" customWidth="1"/>
    <col min="4" max="4" width="4.7109375" bestFit="1" customWidth="1"/>
    <col min="5" max="5" width="13.28515625" style="83" customWidth="1"/>
    <col min="8" max="8" width="12.7109375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1">
        <v>1</v>
      </c>
      <c r="B3" s="1" t="s">
        <v>5</v>
      </c>
      <c r="C3" s="1" t="s">
        <v>6</v>
      </c>
      <c r="D3" s="2">
        <v>1</v>
      </c>
      <c r="E3" s="81">
        <f>IF(C3&lt;&gt;"JUMLAH",$H$2/$K$2,)</f>
        <v>10567.296996662959</v>
      </c>
    </row>
    <row r="4" spans="1:11" x14ac:dyDescent="0.25">
      <c r="A4" s="1"/>
      <c r="B4" s="1"/>
      <c r="C4" s="1"/>
      <c r="D4" s="2">
        <v>2</v>
      </c>
      <c r="E4" s="81">
        <f t="shared" ref="E4:E67" si="0">IF(C4&lt;&gt;"JUMLAH",$H$2/$K$2,)</f>
        <v>10567.296996662959</v>
      </c>
    </row>
    <row r="5" spans="1:11" x14ac:dyDescent="0.25">
      <c r="A5" s="1"/>
      <c r="B5" s="1"/>
      <c r="C5" s="1"/>
      <c r="D5" s="2">
        <v>3</v>
      </c>
      <c r="E5" s="81">
        <f t="shared" si="0"/>
        <v>10567.296996662959</v>
      </c>
    </row>
    <row r="6" spans="1:11" x14ac:dyDescent="0.25">
      <c r="A6" s="1"/>
      <c r="B6" s="1"/>
      <c r="C6" s="1"/>
      <c r="D6" s="2">
        <v>4</v>
      </c>
      <c r="E6" s="81">
        <f t="shared" si="0"/>
        <v>10567.296996662959</v>
      </c>
    </row>
    <row r="7" spans="1:11" ht="15" customHeight="1" x14ac:dyDescent="0.25">
      <c r="A7" s="1"/>
      <c r="B7" s="1"/>
      <c r="C7" s="1"/>
      <c r="D7" s="2">
        <v>5</v>
      </c>
      <c r="E7" s="81">
        <f t="shared" si="0"/>
        <v>10567.296996662959</v>
      </c>
    </row>
    <row r="8" spans="1:11" ht="15" customHeight="1" x14ac:dyDescent="0.25">
      <c r="A8" s="1"/>
      <c r="B8" s="1"/>
      <c r="C8" s="5" t="s">
        <v>7</v>
      </c>
      <c r="D8" s="5"/>
      <c r="E8" s="82">
        <f>SUM(E3:E7)</f>
        <v>52836.484983314796</v>
      </c>
    </row>
    <row r="9" spans="1:11" x14ac:dyDescent="0.25">
      <c r="A9" s="1"/>
      <c r="B9" s="1"/>
      <c r="C9" s="3" t="s">
        <v>8</v>
      </c>
      <c r="D9" s="2">
        <v>1</v>
      </c>
      <c r="E9" s="81">
        <f t="shared" si="0"/>
        <v>10567.296996662959</v>
      </c>
    </row>
    <row r="10" spans="1:11" x14ac:dyDescent="0.25">
      <c r="A10" s="1"/>
      <c r="B10" s="1"/>
      <c r="C10" s="3"/>
      <c r="D10" s="2">
        <v>2</v>
      </c>
      <c r="E10" s="81">
        <f t="shared" si="0"/>
        <v>10567.296996662959</v>
      </c>
    </row>
    <row r="11" spans="1:11" x14ac:dyDescent="0.25">
      <c r="A11" s="1"/>
      <c r="B11" s="1"/>
      <c r="C11" s="3"/>
      <c r="D11" s="2">
        <v>3</v>
      </c>
      <c r="E11" s="81">
        <f t="shared" si="0"/>
        <v>10567.296996662959</v>
      </c>
    </row>
    <row r="12" spans="1:11" x14ac:dyDescent="0.25">
      <c r="A12" s="1"/>
      <c r="B12" s="1"/>
      <c r="C12" s="3"/>
      <c r="D12" s="2">
        <v>4</v>
      </c>
      <c r="E12" s="81">
        <f t="shared" si="0"/>
        <v>10567.296996662959</v>
      </c>
    </row>
    <row r="13" spans="1:11" x14ac:dyDescent="0.25">
      <c r="A13" s="1"/>
      <c r="B13" s="1"/>
      <c r="C13" s="3"/>
      <c r="D13" s="2">
        <v>5</v>
      </c>
      <c r="E13" s="81">
        <f t="shared" si="0"/>
        <v>10567.296996662959</v>
      </c>
    </row>
    <row r="14" spans="1:11" x14ac:dyDescent="0.25">
      <c r="A14" s="1"/>
      <c r="B14" s="1"/>
      <c r="C14" s="5" t="s">
        <v>7</v>
      </c>
      <c r="D14" s="5"/>
      <c r="E14" s="81">
        <f>SUM(E9:E13)</f>
        <v>52836.484983314796</v>
      </c>
    </row>
    <row r="15" spans="1:11" x14ac:dyDescent="0.25">
      <c r="A15" s="1"/>
      <c r="B15" s="1"/>
      <c r="C15" s="1" t="s">
        <v>9</v>
      </c>
      <c r="D15" s="2">
        <v>1</v>
      </c>
      <c r="E15" s="81">
        <f t="shared" si="0"/>
        <v>10567.296996662959</v>
      </c>
    </row>
    <row r="16" spans="1:11" x14ac:dyDescent="0.25">
      <c r="A16" s="1"/>
      <c r="B16" s="1"/>
      <c r="C16" s="1"/>
      <c r="D16" s="2">
        <v>2</v>
      </c>
      <c r="E16" s="81">
        <f t="shared" si="0"/>
        <v>10567.296996662959</v>
      </c>
    </row>
    <row r="17" spans="1:5" x14ac:dyDescent="0.25">
      <c r="A17" s="1"/>
      <c r="B17" s="1"/>
      <c r="C17" s="1"/>
      <c r="D17" s="2">
        <v>3</v>
      </c>
      <c r="E17" s="81">
        <f t="shared" si="0"/>
        <v>10567.296996662959</v>
      </c>
    </row>
    <row r="18" spans="1:5" x14ac:dyDescent="0.25">
      <c r="A18" s="1"/>
      <c r="B18" s="1"/>
      <c r="C18" s="1"/>
      <c r="D18" s="2">
        <v>4</v>
      </c>
      <c r="E18" s="81">
        <f t="shared" si="0"/>
        <v>10567.296996662959</v>
      </c>
    </row>
    <row r="19" spans="1:5" ht="15" customHeight="1" x14ac:dyDescent="0.25">
      <c r="A19" s="1"/>
      <c r="B19" s="1"/>
      <c r="C19" s="1"/>
      <c r="D19" s="2">
        <v>5</v>
      </c>
      <c r="E19" s="81">
        <f t="shared" si="0"/>
        <v>10567.296996662959</v>
      </c>
    </row>
    <row r="20" spans="1:5" ht="15" customHeight="1" x14ac:dyDescent="0.25">
      <c r="A20" s="1"/>
      <c r="B20" s="1"/>
      <c r="C20" s="5" t="s">
        <v>7</v>
      </c>
      <c r="D20" s="5"/>
      <c r="E20" s="81">
        <f>SUM(E15:E19)</f>
        <v>52836.484983314796</v>
      </c>
    </row>
    <row r="21" spans="1:5" x14ac:dyDescent="0.25">
      <c r="A21" s="1"/>
      <c r="B21" s="1"/>
      <c r="C21" s="3" t="s">
        <v>10</v>
      </c>
      <c r="D21" s="2">
        <v>1</v>
      </c>
      <c r="E21" s="81">
        <f t="shared" si="0"/>
        <v>10567.296996662959</v>
      </c>
    </row>
    <row r="22" spans="1:5" x14ac:dyDescent="0.25">
      <c r="A22" s="1"/>
      <c r="B22" s="1"/>
      <c r="C22" s="3"/>
      <c r="D22" s="2">
        <v>2</v>
      </c>
      <c r="E22" s="81">
        <f t="shared" si="0"/>
        <v>10567.296996662959</v>
      </c>
    </row>
    <row r="23" spans="1:5" x14ac:dyDescent="0.25">
      <c r="A23" s="1"/>
      <c r="B23" s="1"/>
      <c r="C23" s="3"/>
      <c r="D23" s="2">
        <v>3</v>
      </c>
      <c r="E23" s="81">
        <f t="shared" si="0"/>
        <v>10567.296996662959</v>
      </c>
    </row>
    <row r="24" spans="1:5" x14ac:dyDescent="0.25">
      <c r="A24" s="1"/>
      <c r="B24" s="1"/>
      <c r="C24" s="3"/>
      <c r="D24" s="2">
        <v>4</v>
      </c>
      <c r="E24" s="81">
        <f t="shared" si="0"/>
        <v>10567.296996662959</v>
      </c>
    </row>
    <row r="25" spans="1:5" ht="15" customHeight="1" x14ac:dyDescent="0.25">
      <c r="A25" s="1"/>
      <c r="B25" s="1"/>
      <c r="C25" s="3"/>
      <c r="D25" s="2">
        <v>5</v>
      </c>
      <c r="E25" s="81">
        <f t="shared" si="0"/>
        <v>10567.296996662959</v>
      </c>
    </row>
    <row r="26" spans="1:5" ht="15" customHeight="1" x14ac:dyDescent="0.25">
      <c r="A26" s="1"/>
      <c r="B26" s="1"/>
      <c r="C26" s="5" t="s">
        <v>7</v>
      </c>
      <c r="D26" s="5"/>
      <c r="E26" s="81">
        <f>SUM(E21:E25)</f>
        <v>52836.484983314796</v>
      </c>
    </row>
    <row r="27" spans="1:5" x14ac:dyDescent="0.25">
      <c r="A27" s="1"/>
      <c r="B27" s="1"/>
      <c r="C27" s="3" t="s">
        <v>11</v>
      </c>
      <c r="D27" s="2">
        <v>1</v>
      </c>
      <c r="E27" s="81">
        <f t="shared" si="0"/>
        <v>10567.296996662959</v>
      </c>
    </row>
    <row r="28" spans="1:5" x14ac:dyDescent="0.25">
      <c r="A28" s="1"/>
      <c r="B28" s="1"/>
      <c r="C28" s="3"/>
      <c r="D28" s="2">
        <v>2</v>
      </c>
      <c r="E28" s="81">
        <f t="shared" si="0"/>
        <v>10567.296996662959</v>
      </c>
    </row>
    <row r="29" spans="1:5" x14ac:dyDescent="0.25">
      <c r="A29" s="1"/>
      <c r="B29" s="1"/>
      <c r="C29" s="3"/>
      <c r="D29" s="2">
        <v>3</v>
      </c>
      <c r="E29" s="81">
        <f t="shared" si="0"/>
        <v>10567.296996662959</v>
      </c>
    </row>
    <row r="30" spans="1:5" x14ac:dyDescent="0.25">
      <c r="A30" s="1"/>
      <c r="B30" s="1"/>
      <c r="C30" s="5" t="s">
        <v>7</v>
      </c>
      <c r="D30" s="5"/>
      <c r="E30" s="81">
        <f>SUM(E27:E29)</f>
        <v>31701.890989988875</v>
      </c>
    </row>
    <row r="31" spans="1:5" x14ac:dyDescent="0.25">
      <c r="A31" s="1"/>
      <c r="B31" s="1"/>
      <c r="C31" s="1" t="s">
        <v>12</v>
      </c>
      <c r="D31" s="2">
        <v>1</v>
      </c>
      <c r="E31" s="81">
        <f t="shared" si="0"/>
        <v>10567.296996662959</v>
      </c>
    </row>
    <row r="32" spans="1:5" x14ac:dyDescent="0.25">
      <c r="A32" s="1"/>
      <c r="B32" s="1"/>
      <c r="C32" s="1"/>
      <c r="D32" s="2">
        <v>2</v>
      </c>
      <c r="E32" s="81">
        <f t="shared" si="0"/>
        <v>10567.296996662959</v>
      </c>
    </row>
    <row r="33" spans="1:5" x14ac:dyDescent="0.25">
      <c r="A33" s="1"/>
      <c r="B33" s="1"/>
      <c r="C33" s="1"/>
      <c r="D33" s="2">
        <v>3</v>
      </c>
      <c r="E33" s="81">
        <f t="shared" si="0"/>
        <v>10567.296996662959</v>
      </c>
    </row>
    <row r="34" spans="1:5" x14ac:dyDescent="0.25">
      <c r="A34" s="1"/>
      <c r="B34" s="1"/>
      <c r="C34" s="1"/>
      <c r="D34" s="2">
        <v>4</v>
      </c>
      <c r="E34" s="81">
        <f t="shared" si="0"/>
        <v>10567.296996662959</v>
      </c>
    </row>
    <row r="35" spans="1:5" x14ac:dyDescent="0.25">
      <c r="A35" s="1"/>
      <c r="B35" s="1"/>
      <c r="C35" s="5" t="s">
        <v>7</v>
      </c>
      <c r="D35" s="5"/>
      <c r="E35" s="81">
        <f>SUM(E31:E34)</f>
        <v>42269.187986651836</v>
      </c>
    </row>
    <row r="36" spans="1:5" x14ac:dyDescent="0.25">
      <c r="A36" s="1"/>
      <c r="B36" s="1"/>
      <c r="C36" s="4" t="s">
        <v>13</v>
      </c>
      <c r="D36" s="2">
        <v>1</v>
      </c>
      <c r="E36" s="81">
        <f t="shared" si="0"/>
        <v>10567.296996662959</v>
      </c>
    </row>
    <row r="37" spans="1:5" x14ac:dyDescent="0.25">
      <c r="A37" s="1"/>
      <c r="B37" s="1"/>
      <c r="C37" s="4"/>
      <c r="D37" s="2">
        <v>2</v>
      </c>
      <c r="E37" s="81">
        <f t="shared" si="0"/>
        <v>10567.296996662959</v>
      </c>
    </row>
    <row r="38" spans="1:5" x14ac:dyDescent="0.25">
      <c r="A38" s="1"/>
      <c r="B38" s="1"/>
      <c r="C38" s="4"/>
      <c r="D38" s="2">
        <v>3</v>
      </c>
      <c r="E38" s="81">
        <f t="shared" si="0"/>
        <v>10567.296996662959</v>
      </c>
    </row>
    <row r="39" spans="1:5" x14ac:dyDescent="0.25">
      <c r="A39" s="1"/>
      <c r="B39" s="1"/>
      <c r="C39" s="5" t="s">
        <v>7</v>
      </c>
      <c r="D39" s="5"/>
      <c r="E39" s="81">
        <f>SUM(E36:E38)</f>
        <v>31701.890989988875</v>
      </c>
    </row>
    <row r="40" spans="1:5" x14ac:dyDescent="0.25">
      <c r="A40" s="1"/>
      <c r="B40" s="1"/>
      <c r="C40" s="1" t="s">
        <v>5</v>
      </c>
      <c r="D40" s="2">
        <v>1</v>
      </c>
      <c r="E40" s="81">
        <f t="shared" si="0"/>
        <v>10567.296996662959</v>
      </c>
    </row>
    <row r="41" spans="1:5" x14ac:dyDescent="0.25">
      <c r="A41" s="1"/>
      <c r="B41" s="1"/>
      <c r="C41" s="1"/>
      <c r="D41" s="2">
        <v>2</v>
      </c>
      <c r="E41" s="81">
        <f t="shared" si="0"/>
        <v>10567.296996662959</v>
      </c>
    </row>
    <row r="42" spans="1:5" x14ac:dyDescent="0.25">
      <c r="A42" s="1"/>
      <c r="B42" s="1"/>
      <c r="C42" s="1"/>
      <c r="D42" s="2">
        <v>3</v>
      </c>
      <c r="E42" s="81">
        <f t="shared" si="0"/>
        <v>10567.296996662959</v>
      </c>
    </row>
    <row r="43" spans="1:5" x14ac:dyDescent="0.25">
      <c r="A43" s="1"/>
      <c r="B43" s="1"/>
      <c r="C43" s="1"/>
      <c r="D43" s="2">
        <v>4</v>
      </c>
      <c r="E43" s="81">
        <f t="shared" si="0"/>
        <v>10567.296996662959</v>
      </c>
    </row>
    <row r="44" spans="1:5" x14ac:dyDescent="0.25">
      <c r="A44" s="1"/>
      <c r="B44" s="1"/>
      <c r="C44" s="1"/>
      <c r="D44" s="2">
        <v>5</v>
      </c>
      <c r="E44" s="81">
        <f t="shared" si="0"/>
        <v>10567.296996662959</v>
      </c>
    </row>
    <row r="45" spans="1:5" x14ac:dyDescent="0.25">
      <c r="A45" s="1"/>
      <c r="B45" s="1"/>
      <c r="C45" s="1"/>
      <c r="D45" s="2">
        <v>6</v>
      </c>
      <c r="E45" s="81">
        <f t="shared" si="0"/>
        <v>10567.296996662959</v>
      </c>
    </row>
    <row r="46" spans="1:5" ht="15" customHeight="1" x14ac:dyDescent="0.25">
      <c r="A46" s="1"/>
      <c r="B46" s="1"/>
      <c r="C46" s="1"/>
      <c r="D46" s="2">
        <v>7</v>
      </c>
      <c r="E46" s="81">
        <f t="shared" si="0"/>
        <v>10567.296996662959</v>
      </c>
    </row>
    <row r="47" spans="1:5" ht="15" customHeight="1" x14ac:dyDescent="0.25">
      <c r="A47" s="1"/>
      <c r="B47" s="1"/>
      <c r="C47" s="5" t="s">
        <v>7</v>
      </c>
      <c r="D47" s="5"/>
      <c r="E47" s="81">
        <f>SUM(E40:E46)</f>
        <v>73971.078976640711</v>
      </c>
    </row>
    <row r="48" spans="1:5" x14ac:dyDescent="0.25">
      <c r="A48" s="1"/>
      <c r="B48" s="1"/>
      <c r="C48" s="3" t="s">
        <v>14</v>
      </c>
      <c r="D48" s="2">
        <v>1</v>
      </c>
      <c r="E48" s="81">
        <f t="shared" si="0"/>
        <v>10567.296996662959</v>
      </c>
    </row>
    <row r="49" spans="1:5" x14ac:dyDescent="0.25">
      <c r="A49" s="1"/>
      <c r="B49" s="1"/>
      <c r="C49" s="3"/>
      <c r="D49" s="2">
        <v>2</v>
      </c>
      <c r="E49" s="81">
        <f t="shared" si="0"/>
        <v>10567.296996662959</v>
      </c>
    </row>
    <row r="50" spans="1:5" x14ac:dyDescent="0.25">
      <c r="A50" s="1"/>
      <c r="B50" s="1"/>
      <c r="C50" s="3"/>
      <c r="D50" s="2">
        <v>3</v>
      </c>
      <c r="E50" s="81">
        <f t="shared" si="0"/>
        <v>10567.296996662959</v>
      </c>
    </row>
    <row r="51" spans="1:5" x14ac:dyDescent="0.25">
      <c r="A51" s="1"/>
      <c r="B51" s="1"/>
      <c r="C51" s="3"/>
      <c r="D51" s="2">
        <v>4</v>
      </c>
      <c r="E51" s="81">
        <f t="shared" si="0"/>
        <v>10567.296996662959</v>
      </c>
    </row>
    <row r="52" spans="1:5" x14ac:dyDescent="0.25">
      <c r="A52" s="1"/>
      <c r="B52" s="1"/>
      <c r="C52" s="5" t="s">
        <v>7</v>
      </c>
      <c r="D52" s="5"/>
      <c r="E52" s="81">
        <f>SUM(E48:E51)</f>
        <v>42269.187986651836</v>
      </c>
    </row>
    <row r="53" spans="1:5" x14ac:dyDescent="0.25">
      <c r="A53" s="1"/>
      <c r="B53" s="1"/>
      <c r="C53" s="1" t="s">
        <v>15</v>
      </c>
      <c r="D53" s="2">
        <v>1</v>
      </c>
      <c r="E53" s="81">
        <f t="shared" si="0"/>
        <v>10567.296996662959</v>
      </c>
    </row>
    <row r="54" spans="1:5" x14ac:dyDescent="0.25">
      <c r="A54" s="1"/>
      <c r="B54" s="1"/>
      <c r="C54" s="1"/>
      <c r="D54" s="2">
        <v>2</v>
      </c>
      <c r="E54" s="81">
        <f t="shared" si="0"/>
        <v>10567.296996662959</v>
      </c>
    </row>
    <row r="55" spans="1:5" x14ac:dyDescent="0.25">
      <c r="A55" s="1"/>
      <c r="B55" s="1"/>
      <c r="C55" s="1"/>
      <c r="D55" s="2">
        <v>3</v>
      </c>
      <c r="E55" s="81">
        <f t="shared" si="0"/>
        <v>10567.296996662959</v>
      </c>
    </row>
    <row r="56" spans="1:5" x14ac:dyDescent="0.25">
      <c r="A56" s="1"/>
      <c r="B56" s="1"/>
      <c r="C56" s="1"/>
      <c r="D56" s="2">
        <v>4</v>
      </c>
      <c r="E56" s="81">
        <f t="shared" si="0"/>
        <v>10567.296996662959</v>
      </c>
    </row>
    <row r="57" spans="1:5" ht="15" customHeight="1" x14ac:dyDescent="0.25">
      <c r="A57" s="1"/>
      <c r="B57" s="1"/>
      <c r="C57" s="1"/>
      <c r="D57" s="2">
        <v>5</v>
      </c>
      <c r="E57" s="81">
        <f t="shared" si="0"/>
        <v>10567.296996662959</v>
      </c>
    </row>
    <row r="58" spans="1:5" ht="15" customHeight="1" x14ac:dyDescent="0.25">
      <c r="A58" s="1"/>
      <c r="B58" s="1"/>
      <c r="C58" s="5" t="s">
        <v>7</v>
      </c>
      <c r="D58" s="5"/>
      <c r="E58" s="82">
        <f>SUM(E53:E57)</f>
        <v>52836.484983314796</v>
      </c>
    </row>
    <row r="59" spans="1:5" x14ac:dyDescent="0.25">
      <c r="A59" s="1"/>
      <c r="B59" s="1"/>
      <c r="C59" s="3" t="s">
        <v>16</v>
      </c>
      <c r="D59" s="2">
        <v>1</v>
      </c>
      <c r="E59" s="81">
        <f t="shared" si="0"/>
        <v>10567.296996662959</v>
      </c>
    </row>
    <row r="60" spans="1:5" x14ac:dyDescent="0.25">
      <c r="A60" s="1"/>
      <c r="B60" s="1"/>
      <c r="C60" s="3"/>
      <c r="D60" s="2">
        <v>2</v>
      </c>
      <c r="E60" s="81">
        <f t="shared" si="0"/>
        <v>10567.296996662959</v>
      </c>
    </row>
    <row r="61" spans="1:5" x14ac:dyDescent="0.25">
      <c r="A61" s="1"/>
      <c r="B61" s="1"/>
      <c r="C61" s="3"/>
      <c r="D61" s="2">
        <v>3</v>
      </c>
      <c r="E61" s="81">
        <f t="shared" si="0"/>
        <v>10567.296996662959</v>
      </c>
    </row>
    <row r="62" spans="1:5" x14ac:dyDescent="0.25">
      <c r="A62" s="1"/>
      <c r="B62" s="1"/>
      <c r="C62" s="3"/>
      <c r="D62" s="2">
        <v>4</v>
      </c>
      <c r="E62" s="81">
        <f t="shared" si="0"/>
        <v>10567.296996662959</v>
      </c>
    </row>
    <row r="63" spans="1:5" x14ac:dyDescent="0.25">
      <c r="A63" s="1"/>
      <c r="B63" s="1"/>
      <c r="C63" s="3"/>
      <c r="D63" s="2">
        <v>5</v>
      </c>
      <c r="E63" s="81">
        <f t="shared" si="0"/>
        <v>10567.296996662959</v>
      </c>
    </row>
    <row r="64" spans="1:5" x14ac:dyDescent="0.25">
      <c r="A64" s="1"/>
      <c r="B64" s="1"/>
      <c r="C64" s="3"/>
      <c r="D64" s="2">
        <v>6</v>
      </c>
      <c r="E64" s="81">
        <f t="shared" si="0"/>
        <v>10567.296996662959</v>
      </c>
    </row>
    <row r="65" spans="1:5" x14ac:dyDescent="0.25">
      <c r="A65" s="1"/>
      <c r="B65" s="1"/>
      <c r="C65" s="3"/>
      <c r="D65" s="2">
        <v>7</v>
      </c>
      <c r="E65" s="81">
        <f t="shared" si="0"/>
        <v>10567.296996662959</v>
      </c>
    </row>
    <row r="66" spans="1:5" x14ac:dyDescent="0.25">
      <c r="A66" s="1"/>
      <c r="B66" s="1"/>
      <c r="C66" s="3"/>
      <c r="D66" s="2">
        <v>8</v>
      </c>
      <c r="E66" s="81">
        <f t="shared" si="0"/>
        <v>10567.296996662959</v>
      </c>
    </row>
    <row r="67" spans="1:5" x14ac:dyDescent="0.25">
      <c r="A67" s="1"/>
      <c r="B67" s="1"/>
      <c r="C67" s="5" t="s">
        <v>7</v>
      </c>
      <c r="D67" s="5"/>
      <c r="E67" s="82">
        <f>SUM(E59:E66)</f>
        <v>84538.375973303671</v>
      </c>
    </row>
    <row r="68" spans="1:5" x14ac:dyDescent="0.25">
      <c r="A68" s="1"/>
      <c r="B68" s="1"/>
      <c r="C68" s="1" t="s">
        <v>17</v>
      </c>
      <c r="D68" s="2">
        <v>1</v>
      </c>
      <c r="E68" s="81">
        <f t="shared" ref="E68:E114" si="1">IF(C68&lt;&gt;"JUMLAH",$H$2/$K$2,)</f>
        <v>10567.296996662959</v>
      </c>
    </row>
    <row r="69" spans="1:5" x14ac:dyDescent="0.25">
      <c r="A69" s="1"/>
      <c r="B69" s="1"/>
      <c r="C69" s="1"/>
      <c r="D69" s="2">
        <v>2</v>
      </c>
      <c r="E69" s="81">
        <f t="shared" si="1"/>
        <v>10567.296996662959</v>
      </c>
    </row>
    <row r="70" spans="1:5" x14ac:dyDescent="0.25">
      <c r="A70" s="1"/>
      <c r="B70" s="1"/>
      <c r="C70" s="1"/>
      <c r="D70" s="2">
        <v>3</v>
      </c>
      <c r="E70" s="81">
        <f t="shared" si="1"/>
        <v>10567.296996662959</v>
      </c>
    </row>
    <row r="71" spans="1:5" x14ac:dyDescent="0.25">
      <c r="A71" s="1"/>
      <c r="B71" s="1"/>
      <c r="C71" s="1"/>
      <c r="D71" s="2">
        <v>4</v>
      </c>
      <c r="E71" s="81">
        <f t="shared" si="1"/>
        <v>10567.296996662959</v>
      </c>
    </row>
    <row r="72" spans="1:5" x14ac:dyDescent="0.25">
      <c r="A72" s="1"/>
      <c r="B72" s="1"/>
      <c r="C72" s="1"/>
      <c r="D72" s="2">
        <v>5</v>
      </c>
      <c r="E72" s="81">
        <f t="shared" si="1"/>
        <v>10567.296996662959</v>
      </c>
    </row>
    <row r="73" spans="1:5" x14ac:dyDescent="0.25">
      <c r="A73" s="1"/>
      <c r="B73" s="1"/>
      <c r="C73" s="1"/>
      <c r="D73" s="2">
        <v>6</v>
      </c>
      <c r="E73" s="81">
        <f t="shared" si="1"/>
        <v>10567.296996662959</v>
      </c>
    </row>
    <row r="74" spans="1:5" x14ac:dyDescent="0.25">
      <c r="A74" s="1"/>
      <c r="B74" s="1"/>
      <c r="C74" s="1"/>
      <c r="D74" s="2">
        <v>7</v>
      </c>
      <c r="E74" s="81">
        <f t="shared" si="1"/>
        <v>10567.296996662959</v>
      </c>
    </row>
    <row r="75" spans="1:5" x14ac:dyDescent="0.25">
      <c r="A75" s="1"/>
      <c r="B75" s="1"/>
      <c r="C75" s="1"/>
      <c r="D75" s="2">
        <v>8</v>
      </c>
      <c r="E75" s="81">
        <f t="shared" si="1"/>
        <v>10567.296996662959</v>
      </c>
    </row>
    <row r="76" spans="1:5" x14ac:dyDescent="0.25">
      <c r="A76" s="1"/>
      <c r="B76" s="1"/>
      <c r="C76" s="1"/>
      <c r="D76" s="2">
        <v>9</v>
      </c>
      <c r="E76" s="81">
        <f t="shared" si="1"/>
        <v>10567.296996662959</v>
      </c>
    </row>
    <row r="77" spans="1:5" x14ac:dyDescent="0.25">
      <c r="A77" s="1"/>
      <c r="B77" s="1"/>
      <c r="C77" s="1"/>
      <c r="D77" s="2">
        <v>10</v>
      </c>
      <c r="E77" s="81">
        <f t="shared" si="1"/>
        <v>10567.296996662959</v>
      </c>
    </row>
    <row r="78" spans="1:5" x14ac:dyDescent="0.25">
      <c r="A78" s="1"/>
      <c r="B78" s="1"/>
      <c r="C78" s="1"/>
      <c r="D78" s="2">
        <v>11</v>
      </c>
      <c r="E78" s="81">
        <f t="shared" si="1"/>
        <v>10567.296996662959</v>
      </c>
    </row>
    <row r="79" spans="1:5" x14ac:dyDescent="0.25">
      <c r="A79" s="1"/>
      <c r="B79" s="1"/>
      <c r="C79" s="1"/>
      <c r="D79" s="2">
        <v>12</v>
      </c>
      <c r="E79" s="81">
        <f t="shared" si="1"/>
        <v>10567.296996662959</v>
      </c>
    </row>
    <row r="80" spans="1:5" x14ac:dyDescent="0.25">
      <c r="A80" s="1"/>
      <c r="B80" s="1"/>
      <c r="C80" s="1"/>
      <c r="D80" s="2">
        <v>13</v>
      </c>
      <c r="E80" s="81">
        <f t="shared" si="1"/>
        <v>10567.296996662959</v>
      </c>
    </row>
    <row r="81" spans="1:5" x14ac:dyDescent="0.25">
      <c r="A81" s="1"/>
      <c r="B81" s="1"/>
      <c r="C81" s="1"/>
      <c r="D81" s="2">
        <v>14</v>
      </c>
      <c r="E81" s="81">
        <f t="shared" si="1"/>
        <v>10567.296996662959</v>
      </c>
    </row>
    <row r="82" spans="1:5" x14ac:dyDescent="0.25">
      <c r="A82" s="1"/>
      <c r="B82" s="1"/>
      <c r="C82" s="1"/>
      <c r="D82" s="2">
        <v>15</v>
      </c>
      <c r="E82" s="81">
        <f t="shared" si="1"/>
        <v>10567.296996662959</v>
      </c>
    </row>
    <row r="83" spans="1:5" x14ac:dyDescent="0.25">
      <c r="A83" s="1"/>
      <c r="B83" s="1"/>
      <c r="C83" s="5" t="s">
        <v>7</v>
      </c>
      <c r="D83" s="5"/>
      <c r="E83" s="82">
        <f>SUM(E68:E82)</f>
        <v>158509.45494994437</v>
      </c>
    </row>
    <row r="84" spans="1:5" x14ac:dyDescent="0.25">
      <c r="A84" s="1"/>
      <c r="B84" s="1"/>
      <c r="C84" s="1" t="s">
        <v>18</v>
      </c>
      <c r="D84" s="2">
        <v>1</v>
      </c>
      <c r="E84" s="81">
        <f t="shared" si="1"/>
        <v>10567.296996662959</v>
      </c>
    </row>
    <row r="85" spans="1:5" x14ac:dyDescent="0.25">
      <c r="A85" s="1"/>
      <c r="B85" s="1"/>
      <c r="C85" s="1"/>
      <c r="D85" s="2">
        <v>2</v>
      </c>
      <c r="E85" s="81">
        <f t="shared" si="1"/>
        <v>10567.296996662959</v>
      </c>
    </row>
    <row r="86" spans="1:5" x14ac:dyDescent="0.25">
      <c r="A86" s="1"/>
      <c r="B86" s="1"/>
      <c r="C86" s="1"/>
      <c r="D86" s="2">
        <v>3</v>
      </c>
      <c r="E86" s="81">
        <f t="shared" si="1"/>
        <v>10567.296996662959</v>
      </c>
    </row>
    <row r="87" spans="1:5" x14ac:dyDescent="0.25">
      <c r="A87" s="1"/>
      <c r="B87" s="1"/>
      <c r="C87" s="1"/>
      <c r="D87" s="2">
        <v>4</v>
      </c>
      <c r="E87" s="81">
        <f t="shared" si="1"/>
        <v>10567.296996662959</v>
      </c>
    </row>
    <row r="88" spans="1:5" x14ac:dyDescent="0.25">
      <c r="A88" s="1"/>
      <c r="B88" s="1"/>
      <c r="C88" s="1"/>
      <c r="D88" s="2">
        <v>5</v>
      </c>
      <c r="E88" s="81">
        <f t="shared" si="1"/>
        <v>10567.296996662959</v>
      </c>
    </row>
    <row r="89" spans="1:5" x14ac:dyDescent="0.25">
      <c r="A89" s="1"/>
      <c r="B89" s="1"/>
      <c r="C89" s="1"/>
      <c r="D89" s="2">
        <v>6</v>
      </c>
      <c r="E89" s="81">
        <f t="shared" si="1"/>
        <v>10567.296996662959</v>
      </c>
    </row>
    <row r="90" spans="1:5" x14ac:dyDescent="0.25">
      <c r="A90" s="1"/>
      <c r="B90" s="1"/>
      <c r="C90" s="1"/>
      <c r="D90" s="2">
        <v>7</v>
      </c>
      <c r="E90" s="81">
        <f t="shared" si="1"/>
        <v>10567.296996662959</v>
      </c>
    </row>
    <row r="91" spans="1:5" x14ac:dyDescent="0.25">
      <c r="A91" s="1"/>
      <c r="B91" s="1"/>
      <c r="C91" s="1"/>
      <c r="D91" s="2">
        <v>8</v>
      </c>
      <c r="E91" s="81">
        <f t="shared" si="1"/>
        <v>10567.296996662959</v>
      </c>
    </row>
    <row r="92" spans="1:5" x14ac:dyDescent="0.25">
      <c r="A92" s="1"/>
      <c r="B92" s="1"/>
      <c r="C92" s="5" t="s">
        <v>7</v>
      </c>
      <c r="D92" s="5"/>
      <c r="E92" s="82">
        <f>SUM(E84:E91)</f>
        <v>84538.375973303671</v>
      </c>
    </row>
    <row r="93" spans="1:5" x14ac:dyDescent="0.25">
      <c r="A93" s="1"/>
      <c r="B93" s="1"/>
      <c r="C93" s="3" t="s">
        <v>19</v>
      </c>
      <c r="D93" s="2">
        <v>1</v>
      </c>
      <c r="E93" s="81">
        <f t="shared" si="1"/>
        <v>10567.296996662959</v>
      </c>
    </row>
    <row r="94" spans="1:5" x14ac:dyDescent="0.25">
      <c r="A94" s="1"/>
      <c r="B94" s="1"/>
      <c r="C94" s="3"/>
      <c r="D94" s="2">
        <v>2</v>
      </c>
      <c r="E94" s="81">
        <f t="shared" si="1"/>
        <v>10567.296996662959</v>
      </c>
    </row>
    <row r="95" spans="1:5" x14ac:dyDescent="0.25">
      <c r="A95" s="1"/>
      <c r="B95" s="1"/>
      <c r="C95" s="3"/>
      <c r="D95" s="2">
        <v>3</v>
      </c>
      <c r="E95" s="81">
        <f t="shared" si="1"/>
        <v>10567.296996662959</v>
      </c>
    </row>
    <row r="96" spans="1:5" x14ac:dyDescent="0.25">
      <c r="A96" s="1"/>
      <c r="B96" s="1"/>
      <c r="C96" s="3"/>
      <c r="D96" s="2">
        <v>4</v>
      </c>
      <c r="E96" s="81">
        <f t="shared" si="1"/>
        <v>10567.296996662959</v>
      </c>
    </row>
    <row r="97" spans="1:5" x14ac:dyDescent="0.25">
      <c r="A97" s="1"/>
      <c r="B97" s="1"/>
      <c r="C97" s="3"/>
      <c r="D97" s="2">
        <v>5</v>
      </c>
      <c r="E97" s="81">
        <f t="shared" si="1"/>
        <v>10567.296996662959</v>
      </c>
    </row>
    <row r="98" spans="1:5" x14ac:dyDescent="0.25">
      <c r="A98" s="1"/>
      <c r="B98" s="1"/>
      <c r="C98" s="3"/>
      <c r="D98" s="2">
        <v>6</v>
      </c>
      <c r="E98" s="81">
        <f t="shared" si="1"/>
        <v>10567.296996662959</v>
      </c>
    </row>
    <row r="99" spans="1:5" x14ac:dyDescent="0.25">
      <c r="A99" s="1"/>
      <c r="B99" s="1"/>
      <c r="C99" s="3"/>
      <c r="D99" s="2">
        <v>7</v>
      </c>
      <c r="E99" s="81">
        <f t="shared" si="1"/>
        <v>10567.296996662959</v>
      </c>
    </row>
    <row r="100" spans="1:5" x14ac:dyDescent="0.25">
      <c r="A100" s="1"/>
      <c r="B100" s="1"/>
      <c r="C100" s="3"/>
      <c r="D100" s="2">
        <v>8</v>
      </c>
      <c r="E100" s="81">
        <f t="shared" si="1"/>
        <v>10567.296996662959</v>
      </c>
    </row>
    <row r="101" spans="1:5" x14ac:dyDescent="0.25">
      <c r="A101" s="1"/>
      <c r="B101" s="1"/>
      <c r="C101" s="3"/>
      <c r="D101" s="2">
        <v>9</v>
      </c>
      <c r="E101" s="81">
        <f t="shared" si="1"/>
        <v>10567.296996662959</v>
      </c>
    </row>
    <row r="102" spans="1:5" x14ac:dyDescent="0.25">
      <c r="A102" s="1"/>
      <c r="B102" s="1"/>
      <c r="C102" s="3"/>
      <c r="D102" s="2">
        <v>10</v>
      </c>
      <c r="E102" s="81">
        <f t="shared" si="1"/>
        <v>10567.296996662959</v>
      </c>
    </row>
    <row r="103" spans="1:5" x14ac:dyDescent="0.25">
      <c r="A103" s="1"/>
      <c r="B103" s="1"/>
      <c r="C103" s="3"/>
      <c r="D103" s="2">
        <v>11</v>
      </c>
      <c r="E103" s="81">
        <f t="shared" si="1"/>
        <v>10567.296996662959</v>
      </c>
    </row>
    <row r="104" spans="1:5" x14ac:dyDescent="0.25">
      <c r="A104" s="1"/>
      <c r="B104" s="1"/>
      <c r="C104" s="3"/>
      <c r="D104" s="2">
        <v>12</v>
      </c>
      <c r="E104" s="81">
        <f t="shared" si="1"/>
        <v>10567.296996662959</v>
      </c>
    </row>
    <row r="105" spans="1:5" x14ac:dyDescent="0.25">
      <c r="A105" s="1"/>
      <c r="B105" s="1"/>
      <c r="C105" s="3"/>
      <c r="D105" s="2">
        <v>13</v>
      </c>
      <c r="E105" s="81">
        <f t="shared" si="1"/>
        <v>10567.296996662959</v>
      </c>
    </row>
    <row r="106" spans="1:5" x14ac:dyDescent="0.25">
      <c r="A106" s="1"/>
      <c r="B106" s="1"/>
      <c r="C106" s="3"/>
      <c r="D106" s="2">
        <v>14</v>
      </c>
      <c r="E106" s="81">
        <f t="shared" si="1"/>
        <v>10567.296996662959</v>
      </c>
    </row>
    <row r="107" spans="1:5" x14ac:dyDescent="0.25">
      <c r="A107" s="1"/>
      <c r="B107" s="1"/>
      <c r="C107" s="5" t="s">
        <v>7</v>
      </c>
      <c r="D107" s="5"/>
      <c r="E107" s="82">
        <f>SUM(E93:E106)</f>
        <v>147942.15795328142</v>
      </c>
    </row>
    <row r="108" spans="1:5" x14ac:dyDescent="0.25">
      <c r="A108" s="1"/>
      <c r="B108" s="1"/>
      <c r="C108" s="1" t="s">
        <v>20</v>
      </c>
      <c r="D108" s="2">
        <v>1</v>
      </c>
      <c r="E108" s="81">
        <f t="shared" si="1"/>
        <v>10567.296996662959</v>
      </c>
    </row>
    <row r="109" spans="1:5" x14ac:dyDescent="0.25">
      <c r="A109" s="1"/>
      <c r="B109" s="1"/>
      <c r="C109" s="1"/>
      <c r="D109" s="2">
        <v>2</v>
      </c>
      <c r="E109" s="81">
        <f t="shared" si="1"/>
        <v>10567.296996662959</v>
      </c>
    </row>
    <row r="110" spans="1:5" x14ac:dyDescent="0.25">
      <c r="A110" s="1"/>
      <c r="B110" s="1"/>
      <c r="C110" s="1"/>
      <c r="D110" s="2">
        <v>3</v>
      </c>
      <c r="E110" s="81">
        <f t="shared" si="1"/>
        <v>10567.296996662959</v>
      </c>
    </row>
    <row r="111" spans="1:5" x14ac:dyDescent="0.25">
      <c r="A111" s="1"/>
      <c r="B111" s="1"/>
      <c r="C111" s="1"/>
      <c r="D111" s="2">
        <v>4</v>
      </c>
      <c r="E111" s="81">
        <f t="shared" si="1"/>
        <v>10567.296996662959</v>
      </c>
    </row>
    <row r="112" spans="1:5" x14ac:dyDescent="0.25">
      <c r="A112" s="1"/>
      <c r="B112" s="1"/>
      <c r="C112" s="1"/>
      <c r="D112" s="2">
        <v>5</v>
      </c>
      <c r="E112" s="81">
        <f t="shared" si="1"/>
        <v>10567.296996662959</v>
      </c>
    </row>
    <row r="113" spans="1:5" x14ac:dyDescent="0.25">
      <c r="A113" s="1"/>
      <c r="B113" s="1"/>
      <c r="C113" s="1"/>
      <c r="D113" s="2">
        <v>6</v>
      </c>
      <c r="E113" s="81">
        <f t="shared" si="1"/>
        <v>10567.296996662959</v>
      </c>
    </row>
    <row r="114" spans="1:5" x14ac:dyDescent="0.25">
      <c r="A114" s="1"/>
      <c r="B114" s="1"/>
      <c r="C114" s="5" t="s">
        <v>7</v>
      </c>
      <c r="D114" s="5"/>
      <c r="E114" s="82">
        <f>SUM(E109:E113)</f>
        <v>52836.484983314796</v>
      </c>
    </row>
    <row r="115" spans="1:5" x14ac:dyDescent="0.25">
      <c r="A115" s="91" t="s">
        <v>4</v>
      </c>
      <c r="B115" s="91"/>
      <c r="C115" s="91"/>
      <c r="D115" s="91"/>
      <c r="E115" s="92">
        <f>SUM(E8,E14,E20,E26,E30,E35,E39,E47,E52,E58,E67,E83,E92,E107)</f>
        <v>961624.02669632924</v>
      </c>
    </row>
    <row r="116" spans="1:5" x14ac:dyDescent="0.25">
      <c r="A116" s="6">
        <v>2</v>
      </c>
      <c r="B116" s="6" t="s">
        <v>21</v>
      </c>
      <c r="C116" s="6" t="s">
        <v>22</v>
      </c>
      <c r="D116" s="7">
        <v>1</v>
      </c>
      <c r="E116" s="81">
        <f>IF(C116&lt;&gt;"JUMLAH",$H$2/$K$2,)</f>
        <v>10567.296996662959</v>
      </c>
    </row>
    <row r="117" spans="1:5" x14ac:dyDescent="0.25">
      <c r="A117" s="6"/>
      <c r="B117" s="6"/>
      <c r="C117" s="6"/>
      <c r="D117" s="7">
        <v>2</v>
      </c>
      <c r="E117" s="81">
        <f t="shared" ref="E117:E180" si="2">IF(C117&lt;&gt;"JUMLAH",$H$2/$K$2,)</f>
        <v>10567.296996662959</v>
      </c>
    </row>
    <row r="118" spans="1:5" x14ac:dyDescent="0.25">
      <c r="A118" s="6"/>
      <c r="B118" s="6"/>
      <c r="C118" s="6"/>
      <c r="D118" s="7">
        <v>3</v>
      </c>
      <c r="E118" s="81">
        <f t="shared" si="2"/>
        <v>10567.296996662959</v>
      </c>
    </row>
    <row r="119" spans="1:5" x14ac:dyDescent="0.25">
      <c r="A119" s="6"/>
      <c r="B119" s="6"/>
      <c r="C119" s="6"/>
      <c r="D119" s="7">
        <v>4</v>
      </c>
      <c r="E119" s="81">
        <f t="shared" si="2"/>
        <v>10567.296996662959</v>
      </c>
    </row>
    <row r="120" spans="1:5" x14ac:dyDescent="0.25">
      <c r="A120" s="6"/>
      <c r="B120" s="6"/>
      <c r="C120" s="6"/>
      <c r="D120" s="7">
        <v>5</v>
      </c>
      <c r="E120" s="81">
        <f t="shared" si="2"/>
        <v>10567.296996662959</v>
      </c>
    </row>
    <row r="121" spans="1:5" x14ac:dyDescent="0.25">
      <c r="A121" s="6"/>
      <c r="B121" s="6"/>
      <c r="C121" s="6"/>
      <c r="D121" s="7">
        <v>6</v>
      </c>
      <c r="E121" s="81">
        <f t="shared" si="2"/>
        <v>10567.296996662959</v>
      </c>
    </row>
    <row r="122" spans="1:5" x14ac:dyDescent="0.25">
      <c r="A122" s="6"/>
      <c r="B122" s="6"/>
      <c r="C122" s="6"/>
      <c r="D122" s="7">
        <v>7</v>
      </c>
      <c r="E122" s="81">
        <f t="shared" si="2"/>
        <v>10567.296996662959</v>
      </c>
    </row>
    <row r="123" spans="1:5" x14ac:dyDescent="0.25">
      <c r="A123" s="6"/>
      <c r="B123" s="6"/>
      <c r="C123" s="48" t="s">
        <v>7</v>
      </c>
      <c r="D123" s="50"/>
      <c r="E123" s="82">
        <f>SUM(E116:E122)</f>
        <v>73971.078976640711</v>
      </c>
    </row>
    <row r="124" spans="1:5" x14ac:dyDescent="0.25">
      <c r="A124" s="6"/>
      <c r="B124" s="6"/>
      <c r="C124" s="6" t="s">
        <v>23</v>
      </c>
      <c r="D124" s="7">
        <v>1</v>
      </c>
      <c r="E124" s="81">
        <f t="shared" si="2"/>
        <v>10567.296996662959</v>
      </c>
    </row>
    <row r="125" spans="1:5" x14ac:dyDescent="0.25">
      <c r="A125" s="6"/>
      <c r="B125" s="6"/>
      <c r="C125" s="6"/>
      <c r="D125" s="7">
        <v>2</v>
      </c>
      <c r="E125" s="81">
        <f t="shared" si="2"/>
        <v>10567.296996662959</v>
      </c>
    </row>
    <row r="126" spans="1:5" x14ac:dyDescent="0.25">
      <c r="A126" s="6"/>
      <c r="B126" s="6"/>
      <c r="C126" s="6"/>
      <c r="D126" s="7">
        <v>3</v>
      </c>
      <c r="E126" s="81">
        <f t="shared" si="2"/>
        <v>10567.296996662959</v>
      </c>
    </row>
    <row r="127" spans="1:5" x14ac:dyDescent="0.25">
      <c r="A127" s="6"/>
      <c r="B127" s="6"/>
      <c r="C127" s="6"/>
      <c r="D127" s="7">
        <v>4</v>
      </c>
      <c r="E127" s="81">
        <f t="shared" si="2"/>
        <v>10567.296996662959</v>
      </c>
    </row>
    <row r="128" spans="1:5" x14ac:dyDescent="0.25">
      <c r="A128" s="6"/>
      <c r="B128" s="6"/>
      <c r="C128" s="6"/>
      <c r="D128" s="7">
        <v>5</v>
      </c>
      <c r="E128" s="81">
        <f t="shared" si="2"/>
        <v>10567.296996662959</v>
      </c>
    </row>
    <row r="129" spans="1:5" x14ac:dyDescent="0.25">
      <c r="A129" s="6"/>
      <c r="B129" s="6"/>
      <c r="C129" s="48" t="s">
        <v>7</v>
      </c>
      <c r="D129" s="50"/>
      <c r="E129" s="82">
        <f>SUM(E124:E128)</f>
        <v>52836.484983314796</v>
      </c>
    </row>
    <row r="130" spans="1:5" x14ac:dyDescent="0.25">
      <c r="A130" s="6"/>
      <c r="B130" s="6"/>
      <c r="C130" s="6" t="s">
        <v>24</v>
      </c>
      <c r="D130" s="7">
        <v>1</v>
      </c>
      <c r="E130" s="81">
        <f t="shared" si="2"/>
        <v>10567.296996662959</v>
      </c>
    </row>
    <row r="131" spans="1:5" x14ac:dyDescent="0.25">
      <c r="A131" s="6"/>
      <c r="B131" s="6"/>
      <c r="C131" s="6"/>
      <c r="D131" s="7">
        <v>2</v>
      </c>
      <c r="E131" s="81">
        <f t="shared" si="2"/>
        <v>10567.296996662959</v>
      </c>
    </row>
    <row r="132" spans="1:5" x14ac:dyDescent="0.25">
      <c r="A132" s="6"/>
      <c r="B132" s="6"/>
      <c r="C132" s="6"/>
      <c r="D132" s="7">
        <v>3</v>
      </c>
      <c r="E132" s="81">
        <f t="shared" si="2"/>
        <v>10567.296996662959</v>
      </c>
    </row>
    <row r="133" spans="1:5" x14ac:dyDescent="0.25">
      <c r="A133" s="6"/>
      <c r="B133" s="6"/>
      <c r="C133" s="6"/>
      <c r="D133" s="7">
        <v>4</v>
      </c>
      <c r="E133" s="81">
        <f t="shared" si="2"/>
        <v>10567.296996662959</v>
      </c>
    </row>
    <row r="134" spans="1:5" x14ac:dyDescent="0.25">
      <c r="A134" s="6"/>
      <c r="B134" s="6"/>
      <c r="C134" s="6"/>
      <c r="D134" s="7">
        <v>5</v>
      </c>
      <c r="E134" s="81">
        <f t="shared" si="2"/>
        <v>10567.296996662959</v>
      </c>
    </row>
    <row r="135" spans="1:5" x14ac:dyDescent="0.25">
      <c r="A135" s="6"/>
      <c r="B135" s="6"/>
      <c r="C135" s="6"/>
      <c r="D135" s="7">
        <v>6</v>
      </c>
      <c r="E135" s="81">
        <f t="shared" si="2"/>
        <v>10567.296996662959</v>
      </c>
    </row>
    <row r="136" spans="1:5" x14ac:dyDescent="0.25">
      <c r="A136" s="6"/>
      <c r="B136" s="6"/>
      <c r="C136" s="6"/>
      <c r="D136" s="7">
        <v>7</v>
      </c>
      <c r="E136" s="81">
        <f t="shared" si="2"/>
        <v>10567.296996662959</v>
      </c>
    </row>
    <row r="137" spans="1:5" x14ac:dyDescent="0.25">
      <c r="A137" s="6"/>
      <c r="B137" s="6"/>
      <c r="C137" s="48" t="s">
        <v>7</v>
      </c>
      <c r="D137" s="50"/>
      <c r="E137" s="82">
        <f>SUM(E130:E136)</f>
        <v>73971.078976640711</v>
      </c>
    </row>
    <row r="138" spans="1:5" x14ac:dyDescent="0.25">
      <c r="A138" s="6"/>
      <c r="B138" s="6"/>
      <c r="C138" s="6" t="s">
        <v>25</v>
      </c>
      <c r="D138" s="7">
        <v>1</v>
      </c>
      <c r="E138" s="81">
        <f t="shared" si="2"/>
        <v>10567.296996662959</v>
      </c>
    </row>
    <row r="139" spans="1:5" x14ac:dyDescent="0.25">
      <c r="A139" s="6"/>
      <c r="B139" s="6"/>
      <c r="C139" s="6"/>
      <c r="D139" s="7">
        <v>2</v>
      </c>
      <c r="E139" s="81">
        <f t="shared" si="2"/>
        <v>10567.296996662959</v>
      </c>
    </row>
    <row r="140" spans="1:5" x14ac:dyDescent="0.25">
      <c r="A140" s="6"/>
      <c r="B140" s="6"/>
      <c r="C140" s="6"/>
      <c r="D140" s="7">
        <v>3</v>
      </c>
      <c r="E140" s="81">
        <f t="shared" si="2"/>
        <v>10567.296996662959</v>
      </c>
    </row>
    <row r="141" spans="1:5" x14ac:dyDescent="0.25">
      <c r="A141" s="6"/>
      <c r="B141" s="6"/>
      <c r="C141" s="6"/>
      <c r="D141" s="7">
        <v>4</v>
      </c>
      <c r="E141" s="81">
        <f t="shared" si="2"/>
        <v>10567.296996662959</v>
      </c>
    </row>
    <row r="142" spans="1:5" x14ac:dyDescent="0.25">
      <c r="A142" s="6"/>
      <c r="B142" s="6"/>
      <c r="C142" s="6"/>
      <c r="D142" s="7">
        <v>5</v>
      </c>
      <c r="E142" s="81">
        <f t="shared" si="2"/>
        <v>10567.296996662959</v>
      </c>
    </row>
    <row r="143" spans="1:5" x14ac:dyDescent="0.25">
      <c r="A143" s="6"/>
      <c r="B143" s="6"/>
      <c r="C143" s="6"/>
      <c r="D143" s="7">
        <v>6</v>
      </c>
      <c r="E143" s="81">
        <f t="shared" si="2"/>
        <v>10567.296996662959</v>
      </c>
    </row>
    <row r="144" spans="1:5" x14ac:dyDescent="0.25">
      <c r="A144" s="6"/>
      <c r="B144" s="6"/>
      <c r="C144" s="6"/>
      <c r="D144" s="7">
        <v>7</v>
      </c>
      <c r="E144" s="81">
        <f t="shared" si="2"/>
        <v>10567.296996662959</v>
      </c>
    </row>
    <row r="145" spans="1:5" x14ac:dyDescent="0.25">
      <c r="A145" s="6"/>
      <c r="B145" s="6"/>
      <c r="C145" s="6"/>
      <c r="D145" s="7">
        <v>8</v>
      </c>
      <c r="E145" s="81">
        <f t="shared" si="2"/>
        <v>10567.296996662959</v>
      </c>
    </row>
    <row r="146" spans="1:5" x14ac:dyDescent="0.25">
      <c r="A146" s="6"/>
      <c r="B146" s="6"/>
      <c r="C146" s="48" t="s">
        <v>7</v>
      </c>
      <c r="D146" s="50"/>
      <c r="E146" s="82">
        <f>SUM(E138:E145)</f>
        <v>84538.375973303671</v>
      </c>
    </row>
    <row r="147" spans="1:5" x14ac:dyDescent="0.25">
      <c r="A147" s="6"/>
      <c r="B147" s="6"/>
      <c r="C147" s="6" t="s">
        <v>26</v>
      </c>
      <c r="D147" s="7">
        <v>1</v>
      </c>
      <c r="E147" s="81">
        <f t="shared" si="2"/>
        <v>10567.296996662959</v>
      </c>
    </row>
    <row r="148" spans="1:5" x14ac:dyDescent="0.25">
      <c r="A148" s="6"/>
      <c r="B148" s="6"/>
      <c r="C148" s="6"/>
      <c r="D148" s="7">
        <v>2</v>
      </c>
      <c r="E148" s="81">
        <f t="shared" si="2"/>
        <v>10567.296996662959</v>
      </c>
    </row>
    <row r="149" spans="1:5" x14ac:dyDescent="0.25">
      <c r="A149" s="6"/>
      <c r="B149" s="6"/>
      <c r="C149" s="6"/>
      <c r="D149" s="7">
        <v>3</v>
      </c>
      <c r="E149" s="81">
        <f t="shared" si="2"/>
        <v>10567.296996662959</v>
      </c>
    </row>
    <row r="150" spans="1:5" x14ac:dyDescent="0.25">
      <c r="A150" s="6"/>
      <c r="B150" s="6"/>
      <c r="C150" s="6"/>
      <c r="D150" s="7">
        <v>4</v>
      </c>
      <c r="E150" s="81">
        <f t="shared" si="2"/>
        <v>10567.296996662959</v>
      </c>
    </row>
    <row r="151" spans="1:5" x14ac:dyDescent="0.25">
      <c r="A151" s="6"/>
      <c r="B151" s="6"/>
      <c r="C151" s="6"/>
      <c r="D151" s="7">
        <v>5</v>
      </c>
      <c r="E151" s="81">
        <f t="shared" si="2"/>
        <v>10567.296996662959</v>
      </c>
    </row>
    <row r="152" spans="1:5" x14ac:dyDescent="0.25">
      <c r="A152" s="6"/>
      <c r="B152" s="6"/>
      <c r="C152" s="48" t="s">
        <v>7</v>
      </c>
      <c r="D152" s="50"/>
      <c r="E152" s="82">
        <f>SUM(E147:E151)</f>
        <v>52836.484983314796</v>
      </c>
    </row>
    <row r="153" spans="1:5" x14ac:dyDescent="0.25">
      <c r="A153" s="6"/>
      <c r="B153" s="6"/>
      <c r="C153" s="6" t="s">
        <v>27</v>
      </c>
      <c r="D153" s="7">
        <v>1</v>
      </c>
      <c r="E153" s="81">
        <f t="shared" si="2"/>
        <v>10567.296996662959</v>
      </c>
    </row>
    <row r="154" spans="1:5" x14ac:dyDescent="0.25">
      <c r="A154" s="6"/>
      <c r="B154" s="6"/>
      <c r="C154" s="6"/>
      <c r="D154" s="7">
        <v>2</v>
      </c>
      <c r="E154" s="81">
        <f t="shared" si="2"/>
        <v>10567.296996662959</v>
      </c>
    </row>
    <row r="155" spans="1:5" x14ac:dyDescent="0.25">
      <c r="A155" s="6"/>
      <c r="B155" s="6"/>
      <c r="C155" s="6"/>
      <c r="D155" s="7">
        <v>3</v>
      </c>
      <c r="E155" s="81">
        <f t="shared" si="2"/>
        <v>10567.296996662959</v>
      </c>
    </row>
    <row r="156" spans="1:5" x14ac:dyDescent="0.25">
      <c r="A156" s="6"/>
      <c r="B156" s="6"/>
      <c r="C156" s="48" t="s">
        <v>7</v>
      </c>
      <c r="D156" s="50"/>
      <c r="E156" s="82">
        <f>SUM(E153:E155)</f>
        <v>31701.890989988875</v>
      </c>
    </row>
    <row r="157" spans="1:5" x14ac:dyDescent="0.25">
      <c r="A157" s="6"/>
      <c r="B157" s="6"/>
      <c r="C157" s="8" t="s">
        <v>28</v>
      </c>
      <c r="D157" s="7">
        <v>1</v>
      </c>
      <c r="E157" s="81">
        <f t="shared" si="2"/>
        <v>10567.296996662959</v>
      </c>
    </row>
    <row r="158" spans="1:5" x14ac:dyDescent="0.25">
      <c r="A158" s="6"/>
      <c r="B158" s="6"/>
      <c r="C158" s="8"/>
      <c r="D158" s="7">
        <v>2</v>
      </c>
      <c r="E158" s="81">
        <f t="shared" si="2"/>
        <v>10567.296996662959</v>
      </c>
    </row>
    <row r="159" spans="1:5" x14ac:dyDescent="0.25">
      <c r="A159" s="6"/>
      <c r="B159" s="6"/>
      <c r="C159" s="8"/>
      <c r="D159" s="7">
        <v>3</v>
      </c>
      <c r="E159" s="81">
        <f t="shared" si="2"/>
        <v>10567.296996662959</v>
      </c>
    </row>
    <row r="160" spans="1:5" x14ac:dyDescent="0.25">
      <c r="A160" s="6"/>
      <c r="B160" s="6"/>
      <c r="C160" s="8"/>
      <c r="D160" s="7">
        <v>4</v>
      </c>
      <c r="E160" s="81">
        <f t="shared" si="2"/>
        <v>10567.296996662959</v>
      </c>
    </row>
    <row r="161" spans="1:5" x14ac:dyDescent="0.25">
      <c r="A161" s="6"/>
      <c r="B161" s="6"/>
      <c r="C161" s="8"/>
      <c r="D161" s="7">
        <v>5</v>
      </c>
      <c r="E161" s="81">
        <f t="shared" si="2"/>
        <v>10567.296996662959</v>
      </c>
    </row>
    <row r="162" spans="1:5" x14ac:dyDescent="0.25">
      <c r="A162" s="6"/>
      <c r="B162" s="6"/>
      <c r="C162" s="8"/>
      <c r="D162" s="7">
        <v>6</v>
      </c>
      <c r="E162" s="81">
        <f t="shared" si="2"/>
        <v>10567.296996662959</v>
      </c>
    </row>
    <row r="163" spans="1:5" x14ac:dyDescent="0.25">
      <c r="A163" s="6"/>
      <c r="B163" s="6"/>
      <c r="C163" s="48" t="s">
        <v>7</v>
      </c>
      <c r="D163" s="50"/>
      <c r="E163" s="82">
        <f>SUM(E157:E162)</f>
        <v>63403.781979977757</v>
      </c>
    </row>
    <row r="164" spans="1:5" x14ac:dyDescent="0.25">
      <c r="A164" s="6"/>
      <c r="B164" s="6"/>
      <c r="C164" s="6" t="s">
        <v>29</v>
      </c>
      <c r="D164" s="7">
        <v>1</v>
      </c>
      <c r="E164" s="81">
        <f t="shared" si="2"/>
        <v>10567.296996662959</v>
      </c>
    </row>
    <row r="165" spans="1:5" x14ac:dyDescent="0.25">
      <c r="A165" s="6"/>
      <c r="B165" s="6"/>
      <c r="C165" s="6"/>
      <c r="D165" s="7">
        <v>2</v>
      </c>
      <c r="E165" s="81">
        <f t="shared" si="2"/>
        <v>10567.296996662959</v>
      </c>
    </row>
    <row r="166" spans="1:5" x14ac:dyDescent="0.25">
      <c r="A166" s="6"/>
      <c r="B166" s="6"/>
      <c r="C166" s="6"/>
      <c r="D166" s="7">
        <v>3</v>
      </c>
      <c r="E166" s="81">
        <f t="shared" si="2"/>
        <v>10567.296996662959</v>
      </c>
    </row>
    <row r="167" spans="1:5" x14ac:dyDescent="0.25">
      <c r="A167" s="6"/>
      <c r="B167" s="6"/>
      <c r="C167" s="6"/>
      <c r="D167" s="7">
        <v>4</v>
      </c>
      <c r="E167" s="81">
        <f t="shared" si="2"/>
        <v>10567.296996662959</v>
      </c>
    </row>
    <row r="168" spans="1:5" x14ac:dyDescent="0.25">
      <c r="A168" s="6"/>
      <c r="B168" s="6"/>
      <c r="C168" s="6"/>
      <c r="D168" s="7">
        <v>5</v>
      </c>
      <c r="E168" s="81">
        <f t="shared" si="2"/>
        <v>10567.296996662959</v>
      </c>
    </row>
    <row r="169" spans="1:5" x14ac:dyDescent="0.25">
      <c r="A169" s="6"/>
      <c r="B169" s="6"/>
      <c r="C169" s="48" t="s">
        <v>7</v>
      </c>
      <c r="D169" s="50"/>
      <c r="E169" s="82">
        <f>SUM(E164:E168)</f>
        <v>52836.484983314796</v>
      </c>
    </row>
    <row r="170" spans="1:5" x14ac:dyDescent="0.25">
      <c r="A170" s="6"/>
      <c r="B170" s="6"/>
      <c r="C170" s="6" t="s">
        <v>21</v>
      </c>
      <c r="D170" s="7">
        <v>1</v>
      </c>
      <c r="E170" s="81">
        <f t="shared" si="2"/>
        <v>10567.296996662959</v>
      </c>
    </row>
    <row r="171" spans="1:5" x14ac:dyDescent="0.25">
      <c r="A171" s="6"/>
      <c r="B171" s="6"/>
      <c r="C171" s="6"/>
      <c r="D171" s="7">
        <v>2</v>
      </c>
      <c r="E171" s="81">
        <f t="shared" si="2"/>
        <v>10567.296996662959</v>
      </c>
    </row>
    <row r="172" spans="1:5" x14ac:dyDescent="0.25">
      <c r="A172" s="6"/>
      <c r="B172" s="6"/>
      <c r="C172" s="6"/>
      <c r="D172" s="7">
        <v>3</v>
      </c>
      <c r="E172" s="81">
        <f t="shared" si="2"/>
        <v>10567.296996662959</v>
      </c>
    </row>
    <row r="173" spans="1:5" x14ac:dyDescent="0.25">
      <c r="A173" s="6"/>
      <c r="B173" s="6"/>
      <c r="C173" s="6"/>
      <c r="D173" s="7">
        <v>4</v>
      </c>
      <c r="E173" s="81">
        <f t="shared" si="2"/>
        <v>10567.296996662959</v>
      </c>
    </row>
    <row r="174" spans="1:5" x14ac:dyDescent="0.25">
      <c r="A174" s="6"/>
      <c r="B174" s="6"/>
      <c r="C174" s="6"/>
      <c r="D174" s="7">
        <v>5</v>
      </c>
      <c r="E174" s="81">
        <f t="shared" si="2"/>
        <v>10567.296996662959</v>
      </c>
    </row>
    <row r="175" spans="1:5" x14ac:dyDescent="0.25">
      <c r="A175" s="6"/>
      <c r="B175" s="6"/>
      <c r="C175" s="6"/>
      <c r="D175" s="7">
        <v>6</v>
      </c>
      <c r="E175" s="81">
        <f t="shared" si="2"/>
        <v>10567.296996662959</v>
      </c>
    </row>
    <row r="176" spans="1:5" x14ac:dyDescent="0.25">
      <c r="A176" s="6"/>
      <c r="B176" s="6"/>
      <c r="C176" s="6"/>
      <c r="D176" s="7">
        <v>7</v>
      </c>
      <c r="E176" s="81">
        <f t="shared" si="2"/>
        <v>10567.296996662959</v>
      </c>
    </row>
    <row r="177" spans="1:5" x14ac:dyDescent="0.25">
      <c r="A177" s="6"/>
      <c r="B177" s="6"/>
      <c r="C177" s="6"/>
      <c r="D177" s="7">
        <v>8</v>
      </c>
      <c r="E177" s="81">
        <f t="shared" si="2"/>
        <v>10567.296996662959</v>
      </c>
    </row>
    <row r="178" spans="1:5" x14ac:dyDescent="0.25">
      <c r="A178" s="6"/>
      <c r="B178" s="6"/>
      <c r="C178" s="6"/>
      <c r="D178" s="7">
        <v>9</v>
      </c>
      <c r="E178" s="81">
        <f t="shared" si="2"/>
        <v>10567.296996662959</v>
      </c>
    </row>
    <row r="179" spans="1:5" x14ac:dyDescent="0.25">
      <c r="A179" s="6"/>
      <c r="B179" s="6"/>
      <c r="C179" s="48" t="s">
        <v>7</v>
      </c>
      <c r="D179" s="50"/>
      <c r="E179" s="82">
        <f>SUM(E170:E178)</f>
        <v>95105.672969966632</v>
      </c>
    </row>
    <row r="180" spans="1:5" x14ac:dyDescent="0.25">
      <c r="A180" s="6"/>
      <c r="B180" s="6"/>
      <c r="C180" s="8" t="s">
        <v>30</v>
      </c>
      <c r="D180" s="7">
        <v>1</v>
      </c>
      <c r="E180" s="81">
        <f t="shared" si="2"/>
        <v>10567.296996662959</v>
      </c>
    </row>
    <row r="181" spans="1:5" x14ac:dyDescent="0.25">
      <c r="A181" s="6"/>
      <c r="B181" s="6"/>
      <c r="C181" s="8"/>
      <c r="D181" s="7">
        <v>2</v>
      </c>
      <c r="E181" s="81">
        <f t="shared" ref="E181:E217" si="3">IF(C181&lt;&gt;"JUMLAH",$H$2/$K$2,)</f>
        <v>10567.296996662959</v>
      </c>
    </row>
    <row r="182" spans="1:5" x14ac:dyDescent="0.25">
      <c r="A182" s="6"/>
      <c r="B182" s="6"/>
      <c r="C182" s="8"/>
      <c r="D182" s="7">
        <v>3</v>
      </c>
      <c r="E182" s="81">
        <f t="shared" si="3"/>
        <v>10567.296996662959</v>
      </c>
    </row>
    <row r="183" spans="1:5" x14ac:dyDescent="0.25">
      <c r="A183" s="6"/>
      <c r="B183" s="6"/>
      <c r="C183" s="48" t="s">
        <v>7</v>
      </c>
      <c r="D183" s="50"/>
      <c r="E183" s="82">
        <f>SUM(E180:E182)</f>
        <v>31701.890989988875</v>
      </c>
    </row>
    <row r="184" spans="1:5" x14ac:dyDescent="0.25">
      <c r="A184" s="6"/>
      <c r="B184" s="6"/>
      <c r="C184" s="6" t="s">
        <v>31</v>
      </c>
      <c r="D184" s="7">
        <v>1</v>
      </c>
      <c r="E184" s="81">
        <f t="shared" si="3"/>
        <v>10567.296996662959</v>
      </c>
    </row>
    <row r="185" spans="1:5" x14ac:dyDescent="0.25">
      <c r="A185" s="6"/>
      <c r="B185" s="6"/>
      <c r="C185" s="6"/>
      <c r="D185" s="7">
        <v>2</v>
      </c>
      <c r="E185" s="81">
        <f t="shared" si="3"/>
        <v>10567.296996662959</v>
      </c>
    </row>
    <row r="186" spans="1:5" x14ac:dyDescent="0.25">
      <c r="A186" s="6"/>
      <c r="B186" s="6"/>
      <c r="C186" s="6"/>
      <c r="D186" s="7">
        <v>3</v>
      </c>
      <c r="E186" s="81">
        <f t="shared" si="3"/>
        <v>10567.296996662959</v>
      </c>
    </row>
    <row r="187" spans="1:5" x14ac:dyDescent="0.25">
      <c r="A187" s="6"/>
      <c r="B187" s="6"/>
      <c r="C187" s="6"/>
      <c r="D187" s="7">
        <v>4</v>
      </c>
      <c r="E187" s="81">
        <f t="shared" si="3"/>
        <v>10567.296996662959</v>
      </c>
    </row>
    <row r="188" spans="1:5" x14ac:dyDescent="0.25">
      <c r="A188" s="6"/>
      <c r="B188" s="6"/>
      <c r="C188" s="6"/>
      <c r="D188" s="7">
        <v>5</v>
      </c>
      <c r="E188" s="81">
        <f t="shared" si="3"/>
        <v>10567.296996662959</v>
      </c>
    </row>
    <row r="189" spans="1:5" x14ac:dyDescent="0.25">
      <c r="A189" s="6"/>
      <c r="B189" s="6"/>
      <c r="C189" s="48" t="s">
        <v>7</v>
      </c>
      <c r="D189" s="50"/>
      <c r="E189" s="82">
        <f>SUM(E184:E188)</f>
        <v>52836.484983314796</v>
      </c>
    </row>
    <row r="190" spans="1:5" x14ac:dyDescent="0.25">
      <c r="A190" s="6"/>
      <c r="B190" s="6"/>
      <c r="C190" s="6" t="s">
        <v>32</v>
      </c>
      <c r="D190" s="7">
        <v>1</v>
      </c>
      <c r="E190" s="81">
        <f t="shared" si="3"/>
        <v>10567.296996662959</v>
      </c>
    </row>
    <row r="191" spans="1:5" x14ac:dyDescent="0.25">
      <c r="A191" s="6"/>
      <c r="B191" s="6"/>
      <c r="C191" s="6"/>
      <c r="D191" s="7">
        <v>2</v>
      </c>
      <c r="E191" s="81">
        <f t="shared" si="3"/>
        <v>10567.296996662959</v>
      </c>
    </row>
    <row r="192" spans="1:5" x14ac:dyDescent="0.25">
      <c r="A192" s="6"/>
      <c r="B192" s="6"/>
      <c r="C192" s="6"/>
      <c r="D192" s="7">
        <v>3</v>
      </c>
      <c r="E192" s="81">
        <f t="shared" si="3"/>
        <v>10567.296996662959</v>
      </c>
    </row>
    <row r="193" spans="1:5" x14ac:dyDescent="0.25">
      <c r="A193" s="6"/>
      <c r="B193" s="6"/>
      <c r="C193" s="6"/>
      <c r="D193" s="7">
        <v>4</v>
      </c>
      <c r="E193" s="81">
        <f t="shared" si="3"/>
        <v>10567.296996662959</v>
      </c>
    </row>
    <row r="194" spans="1:5" x14ac:dyDescent="0.25">
      <c r="A194" s="6"/>
      <c r="B194" s="6"/>
      <c r="C194" s="6"/>
      <c r="D194" s="7">
        <v>5</v>
      </c>
      <c r="E194" s="81">
        <f t="shared" si="3"/>
        <v>10567.296996662959</v>
      </c>
    </row>
    <row r="195" spans="1:5" x14ac:dyDescent="0.25">
      <c r="A195" s="6"/>
      <c r="B195" s="6"/>
      <c r="C195" s="6"/>
      <c r="D195" s="7">
        <v>6</v>
      </c>
      <c r="E195" s="81">
        <f t="shared" si="3"/>
        <v>10567.296996662959</v>
      </c>
    </row>
    <row r="196" spans="1:5" x14ac:dyDescent="0.25">
      <c r="A196" s="6"/>
      <c r="B196" s="6"/>
      <c r="C196" s="6"/>
      <c r="D196" s="7">
        <v>7</v>
      </c>
      <c r="E196" s="81">
        <f t="shared" si="3"/>
        <v>10567.296996662959</v>
      </c>
    </row>
    <row r="197" spans="1:5" x14ac:dyDescent="0.25">
      <c r="A197" s="6"/>
      <c r="B197" s="6"/>
      <c r="C197" s="6"/>
      <c r="D197" s="7">
        <v>8</v>
      </c>
      <c r="E197" s="81">
        <f t="shared" si="3"/>
        <v>10567.296996662959</v>
      </c>
    </row>
    <row r="198" spans="1:5" x14ac:dyDescent="0.25">
      <c r="A198" s="6"/>
      <c r="B198" s="6"/>
      <c r="C198" s="48" t="s">
        <v>7</v>
      </c>
      <c r="D198" s="50"/>
      <c r="E198" s="82">
        <f>SUM(E190:E197)</f>
        <v>84538.375973303671</v>
      </c>
    </row>
    <row r="199" spans="1:5" x14ac:dyDescent="0.25">
      <c r="A199" s="6"/>
      <c r="B199" s="6"/>
      <c r="C199" s="6" t="s">
        <v>33</v>
      </c>
      <c r="D199" s="7">
        <v>1</v>
      </c>
      <c r="E199" s="81">
        <f t="shared" si="3"/>
        <v>10567.296996662959</v>
      </c>
    </row>
    <row r="200" spans="1:5" x14ac:dyDescent="0.25">
      <c r="A200" s="6"/>
      <c r="B200" s="6"/>
      <c r="C200" s="6"/>
      <c r="D200" s="7">
        <v>2</v>
      </c>
      <c r="E200" s="81">
        <f t="shared" si="3"/>
        <v>10567.296996662959</v>
      </c>
    </row>
    <row r="201" spans="1:5" x14ac:dyDescent="0.25">
      <c r="A201" s="6"/>
      <c r="B201" s="6"/>
      <c r="C201" s="6"/>
      <c r="D201" s="7">
        <v>3</v>
      </c>
      <c r="E201" s="81">
        <f t="shared" si="3"/>
        <v>10567.296996662959</v>
      </c>
    </row>
    <row r="202" spans="1:5" x14ac:dyDescent="0.25">
      <c r="A202" s="6"/>
      <c r="B202" s="6"/>
      <c r="C202" s="6"/>
      <c r="D202" s="7">
        <v>4</v>
      </c>
      <c r="E202" s="81">
        <f t="shared" si="3"/>
        <v>10567.296996662959</v>
      </c>
    </row>
    <row r="203" spans="1:5" x14ac:dyDescent="0.25">
      <c r="A203" s="6"/>
      <c r="B203" s="6"/>
      <c r="C203" s="6"/>
      <c r="D203" s="7">
        <v>5</v>
      </c>
      <c r="E203" s="81">
        <f t="shared" si="3"/>
        <v>10567.296996662959</v>
      </c>
    </row>
    <row r="204" spans="1:5" x14ac:dyDescent="0.25">
      <c r="A204" s="6"/>
      <c r="B204" s="6"/>
      <c r="C204" s="6"/>
      <c r="D204" s="7">
        <v>6</v>
      </c>
      <c r="E204" s="81">
        <f t="shared" si="3"/>
        <v>10567.296996662959</v>
      </c>
    </row>
    <row r="205" spans="1:5" x14ac:dyDescent="0.25">
      <c r="A205" s="6"/>
      <c r="B205" s="6"/>
      <c r="C205" s="6"/>
      <c r="D205" s="7">
        <v>7</v>
      </c>
      <c r="E205" s="81">
        <f t="shared" si="3"/>
        <v>10567.296996662959</v>
      </c>
    </row>
    <row r="206" spans="1:5" x14ac:dyDescent="0.25">
      <c r="A206" s="6"/>
      <c r="B206" s="6"/>
      <c r="C206" s="6"/>
      <c r="D206" s="7">
        <v>8</v>
      </c>
      <c r="E206" s="81">
        <f t="shared" si="3"/>
        <v>10567.296996662959</v>
      </c>
    </row>
    <row r="207" spans="1:5" x14ac:dyDescent="0.25">
      <c r="A207" s="6"/>
      <c r="B207" s="6"/>
      <c r="C207" s="6"/>
      <c r="D207" s="7">
        <v>9</v>
      </c>
      <c r="E207" s="81">
        <f t="shared" si="3"/>
        <v>10567.296996662959</v>
      </c>
    </row>
    <row r="208" spans="1:5" x14ac:dyDescent="0.25">
      <c r="A208" s="6"/>
      <c r="B208" s="6"/>
      <c r="C208" s="6"/>
      <c r="D208" s="7">
        <v>10</v>
      </c>
      <c r="E208" s="81">
        <f t="shared" si="3"/>
        <v>10567.296996662959</v>
      </c>
    </row>
    <row r="209" spans="1:5" x14ac:dyDescent="0.25">
      <c r="A209" s="6"/>
      <c r="B209" s="6"/>
      <c r="C209" s="6"/>
      <c r="D209" s="7">
        <v>11</v>
      </c>
      <c r="E209" s="81">
        <f t="shared" si="3"/>
        <v>10567.296996662959</v>
      </c>
    </row>
    <row r="210" spans="1:5" x14ac:dyDescent="0.25">
      <c r="A210" s="6"/>
      <c r="B210" s="6"/>
      <c r="C210" s="6"/>
      <c r="D210" s="7">
        <v>12</v>
      </c>
      <c r="E210" s="81">
        <f t="shared" si="3"/>
        <v>10567.296996662959</v>
      </c>
    </row>
    <row r="211" spans="1:5" x14ac:dyDescent="0.25">
      <c r="A211" s="6"/>
      <c r="B211" s="6"/>
      <c r="C211" s="48" t="s">
        <v>7</v>
      </c>
      <c r="D211" s="50"/>
      <c r="E211" s="82">
        <f>SUM(E199:E210)</f>
        <v>126807.56395995551</v>
      </c>
    </row>
    <row r="212" spans="1:5" x14ac:dyDescent="0.25">
      <c r="A212" s="6"/>
      <c r="B212" s="6"/>
      <c r="C212" s="42" t="s">
        <v>34</v>
      </c>
      <c r="D212" s="7">
        <v>1</v>
      </c>
      <c r="E212" s="81">
        <f t="shared" si="3"/>
        <v>10567.296996662959</v>
      </c>
    </row>
    <row r="213" spans="1:5" x14ac:dyDescent="0.25">
      <c r="A213" s="6"/>
      <c r="B213" s="6"/>
      <c r="C213" s="43"/>
      <c r="D213" s="7">
        <v>2</v>
      </c>
      <c r="E213" s="81">
        <f t="shared" si="3"/>
        <v>10567.296996662959</v>
      </c>
    </row>
    <row r="214" spans="1:5" x14ac:dyDescent="0.25">
      <c r="A214" s="6"/>
      <c r="B214" s="6"/>
      <c r="C214" s="43"/>
      <c r="D214" s="7">
        <v>3</v>
      </c>
      <c r="E214" s="81">
        <f t="shared" si="3"/>
        <v>10567.296996662959</v>
      </c>
    </row>
    <row r="215" spans="1:5" x14ac:dyDescent="0.25">
      <c r="A215" s="6"/>
      <c r="B215" s="6"/>
      <c r="C215" s="43"/>
      <c r="D215" s="7">
        <v>4</v>
      </c>
      <c r="E215" s="81">
        <f t="shared" si="3"/>
        <v>10567.296996662959</v>
      </c>
    </row>
    <row r="216" spans="1:5" x14ac:dyDescent="0.25">
      <c r="A216" s="6"/>
      <c r="B216" s="6"/>
      <c r="C216" s="43"/>
      <c r="D216" s="7">
        <v>5</v>
      </c>
      <c r="E216" s="81">
        <f t="shared" si="3"/>
        <v>10567.296996662959</v>
      </c>
    </row>
    <row r="217" spans="1:5" x14ac:dyDescent="0.25">
      <c r="A217" s="6"/>
      <c r="B217" s="6"/>
      <c r="C217" s="44"/>
      <c r="D217" s="7">
        <v>6</v>
      </c>
      <c r="E217" s="81">
        <f t="shared" si="3"/>
        <v>10567.296996662959</v>
      </c>
    </row>
    <row r="218" spans="1:5" x14ac:dyDescent="0.25">
      <c r="A218" s="6"/>
      <c r="B218" s="6"/>
      <c r="C218" s="48" t="s">
        <v>7</v>
      </c>
      <c r="D218" s="50"/>
      <c r="E218" s="82">
        <f>SUM(E212:E217)</f>
        <v>63403.781979977757</v>
      </c>
    </row>
    <row r="219" spans="1:5" x14ac:dyDescent="0.25">
      <c r="A219" s="91" t="s">
        <v>4</v>
      </c>
      <c r="B219" s="91"/>
      <c r="C219" s="91"/>
      <c r="D219" s="91"/>
      <c r="E219" s="92">
        <f>SUM(E123,E129,E137,E146,E152,E156,E163,E169,E179,E183,E189,E198,E211,E218)</f>
        <v>940489.43270300329</v>
      </c>
    </row>
    <row r="220" spans="1:5" x14ac:dyDescent="0.25">
      <c r="A220" s="10">
        <v>3</v>
      </c>
      <c r="B220" s="10" t="s">
        <v>35</v>
      </c>
      <c r="C220" s="10" t="s">
        <v>36</v>
      </c>
      <c r="D220" s="11">
        <v>1</v>
      </c>
      <c r="E220" s="81">
        <f>IF(C220&lt;&gt;"JUMLAH",$H$2/$K$2,)</f>
        <v>10567.296996662959</v>
      </c>
    </row>
    <row r="221" spans="1:5" x14ac:dyDescent="0.25">
      <c r="A221" s="10"/>
      <c r="B221" s="10"/>
      <c r="C221" s="10"/>
      <c r="D221" s="11">
        <v>2</v>
      </c>
      <c r="E221" s="81">
        <f t="shared" ref="E221:E284" si="4">IF(C221&lt;&gt;"JUMLAH",$H$2/$K$2,)</f>
        <v>10567.296996662959</v>
      </c>
    </row>
    <row r="222" spans="1:5" x14ac:dyDescent="0.25">
      <c r="A222" s="10"/>
      <c r="B222" s="10"/>
      <c r="C222" s="93" t="s">
        <v>7</v>
      </c>
      <c r="D222" s="94"/>
      <c r="E222" s="82">
        <f>SUM(E220:E221)</f>
        <v>21134.593993325918</v>
      </c>
    </row>
    <row r="223" spans="1:5" x14ac:dyDescent="0.25">
      <c r="A223" s="10"/>
      <c r="B223" s="10"/>
      <c r="C223" s="45" t="s">
        <v>37</v>
      </c>
      <c r="D223" s="11">
        <v>1</v>
      </c>
      <c r="E223" s="81">
        <f t="shared" si="4"/>
        <v>10567.296996662959</v>
      </c>
    </row>
    <row r="224" spans="1:5" x14ac:dyDescent="0.25">
      <c r="A224" s="10"/>
      <c r="B224" s="10"/>
      <c r="C224" s="47"/>
      <c r="D224" s="11">
        <v>2</v>
      </c>
      <c r="E224" s="81">
        <f t="shared" si="4"/>
        <v>10567.296996662959</v>
      </c>
    </row>
    <row r="225" spans="1:5" x14ac:dyDescent="0.25">
      <c r="A225" s="10"/>
      <c r="B225" s="10"/>
      <c r="C225" s="47"/>
      <c r="D225" s="11">
        <v>3</v>
      </c>
      <c r="E225" s="81">
        <f t="shared" si="4"/>
        <v>10567.296996662959</v>
      </c>
    </row>
    <row r="226" spans="1:5" x14ac:dyDescent="0.25">
      <c r="A226" s="10"/>
      <c r="B226" s="10"/>
      <c r="C226" s="47"/>
      <c r="D226" s="11">
        <v>4</v>
      </c>
      <c r="E226" s="81">
        <f t="shared" si="4"/>
        <v>10567.296996662959</v>
      </c>
    </row>
    <row r="227" spans="1:5" x14ac:dyDescent="0.25">
      <c r="A227" s="10"/>
      <c r="B227" s="10"/>
      <c r="C227" s="47"/>
      <c r="D227" s="11">
        <v>5</v>
      </c>
      <c r="E227" s="81">
        <f t="shared" si="4"/>
        <v>10567.296996662959</v>
      </c>
    </row>
    <row r="228" spans="1:5" x14ac:dyDescent="0.25">
      <c r="A228" s="10"/>
      <c r="B228" s="10"/>
      <c r="C228" s="47"/>
      <c r="D228" s="11">
        <v>6</v>
      </c>
      <c r="E228" s="81">
        <f t="shared" si="4"/>
        <v>10567.296996662959</v>
      </c>
    </row>
    <row r="229" spans="1:5" x14ac:dyDescent="0.25">
      <c r="A229" s="10"/>
      <c r="B229" s="10"/>
      <c r="C229" s="46"/>
      <c r="D229" s="11">
        <v>7</v>
      </c>
      <c r="E229" s="81">
        <f t="shared" si="4"/>
        <v>10567.296996662959</v>
      </c>
    </row>
    <row r="230" spans="1:5" x14ac:dyDescent="0.25">
      <c r="A230" s="10"/>
      <c r="B230" s="10"/>
      <c r="C230" s="93" t="s">
        <v>7</v>
      </c>
      <c r="D230" s="94"/>
      <c r="E230" s="82">
        <f>SUM(E223:E229)</f>
        <v>73971.078976640711</v>
      </c>
    </row>
    <row r="231" spans="1:5" x14ac:dyDescent="0.25">
      <c r="A231" s="10"/>
      <c r="B231" s="10"/>
      <c r="C231" s="45" t="s">
        <v>38</v>
      </c>
      <c r="D231" s="11">
        <v>1</v>
      </c>
      <c r="E231" s="81">
        <f t="shared" si="4"/>
        <v>10567.296996662959</v>
      </c>
    </row>
    <row r="232" spans="1:5" x14ac:dyDescent="0.25">
      <c r="A232" s="10"/>
      <c r="B232" s="10"/>
      <c r="C232" s="47"/>
      <c r="D232" s="11">
        <v>2</v>
      </c>
      <c r="E232" s="81">
        <f t="shared" si="4"/>
        <v>10567.296996662959</v>
      </c>
    </row>
    <row r="233" spans="1:5" x14ac:dyDescent="0.25">
      <c r="A233" s="10"/>
      <c r="B233" s="10"/>
      <c r="C233" s="47"/>
      <c r="D233" s="11">
        <v>3</v>
      </c>
      <c r="E233" s="81">
        <f t="shared" si="4"/>
        <v>10567.296996662959</v>
      </c>
    </row>
    <row r="234" spans="1:5" x14ac:dyDescent="0.25">
      <c r="A234" s="10"/>
      <c r="B234" s="10"/>
      <c r="C234" s="47"/>
      <c r="D234" s="11">
        <v>4</v>
      </c>
      <c r="E234" s="81">
        <f t="shared" si="4"/>
        <v>10567.296996662959</v>
      </c>
    </row>
    <row r="235" spans="1:5" x14ac:dyDescent="0.25">
      <c r="A235" s="10"/>
      <c r="B235" s="10"/>
      <c r="C235" s="47"/>
      <c r="D235" s="11">
        <v>5</v>
      </c>
      <c r="E235" s="81">
        <f t="shared" si="4"/>
        <v>10567.296996662959</v>
      </c>
    </row>
    <row r="236" spans="1:5" x14ac:dyDescent="0.25">
      <c r="A236" s="10"/>
      <c r="B236" s="10"/>
      <c r="C236" s="46"/>
      <c r="D236" s="11">
        <v>6</v>
      </c>
      <c r="E236" s="81">
        <f t="shared" si="4"/>
        <v>10567.296996662959</v>
      </c>
    </row>
    <row r="237" spans="1:5" x14ac:dyDescent="0.25">
      <c r="A237" s="10"/>
      <c r="B237" s="10"/>
      <c r="C237" s="93" t="s">
        <v>7</v>
      </c>
      <c r="D237" s="94"/>
      <c r="E237" s="82">
        <f>SUM(E231:E236)</f>
        <v>63403.781979977757</v>
      </c>
    </row>
    <row r="238" spans="1:5" x14ac:dyDescent="0.25">
      <c r="A238" s="10"/>
      <c r="B238" s="10"/>
      <c r="C238" s="45" t="s">
        <v>39</v>
      </c>
      <c r="D238" s="11">
        <v>1</v>
      </c>
      <c r="E238" s="81">
        <f t="shared" si="4"/>
        <v>10567.296996662959</v>
      </c>
    </row>
    <row r="239" spans="1:5" x14ac:dyDescent="0.25">
      <c r="A239" s="10"/>
      <c r="B239" s="10"/>
      <c r="C239" s="47"/>
      <c r="D239" s="11">
        <v>2</v>
      </c>
      <c r="E239" s="81">
        <f t="shared" si="4"/>
        <v>10567.296996662959</v>
      </c>
    </row>
    <row r="240" spans="1:5" x14ac:dyDescent="0.25">
      <c r="A240" s="10"/>
      <c r="B240" s="10"/>
      <c r="C240" s="47"/>
      <c r="D240" s="11">
        <v>3</v>
      </c>
      <c r="E240" s="81">
        <f t="shared" si="4"/>
        <v>10567.296996662959</v>
      </c>
    </row>
    <row r="241" spans="1:5" x14ac:dyDescent="0.25">
      <c r="A241" s="10"/>
      <c r="B241" s="10"/>
      <c r="C241" s="47"/>
      <c r="D241" s="11">
        <v>4</v>
      </c>
      <c r="E241" s="81">
        <f t="shared" si="4"/>
        <v>10567.296996662959</v>
      </c>
    </row>
    <row r="242" spans="1:5" x14ac:dyDescent="0.25">
      <c r="A242" s="10"/>
      <c r="B242" s="10"/>
      <c r="C242" s="47"/>
      <c r="D242" s="11">
        <v>5</v>
      </c>
      <c r="E242" s="81">
        <f t="shared" si="4"/>
        <v>10567.296996662959</v>
      </c>
    </row>
    <row r="243" spans="1:5" x14ac:dyDescent="0.25">
      <c r="A243" s="10"/>
      <c r="B243" s="10"/>
      <c r="C243" s="47"/>
      <c r="D243" s="11">
        <v>6</v>
      </c>
      <c r="E243" s="81">
        <f t="shared" si="4"/>
        <v>10567.296996662959</v>
      </c>
    </row>
    <row r="244" spans="1:5" x14ac:dyDescent="0.25">
      <c r="A244" s="10"/>
      <c r="B244" s="10"/>
      <c r="C244" s="46"/>
      <c r="D244" s="11">
        <v>7</v>
      </c>
      <c r="E244" s="81">
        <f t="shared" si="4"/>
        <v>10567.296996662959</v>
      </c>
    </row>
    <row r="245" spans="1:5" x14ac:dyDescent="0.25">
      <c r="A245" s="10"/>
      <c r="B245" s="10"/>
      <c r="C245" s="93" t="s">
        <v>7</v>
      </c>
      <c r="D245" s="94"/>
      <c r="E245" s="82">
        <f>SUM(E238:E244)</f>
        <v>73971.078976640711</v>
      </c>
    </row>
    <row r="246" spans="1:5" x14ac:dyDescent="0.25">
      <c r="A246" s="10"/>
      <c r="B246" s="10"/>
      <c r="C246" s="45" t="s">
        <v>40</v>
      </c>
      <c r="D246" s="11">
        <v>1</v>
      </c>
      <c r="E246" s="81">
        <f t="shared" si="4"/>
        <v>10567.296996662959</v>
      </c>
    </row>
    <row r="247" spans="1:5" x14ac:dyDescent="0.25">
      <c r="A247" s="10"/>
      <c r="B247" s="10"/>
      <c r="C247" s="47"/>
      <c r="D247" s="11">
        <v>2</v>
      </c>
      <c r="E247" s="81">
        <f t="shared" si="4"/>
        <v>10567.296996662959</v>
      </c>
    </row>
    <row r="248" spans="1:5" x14ac:dyDescent="0.25">
      <c r="A248" s="10"/>
      <c r="B248" s="10"/>
      <c r="C248" s="47"/>
      <c r="D248" s="11">
        <v>3</v>
      </c>
      <c r="E248" s="81">
        <f t="shared" si="4"/>
        <v>10567.296996662959</v>
      </c>
    </row>
    <row r="249" spans="1:5" x14ac:dyDescent="0.25">
      <c r="A249" s="10"/>
      <c r="B249" s="10"/>
      <c r="C249" s="47"/>
      <c r="D249" s="11">
        <v>4</v>
      </c>
      <c r="E249" s="81">
        <f t="shared" si="4"/>
        <v>10567.296996662959</v>
      </c>
    </row>
    <row r="250" spans="1:5" x14ac:dyDescent="0.25">
      <c r="A250" s="10"/>
      <c r="B250" s="10"/>
      <c r="C250" s="47"/>
      <c r="D250" s="11">
        <v>5</v>
      </c>
      <c r="E250" s="81">
        <f t="shared" si="4"/>
        <v>10567.296996662959</v>
      </c>
    </row>
    <row r="251" spans="1:5" x14ac:dyDescent="0.25">
      <c r="A251" s="10"/>
      <c r="B251" s="10"/>
      <c r="C251" s="47"/>
      <c r="D251" s="11">
        <v>6</v>
      </c>
      <c r="E251" s="81">
        <f t="shared" si="4"/>
        <v>10567.296996662959</v>
      </c>
    </row>
    <row r="252" spans="1:5" x14ac:dyDescent="0.25">
      <c r="A252" s="10"/>
      <c r="B252" s="10"/>
      <c r="C252" s="47"/>
      <c r="D252" s="11">
        <v>7</v>
      </c>
      <c r="E252" s="81">
        <f t="shared" si="4"/>
        <v>10567.296996662959</v>
      </c>
    </row>
    <row r="253" spans="1:5" x14ac:dyDescent="0.25">
      <c r="A253" s="10"/>
      <c r="B253" s="10"/>
      <c r="C253" s="47"/>
      <c r="D253" s="11">
        <v>8</v>
      </c>
      <c r="E253" s="81">
        <f t="shared" si="4"/>
        <v>10567.296996662959</v>
      </c>
    </row>
    <row r="254" spans="1:5" x14ac:dyDescent="0.25">
      <c r="A254" s="10"/>
      <c r="B254" s="10"/>
      <c r="C254" s="47"/>
      <c r="D254" s="11">
        <v>9</v>
      </c>
      <c r="E254" s="81">
        <f t="shared" si="4"/>
        <v>10567.296996662959</v>
      </c>
    </row>
    <row r="255" spans="1:5" x14ac:dyDescent="0.25">
      <c r="A255" s="10"/>
      <c r="B255" s="10"/>
      <c r="C255" s="46"/>
      <c r="D255" s="11">
        <v>10</v>
      </c>
      <c r="E255" s="81">
        <f t="shared" si="4"/>
        <v>10567.296996662959</v>
      </c>
    </row>
    <row r="256" spans="1:5" x14ac:dyDescent="0.25">
      <c r="A256" s="10"/>
      <c r="B256" s="10"/>
      <c r="C256" s="93" t="s">
        <v>7</v>
      </c>
      <c r="D256" s="94"/>
      <c r="E256" s="82">
        <f>SUM(E246:E255)</f>
        <v>105672.96996662959</v>
      </c>
    </row>
    <row r="257" spans="1:5" x14ac:dyDescent="0.25">
      <c r="A257" s="10"/>
      <c r="B257" s="10"/>
      <c r="C257" s="45" t="s">
        <v>41</v>
      </c>
      <c r="D257" s="11">
        <v>1</v>
      </c>
      <c r="E257" s="81">
        <f t="shared" si="4"/>
        <v>10567.296996662959</v>
      </c>
    </row>
    <row r="258" spans="1:5" x14ac:dyDescent="0.25">
      <c r="A258" s="10"/>
      <c r="B258" s="10"/>
      <c r="C258" s="47"/>
      <c r="D258" s="11">
        <v>2</v>
      </c>
      <c r="E258" s="81">
        <f t="shared" si="4"/>
        <v>10567.296996662959</v>
      </c>
    </row>
    <row r="259" spans="1:5" x14ac:dyDescent="0.25">
      <c r="A259" s="10"/>
      <c r="B259" s="10"/>
      <c r="C259" s="46"/>
      <c r="D259" s="11">
        <v>3</v>
      </c>
      <c r="E259" s="81">
        <f t="shared" si="4"/>
        <v>10567.296996662959</v>
      </c>
    </row>
    <row r="260" spans="1:5" x14ac:dyDescent="0.25">
      <c r="A260" s="10"/>
      <c r="B260" s="10"/>
      <c r="C260" s="93" t="s">
        <v>7</v>
      </c>
      <c r="D260" s="94"/>
      <c r="E260" s="82">
        <f>SUM(E257:E259)</f>
        <v>31701.890989988875</v>
      </c>
    </row>
    <row r="261" spans="1:5" x14ac:dyDescent="0.25">
      <c r="A261" s="10"/>
      <c r="B261" s="10"/>
      <c r="C261" s="45" t="s">
        <v>42</v>
      </c>
      <c r="D261" s="11">
        <v>1</v>
      </c>
      <c r="E261" s="81">
        <f t="shared" si="4"/>
        <v>10567.296996662959</v>
      </c>
    </row>
    <row r="262" spans="1:5" x14ac:dyDescent="0.25">
      <c r="A262" s="10"/>
      <c r="B262" s="10"/>
      <c r="C262" s="47"/>
      <c r="D262" s="11">
        <v>2</v>
      </c>
      <c r="E262" s="81">
        <f t="shared" si="4"/>
        <v>10567.296996662959</v>
      </c>
    </row>
    <row r="263" spans="1:5" x14ac:dyDescent="0.25">
      <c r="A263" s="10"/>
      <c r="B263" s="10"/>
      <c r="C263" s="47"/>
      <c r="D263" s="11">
        <v>3</v>
      </c>
      <c r="E263" s="81">
        <f t="shared" si="4"/>
        <v>10567.296996662959</v>
      </c>
    </row>
    <row r="264" spans="1:5" x14ac:dyDescent="0.25">
      <c r="A264" s="10"/>
      <c r="B264" s="10"/>
      <c r="C264" s="47"/>
      <c r="D264" s="11">
        <v>4</v>
      </c>
      <c r="E264" s="81">
        <f t="shared" si="4"/>
        <v>10567.296996662959</v>
      </c>
    </row>
    <row r="265" spans="1:5" x14ac:dyDescent="0.25">
      <c r="A265" s="10"/>
      <c r="B265" s="10"/>
      <c r="C265" s="47"/>
      <c r="D265" s="11">
        <v>5</v>
      </c>
      <c r="E265" s="81">
        <f t="shared" si="4"/>
        <v>10567.296996662959</v>
      </c>
    </row>
    <row r="266" spans="1:5" x14ac:dyDescent="0.25">
      <c r="A266" s="10"/>
      <c r="B266" s="10"/>
      <c r="C266" s="47"/>
      <c r="D266" s="11">
        <v>6</v>
      </c>
      <c r="E266" s="81">
        <f t="shared" si="4"/>
        <v>10567.296996662959</v>
      </c>
    </row>
    <row r="267" spans="1:5" x14ac:dyDescent="0.25">
      <c r="A267" s="10"/>
      <c r="B267" s="10"/>
      <c r="C267" s="47"/>
      <c r="D267" s="11">
        <v>7</v>
      </c>
      <c r="E267" s="81">
        <f t="shared" si="4"/>
        <v>10567.296996662959</v>
      </c>
    </row>
    <row r="268" spans="1:5" x14ac:dyDescent="0.25">
      <c r="A268" s="10"/>
      <c r="B268" s="10"/>
      <c r="C268" s="47"/>
      <c r="D268" s="11">
        <v>8</v>
      </c>
      <c r="E268" s="81">
        <f t="shared" si="4"/>
        <v>10567.296996662959</v>
      </c>
    </row>
    <row r="269" spans="1:5" x14ac:dyDescent="0.25">
      <c r="A269" s="10"/>
      <c r="B269" s="10"/>
      <c r="C269" s="47"/>
      <c r="D269" s="11">
        <v>9</v>
      </c>
      <c r="E269" s="81">
        <f t="shared" si="4"/>
        <v>10567.296996662959</v>
      </c>
    </row>
    <row r="270" spans="1:5" x14ac:dyDescent="0.25">
      <c r="A270" s="10"/>
      <c r="B270" s="10"/>
      <c r="C270" s="47"/>
      <c r="D270" s="11">
        <v>10</v>
      </c>
      <c r="E270" s="81">
        <f t="shared" si="4"/>
        <v>10567.296996662959</v>
      </c>
    </row>
    <row r="271" spans="1:5" x14ac:dyDescent="0.25">
      <c r="A271" s="10"/>
      <c r="B271" s="10"/>
      <c r="C271" s="47"/>
      <c r="D271" s="11">
        <v>11</v>
      </c>
      <c r="E271" s="81">
        <f t="shared" si="4"/>
        <v>10567.296996662959</v>
      </c>
    </row>
    <row r="272" spans="1:5" x14ac:dyDescent="0.25">
      <c r="A272" s="10"/>
      <c r="B272" s="10"/>
      <c r="C272" s="47"/>
      <c r="D272" s="11">
        <v>12</v>
      </c>
      <c r="E272" s="81">
        <f t="shared" si="4"/>
        <v>10567.296996662959</v>
      </c>
    </row>
    <row r="273" spans="1:5" x14ac:dyDescent="0.25">
      <c r="A273" s="10"/>
      <c r="B273" s="10"/>
      <c r="C273" s="47"/>
      <c r="D273" s="11">
        <v>13</v>
      </c>
      <c r="E273" s="81">
        <f t="shared" si="4"/>
        <v>10567.296996662959</v>
      </c>
    </row>
    <row r="274" spans="1:5" x14ac:dyDescent="0.25">
      <c r="A274" s="10"/>
      <c r="B274" s="10"/>
      <c r="C274" s="46"/>
      <c r="D274" s="11">
        <v>14</v>
      </c>
      <c r="E274" s="81">
        <f t="shared" si="4"/>
        <v>10567.296996662959</v>
      </c>
    </row>
    <row r="275" spans="1:5" x14ac:dyDescent="0.25">
      <c r="A275" s="10"/>
      <c r="B275" s="10"/>
      <c r="C275" s="93" t="s">
        <v>7</v>
      </c>
      <c r="D275" s="94"/>
      <c r="E275" s="82">
        <f>SUM(E261:E274)</f>
        <v>147942.15795328142</v>
      </c>
    </row>
    <row r="276" spans="1:5" x14ac:dyDescent="0.25">
      <c r="A276" s="10"/>
      <c r="B276" s="10"/>
      <c r="C276" s="45" t="s">
        <v>43</v>
      </c>
      <c r="D276" s="11">
        <v>1</v>
      </c>
      <c r="E276" s="81">
        <f t="shared" si="4"/>
        <v>10567.296996662959</v>
      </c>
    </row>
    <row r="277" spans="1:5" x14ac:dyDescent="0.25">
      <c r="A277" s="10"/>
      <c r="B277" s="10"/>
      <c r="C277" s="47"/>
      <c r="D277" s="11">
        <v>2</v>
      </c>
      <c r="E277" s="81">
        <f t="shared" si="4"/>
        <v>10567.296996662959</v>
      </c>
    </row>
    <row r="278" spans="1:5" x14ac:dyDescent="0.25">
      <c r="A278" s="10"/>
      <c r="B278" s="10"/>
      <c r="C278" s="46"/>
      <c r="D278" s="11">
        <v>3</v>
      </c>
      <c r="E278" s="81">
        <f t="shared" si="4"/>
        <v>10567.296996662959</v>
      </c>
    </row>
    <row r="279" spans="1:5" x14ac:dyDescent="0.25">
      <c r="A279" s="10"/>
      <c r="B279" s="10"/>
      <c r="C279" s="93" t="s">
        <v>7</v>
      </c>
      <c r="D279" s="94"/>
      <c r="E279" s="82">
        <f>SUM(E276:E278)</f>
        <v>31701.890989988875</v>
      </c>
    </row>
    <row r="280" spans="1:5" x14ac:dyDescent="0.25">
      <c r="A280" s="10"/>
      <c r="B280" s="10"/>
      <c r="C280" s="45" t="s">
        <v>35</v>
      </c>
      <c r="D280" s="11">
        <v>1</v>
      </c>
      <c r="E280" s="81">
        <f t="shared" si="4"/>
        <v>10567.296996662959</v>
      </c>
    </row>
    <row r="281" spans="1:5" x14ac:dyDescent="0.25">
      <c r="A281" s="10"/>
      <c r="B281" s="10"/>
      <c r="C281" s="47"/>
      <c r="D281" s="11">
        <v>2</v>
      </c>
      <c r="E281" s="81">
        <f t="shared" si="4"/>
        <v>10567.296996662959</v>
      </c>
    </row>
    <row r="282" spans="1:5" x14ac:dyDescent="0.25">
      <c r="A282" s="10"/>
      <c r="B282" s="10"/>
      <c r="C282" s="47"/>
      <c r="D282" s="11">
        <v>3</v>
      </c>
      <c r="E282" s="81">
        <f t="shared" si="4"/>
        <v>10567.296996662959</v>
      </c>
    </row>
    <row r="283" spans="1:5" x14ac:dyDescent="0.25">
      <c r="A283" s="10"/>
      <c r="B283" s="10"/>
      <c r="C283" s="47"/>
      <c r="D283" s="11">
        <v>4</v>
      </c>
      <c r="E283" s="81">
        <f t="shared" si="4"/>
        <v>10567.296996662959</v>
      </c>
    </row>
    <row r="284" spans="1:5" x14ac:dyDescent="0.25">
      <c r="A284" s="10"/>
      <c r="B284" s="10"/>
      <c r="C284" s="47"/>
      <c r="D284" s="11">
        <v>5</v>
      </c>
      <c r="E284" s="81">
        <f t="shared" si="4"/>
        <v>10567.296996662959</v>
      </c>
    </row>
    <row r="285" spans="1:5" x14ac:dyDescent="0.25">
      <c r="A285" s="10"/>
      <c r="B285" s="10"/>
      <c r="C285" s="47"/>
      <c r="D285" s="11">
        <v>6</v>
      </c>
      <c r="E285" s="81">
        <f t="shared" ref="E285:E320" si="5">IF(C285&lt;&gt;"JUMLAH",$H$2/$K$2,)</f>
        <v>10567.296996662959</v>
      </c>
    </row>
    <row r="286" spans="1:5" x14ac:dyDescent="0.25">
      <c r="A286" s="10"/>
      <c r="B286" s="10"/>
      <c r="C286" s="47"/>
      <c r="D286" s="11">
        <v>7</v>
      </c>
      <c r="E286" s="81">
        <f t="shared" si="5"/>
        <v>10567.296996662959</v>
      </c>
    </row>
    <row r="287" spans="1:5" x14ac:dyDescent="0.25">
      <c r="A287" s="10"/>
      <c r="B287" s="10"/>
      <c r="C287" s="47"/>
      <c r="D287" s="11">
        <v>8</v>
      </c>
      <c r="E287" s="81">
        <f t="shared" si="5"/>
        <v>10567.296996662959</v>
      </c>
    </row>
    <row r="288" spans="1:5" x14ac:dyDescent="0.25">
      <c r="A288" s="10"/>
      <c r="B288" s="10"/>
      <c r="C288" s="47"/>
      <c r="D288" s="11">
        <v>9</v>
      </c>
      <c r="E288" s="81">
        <f t="shared" si="5"/>
        <v>10567.296996662959</v>
      </c>
    </row>
    <row r="289" spans="1:5" x14ac:dyDescent="0.25">
      <c r="A289" s="10"/>
      <c r="B289" s="10"/>
      <c r="C289" s="47"/>
      <c r="D289" s="11">
        <v>10</v>
      </c>
      <c r="E289" s="81">
        <f t="shared" si="5"/>
        <v>10567.296996662959</v>
      </c>
    </row>
    <row r="290" spans="1:5" x14ac:dyDescent="0.25">
      <c r="A290" s="10"/>
      <c r="B290" s="10"/>
      <c r="C290" s="47"/>
      <c r="D290" s="11">
        <v>11</v>
      </c>
      <c r="E290" s="81">
        <f t="shared" si="5"/>
        <v>10567.296996662959</v>
      </c>
    </row>
    <row r="291" spans="1:5" x14ac:dyDescent="0.25">
      <c r="A291" s="10"/>
      <c r="B291" s="10"/>
      <c r="C291" s="47"/>
      <c r="D291" s="11">
        <v>12</v>
      </c>
      <c r="E291" s="81">
        <f t="shared" si="5"/>
        <v>10567.296996662959</v>
      </c>
    </row>
    <row r="292" spans="1:5" x14ac:dyDescent="0.25">
      <c r="A292" s="10"/>
      <c r="B292" s="10"/>
      <c r="C292" s="47"/>
      <c r="D292" s="11">
        <v>13</v>
      </c>
      <c r="E292" s="81">
        <f t="shared" si="5"/>
        <v>10567.296996662959</v>
      </c>
    </row>
    <row r="293" spans="1:5" x14ac:dyDescent="0.25">
      <c r="A293" s="10"/>
      <c r="B293" s="10"/>
      <c r="C293" s="47"/>
      <c r="D293" s="11">
        <v>14</v>
      </c>
      <c r="E293" s="81">
        <f t="shared" si="5"/>
        <v>10567.296996662959</v>
      </c>
    </row>
    <row r="294" spans="1:5" x14ac:dyDescent="0.25">
      <c r="A294" s="10"/>
      <c r="B294" s="10"/>
      <c r="C294" s="46"/>
      <c r="D294" s="11">
        <v>15</v>
      </c>
      <c r="E294" s="81">
        <f t="shared" si="5"/>
        <v>10567.296996662959</v>
      </c>
    </row>
    <row r="295" spans="1:5" x14ac:dyDescent="0.25">
      <c r="A295" s="10"/>
      <c r="B295" s="10"/>
      <c r="C295" s="93" t="s">
        <v>7</v>
      </c>
      <c r="D295" s="94"/>
      <c r="E295" s="82">
        <f>SUM(E280:E294)</f>
        <v>158509.45494994437</v>
      </c>
    </row>
    <row r="296" spans="1:5" x14ac:dyDescent="0.25">
      <c r="A296" s="10"/>
      <c r="B296" s="10"/>
      <c r="C296" s="45" t="s">
        <v>44</v>
      </c>
      <c r="D296" s="11">
        <v>1</v>
      </c>
      <c r="E296" s="81">
        <f t="shared" si="5"/>
        <v>10567.296996662959</v>
      </c>
    </row>
    <row r="297" spans="1:5" x14ac:dyDescent="0.25">
      <c r="A297" s="10"/>
      <c r="B297" s="10"/>
      <c r="C297" s="47"/>
      <c r="D297" s="11">
        <v>2</v>
      </c>
      <c r="E297" s="81">
        <f t="shared" si="5"/>
        <v>10567.296996662959</v>
      </c>
    </row>
    <row r="298" spans="1:5" x14ac:dyDescent="0.25">
      <c r="A298" s="10"/>
      <c r="B298" s="10"/>
      <c r="C298" s="47"/>
      <c r="D298" s="11">
        <v>3</v>
      </c>
      <c r="E298" s="81">
        <f t="shared" si="5"/>
        <v>10567.296996662959</v>
      </c>
    </row>
    <row r="299" spans="1:5" x14ac:dyDescent="0.25">
      <c r="A299" s="10"/>
      <c r="B299" s="10"/>
      <c r="C299" s="47"/>
      <c r="D299" s="11">
        <v>4</v>
      </c>
      <c r="E299" s="81">
        <f t="shared" si="5"/>
        <v>10567.296996662959</v>
      </c>
    </row>
    <row r="300" spans="1:5" x14ac:dyDescent="0.25">
      <c r="A300" s="10"/>
      <c r="B300" s="10"/>
      <c r="C300" s="47"/>
      <c r="D300" s="11">
        <v>5</v>
      </c>
      <c r="E300" s="81">
        <f t="shared" si="5"/>
        <v>10567.296996662959</v>
      </c>
    </row>
    <row r="301" spans="1:5" x14ac:dyDescent="0.25">
      <c r="A301" s="10"/>
      <c r="B301" s="10"/>
      <c r="C301" s="47"/>
      <c r="D301" s="11">
        <v>6</v>
      </c>
      <c r="E301" s="81">
        <f t="shared" si="5"/>
        <v>10567.296996662959</v>
      </c>
    </row>
    <row r="302" spans="1:5" x14ac:dyDescent="0.25">
      <c r="A302" s="10"/>
      <c r="B302" s="10"/>
      <c r="C302" s="47"/>
      <c r="D302" s="11">
        <v>7</v>
      </c>
      <c r="E302" s="81">
        <f t="shared" si="5"/>
        <v>10567.296996662959</v>
      </c>
    </row>
    <row r="303" spans="1:5" x14ac:dyDescent="0.25">
      <c r="A303" s="10"/>
      <c r="B303" s="10"/>
      <c r="C303" s="46"/>
      <c r="D303" s="11">
        <v>8</v>
      </c>
      <c r="E303" s="81">
        <f t="shared" si="5"/>
        <v>10567.296996662959</v>
      </c>
    </row>
    <row r="304" spans="1:5" x14ac:dyDescent="0.25">
      <c r="A304" s="10"/>
      <c r="B304" s="10"/>
      <c r="C304" s="93" t="s">
        <v>7</v>
      </c>
      <c r="D304" s="94"/>
      <c r="E304" s="82">
        <f>SUM(E296:E303)</f>
        <v>84538.375973303671</v>
      </c>
    </row>
    <row r="305" spans="1:5" x14ac:dyDescent="0.25">
      <c r="A305" s="10"/>
      <c r="B305" s="10"/>
      <c r="C305" s="45" t="s">
        <v>45</v>
      </c>
      <c r="D305" s="11">
        <v>1</v>
      </c>
      <c r="E305" s="81">
        <f t="shared" si="5"/>
        <v>10567.296996662959</v>
      </c>
    </row>
    <row r="306" spans="1:5" x14ac:dyDescent="0.25">
      <c r="A306" s="10"/>
      <c r="B306" s="10"/>
      <c r="C306" s="47"/>
      <c r="D306" s="11">
        <v>2</v>
      </c>
      <c r="E306" s="81">
        <f t="shared" si="5"/>
        <v>10567.296996662959</v>
      </c>
    </row>
    <row r="307" spans="1:5" x14ac:dyDescent="0.25">
      <c r="A307" s="10"/>
      <c r="B307" s="10"/>
      <c r="C307" s="47"/>
      <c r="D307" s="11">
        <v>3</v>
      </c>
      <c r="E307" s="81">
        <f t="shared" si="5"/>
        <v>10567.296996662959</v>
      </c>
    </row>
    <row r="308" spans="1:5" x14ac:dyDescent="0.25">
      <c r="A308" s="10"/>
      <c r="B308" s="10"/>
      <c r="C308" s="47"/>
      <c r="D308" s="11">
        <v>4</v>
      </c>
      <c r="E308" s="81">
        <f t="shared" si="5"/>
        <v>10567.296996662959</v>
      </c>
    </row>
    <row r="309" spans="1:5" x14ac:dyDescent="0.25">
      <c r="A309" s="10"/>
      <c r="B309" s="10"/>
      <c r="C309" s="47"/>
      <c r="D309" s="11">
        <v>5</v>
      </c>
      <c r="E309" s="81">
        <f t="shared" si="5"/>
        <v>10567.296996662959</v>
      </c>
    </row>
    <row r="310" spans="1:5" x14ac:dyDescent="0.25">
      <c r="A310" s="10"/>
      <c r="B310" s="10"/>
      <c r="C310" s="47"/>
      <c r="D310" s="11">
        <v>6</v>
      </c>
      <c r="E310" s="81">
        <f t="shared" si="5"/>
        <v>10567.296996662959</v>
      </c>
    </row>
    <row r="311" spans="1:5" x14ac:dyDescent="0.25">
      <c r="A311" s="10"/>
      <c r="B311" s="10"/>
      <c r="C311" s="47"/>
      <c r="D311" s="11">
        <v>7</v>
      </c>
      <c r="E311" s="81">
        <f t="shared" si="5"/>
        <v>10567.296996662959</v>
      </c>
    </row>
    <row r="312" spans="1:5" x14ac:dyDescent="0.25">
      <c r="A312" s="10"/>
      <c r="B312" s="10"/>
      <c r="C312" s="46"/>
      <c r="D312" s="11">
        <v>8</v>
      </c>
      <c r="E312" s="81">
        <f t="shared" si="5"/>
        <v>10567.296996662959</v>
      </c>
    </row>
    <row r="313" spans="1:5" x14ac:dyDescent="0.25">
      <c r="A313" s="10"/>
      <c r="B313" s="10"/>
      <c r="C313" s="93" t="s">
        <v>7</v>
      </c>
      <c r="D313" s="94"/>
      <c r="E313" s="82">
        <f>SUM(E305:E312)</f>
        <v>84538.375973303671</v>
      </c>
    </row>
    <row r="314" spans="1:5" x14ac:dyDescent="0.25">
      <c r="A314" s="10"/>
      <c r="B314" s="10"/>
      <c r="C314" s="45" t="s">
        <v>46</v>
      </c>
      <c r="D314" s="11">
        <v>1</v>
      </c>
      <c r="E314" s="81">
        <f t="shared" si="5"/>
        <v>10567.296996662959</v>
      </c>
    </row>
    <row r="315" spans="1:5" x14ac:dyDescent="0.25">
      <c r="A315" s="10"/>
      <c r="B315" s="10"/>
      <c r="C315" s="47"/>
      <c r="D315" s="11">
        <v>2</v>
      </c>
      <c r="E315" s="81">
        <f t="shared" si="5"/>
        <v>10567.296996662959</v>
      </c>
    </row>
    <row r="316" spans="1:5" x14ac:dyDescent="0.25">
      <c r="A316" s="10"/>
      <c r="B316" s="10"/>
      <c r="C316" s="47"/>
      <c r="D316" s="11">
        <v>3</v>
      </c>
      <c r="E316" s="81">
        <f t="shared" si="5"/>
        <v>10567.296996662959</v>
      </c>
    </row>
    <row r="317" spans="1:5" x14ac:dyDescent="0.25">
      <c r="A317" s="10"/>
      <c r="B317" s="10"/>
      <c r="C317" s="47"/>
      <c r="D317" s="11">
        <v>4</v>
      </c>
      <c r="E317" s="81">
        <f t="shared" si="5"/>
        <v>10567.296996662959</v>
      </c>
    </row>
    <row r="318" spans="1:5" x14ac:dyDescent="0.25">
      <c r="A318" s="10"/>
      <c r="B318" s="10"/>
      <c r="C318" s="47"/>
      <c r="D318" s="11">
        <v>5</v>
      </c>
      <c r="E318" s="81">
        <f t="shared" si="5"/>
        <v>10567.296996662959</v>
      </c>
    </row>
    <row r="319" spans="1:5" x14ac:dyDescent="0.25">
      <c r="A319" s="10"/>
      <c r="B319" s="10"/>
      <c r="C319" s="46"/>
      <c r="D319" s="11">
        <v>6</v>
      </c>
      <c r="E319" s="81">
        <f t="shared" si="5"/>
        <v>10567.296996662959</v>
      </c>
    </row>
    <row r="320" spans="1:5" x14ac:dyDescent="0.25">
      <c r="A320" s="10"/>
      <c r="B320" s="10"/>
      <c r="C320" s="93" t="s">
        <v>7</v>
      </c>
      <c r="D320" s="94"/>
      <c r="E320" s="82">
        <f>SUM(E314:E319)</f>
        <v>63403.781979977757</v>
      </c>
    </row>
    <row r="321" spans="1:5" x14ac:dyDescent="0.25">
      <c r="A321" s="91" t="s">
        <v>4</v>
      </c>
      <c r="B321" s="91"/>
      <c r="C321" s="91"/>
      <c r="D321" s="91"/>
      <c r="E321" s="92">
        <f>SUM(E222,E230,E237,E245,E256,E260,E275,E279,E295,E304,E313,E320)</f>
        <v>940489.4327030034</v>
      </c>
    </row>
    <row r="322" spans="1:5" x14ac:dyDescent="0.25">
      <c r="A322" s="51">
        <v>4</v>
      </c>
      <c r="B322" s="12" t="s">
        <v>47</v>
      </c>
      <c r="C322" s="12" t="s">
        <v>48</v>
      </c>
      <c r="D322" s="13">
        <v>1</v>
      </c>
      <c r="E322" s="81">
        <f>IF(C322&lt;&gt;"JUMLAH",$H$2/$K$2,)</f>
        <v>10567.296996662959</v>
      </c>
    </row>
    <row r="323" spans="1:5" x14ac:dyDescent="0.25">
      <c r="A323" s="52"/>
      <c r="B323" s="12"/>
      <c r="C323" s="12"/>
      <c r="D323" s="13">
        <v>2</v>
      </c>
      <c r="E323" s="81">
        <f t="shared" ref="E323:E386" si="6">IF(C323&lt;&gt;"JUMLAH",$H$2/$K$2,)</f>
        <v>10567.296996662959</v>
      </c>
    </row>
    <row r="324" spans="1:5" x14ac:dyDescent="0.25">
      <c r="A324" s="52"/>
      <c r="B324" s="12"/>
      <c r="C324" s="12"/>
      <c r="D324" s="13">
        <v>3</v>
      </c>
      <c r="E324" s="81">
        <f t="shared" si="6"/>
        <v>10567.296996662959</v>
      </c>
    </row>
    <row r="325" spans="1:5" x14ac:dyDescent="0.25">
      <c r="A325" s="52"/>
      <c r="B325" s="12"/>
      <c r="C325" s="12"/>
      <c r="D325" s="13">
        <v>4</v>
      </c>
      <c r="E325" s="81">
        <f t="shared" si="6"/>
        <v>10567.296996662959</v>
      </c>
    </row>
    <row r="326" spans="1:5" x14ac:dyDescent="0.25">
      <c r="A326" s="52"/>
      <c r="B326" s="12"/>
      <c r="C326" s="12"/>
      <c r="D326" s="13">
        <v>5</v>
      </c>
      <c r="E326" s="81">
        <f t="shared" si="6"/>
        <v>10567.296996662959</v>
      </c>
    </row>
    <row r="327" spans="1:5" x14ac:dyDescent="0.25">
      <c r="A327" s="52"/>
      <c r="B327" s="12"/>
      <c r="C327" s="12"/>
      <c r="D327" s="13">
        <v>6</v>
      </c>
      <c r="E327" s="81">
        <f t="shared" si="6"/>
        <v>10567.296996662959</v>
      </c>
    </row>
    <row r="328" spans="1:5" x14ac:dyDescent="0.25">
      <c r="A328" s="52"/>
      <c r="B328" s="12"/>
      <c r="C328" s="12"/>
      <c r="D328" s="13">
        <v>7</v>
      </c>
      <c r="E328" s="81">
        <f t="shared" si="6"/>
        <v>10567.296996662959</v>
      </c>
    </row>
    <row r="329" spans="1:5" x14ac:dyDescent="0.25">
      <c r="A329" s="52"/>
      <c r="B329" s="12"/>
      <c r="C329" s="12"/>
      <c r="D329" s="13">
        <v>8</v>
      </c>
      <c r="E329" s="81">
        <f t="shared" si="6"/>
        <v>10567.296996662959</v>
      </c>
    </row>
    <row r="330" spans="1:5" x14ac:dyDescent="0.25">
      <c r="A330" s="52"/>
      <c r="B330" s="12"/>
      <c r="C330" s="12"/>
      <c r="D330" s="13">
        <v>9</v>
      </c>
      <c r="E330" s="81">
        <f t="shared" si="6"/>
        <v>10567.296996662959</v>
      </c>
    </row>
    <row r="331" spans="1:5" x14ac:dyDescent="0.25">
      <c r="A331" s="52"/>
      <c r="B331" s="12"/>
      <c r="C331" s="57" t="s">
        <v>7</v>
      </c>
      <c r="D331" s="58"/>
      <c r="E331" s="82">
        <f>SUM(E322:E330)</f>
        <v>95105.672969966632</v>
      </c>
    </row>
    <row r="332" spans="1:5" x14ac:dyDescent="0.25">
      <c r="A332" s="52"/>
      <c r="B332" s="12"/>
      <c r="C332" s="12" t="s">
        <v>49</v>
      </c>
      <c r="D332" s="13">
        <v>1</v>
      </c>
      <c r="E332" s="81">
        <f t="shared" si="6"/>
        <v>10567.296996662959</v>
      </c>
    </row>
    <row r="333" spans="1:5" x14ac:dyDescent="0.25">
      <c r="A333" s="52"/>
      <c r="B333" s="12"/>
      <c r="C333" s="12"/>
      <c r="D333" s="13">
        <v>2</v>
      </c>
      <c r="E333" s="81">
        <f t="shared" si="6"/>
        <v>10567.296996662959</v>
      </c>
    </row>
    <row r="334" spans="1:5" x14ac:dyDescent="0.25">
      <c r="A334" s="52"/>
      <c r="B334" s="12"/>
      <c r="C334" s="12"/>
      <c r="D334" s="13">
        <v>3</v>
      </c>
      <c r="E334" s="81">
        <f t="shared" si="6"/>
        <v>10567.296996662959</v>
      </c>
    </row>
    <row r="335" spans="1:5" x14ac:dyDescent="0.25">
      <c r="A335" s="52"/>
      <c r="B335" s="12"/>
      <c r="C335" s="12"/>
      <c r="D335" s="13">
        <v>4</v>
      </c>
      <c r="E335" s="81">
        <f t="shared" si="6"/>
        <v>10567.296996662959</v>
      </c>
    </row>
    <row r="336" spans="1:5" x14ac:dyDescent="0.25">
      <c r="A336" s="52"/>
      <c r="B336" s="12"/>
      <c r="C336" s="12"/>
      <c r="D336" s="13">
        <v>5</v>
      </c>
      <c r="E336" s="81">
        <f t="shared" si="6"/>
        <v>10567.296996662959</v>
      </c>
    </row>
    <row r="337" spans="1:5" x14ac:dyDescent="0.25">
      <c r="A337" s="52"/>
      <c r="B337" s="12"/>
      <c r="C337" s="12"/>
      <c r="D337" s="13">
        <v>6</v>
      </c>
      <c r="E337" s="81">
        <f t="shared" si="6"/>
        <v>10567.296996662959</v>
      </c>
    </row>
    <row r="338" spans="1:5" x14ac:dyDescent="0.25">
      <c r="A338" s="52"/>
      <c r="B338" s="12"/>
      <c r="C338" s="12"/>
      <c r="D338" s="13">
        <v>7</v>
      </c>
      <c r="E338" s="81">
        <f t="shared" si="6"/>
        <v>10567.296996662959</v>
      </c>
    </row>
    <row r="339" spans="1:5" x14ac:dyDescent="0.25">
      <c r="A339" s="52"/>
      <c r="B339" s="12"/>
      <c r="C339" s="12"/>
      <c r="D339" s="13">
        <v>8</v>
      </c>
      <c r="E339" s="81">
        <f t="shared" si="6"/>
        <v>10567.296996662959</v>
      </c>
    </row>
    <row r="340" spans="1:5" x14ac:dyDescent="0.25">
      <c r="A340" s="52"/>
      <c r="B340" s="12"/>
      <c r="C340" s="12"/>
      <c r="D340" s="13">
        <v>9</v>
      </c>
      <c r="E340" s="81">
        <f t="shared" si="6"/>
        <v>10567.296996662959</v>
      </c>
    </row>
    <row r="341" spans="1:5" x14ac:dyDescent="0.25">
      <c r="A341" s="52"/>
      <c r="B341" s="12"/>
      <c r="C341" s="12"/>
      <c r="D341" s="13">
        <v>10</v>
      </c>
      <c r="E341" s="81">
        <f t="shared" si="6"/>
        <v>10567.296996662959</v>
      </c>
    </row>
    <row r="342" spans="1:5" x14ac:dyDescent="0.25">
      <c r="A342" s="52"/>
      <c r="B342" s="12"/>
      <c r="C342" s="57" t="s">
        <v>7</v>
      </c>
      <c r="D342" s="58"/>
      <c r="E342" s="82">
        <f>SUM(E332:E341)</f>
        <v>105672.96996662959</v>
      </c>
    </row>
    <row r="343" spans="1:5" x14ac:dyDescent="0.25">
      <c r="A343" s="52"/>
      <c r="B343" s="12"/>
      <c r="C343" s="12" t="s">
        <v>50</v>
      </c>
      <c r="D343" s="13">
        <v>1</v>
      </c>
      <c r="E343" s="81">
        <f t="shared" si="6"/>
        <v>10567.296996662959</v>
      </c>
    </row>
    <row r="344" spans="1:5" x14ac:dyDescent="0.25">
      <c r="A344" s="52"/>
      <c r="B344" s="12"/>
      <c r="C344" s="12"/>
      <c r="D344" s="13">
        <v>2</v>
      </c>
      <c r="E344" s="81">
        <f t="shared" si="6"/>
        <v>10567.296996662959</v>
      </c>
    </row>
    <row r="345" spans="1:5" x14ac:dyDescent="0.25">
      <c r="A345" s="52"/>
      <c r="B345" s="12"/>
      <c r="C345" s="12"/>
      <c r="D345" s="13">
        <v>3</v>
      </c>
      <c r="E345" s="81">
        <f t="shared" si="6"/>
        <v>10567.296996662959</v>
      </c>
    </row>
    <row r="346" spans="1:5" x14ac:dyDescent="0.25">
      <c r="A346" s="52"/>
      <c r="B346" s="12"/>
      <c r="C346" s="12"/>
      <c r="D346" s="13">
        <v>4</v>
      </c>
      <c r="E346" s="81">
        <f t="shared" si="6"/>
        <v>10567.296996662959</v>
      </c>
    </row>
    <row r="347" spans="1:5" x14ac:dyDescent="0.25">
      <c r="A347" s="52"/>
      <c r="B347" s="12"/>
      <c r="C347" s="12"/>
      <c r="D347" s="13">
        <v>5</v>
      </c>
      <c r="E347" s="81">
        <f t="shared" si="6"/>
        <v>10567.296996662959</v>
      </c>
    </row>
    <row r="348" spans="1:5" x14ac:dyDescent="0.25">
      <c r="A348" s="52"/>
      <c r="B348" s="12"/>
      <c r="C348" s="12"/>
      <c r="D348" s="13">
        <v>6</v>
      </c>
      <c r="E348" s="81">
        <f t="shared" si="6"/>
        <v>10567.296996662959</v>
      </c>
    </row>
    <row r="349" spans="1:5" x14ac:dyDescent="0.25">
      <c r="A349" s="52"/>
      <c r="B349" s="12"/>
      <c r="C349" s="57" t="s">
        <v>7</v>
      </c>
      <c r="D349" s="58"/>
      <c r="E349" s="82">
        <f>SUM(E343:E348)</f>
        <v>63403.781979977757</v>
      </c>
    </row>
    <row r="350" spans="1:5" x14ac:dyDescent="0.25">
      <c r="A350" s="52"/>
      <c r="B350" s="12"/>
      <c r="C350" s="12" t="s">
        <v>51</v>
      </c>
      <c r="D350" s="13">
        <v>1</v>
      </c>
      <c r="E350" s="81">
        <f t="shared" si="6"/>
        <v>10567.296996662959</v>
      </c>
    </row>
    <row r="351" spans="1:5" x14ac:dyDescent="0.25">
      <c r="A351" s="52"/>
      <c r="B351" s="12"/>
      <c r="C351" s="12"/>
      <c r="D351" s="13">
        <v>2</v>
      </c>
      <c r="E351" s="81">
        <f t="shared" si="6"/>
        <v>10567.296996662959</v>
      </c>
    </row>
    <row r="352" spans="1:5" x14ac:dyDescent="0.25">
      <c r="A352" s="52"/>
      <c r="B352" s="12"/>
      <c r="C352" s="12"/>
      <c r="D352" s="13">
        <v>3</v>
      </c>
      <c r="E352" s="81">
        <f t="shared" si="6"/>
        <v>10567.296996662959</v>
      </c>
    </row>
    <row r="353" spans="1:5" x14ac:dyDescent="0.25">
      <c r="A353" s="52"/>
      <c r="B353" s="12"/>
      <c r="C353" s="12"/>
      <c r="D353" s="13">
        <v>4</v>
      </c>
      <c r="E353" s="81">
        <f t="shared" si="6"/>
        <v>10567.296996662959</v>
      </c>
    </row>
    <row r="354" spans="1:5" x14ac:dyDescent="0.25">
      <c r="A354" s="52"/>
      <c r="B354" s="12"/>
      <c r="C354" s="12"/>
      <c r="D354" s="13">
        <v>5</v>
      </c>
      <c r="E354" s="81">
        <f t="shared" si="6"/>
        <v>10567.296996662959</v>
      </c>
    </row>
    <row r="355" spans="1:5" x14ac:dyDescent="0.25">
      <c r="A355" s="52"/>
      <c r="B355" s="12"/>
      <c r="C355" s="12"/>
      <c r="D355" s="13">
        <v>6</v>
      </c>
      <c r="E355" s="81">
        <f t="shared" si="6"/>
        <v>10567.296996662959</v>
      </c>
    </row>
    <row r="356" spans="1:5" x14ac:dyDescent="0.25">
      <c r="A356" s="52"/>
      <c r="B356" s="12"/>
      <c r="C356" s="57" t="s">
        <v>7</v>
      </c>
      <c r="D356" s="58"/>
      <c r="E356" s="82">
        <f>SUM(E350:E355)</f>
        <v>63403.781979977757</v>
      </c>
    </row>
    <row r="357" spans="1:5" x14ac:dyDescent="0.25">
      <c r="A357" s="52"/>
      <c r="B357" s="12"/>
      <c r="C357" s="12" t="s">
        <v>52</v>
      </c>
      <c r="D357" s="14">
        <v>1</v>
      </c>
      <c r="E357" s="81">
        <f t="shared" si="6"/>
        <v>10567.296996662959</v>
      </c>
    </row>
    <row r="358" spans="1:5" x14ac:dyDescent="0.25">
      <c r="A358" s="52"/>
      <c r="B358" s="12"/>
      <c r="C358" s="12"/>
      <c r="D358" s="14">
        <v>2</v>
      </c>
      <c r="E358" s="81">
        <f t="shared" si="6"/>
        <v>10567.296996662959</v>
      </c>
    </row>
    <row r="359" spans="1:5" x14ac:dyDescent="0.25">
      <c r="A359" s="52"/>
      <c r="B359" s="12"/>
      <c r="C359" s="12"/>
      <c r="D359" s="14">
        <v>3</v>
      </c>
      <c r="E359" s="81">
        <f t="shared" si="6"/>
        <v>10567.296996662959</v>
      </c>
    </row>
    <row r="360" spans="1:5" x14ac:dyDescent="0.25">
      <c r="A360" s="52"/>
      <c r="B360" s="12"/>
      <c r="C360" s="12"/>
      <c r="D360" s="14">
        <v>4</v>
      </c>
      <c r="E360" s="81">
        <f t="shared" si="6"/>
        <v>10567.296996662959</v>
      </c>
    </row>
    <row r="361" spans="1:5" x14ac:dyDescent="0.25">
      <c r="A361" s="52"/>
      <c r="B361" s="12"/>
      <c r="C361" s="12"/>
      <c r="D361" s="14">
        <v>5</v>
      </c>
      <c r="E361" s="81">
        <f t="shared" si="6"/>
        <v>10567.296996662959</v>
      </c>
    </row>
    <row r="362" spans="1:5" x14ac:dyDescent="0.25">
      <c r="A362" s="52"/>
      <c r="B362" s="12"/>
      <c r="C362" s="12"/>
      <c r="D362" s="14">
        <v>6</v>
      </c>
      <c r="E362" s="81">
        <f t="shared" si="6"/>
        <v>10567.296996662959</v>
      </c>
    </row>
    <row r="363" spans="1:5" x14ac:dyDescent="0.25">
      <c r="A363" s="52"/>
      <c r="B363" s="12"/>
      <c r="C363" s="12"/>
      <c r="D363" s="14">
        <v>7</v>
      </c>
      <c r="E363" s="81">
        <f t="shared" si="6"/>
        <v>10567.296996662959</v>
      </c>
    </row>
    <row r="364" spans="1:5" x14ac:dyDescent="0.25">
      <c r="A364" s="52"/>
      <c r="B364" s="12"/>
      <c r="C364" s="12"/>
      <c r="D364" s="14">
        <v>8</v>
      </c>
      <c r="E364" s="81">
        <f t="shared" si="6"/>
        <v>10567.296996662959</v>
      </c>
    </row>
    <row r="365" spans="1:5" x14ac:dyDescent="0.25">
      <c r="A365" s="52"/>
      <c r="B365" s="12"/>
      <c r="C365" s="12"/>
      <c r="D365" s="14">
        <v>9</v>
      </c>
      <c r="E365" s="81">
        <f t="shared" si="6"/>
        <v>10567.296996662959</v>
      </c>
    </row>
    <row r="366" spans="1:5" x14ac:dyDescent="0.25">
      <c r="A366" s="52"/>
      <c r="B366" s="12"/>
      <c r="C366" s="12"/>
      <c r="D366" s="14">
        <v>10</v>
      </c>
      <c r="E366" s="81">
        <f t="shared" si="6"/>
        <v>10567.296996662959</v>
      </c>
    </row>
    <row r="367" spans="1:5" x14ac:dyDescent="0.25">
      <c r="A367" s="52"/>
      <c r="B367" s="12"/>
      <c r="C367" s="12"/>
      <c r="D367" s="14">
        <v>11</v>
      </c>
      <c r="E367" s="81">
        <f t="shared" si="6"/>
        <v>10567.296996662959</v>
      </c>
    </row>
    <row r="368" spans="1:5" x14ac:dyDescent="0.25">
      <c r="A368" s="52"/>
      <c r="B368" s="12"/>
      <c r="C368" s="12"/>
      <c r="D368" s="14">
        <v>12</v>
      </c>
      <c r="E368" s="81">
        <f t="shared" si="6"/>
        <v>10567.296996662959</v>
      </c>
    </row>
    <row r="369" spans="1:5" x14ac:dyDescent="0.25">
      <c r="A369" s="52"/>
      <c r="B369" s="12"/>
      <c r="C369" s="12"/>
      <c r="D369" s="14">
        <v>13</v>
      </c>
      <c r="E369" s="81">
        <f t="shared" si="6"/>
        <v>10567.296996662959</v>
      </c>
    </row>
    <row r="370" spans="1:5" x14ac:dyDescent="0.25">
      <c r="A370" s="52"/>
      <c r="B370" s="12"/>
      <c r="C370" s="12"/>
      <c r="D370" s="14">
        <v>14</v>
      </c>
      <c r="E370" s="81">
        <f t="shared" si="6"/>
        <v>10567.296996662959</v>
      </c>
    </row>
    <row r="371" spans="1:5" x14ac:dyDescent="0.25">
      <c r="A371" s="52"/>
      <c r="B371" s="12"/>
      <c r="C371" s="12"/>
      <c r="D371" s="14">
        <v>15</v>
      </c>
      <c r="E371" s="81">
        <f t="shared" si="6"/>
        <v>10567.296996662959</v>
      </c>
    </row>
    <row r="372" spans="1:5" x14ac:dyDescent="0.25">
      <c r="A372" s="52"/>
      <c r="B372" s="12"/>
      <c r="C372" s="12"/>
      <c r="D372" s="14">
        <v>16</v>
      </c>
      <c r="E372" s="81">
        <f t="shared" si="6"/>
        <v>10567.296996662959</v>
      </c>
    </row>
    <row r="373" spans="1:5" x14ac:dyDescent="0.25">
      <c r="A373" s="52"/>
      <c r="B373" s="12"/>
      <c r="C373" s="57" t="s">
        <v>7</v>
      </c>
      <c r="D373" s="58"/>
      <c r="E373" s="82">
        <f>SUM(E357:E372)</f>
        <v>169076.75194660731</v>
      </c>
    </row>
    <row r="374" spans="1:5" x14ac:dyDescent="0.25">
      <c r="A374" s="52"/>
      <c r="B374" s="12"/>
      <c r="C374" s="12" t="s">
        <v>47</v>
      </c>
      <c r="D374" s="14">
        <v>1</v>
      </c>
      <c r="E374" s="81">
        <f t="shared" si="6"/>
        <v>10567.296996662959</v>
      </c>
    </row>
    <row r="375" spans="1:5" x14ac:dyDescent="0.25">
      <c r="A375" s="52"/>
      <c r="B375" s="12"/>
      <c r="C375" s="12"/>
      <c r="D375" s="14">
        <v>2</v>
      </c>
      <c r="E375" s="81">
        <f t="shared" si="6"/>
        <v>10567.296996662959</v>
      </c>
    </row>
    <row r="376" spans="1:5" x14ac:dyDescent="0.25">
      <c r="A376" s="52"/>
      <c r="B376" s="12"/>
      <c r="C376" s="12"/>
      <c r="D376" s="14">
        <v>3</v>
      </c>
      <c r="E376" s="81">
        <f t="shared" si="6"/>
        <v>10567.296996662959</v>
      </c>
    </row>
    <row r="377" spans="1:5" x14ac:dyDescent="0.25">
      <c r="A377" s="52"/>
      <c r="B377" s="12"/>
      <c r="C377" s="12"/>
      <c r="D377" s="14">
        <v>4</v>
      </c>
      <c r="E377" s="81">
        <f t="shared" si="6"/>
        <v>10567.296996662959</v>
      </c>
    </row>
    <row r="378" spans="1:5" x14ac:dyDescent="0.25">
      <c r="A378" s="52"/>
      <c r="B378" s="12"/>
      <c r="C378" s="12"/>
      <c r="D378" s="14">
        <v>5</v>
      </c>
      <c r="E378" s="81">
        <f t="shared" si="6"/>
        <v>10567.296996662959</v>
      </c>
    </row>
    <row r="379" spans="1:5" x14ac:dyDescent="0.25">
      <c r="A379" s="52"/>
      <c r="B379" s="12"/>
      <c r="C379" s="12"/>
      <c r="D379" s="14">
        <v>6</v>
      </c>
      <c r="E379" s="81">
        <f t="shared" si="6"/>
        <v>10567.296996662959</v>
      </c>
    </row>
    <row r="380" spans="1:5" x14ac:dyDescent="0.25">
      <c r="A380" s="52"/>
      <c r="B380" s="12"/>
      <c r="C380" s="12"/>
      <c r="D380" s="14">
        <v>7</v>
      </c>
      <c r="E380" s="81">
        <f t="shared" si="6"/>
        <v>10567.296996662959</v>
      </c>
    </row>
    <row r="381" spans="1:5" x14ac:dyDescent="0.25">
      <c r="A381" s="52"/>
      <c r="B381" s="12"/>
      <c r="C381" s="12"/>
      <c r="D381" s="14">
        <v>8</v>
      </c>
      <c r="E381" s="81">
        <f t="shared" si="6"/>
        <v>10567.296996662959</v>
      </c>
    </row>
    <row r="382" spans="1:5" x14ac:dyDescent="0.25">
      <c r="A382" s="52"/>
      <c r="B382" s="12"/>
      <c r="C382" s="12"/>
      <c r="D382" s="14">
        <v>9</v>
      </c>
      <c r="E382" s="81">
        <f t="shared" si="6"/>
        <v>10567.296996662959</v>
      </c>
    </row>
    <row r="383" spans="1:5" x14ac:dyDescent="0.25">
      <c r="A383" s="52"/>
      <c r="B383" s="12"/>
      <c r="C383" s="12"/>
      <c r="D383" s="14">
        <v>10</v>
      </c>
      <c r="E383" s="81">
        <f t="shared" si="6"/>
        <v>10567.296996662959</v>
      </c>
    </row>
    <row r="384" spans="1:5" x14ac:dyDescent="0.25">
      <c r="A384" s="52"/>
      <c r="B384" s="12"/>
      <c r="C384" s="12"/>
      <c r="D384" s="14">
        <v>11</v>
      </c>
      <c r="E384" s="81">
        <f t="shared" si="6"/>
        <v>10567.296996662959</v>
      </c>
    </row>
    <row r="385" spans="1:5" x14ac:dyDescent="0.25">
      <c r="A385" s="52"/>
      <c r="B385" s="12"/>
      <c r="C385" s="12"/>
      <c r="D385" s="14">
        <v>12</v>
      </c>
      <c r="E385" s="81">
        <f t="shared" si="6"/>
        <v>10567.296996662959</v>
      </c>
    </row>
    <row r="386" spans="1:5" x14ac:dyDescent="0.25">
      <c r="A386" s="52"/>
      <c r="B386" s="12"/>
      <c r="C386" s="12"/>
      <c r="D386" s="14">
        <v>13</v>
      </c>
      <c r="E386" s="81">
        <f t="shared" si="6"/>
        <v>10567.296996662959</v>
      </c>
    </row>
    <row r="387" spans="1:5" x14ac:dyDescent="0.25">
      <c r="A387" s="52"/>
      <c r="B387" s="12"/>
      <c r="C387" s="12"/>
      <c r="D387" s="14">
        <v>14</v>
      </c>
      <c r="E387" s="81">
        <f t="shared" ref="E387:E432" si="7">IF(C387&lt;&gt;"JUMLAH",$H$2/$K$2,)</f>
        <v>10567.296996662959</v>
      </c>
    </row>
    <row r="388" spans="1:5" x14ac:dyDescent="0.25">
      <c r="A388" s="52"/>
      <c r="B388" s="12"/>
      <c r="C388" s="12"/>
      <c r="D388" s="14">
        <v>15</v>
      </c>
      <c r="E388" s="81">
        <f t="shared" si="7"/>
        <v>10567.296996662959</v>
      </c>
    </row>
    <row r="389" spans="1:5" x14ac:dyDescent="0.25">
      <c r="A389" s="52"/>
      <c r="B389" s="12"/>
      <c r="C389" s="12"/>
      <c r="D389" s="14">
        <v>16</v>
      </c>
      <c r="E389" s="81">
        <f t="shared" si="7"/>
        <v>10567.296996662959</v>
      </c>
    </row>
    <row r="390" spans="1:5" x14ac:dyDescent="0.25">
      <c r="A390" s="52"/>
      <c r="B390" s="12"/>
      <c r="C390" s="57" t="s">
        <v>7</v>
      </c>
      <c r="D390" s="58"/>
      <c r="E390" s="82">
        <f>SUM(E374:E389)</f>
        <v>169076.75194660731</v>
      </c>
    </row>
    <row r="391" spans="1:5" x14ac:dyDescent="0.25">
      <c r="A391" s="52"/>
      <c r="B391" s="12"/>
      <c r="C391" s="12" t="s">
        <v>53</v>
      </c>
      <c r="D391" s="14">
        <v>1</v>
      </c>
      <c r="E391" s="81">
        <f t="shared" si="7"/>
        <v>10567.296996662959</v>
      </c>
    </row>
    <row r="392" spans="1:5" x14ac:dyDescent="0.25">
      <c r="A392" s="52"/>
      <c r="B392" s="12"/>
      <c r="C392" s="12"/>
      <c r="D392" s="14">
        <v>2</v>
      </c>
      <c r="E392" s="81">
        <f t="shared" si="7"/>
        <v>10567.296996662959</v>
      </c>
    </row>
    <row r="393" spans="1:5" x14ac:dyDescent="0.25">
      <c r="A393" s="52"/>
      <c r="B393" s="12"/>
      <c r="C393" s="12"/>
      <c r="D393" s="14">
        <v>3</v>
      </c>
      <c r="E393" s="81">
        <f t="shared" si="7"/>
        <v>10567.296996662959</v>
      </c>
    </row>
    <row r="394" spans="1:5" x14ac:dyDescent="0.25">
      <c r="A394" s="52"/>
      <c r="B394" s="12"/>
      <c r="C394" s="12"/>
      <c r="D394" s="14">
        <v>4</v>
      </c>
      <c r="E394" s="81">
        <f t="shared" si="7"/>
        <v>10567.296996662959</v>
      </c>
    </row>
    <row r="395" spans="1:5" x14ac:dyDescent="0.25">
      <c r="A395" s="52"/>
      <c r="B395" s="12"/>
      <c r="C395" s="12"/>
      <c r="D395" s="14">
        <v>5</v>
      </c>
      <c r="E395" s="81">
        <f t="shared" si="7"/>
        <v>10567.296996662959</v>
      </c>
    </row>
    <row r="396" spans="1:5" x14ac:dyDescent="0.25">
      <c r="A396" s="52"/>
      <c r="B396" s="12"/>
      <c r="C396" s="12"/>
      <c r="D396" s="14">
        <v>6</v>
      </c>
      <c r="E396" s="81">
        <f t="shared" si="7"/>
        <v>10567.296996662959</v>
      </c>
    </row>
    <row r="397" spans="1:5" x14ac:dyDescent="0.25">
      <c r="A397" s="52"/>
      <c r="B397" s="12"/>
      <c r="C397" s="12"/>
      <c r="D397" s="14">
        <v>7</v>
      </c>
      <c r="E397" s="81">
        <f t="shared" si="7"/>
        <v>10567.296996662959</v>
      </c>
    </row>
    <row r="398" spans="1:5" x14ac:dyDescent="0.25">
      <c r="A398" s="52"/>
      <c r="B398" s="12"/>
      <c r="C398" s="12"/>
      <c r="D398" s="14">
        <v>8</v>
      </c>
      <c r="E398" s="81">
        <f t="shared" si="7"/>
        <v>10567.296996662959</v>
      </c>
    </row>
    <row r="399" spans="1:5" x14ac:dyDescent="0.25">
      <c r="A399" s="52"/>
      <c r="B399" s="12"/>
      <c r="C399" s="12"/>
      <c r="D399" s="14">
        <v>9</v>
      </c>
      <c r="E399" s="81">
        <f t="shared" si="7"/>
        <v>10567.296996662959</v>
      </c>
    </row>
    <row r="400" spans="1:5" x14ac:dyDescent="0.25">
      <c r="A400" s="52"/>
      <c r="B400" s="12"/>
      <c r="C400" s="12"/>
      <c r="D400" s="14">
        <v>10</v>
      </c>
      <c r="E400" s="81">
        <f t="shared" si="7"/>
        <v>10567.296996662959</v>
      </c>
    </row>
    <row r="401" spans="1:5" x14ac:dyDescent="0.25">
      <c r="A401" s="52"/>
      <c r="B401" s="12"/>
      <c r="C401" s="12"/>
      <c r="D401" s="14">
        <v>11</v>
      </c>
      <c r="E401" s="81">
        <f t="shared" si="7"/>
        <v>10567.296996662959</v>
      </c>
    </row>
    <row r="402" spans="1:5" x14ac:dyDescent="0.25">
      <c r="A402" s="52"/>
      <c r="B402" s="12"/>
      <c r="C402" s="12"/>
      <c r="D402" s="14">
        <v>12</v>
      </c>
      <c r="E402" s="81">
        <f t="shared" si="7"/>
        <v>10567.296996662959</v>
      </c>
    </row>
    <row r="403" spans="1:5" x14ac:dyDescent="0.25">
      <c r="A403" s="52"/>
      <c r="B403" s="12"/>
      <c r="C403" s="12"/>
      <c r="D403" s="14">
        <v>13</v>
      </c>
      <c r="E403" s="81">
        <f t="shared" si="7"/>
        <v>10567.296996662959</v>
      </c>
    </row>
    <row r="404" spans="1:5" x14ac:dyDescent="0.25">
      <c r="A404" s="52"/>
      <c r="B404" s="12"/>
      <c r="C404" s="57" t="s">
        <v>7</v>
      </c>
      <c r="D404" s="58"/>
      <c r="E404" s="82">
        <f>SUM(E391:E403)</f>
        <v>137374.86095661848</v>
      </c>
    </row>
    <row r="405" spans="1:5" x14ac:dyDescent="0.25">
      <c r="A405" s="52"/>
      <c r="B405" s="12"/>
      <c r="C405" s="12" t="s">
        <v>54</v>
      </c>
      <c r="D405" s="14">
        <v>1</v>
      </c>
      <c r="E405" s="81">
        <f t="shared" si="7"/>
        <v>10567.296996662959</v>
      </c>
    </row>
    <row r="406" spans="1:5" x14ac:dyDescent="0.25">
      <c r="A406" s="52"/>
      <c r="B406" s="12"/>
      <c r="C406" s="12"/>
      <c r="D406" s="14">
        <v>2</v>
      </c>
      <c r="E406" s="81">
        <f t="shared" si="7"/>
        <v>10567.296996662959</v>
      </c>
    </row>
    <row r="407" spans="1:5" x14ac:dyDescent="0.25">
      <c r="A407" s="52"/>
      <c r="B407" s="12"/>
      <c r="C407" s="12"/>
      <c r="D407" s="14">
        <v>3</v>
      </c>
      <c r="E407" s="81">
        <f t="shared" si="7"/>
        <v>10567.296996662959</v>
      </c>
    </row>
    <row r="408" spans="1:5" x14ac:dyDescent="0.25">
      <c r="A408" s="52"/>
      <c r="B408" s="12"/>
      <c r="C408" s="12"/>
      <c r="D408" s="14">
        <v>4</v>
      </c>
      <c r="E408" s="81">
        <f t="shared" si="7"/>
        <v>10567.296996662959</v>
      </c>
    </row>
    <row r="409" spans="1:5" x14ac:dyDescent="0.25">
      <c r="A409" s="52"/>
      <c r="B409" s="12"/>
      <c r="C409" s="12"/>
      <c r="D409" s="14">
        <v>5</v>
      </c>
      <c r="E409" s="81">
        <f t="shared" si="7"/>
        <v>10567.296996662959</v>
      </c>
    </row>
    <row r="410" spans="1:5" x14ac:dyDescent="0.25">
      <c r="A410" s="52"/>
      <c r="B410" s="12"/>
      <c r="C410" s="12"/>
      <c r="D410" s="14">
        <v>6</v>
      </c>
      <c r="E410" s="81">
        <f t="shared" si="7"/>
        <v>10567.296996662959</v>
      </c>
    </row>
    <row r="411" spans="1:5" x14ac:dyDescent="0.25">
      <c r="A411" s="52"/>
      <c r="B411" s="12"/>
      <c r="C411" s="57" t="s">
        <v>7</v>
      </c>
      <c r="D411" s="58"/>
      <c r="E411" s="82">
        <f>SUM(E405:E410)</f>
        <v>63403.781979977757</v>
      </c>
    </row>
    <row r="412" spans="1:5" x14ac:dyDescent="0.25">
      <c r="A412" s="52"/>
      <c r="B412" s="12"/>
      <c r="C412" s="12" t="s">
        <v>55</v>
      </c>
      <c r="D412" s="14">
        <v>1</v>
      </c>
      <c r="E412" s="81">
        <f t="shared" si="7"/>
        <v>10567.296996662959</v>
      </c>
    </row>
    <row r="413" spans="1:5" x14ac:dyDescent="0.25">
      <c r="A413" s="52"/>
      <c r="B413" s="12"/>
      <c r="C413" s="12"/>
      <c r="D413" s="14">
        <v>2</v>
      </c>
      <c r="E413" s="81">
        <f t="shared" si="7"/>
        <v>10567.296996662959</v>
      </c>
    </row>
    <row r="414" spans="1:5" x14ac:dyDescent="0.25">
      <c r="A414" s="52"/>
      <c r="B414" s="12"/>
      <c r="C414" s="12"/>
      <c r="D414" s="14">
        <v>3</v>
      </c>
      <c r="E414" s="81">
        <f t="shared" si="7"/>
        <v>10567.296996662959</v>
      </c>
    </row>
    <row r="415" spans="1:5" x14ac:dyDescent="0.25">
      <c r="A415" s="52"/>
      <c r="B415" s="12"/>
      <c r="C415" s="12"/>
      <c r="D415" s="14">
        <v>4</v>
      </c>
      <c r="E415" s="81">
        <f t="shared" si="7"/>
        <v>10567.296996662959</v>
      </c>
    </row>
    <row r="416" spans="1:5" x14ac:dyDescent="0.25">
      <c r="A416" s="52"/>
      <c r="B416" s="12"/>
      <c r="C416" s="12"/>
      <c r="D416" s="14">
        <v>5</v>
      </c>
      <c r="E416" s="81">
        <f t="shared" si="7"/>
        <v>10567.296996662959</v>
      </c>
    </row>
    <row r="417" spans="1:5" x14ac:dyDescent="0.25">
      <c r="A417" s="52"/>
      <c r="B417" s="12"/>
      <c r="C417" s="12"/>
      <c r="D417" s="14">
        <v>6</v>
      </c>
      <c r="E417" s="81">
        <f t="shared" si="7"/>
        <v>10567.296996662959</v>
      </c>
    </row>
    <row r="418" spans="1:5" x14ac:dyDescent="0.25">
      <c r="A418" s="52"/>
      <c r="B418" s="12"/>
      <c r="C418" s="12"/>
      <c r="D418" s="14">
        <v>7</v>
      </c>
      <c r="E418" s="81">
        <f t="shared" si="7"/>
        <v>10567.296996662959</v>
      </c>
    </row>
    <row r="419" spans="1:5" x14ac:dyDescent="0.25">
      <c r="A419" s="52"/>
      <c r="B419" s="12"/>
      <c r="C419" s="12"/>
      <c r="D419" s="14">
        <v>8</v>
      </c>
      <c r="E419" s="81">
        <f t="shared" si="7"/>
        <v>10567.296996662959</v>
      </c>
    </row>
    <row r="420" spans="1:5" x14ac:dyDescent="0.25">
      <c r="A420" s="52"/>
      <c r="B420" s="12"/>
      <c r="C420" s="12"/>
      <c r="D420" s="14">
        <v>9</v>
      </c>
      <c r="E420" s="81">
        <f t="shared" si="7"/>
        <v>10567.296996662959</v>
      </c>
    </row>
    <row r="421" spans="1:5" x14ac:dyDescent="0.25">
      <c r="A421" s="52"/>
      <c r="B421" s="12"/>
      <c r="C421" s="57" t="s">
        <v>7</v>
      </c>
      <c r="D421" s="58"/>
      <c r="E421" s="82">
        <f>SUM(E412:E420)</f>
        <v>95105.672969966632</v>
      </c>
    </row>
    <row r="422" spans="1:5" x14ac:dyDescent="0.25">
      <c r="A422" s="52"/>
      <c r="B422" s="12"/>
      <c r="C422" s="12" t="s">
        <v>56</v>
      </c>
      <c r="D422" s="14">
        <v>1</v>
      </c>
      <c r="E422" s="81">
        <f t="shared" si="7"/>
        <v>10567.296996662959</v>
      </c>
    </row>
    <row r="423" spans="1:5" x14ac:dyDescent="0.25">
      <c r="A423" s="52"/>
      <c r="B423" s="12"/>
      <c r="C423" s="12"/>
      <c r="D423" s="14">
        <v>2</v>
      </c>
      <c r="E423" s="81">
        <f t="shared" si="7"/>
        <v>10567.296996662959</v>
      </c>
    </row>
    <row r="424" spans="1:5" x14ac:dyDescent="0.25">
      <c r="A424" s="52"/>
      <c r="B424" s="12"/>
      <c r="C424" s="12"/>
      <c r="D424" s="14">
        <v>3</v>
      </c>
      <c r="E424" s="81">
        <f t="shared" si="7"/>
        <v>10567.296996662959</v>
      </c>
    </row>
    <row r="425" spans="1:5" x14ac:dyDescent="0.25">
      <c r="A425" s="52"/>
      <c r="B425" s="12"/>
      <c r="C425" s="12"/>
      <c r="D425" s="14">
        <v>4</v>
      </c>
      <c r="E425" s="81">
        <f t="shared" si="7"/>
        <v>10567.296996662959</v>
      </c>
    </row>
    <row r="426" spans="1:5" x14ac:dyDescent="0.25">
      <c r="A426" s="52"/>
      <c r="B426" s="12"/>
      <c r="C426" s="12"/>
      <c r="D426" s="14">
        <v>5</v>
      </c>
      <c r="E426" s="81">
        <f t="shared" si="7"/>
        <v>10567.296996662959</v>
      </c>
    </row>
    <row r="427" spans="1:5" x14ac:dyDescent="0.25">
      <c r="A427" s="52"/>
      <c r="B427" s="12"/>
      <c r="C427" s="12"/>
      <c r="D427" s="14">
        <v>6</v>
      </c>
      <c r="E427" s="81">
        <f t="shared" si="7"/>
        <v>10567.296996662959</v>
      </c>
    </row>
    <row r="428" spans="1:5" x14ac:dyDescent="0.25">
      <c r="A428" s="52"/>
      <c r="B428" s="12"/>
      <c r="C428" s="12"/>
      <c r="D428" s="14">
        <v>7</v>
      </c>
      <c r="E428" s="81">
        <f t="shared" si="7"/>
        <v>10567.296996662959</v>
      </c>
    </row>
    <row r="429" spans="1:5" x14ac:dyDescent="0.25">
      <c r="A429" s="52"/>
      <c r="B429" s="12"/>
      <c r="C429" s="12"/>
      <c r="D429" s="14">
        <v>8</v>
      </c>
      <c r="E429" s="81">
        <f t="shared" si="7"/>
        <v>10567.296996662959</v>
      </c>
    </row>
    <row r="430" spans="1:5" x14ac:dyDescent="0.25">
      <c r="A430" s="52"/>
      <c r="B430" s="12"/>
      <c r="C430" s="12"/>
      <c r="D430" s="14">
        <v>9</v>
      </c>
      <c r="E430" s="81">
        <f t="shared" si="7"/>
        <v>10567.296996662959</v>
      </c>
    </row>
    <row r="431" spans="1:5" x14ac:dyDescent="0.25">
      <c r="A431" s="53"/>
      <c r="B431" s="12"/>
      <c r="C431" s="57" t="s">
        <v>7</v>
      </c>
      <c r="D431" s="58"/>
      <c r="E431" s="82">
        <f>SUM(E422:E430)</f>
        <v>95105.672969966632</v>
      </c>
    </row>
    <row r="432" spans="1:5" x14ac:dyDescent="0.25">
      <c r="A432" s="57" t="s">
        <v>4</v>
      </c>
      <c r="B432" s="95"/>
      <c r="C432" s="95"/>
      <c r="D432" s="58"/>
      <c r="E432" s="82">
        <f>SUM(E331,E342,E349,E356,E373,E390,E404,E411,E421,E431)</f>
        <v>1056729.6996662959</v>
      </c>
    </row>
    <row r="433" spans="1:5" x14ac:dyDescent="0.25">
      <c r="A433" s="54">
        <v>5</v>
      </c>
      <c r="B433" s="15" t="s">
        <v>57</v>
      </c>
      <c r="C433" s="15" t="s">
        <v>58</v>
      </c>
      <c r="D433" s="16">
        <v>1</v>
      </c>
      <c r="E433" s="81">
        <f>IF(C433&lt;&gt;"JUMLAH",$H$2/$K$2,)</f>
        <v>10567.296996662959</v>
      </c>
    </row>
    <row r="434" spans="1:5" x14ac:dyDescent="0.25">
      <c r="A434" s="55"/>
      <c r="B434" s="15"/>
      <c r="C434" s="15"/>
      <c r="D434" s="16">
        <v>2</v>
      </c>
      <c r="E434" s="81">
        <f t="shared" ref="E434:E497" si="8">IF(C434&lt;&gt;"JUMLAH",$H$2/$K$2,)</f>
        <v>10567.296996662959</v>
      </c>
    </row>
    <row r="435" spans="1:5" x14ac:dyDescent="0.25">
      <c r="A435" s="55"/>
      <c r="B435" s="15"/>
      <c r="C435" s="15"/>
      <c r="D435" s="16">
        <v>3</v>
      </c>
      <c r="E435" s="81">
        <f t="shared" si="8"/>
        <v>10567.296996662959</v>
      </c>
    </row>
    <row r="436" spans="1:5" x14ac:dyDescent="0.25">
      <c r="A436" s="55"/>
      <c r="B436" s="15"/>
      <c r="C436" s="15"/>
      <c r="D436" s="16">
        <v>4</v>
      </c>
      <c r="E436" s="81">
        <f t="shared" si="8"/>
        <v>10567.296996662959</v>
      </c>
    </row>
    <row r="437" spans="1:5" x14ac:dyDescent="0.25">
      <c r="A437" s="55"/>
      <c r="B437" s="15"/>
      <c r="C437" s="15"/>
      <c r="D437" s="16">
        <v>5</v>
      </c>
      <c r="E437" s="81">
        <f t="shared" si="8"/>
        <v>10567.296996662959</v>
      </c>
    </row>
    <row r="438" spans="1:5" x14ac:dyDescent="0.25">
      <c r="A438" s="55"/>
      <c r="B438" s="15"/>
      <c r="C438" s="59" t="s">
        <v>7</v>
      </c>
      <c r="D438" s="60"/>
      <c r="E438" s="82">
        <f>SUM(E433:E437)</f>
        <v>52836.484983314796</v>
      </c>
    </row>
    <row r="439" spans="1:5" x14ac:dyDescent="0.25">
      <c r="A439" s="55"/>
      <c r="B439" s="15"/>
      <c r="C439" s="15" t="s">
        <v>59</v>
      </c>
      <c r="D439" s="16">
        <v>1</v>
      </c>
      <c r="E439" s="81">
        <f t="shared" si="8"/>
        <v>10567.296996662959</v>
      </c>
    </row>
    <row r="440" spans="1:5" x14ac:dyDescent="0.25">
      <c r="A440" s="55"/>
      <c r="B440" s="15"/>
      <c r="C440" s="15"/>
      <c r="D440" s="16">
        <v>2</v>
      </c>
      <c r="E440" s="81">
        <f t="shared" si="8"/>
        <v>10567.296996662959</v>
      </c>
    </row>
    <row r="441" spans="1:5" x14ac:dyDescent="0.25">
      <c r="A441" s="55"/>
      <c r="B441" s="15"/>
      <c r="C441" s="15"/>
      <c r="D441" s="16">
        <v>3</v>
      </c>
      <c r="E441" s="81">
        <f t="shared" si="8"/>
        <v>10567.296996662959</v>
      </c>
    </row>
    <row r="442" spans="1:5" x14ac:dyDescent="0.25">
      <c r="A442" s="55"/>
      <c r="B442" s="15"/>
      <c r="C442" s="15"/>
      <c r="D442" s="16">
        <v>4</v>
      </c>
      <c r="E442" s="81">
        <f t="shared" si="8"/>
        <v>10567.296996662959</v>
      </c>
    </row>
    <row r="443" spans="1:5" x14ac:dyDescent="0.25">
      <c r="A443" s="55"/>
      <c r="B443" s="15"/>
      <c r="C443" s="15"/>
      <c r="D443" s="16">
        <v>5</v>
      </c>
      <c r="E443" s="81">
        <f t="shared" si="8"/>
        <v>10567.296996662959</v>
      </c>
    </row>
    <row r="444" spans="1:5" x14ac:dyDescent="0.25">
      <c r="A444" s="55"/>
      <c r="B444" s="15"/>
      <c r="C444" s="15"/>
      <c r="D444" s="16">
        <v>6</v>
      </c>
      <c r="E444" s="81">
        <f t="shared" si="8"/>
        <v>10567.296996662959</v>
      </c>
    </row>
    <row r="445" spans="1:5" x14ac:dyDescent="0.25">
      <c r="A445" s="55"/>
      <c r="B445" s="15"/>
      <c r="C445" s="15"/>
      <c r="D445" s="16">
        <v>7</v>
      </c>
      <c r="E445" s="81">
        <f t="shared" si="8"/>
        <v>10567.296996662959</v>
      </c>
    </row>
    <row r="446" spans="1:5" x14ac:dyDescent="0.25">
      <c r="A446" s="55"/>
      <c r="B446" s="15"/>
      <c r="C446" s="59" t="s">
        <v>7</v>
      </c>
      <c r="D446" s="60"/>
      <c r="E446" s="82">
        <f>SUM(E439:E445)</f>
        <v>73971.078976640711</v>
      </c>
    </row>
    <row r="447" spans="1:5" x14ac:dyDescent="0.25">
      <c r="A447" s="55"/>
      <c r="B447" s="15"/>
      <c r="C447" s="15" t="s">
        <v>60</v>
      </c>
      <c r="D447" s="16">
        <v>1</v>
      </c>
      <c r="E447" s="81">
        <f t="shared" si="8"/>
        <v>10567.296996662959</v>
      </c>
    </row>
    <row r="448" spans="1:5" x14ac:dyDescent="0.25">
      <c r="A448" s="55"/>
      <c r="B448" s="15"/>
      <c r="C448" s="15"/>
      <c r="D448" s="16">
        <v>2</v>
      </c>
      <c r="E448" s="81">
        <f t="shared" si="8"/>
        <v>10567.296996662959</v>
      </c>
    </row>
    <row r="449" spans="1:5" x14ac:dyDescent="0.25">
      <c r="A449" s="55"/>
      <c r="B449" s="15"/>
      <c r="C449" s="15"/>
      <c r="D449" s="16">
        <v>3</v>
      </c>
      <c r="E449" s="81">
        <f t="shared" si="8"/>
        <v>10567.296996662959</v>
      </c>
    </row>
    <row r="450" spans="1:5" x14ac:dyDescent="0.25">
      <c r="A450" s="55"/>
      <c r="B450" s="15"/>
      <c r="C450" s="15"/>
      <c r="D450" s="16">
        <v>4</v>
      </c>
      <c r="E450" s="81">
        <f t="shared" si="8"/>
        <v>10567.296996662959</v>
      </c>
    </row>
    <row r="451" spans="1:5" x14ac:dyDescent="0.25">
      <c r="A451" s="55"/>
      <c r="B451" s="15"/>
      <c r="C451" s="15"/>
      <c r="D451" s="16">
        <v>5</v>
      </c>
      <c r="E451" s="81">
        <f t="shared" si="8"/>
        <v>10567.296996662959</v>
      </c>
    </row>
    <row r="452" spans="1:5" x14ac:dyDescent="0.25">
      <c r="A452" s="55"/>
      <c r="B452" s="15"/>
      <c r="C452" s="15"/>
      <c r="D452" s="16">
        <v>6</v>
      </c>
      <c r="E452" s="81">
        <f t="shared" si="8"/>
        <v>10567.296996662959</v>
      </c>
    </row>
    <row r="453" spans="1:5" x14ac:dyDescent="0.25">
      <c r="A453" s="55"/>
      <c r="B453" s="15"/>
      <c r="C453" s="15"/>
      <c r="D453" s="16">
        <v>7</v>
      </c>
      <c r="E453" s="81">
        <f t="shared" si="8"/>
        <v>10567.296996662959</v>
      </c>
    </row>
    <row r="454" spans="1:5" x14ac:dyDescent="0.25">
      <c r="A454" s="55"/>
      <c r="B454" s="15"/>
      <c r="C454" s="59" t="s">
        <v>7</v>
      </c>
      <c r="D454" s="60"/>
      <c r="E454" s="82">
        <f>SUM(E447:E453)</f>
        <v>73971.078976640711</v>
      </c>
    </row>
    <row r="455" spans="1:5" x14ac:dyDescent="0.25">
      <c r="A455" s="55"/>
      <c r="B455" s="15"/>
      <c r="C455" s="15" t="s">
        <v>61</v>
      </c>
      <c r="D455" s="16">
        <v>1</v>
      </c>
      <c r="E455" s="81">
        <f t="shared" si="8"/>
        <v>10567.296996662959</v>
      </c>
    </row>
    <row r="456" spans="1:5" x14ac:dyDescent="0.25">
      <c r="A456" s="55"/>
      <c r="B456" s="15"/>
      <c r="C456" s="15"/>
      <c r="D456" s="16">
        <v>2</v>
      </c>
      <c r="E456" s="81">
        <f t="shared" si="8"/>
        <v>10567.296996662959</v>
      </c>
    </row>
    <row r="457" spans="1:5" x14ac:dyDescent="0.25">
      <c r="A457" s="55"/>
      <c r="B457" s="15"/>
      <c r="C457" s="15"/>
      <c r="D457" s="16">
        <v>3</v>
      </c>
      <c r="E457" s="81">
        <f t="shared" si="8"/>
        <v>10567.296996662959</v>
      </c>
    </row>
    <row r="458" spans="1:5" x14ac:dyDescent="0.25">
      <c r="A458" s="55"/>
      <c r="B458" s="15"/>
      <c r="C458" s="15"/>
      <c r="D458" s="16">
        <v>4</v>
      </c>
      <c r="E458" s="81">
        <f t="shared" si="8"/>
        <v>10567.296996662959</v>
      </c>
    </row>
    <row r="459" spans="1:5" x14ac:dyDescent="0.25">
      <c r="A459" s="55"/>
      <c r="B459" s="15"/>
      <c r="C459" s="15"/>
      <c r="D459" s="16">
        <v>5</v>
      </c>
      <c r="E459" s="81">
        <f t="shared" si="8"/>
        <v>10567.296996662959</v>
      </c>
    </row>
    <row r="460" spans="1:5" x14ac:dyDescent="0.25">
      <c r="A460" s="55"/>
      <c r="B460" s="15"/>
      <c r="C460" s="15"/>
      <c r="D460" s="16">
        <v>6</v>
      </c>
      <c r="E460" s="81">
        <f t="shared" si="8"/>
        <v>10567.296996662959</v>
      </c>
    </row>
    <row r="461" spans="1:5" x14ac:dyDescent="0.25">
      <c r="A461" s="55"/>
      <c r="B461" s="15"/>
      <c r="C461" s="15"/>
      <c r="D461" s="16">
        <v>7</v>
      </c>
      <c r="E461" s="81">
        <f t="shared" si="8"/>
        <v>10567.296996662959</v>
      </c>
    </row>
    <row r="462" spans="1:5" x14ac:dyDescent="0.25">
      <c r="A462" s="55"/>
      <c r="B462" s="15"/>
      <c r="C462" s="15"/>
      <c r="D462" s="16">
        <v>8</v>
      </c>
      <c r="E462" s="81">
        <f t="shared" si="8"/>
        <v>10567.296996662959</v>
      </c>
    </row>
    <row r="463" spans="1:5" x14ac:dyDescent="0.25">
      <c r="A463" s="55"/>
      <c r="B463" s="15"/>
      <c r="C463" s="15"/>
      <c r="D463" s="16">
        <v>9</v>
      </c>
      <c r="E463" s="81">
        <f t="shared" si="8"/>
        <v>10567.296996662959</v>
      </c>
    </row>
    <row r="464" spans="1:5" x14ac:dyDescent="0.25">
      <c r="A464" s="55"/>
      <c r="B464" s="15"/>
      <c r="C464" s="15"/>
      <c r="D464" s="16">
        <v>10</v>
      </c>
      <c r="E464" s="81">
        <f t="shared" si="8"/>
        <v>10567.296996662959</v>
      </c>
    </row>
    <row r="465" spans="1:5" x14ac:dyDescent="0.25">
      <c r="A465" s="55"/>
      <c r="B465" s="15"/>
      <c r="C465" s="15"/>
      <c r="D465" s="16">
        <v>11</v>
      </c>
      <c r="E465" s="81">
        <f t="shared" si="8"/>
        <v>10567.296996662959</v>
      </c>
    </row>
    <row r="466" spans="1:5" x14ac:dyDescent="0.25">
      <c r="A466" s="55"/>
      <c r="B466" s="15"/>
      <c r="C466" s="59" t="s">
        <v>7</v>
      </c>
      <c r="D466" s="60"/>
      <c r="E466" s="82">
        <f>SUM(E455:E465)</f>
        <v>116240.26696329255</v>
      </c>
    </row>
    <row r="467" spans="1:5" x14ac:dyDescent="0.25">
      <c r="A467" s="55"/>
      <c r="B467" s="15"/>
      <c r="C467" s="15" t="s">
        <v>57</v>
      </c>
      <c r="D467" s="16">
        <v>1</v>
      </c>
      <c r="E467" s="81">
        <f t="shared" si="8"/>
        <v>10567.296996662959</v>
      </c>
    </row>
    <row r="468" spans="1:5" x14ac:dyDescent="0.25">
      <c r="A468" s="55"/>
      <c r="B468" s="15"/>
      <c r="C468" s="15"/>
      <c r="D468" s="16">
        <v>2</v>
      </c>
      <c r="E468" s="81">
        <f t="shared" si="8"/>
        <v>10567.296996662959</v>
      </c>
    </row>
    <row r="469" spans="1:5" x14ac:dyDescent="0.25">
      <c r="A469" s="55"/>
      <c r="B469" s="15"/>
      <c r="C469" s="15"/>
      <c r="D469" s="16">
        <v>3</v>
      </c>
      <c r="E469" s="81">
        <f t="shared" si="8"/>
        <v>10567.296996662959</v>
      </c>
    </row>
    <row r="470" spans="1:5" x14ac:dyDescent="0.25">
      <c r="A470" s="55"/>
      <c r="B470" s="15"/>
      <c r="C470" s="15"/>
      <c r="D470" s="16">
        <v>4</v>
      </c>
      <c r="E470" s="81">
        <f t="shared" si="8"/>
        <v>10567.296996662959</v>
      </c>
    </row>
    <row r="471" spans="1:5" x14ac:dyDescent="0.25">
      <c r="A471" s="55"/>
      <c r="B471" s="15"/>
      <c r="C471" s="15"/>
      <c r="D471" s="16">
        <v>5</v>
      </c>
      <c r="E471" s="81">
        <f t="shared" si="8"/>
        <v>10567.296996662959</v>
      </c>
    </row>
    <row r="472" spans="1:5" x14ac:dyDescent="0.25">
      <c r="A472" s="55"/>
      <c r="B472" s="15"/>
      <c r="C472" s="15"/>
      <c r="D472" s="16">
        <v>6</v>
      </c>
      <c r="E472" s="81">
        <f t="shared" si="8"/>
        <v>10567.296996662959</v>
      </c>
    </row>
    <row r="473" spans="1:5" x14ac:dyDescent="0.25">
      <c r="A473" s="55"/>
      <c r="B473" s="15"/>
      <c r="C473" s="15"/>
      <c r="D473" s="16">
        <v>7</v>
      </c>
      <c r="E473" s="81">
        <f t="shared" si="8"/>
        <v>10567.296996662959</v>
      </c>
    </row>
    <row r="474" spans="1:5" x14ac:dyDescent="0.25">
      <c r="A474" s="55"/>
      <c r="B474" s="15"/>
      <c r="C474" s="15"/>
      <c r="D474" s="16">
        <v>8</v>
      </c>
      <c r="E474" s="81">
        <f t="shared" si="8"/>
        <v>10567.296996662959</v>
      </c>
    </row>
    <row r="475" spans="1:5" x14ac:dyDescent="0.25">
      <c r="A475" s="55"/>
      <c r="B475" s="15"/>
      <c r="C475" s="15"/>
      <c r="D475" s="16">
        <v>9</v>
      </c>
      <c r="E475" s="81">
        <f t="shared" si="8"/>
        <v>10567.296996662959</v>
      </c>
    </row>
    <row r="476" spans="1:5" x14ac:dyDescent="0.25">
      <c r="A476" s="55"/>
      <c r="B476" s="15"/>
      <c r="C476" s="15"/>
      <c r="D476" s="16">
        <v>10</v>
      </c>
      <c r="E476" s="81">
        <f t="shared" si="8"/>
        <v>10567.296996662959</v>
      </c>
    </row>
    <row r="477" spans="1:5" x14ac:dyDescent="0.25">
      <c r="A477" s="55"/>
      <c r="B477" s="15"/>
      <c r="C477" s="15"/>
      <c r="D477" s="16">
        <v>11</v>
      </c>
      <c r="E477" s="81">
        <f t="shared" si="8"/>
        <v>10567.296996662959</v>
      </c>
    </row>
    <row r="478" spans="1:5" x14ac:dyDescent="0.25">
      <c r="A478" s="55"/>
      <c r="B478" s="15"/>
      <c r="C478" s="15"/>
      <c r="D478" s="16">
        <v>12</v>
      </c>
      <c r="E478" s="81">
        <f t="shared" si="8"/>
        <v>10567.296996662959</v>
      </c>
    </row>
    <row r="479" spans="1:5" x14ac:dyDescent="0.25">
      <c r="A479" s="55"/>
      <c r="B479" s="15"/>
      <c r="C479" s="15"/>
      <c r="D479" s="16">
        <v>13</v>
      </c>
      <c r="E479" s="81">
        <f t="shared" si="8"/>
        <v>10567.296996662959</v>
      </c>
    </row>
    <row r="480" spans="1:5" x14ac:dyDescent="0.25">
      <c r="A480" s="55"/>
      <c r="B480" s="15"/>
      <c r="C480" s="15"/>
      <c r="D480" s="16">
        <v>14</v>
      </c>
      <c r="E480" s="81">
        <f t="shared" si="8"/>
        <v>10567.296996662959</v>
      </c>
    </row>
    <row r="481" spans="1:5" x14ac:dyDescent="0.25">
      <c r="A481" s="55"/>
      <c r="B481" s="15"/>
      <c r="C481" s="15"/>
      <c r="D481" s="16">
        <v>15</v>
      </c>
      <c r="E481" s="81">
        <f t="shared" si="8"/>
        <v>10567.296996662959</v>
      </c>
    </row>
    <row r="482" spans="1:5" x14ac:dyDescent="0.25">
      <c r="A482" s="55"/>
      <c r="B482" s="15"/>
      <c r="C482" s="59" t="s">
        <v>7</v>
      </c>
      <c r="D482" s="60"/>
      <c r="E482" s="82">
        <f>SUM(E467:E481)</f>
        <v>158509.45494994437</v>
      </c>
    </row>
    <row r="483" spans="1:5" x14ac:dyDescent="0.25">
      <c r="A483" s="55"/>
      <c r="B483" s="15"/>
      <c r="C483" s="15" t="s">
        <v>53</v>
      </c>
      <c r="D483" s="16">
        <v>1</v>
      </c>
      <c r="E483" s="81">
        <f t="shared" si="8"/>
        <v>10567.296996662959</v>
      </c>
    </row>
    <row r="484" spans="1:5" x14ac:dyDescent="0.25">
      <c r="A484" s="55"/>
      <c r="B484" s="15"/>
      <c r="C484" s="15"/>
      <c r="D484" s="16">
        <v>2</v>
      </c>
      <c r="E484" s="81">
        <f t="shared" si="8"/>
        <v>10567.296996662959</v>
      </c>
    </row>
    <row r="485" spans="1:5" x14ac:dyDescent="0.25">
      <c r="A485" s="55"/>
      <c r="B485" s="15"/>
      <c r="C485" s="15"/>
      <c r="D485" s="16">
        <v>3</v>
      </c>
      <c r="E485" s="81">
        <f t="shared" si="8"/>
        <v>10567.296996662959</v>
      </c>
    </row>
    <row r="486" spans="1:5" x14ac:dyDescent="0.25">
      <c r="A486" s="55"/>
      <c r="B486" s="15"/>
      <c r="C486" s="15"/>
      <c r="D486" s="16">
        <v>4</v>
      </c>
      <c r="E486" s="81">
        <f t="shared" si="8"/>
        <v>10567.296996662959</v>
      </c>
    </row>
    <row r="487" spans="1:5" x14ac:dyDescent="0.25">
      <c r="A487" s="55"/>
      <c r="B487" s="15"/>
      <c r="C487" s="15"/>
      <c r="D487" s="16">
        <v>5</v>
      </c>
      <c r="E487" s="81">
        <f t="shared" si="8"/>
        <v>10567.296996662959</v>
      </c>
    </row>
    <row r="488" spans="1:5" x14ac:dyDescent="0.25">
      <c r="A488" s="55"/>
      <c r="B488" s="15"/>
      <c r="C488" s="15"/>
      <c r="D488" s="16">
        <v>6</v>
      </c>
      <c r="E488" s="81">
        <f t="shared" si="8"/>
        <v>10567.296996662959</v>
      </c>
    </row>
    <row r="489" spans="1:5" x14ac:dyDescent="0.25">
      <c r="A489" s="55"/>
      <c r="B489" s="15"/>
      <c r="C489" s="15"/>
      <c r="D489" s="16">
        <v>7</v>
      </c>
      <c r="E489" s="81">
        <f t="shared" si="8"/>
        <v>10567.296996662959</v>
      </c>
    </row>
    <row r="490" spans="1:5" x14ac:dyDescent="0.25">
      <c r="A490" s="55"/>
      <c r="B490" s="15"/>
      <c r="C490" s="15"/>
      <c r="D490" s="16">
        <v>8</v>
      </c>
      <c r="E490" s="81">
        <f t="shared" si="8"/>
        <v>10567.296996662959</v>
      </c>
    </row>
    <row r="491" spans="1:5" x14ac:dyDescent="0.25">
      <c r="A491" s="55"/>
      <c r="B491" s="15"/>
      <c r="C491" s="59" t="s">
        <v>7</v>
      </c>
      <c r="D491" s="60"/>
      <c r="E491" s="82">
        <f>SUM(E483:E490)</f>
        <v>84538.375973303671</v>
      </c>
    </row>
    <row r="492" spans="1:5" x14ac:dyDescent="0.25">
      <c r="A492" s="55"/>
      <c r="B492" s="15"/>
      <c r="C492" s="15" t="s">
        <v>62</v>
      </c>
      <c r="D492" s="16">
        <v>1</v>
      </c>
      <c r="E492" s="81">
        <f t="shared" si="8"/>
        <v>10567.296996662959</v>
      </c>
    </row>
    <row r="493" spans="1:5" x14ac:dyDescent="0.25">
      <c r="A493" s="55"/>
      <c r="B493" s="15"/>
      <c r="C493" s="15"/>
      <c r="D493" s="16">
        <v>2</v>
      </c>
      <c r="E493" s="81">
        <f t="shared" si="8"/>
        <v>10567.296996662959</v>
      </c>
    </row>
    <row r="494" spans="1:5" x14ac:dyDescent="0.25">
      <c r="A494" s="55"/>
      <c r="B494" s="15"/>
      <c r="C494" s="15"/>
      <c r="D494" s="16">
        <v>3</v>
      </c>
      <c r="E494" s="81">
        <f t="shared" si="8"/>
        <v>10567.296996662959</v>
      </c>
    </row>
    <row r="495" spans="1:5" x14ac:dyDescent="0.25">
      <c r="A495" s="55"/>
      <c r="B495" s="15"/>
      <c r="C495" s="15"/>
      <c r="D495" s="16">
        <v>4</v>
      </c>
      <c r="E495" s="81">
        <f t="shared" si="8"/>
        <v>10567.296996662959</v>
      </c>
    </row>
    <row r="496" spans="1:5" x14ac:dyDescent="0.25">
      <c r="A496" s="55"/>
      <c r="B496" s="15"/>
      <c r="C496" s="15"/>
      <c r="D496" s="16">
        <v>5</v>
      </c>
      <c r="E496" s="81">
        <f t="shared" si="8"/>
        <v>10567.296996662959</v>
      </c>
    </row>
    <row r="497" spans="1:5" x14ac:dyDescent="0.25">
      <c r="A497" s="55"/>
      <c r="B497" s="15"/>
      <c r="C497" s="15"/>
      <c r="D497" s="16">
        <v>6</v>
      </c>
      <c r="E497" s="81">
        <f t="shared" si="8"/>
        <v>10567.296996662959</v>
      </c>
    </row>
    <row r="498" spans="1:5" x14ac:dyDescent="0.25">
      <c r="A498" s="55"/>
      <c r="B498" s="15"/>
      <c r="C498" s="15"/>
      <c r="D498" s="16">
        <v>7</v>
      </c>
      <c r="E498" s="81">
        <f t="shared" ref="E498:E551" si="9">IF(C498&lt;&gt;"JUMLAH",$H$2/$K$2,)</f>
        <v>10567.296996662959</v>
      </c>
    </row>
    <row r="499" spans="1:5" x14ac:dyDescent="0.25">
      <c r="A499" s="55"/>
      <c r="B499" s="15"/>
      <c r="C499" s="15"/>
      <c r="D499" s="16">
        <v>8</v>
      </c>
      <c r="E499" s="81">
        <f t="shared" si="9"/>
        <v>10567.296996662959</v>
      </c>
    </row>
    <row r="500" spans="1:5" x14ac:dyDescent="0.25">
      <c r="A500" s="55"/>
      <c r="B500" s="15"/>
      <c r="C500" s="59" t="s">
        <v>7</v>
      </c>
      <c r="D500" s="60"/>
      <c r="E500" s="82">
        <f>SUM(E492:E499)</f>
        <v>84538.375973303671</v>
      </c>
    </row>
    <row r="501" spans="1:5" x14ac:dyDescent="0.25">
      <c r="A501" s="55"/>
      <c r="B501" s="15"/>
      <c r="C501" s="15" t="s">
        <v>63</v>
      </c>
      <c r="D501" s="16">
        <v>1</v>
      </c>
      <c r="E501" s="81">
        <f t="shared" si="9"/>
        <v>10567.296996662959</v>
      </c>
    </row>
    <row r="502" spans="1:5" x14ac:dyDescent="0.25">
      <c r="A502" s="55"/>
      <c r="B502" s="15"/>
      <c r="C502" s="15"/>
      <c r="D502" s="16">
        <v>2</v>
      </c>
      <c r="E502" s="81">
        <f t="shared" si="9"/>
        <v>10567.296996662959</v>
      </c>
    </row>
    <row r="503" spans="1:5" x14ac:dyDescent="0.25">
      <c r="A503" s="55"/>
      <c r="B503" s="15"/>
      <c r="C503" s="15"/>
      <c r="D503" s="16">
        <v>3</v>
      </c>
      <c r="E503" s="81">
        <f t="shared" si="9"/>
        <v>10567.296996662959</v>
      </c>
    </row>
    <row r="504" spans="1:5" x14ac:dyDescent="0.25">
      <c r="A504" s="55"/>
      <c r="B504" s="15"/>
      <c r="C504" s="15"/>
      <c r="D504" s="16">
        <v>4</v>
      </c>
      <c r="E504" s="81">
        <f t="shared" si="9"/>
        <v>10567.296996662959</v>
      </c>
    </row>
    <row r="505" spans="1:5" x14ac:dyDescent="0.25">
      <c r="A505" s="55"/>
      <c r="B505" s="15"/>
      <c r="C505" s="15"/>
      <c r="D505" s="16">
        <v>5</v>
      </c>
      <c r="E505" s="81">
        <f t="shared" si="9"/>
        <v>10567.296996662959</v>
      </c>
    </row>
    <row r="506" spans="1:5" x14ac:dyDescent="0.25">
      <c r="A506" s="55"/>
      <c r="B506" s="15"/>
      <c r="C506" s="15"/>
      <c r="D506" s="16">
        <v>6</v>
      </c>
      <c r="E506" s="81">
        <f t="shared" si="9"/>
        <v>10567.296996662959</v>
      </c>
    </row>
    <row r="507" spans="1:5" x14ac:dyDescent="0.25">
      <c r="A507" s="55"/>
      <c r="B507" s="15"/>
      <c r="C507" s="59" t="s">
        <v>7</v>
      </c>
      <c r="D507" s="60"/>
      <c r="E507" s="82">
        <f>SUM(E501:E506)</f>
        <v>63403.781979977757</v>
      </c>
    </row>
    <row r="508" spans="1:5" x14ac:dyDescent="0.25">
      <c r="A508" s="55"/>
      <c r="B508" s="15"/>
      <c r="C508" s="15" t="s">
        <v>64</v>
      </c>
      <c r="D508" s="16">
        <v>1</v>
      </c>
      <c r="E508" s="81">
        <f t="shared" si="9"/>
        <v>10567.296996662959</v>
      </c>
    </row>
    <row r="509" spans="1:5" x14ac:dyDescent="0.25">
      <c r="A509" s="55"/>
      <c r="B509" s="15"/>
      <c r="C509" s="15"/>
      <c r="D509" s="16">
        <v>2</v>
      </c>
      <c r="E509" s="81">
        <f t="shared" si="9"/>
        <v>10567.296996662959</v>
      </c>
    </row>
    <row r="510" spans="1:5" x14ac:dyDescent="0.25">
      <c r="A510" s="55"/>
      <c r="B510" s="15"/>
      <c r="C510" s="15"/>
      <c r="D510" s="16">
        <v>3</v>
      </c>
      <c r="E510" s="81">
        <f t="shared" si="9"/>
        <v>10567.296996662959</v>
      </c>
    </row>
    <row r="511" spans="1:5" x14ac:dyDescent="0.25">
      <c r="A511" s="55"/>
      <c r="B511" s="15"/>
      <c r="C511" s="15"/>
      <c r="D511" s="16">
        <v>4</v>
      </c>
      <c r="E511" s="81">
        <f t="shared" si="9"/>
        <v>10567.296996662959</v>
      </c>
    </row>
    <row r="512" spans="1:5" x14ac:dyDescent="0.25">
      <c r="A512" s="55"/>
      <c r="B512" s="15"/>
      <c r="C512" s="15"/>
      <c r="D512" s="16">
        <v>5</v>
      </c>
      <c r="E512" s="81">
        <f t="shared" si="9"/>
        <v>10567.296996662959</v>
      </c>
    </row>
    <row r="513" spans="1:5" x14ac:dyDescent="0.25">
      <c r="A513" s="55"/>
      <c r="B513" s="15"/>
      <c r="C513" s="15"/>
      <c r="D513" s="16">
        <v>6</v>
      </c>
      <c r="E513" s="81">
        <f t="shared" si="9"/>
        <v>10567.296996662959</v>
      </c>
    </row>
    <row r="514" spans="1:5" x14ac:dyDescent="0.25">
      <c r="A514" s="55"/>
      <c r="B514" s="15"/>
      <c r="C514" s="59" t="s">
        <v>7</v>
      </c>
      <c r="D514" s="60"/>
      <c r="E514" s="82">
        <f>SUM(E508:E513)</f>
        <v>63403.781979977757</v>
      </c>
    </row>
    <row r="515" spans="1:5" x14ac:dyDescent="0.25">
      <c r="A515" s="55"/>
      <c r="B515" s="15"/>
      <c r="C515" s="15" t="s">
        <v>65</v>
      </c>
      <c r="D515" s="16">
        <v>1</v>
      </c>
      <c r="E515" s="81">
        <f t="shared" si="9"/>
        <v>10567.296996662959</v>
      </c>
    </row>
    <row r="516" spans="1:5" x14ac:dyDescent="0.25">
      <c r="A516" s="55"/>
      <c r="B516" s="15"/>
      <c r="C516" s="15"/>
      <c r="D516" s="16">
        <v>2</v>
      </c>
      <c r="E516" s="81">
        <f t="shared" si="9"/>
        <v>10567.296996662959</v>
      </c>
    </row>
    <row r="517" spans="1:5" x14ac:dyDescent="0.25">
      <c r="A517" s="55"/>
      <c r="B517" s="15"/>
      <c r="C517" s="15"/>
      <c r="D517" s="16">
        <v>3</v>
      </c>
      <c r="E517" s="81">
        <f t="shared" si="9"/>
        <v>10567.296996662959</v>
      </c>
    </row>
    <row r="518" spans="1:5" x14ac:dyDescent="0.25">
      <c r="A518" s="55"/>
      <c r="B518" s="15"/>
      <c r="C518" s="15"/>
      <c r="D518" s="16">
        <v>4</v>
      </c>
      <c r="E518" s="81">
        <f t="shared" si="9"/>
        <v>10567.296996662959</v>
      </c>
    </row>
    <row r="519" spans="1:5" x14ac:dyDescent="0.25">
      <c r="A519" s="55"/>
      <c r="B519" s="15"/>
      <c r="C519" s="15"/>
      <c r="D519" s="16">
        <v>5</v>
      </c>
      <c r="E519" s="81">
        <f t="shared" si="9"/>
        <v>10567.296996662959</v>
      </c>
    </row>
    <row r="520" spans="1:5" x14ac:dyDescent="0.25">
      <c r="A520" s="55"/>
      <c r="B520" s="15"/>
      <c r="C520" s="15"/>
      <c r="D520" s="16">
        <v>6</v>
      </c>
      <c r="E520" s="81">
        <f t="shared" si="9"/>
        <v>10567.296996662959</v>
      </c>
    </row>
    <row r="521" spans="1:5" x14ac:dyDescent="0.25">
      <c r="A521" s="55"/>
      <c r="B521" s="15"/>
      <c r="C521" s="15"/>
      <c r="D521" s="16">
        <v>7</v>
      </c>
      <c r="E521" s="81">
        <f t="shared" si="9"/>
        <v>10567.296996662959</v>
      </c>
    </row>
    <row r="522" spans="1:5" x14ac:dyDescent="0.25">
      <c r="A522" s="55"/>
      <c r="B522" s="15"/>
      <c r="C522" s="15"/>
      <c r="D522" s="16">
        <v>8</v>
      </c>
      <c r="E522" s="81">
        <f t="shared" si="9"/>
        <v>10567.296996662959</v>
      </c>
    </row>
    <row r="523" spans="1:5" x14ac:dyDescent="0.25">
      <c r="A523" s="55"/>
      <c r="B523" s="15"/>
      <c r="C523" s="15"/>
      <c r="D523" s="16">
        <v>9</v>
      </c>
      <c r="E523" s="81">
        <f t="shared" si="9"/>
        <v>10567.296996662959</v>
      </c>
    </row>
    <row r="524" spans="1:5" x14ac:dyDescent="0.25">
      <c r="A524" s="55"/>
      <c r="B524" s="15"/>
      <c r="C524" s="59" t="s">
        <v>7</v>
      </c>
      <c r="D524" s="60"/>
      <c r="E524" s="82">
        <f>SUM(E515:E523)</f>
        <v>95105.672969966632</v>
      </c>
    </row>
    <row r="525" spans="1:5" x14ac:dyDescent="0.25">
      <c r="A525" s="55"/>
      <c r="B525" s="15"/>
      <c r="C525" s="54" t="s">
        <v>66</v>
      </c>
      <c r="D525" s="16">
        <v>1</v>
      </c>
      <c r="E525" s="81">
        <f t="shared" si="9"/>
        <v>10567.296996662959</v>
      </c>
    </row>
    <row r="526" spans="1:5" x14ac:dyDescent="0.25">
      <c r="A526" s="55"/>
      <c r="B526" s="15"/>
      <c r="C526" s="55"/>
      <c r="D526" s="16">
        <v>2</v>
      </c>
      <c r="E526" s="81">
        <f>IF(C525&lt;&gt;"JUMLAH",$H$2/$K$2,)</f>
        <v>10567.296996662959</v>
      </c>
    </row>
    <row r="527" spans="1:5" x14ac:dyDescent="0.25">
      <c r="A527" s="55"/>
      <c r="B527" s="15"/>
      <c r="C527" s="55"/>
      <c r="D527" s="16">
        <v>3</v>
      </c>
      <c r="E527" s="81">
        <f t="shared" si="9"/>
        <v>10567.296996662959</v>
      </c>
    </row>
    <row r="528" spans="1:5" x14ac:dyDescent="0.25">
      <c r="A528" s="55"/>
      <c r="B528" s="15"/>
      <c r="C528" s="55"/>
      <c r="D528" s="16">
        <v>4</v>
      </c>
      <c r="E528" s="81">
        <f t="shared" si="9"/>
        <v>10567.296996662959</v>
      </c>
    </row>
    <row r="529" spans="1:5" x14ac:dyDescent="0.25">
      <c r="A529" s="55"/>
      <c r="B529" s="15"/>
      <c r="C529" s="55"/>
      <c r="D529" s="16">
        <v>5</v>
      </c>
      <c r="E529" s="81">
        <f t="shared" si="9"/>
        <v>10567.296996662959</v>
      </c>
    </row>
    <row r="530" spans="1:5" x14ac:dyDescent="0.25">
      <c r="A530" s="55"/>
      <c r="B530" s="15"/>
      <c r="C530" s="55"/>
      <c r="D530" s="16">
        <v>6</v>
      </c>
      <c r="E530" s="81">
        <f t="shared" si="9"/>
        <v>10567.296996662959</v>
      </c>
    </row>
    <row r="531" spans="1:5" x14ac:dyDescent="0.25">
      <c r="A531" s="55"/>
      <c r="B531" s="15"/>
      <c r="C531" s="55"/>
      <c r="D531" s="16">
        <v>7</v>
      </c>
      <c r="E531" s="81">
        <f t="shared" si="9"/>
        <v>10567.296996662959</v>
      </c>
    </row>
    <row r="532" spans="1:5" x14ac:dyDescent="0.25">
      <c r="A532" s="55"/>
      <c r="B532" s="15"/>
      <c r="C532" s="55"/>
      <c r="D532" s="16">
        <v>8</v>
      </c>
      <c r="E532" s="81">
        <f t="shared" si="9"/>
        <v>10567.296996662959</v>
      </c>
    </row>
    <row r="533" spans="1:5" x14ac:dyDescent="0.25">
      <c r="A533" s="55"/>
      <c r="B533" s="15"/>
      <c r="C533" s="55"/>
      <c r="D533" s="16">
        <v>9</v>
      </c>
      <c r="E533" s="81">
        <f t="shared" si="9"/>
        <v>10567.296996662959</v>
      </c>
    </row>
    <row r="534" spans="1:5" x14ac:dyDescent="0.25">
      <c r="A534" s="55"/>
      <c r="B534" s="15"/>
      <c r="C534" s="55"/>
      <c r="D534" s="16">
        <v>10</v>
      </c>
      <c r="E534" s="81">
        <f t="shared" si="9"/>
        <v>10567.296996662959</v>
      </c>
    </row>
    <row r="535" spans="1:5" x14ac:dyDescent="0.25">
      <c r="A535" s="55"/>
      <c r="B535" s="15"/>
      <c r="C535" s="56"/>
      <c r="D535" s="16">
        <v>11</v>
      </c>
      <c r="E535" s="81">
        <f t="shared" si="9"/>
        <v>10567.296996662959</v>
      </c>
    </row>
    <row r="536" spans="1:5" x14ac:dyDescent="0.25">
      <c r="A536" s="55"/>
      <c r="B536" s="15"/>
      <c r="C536" s="59" t="s">
        <v>7</v>
      </c>
      <c r="D536" s="60"/>
      <c r="E536" s="82">
        <f>SUM(E525:E535)</f>
        <v>116240.26696329255</v>
      </c>
    </row>
    <row r="537" spans="1:5" x14ac:dyDescent="0.25">
      <c r="A537" s="55"/>
      <c r="B537" s="15"/>
      <c r="C537" s="15" t="s">
        <v>67</v>
      </c>
      <c r="D537" s="16">
        <v>1</v>
      </c>
      <c r="E537" s="81">
        <f t="shared" si="9"/>
        <v>10567.296996662959</v>
      </c>
    </row>
    <row r="538" spans="1:5" x14ac:dyDescent="0.25">
      <c r="A538" s="55"/>
      <c r="B538" s="15"/>
      <c r="C538" s="15"/>
      <c r="D538" s="16">
        <v>2</v>
      </c>
      <c r="E538" s="81">
        <f t="shared" si="9"/>
        <v>10567.296996662959</v>
      </c>
    </row>
    <row r="539" spans="1:5" x14ac:dyDescent="0.25">
      <c r="A539" s="55"/>
      <c r="B539" s="15"/>
      <c r="C539" s="15"/>
      <c r="D539" s="16">
        <v>3</v>
      </c>
      <c r="E539" s="81">
        <f t="shared" si="9"/>
        <v>10567.296996662959</v>
      </c>
    </row>
    <row r="540" spans="1:5" x14ac:dyDescent="0.25">
      <c r="A540" s="55"/>
      <c r="B540" s="15"/>
      <c r="C540" s="15"/>
      <c r="D540" s="16">
        <v>4</v>
      </c>
      <c r="E540" s="81">
        <f t="shared" si="9"/>
        <v>10567.296996662959</v>
      </c>
    </row>
    <row r="541" spans="1:5" x14ac:dyDescent="0.25">
      <c r="A541" s="55"/>
      <c r="B541" s="15"/>
      <c r="C541" s="15"/>
      <c r="D541" s="16">
        <v>5</v>
      </c>
      <c r="E541" s="81">
        <f t="shared" si="9"/>
        <v>10567.296996662959</v>
      </c>
    </row>
    <row r="542" spans="1:5" x14ac:dyDescent="0.25">
      <c r="A542" s="55"/>
      <c r="B542" s="15"/>
      <c r="C542" s="15"/>
      <c r="D542" s="16">
        <v>6</v>
      </c>
      <c r="E542" s="81">
        <f t="shared" si="9"/>
        <v>10567.296996662959</v>
      </c>
    </row>
    <row r="543" spans="1:5" x14ac:dyDescent="0.25">
      <c r="A543" s="55"/>
      <c r="B543" s="15"/>
      <c r="C543" s="15"/>
      <c r="D543" s="16">
        <v>7</v>
      </c>
      <c r="E543" s="81">
        <f t="shared" si="9"/>
        <v>10567.296996662959</v>
      </c>
    </row>
    <row r="544" spans="1:5" x14ac:dyDescent="0.25">
      <c r="A544" s="55"/>
      <c r="B544" s="15"/>
      <c r="C544" s="59" t="s">
        <v>7</v>
      </c>
      <c r="D544" s="60"/>
      <c r="E544" s="82">
        <f>SUM(E537:E543)</f>
        <v>73971.078976640711</v>
      </c>
    </row>
    <row r="545" spans="1:5" x14ac:dyDescent="0.25">
      <c r="A545" s="55"/>
      <c r="B545" s="15"/>
      <c r="C545" s="15" t="s">
        <v>68</v>
      </c>
      <c r="D545" s="16">
        <v>1</v>
      </c>
      <c r="E545" s="81">
        <f t="shared" si="9"/>
        <v>10567.296996662959</v>
      </c>
    </row>
    <row r="546" spans="1:5" x14ac:dyDescent="0.25">
      <c r="A546" s="55"/>
      <c r="B546" s="15"/>
      <c r="C546" s="15"/>
      <c r="D546" s="16">
        <v>2</v>
      </c>
      <c r="E546" s="81">
        <f t="shared" si="9"/>
        <v>10567.296996662959</v>
      </c>
    </row>
    <row r="547" spans="1:5" x14ac:dyDescent="0.25">
      <c r="A547" s="55"/>
      <c r="B547" s="15"/>
      <c r="C547" s="15"/>
      <c r="D547" s="16">
        <v>3</v>
      </c>
      <c r="E547" s="81">
        <f t="shared" si="9"/>
        <v>10567.296996662959</v>
      </c>
    </row>
    <row r="548" spans="1:5" x14ac:dyDescent="0.25">
      <c r="A548" s="55"/>
      <c r="B548" s="15"/>
      <c r="C548" s="15"/>
      <c r="D548" s="16">
        <v>4</v>
      </c>
      <c r="E548" s="81">
        <f t="shared" si="9"/>
        <v>10567.296996662959</v>
      </c>
    </row>
    <row r="549" spans="1:5" x14ac:dyDescent="0.25">
      <c r="A549" s="55"/>
      <c r="B549" s="15"/>
      <c r="C549" s="15"/>
      <c r="D549" s="16">
        <v>5</v>
      </c>
      <c r="E549" s="81">
        <f t="shared" si="9"/>
        <v>10567.296996662959</v>
      </c>
    </row>
    <row r="550" spans="1:5" x14ac:dyDescent="0.25">
      <c r="A550" s="56"/>
      <c r="B550" s="15"/>
      <c r="C550" s="59" t="s">
        <v>7</v>
      </c>
      <c r="D550" s="60"/>
      <c r="E550" s="82">
        <f>SUM(E545:E549)</f>
        <v>52836.484983314796</v>
      </c>
    </row>
    <row r="551" spans="1:5" x14ac:dyDescent="0.25">
      <c r="A551" s="59" t="s">
        <v>4</v>
      </c>
      <c r="B551" s="96"/>
      <c r="C551" s="96"/>
      <c r="D551" s="60"/>
      <c r="E551" s="82">
        <f>SUM(E438,E446,E454,E466,E482,E491,E500,E507,E514,E524,E536,E544,E550)</f>
        <v>1109566.1846496107</v>
      </c>
    </row>
  </sheetData>
  <mergeCells count="148">
    <mergeCell ref="C550:D550"/>
    <mergeCell ref="A551:D551"/>
    <mergeCell ref="C524:D524"/>
    <mergeCell ref="C525:C535"/>
    <mergeCell ref="C536:D536"/>
    <mergeCell ref="C537:C543"/>
    <mergeCell ref="C544:D544"/>
    <mergeCell ref="C545:C549"/>
    <mergeCell ref="C500:D500"/>
    <mergeCell ref="C501:C506"/>
    <mergeCell ref="C507:D507"/>
    <mergeCell ref="C508:C513"/>
    <mergeCell ref="C514:D514"/>
    <mergeCell ref="C515:C523"/>
    <mergeCell ref="C466:D466"/>
    <mergeCell ref="C467:C481"/>
    <mergeCell ref="C482:D482"/>
    <mergeCell ref="C483:C490"/>
    <mergeCell ref="C491:D491"/>
    <mergeCell ref="C492:C499"/>
    <mergeCell ref="A432:D432"/>
    <mergeCell ref="A433:A550"/>
    <mergeCell ref="B433:B550"/>
    <mergeCell ref="C433:C437"/>
    <mergeCell ref="C438:D438"/>
    <mergeCell ref="C439:C445"/>
    <mergeCell ref="C446:D446"/>
    <mergeCell ref="C447:C453"/>
    <mergeCell ref="C454:D454"/>
    <mergeCell ref="C455:C465"/>
    <mergeCell ref="C391:C403"/>
    <mergeCell ref="C404:D404"/>
    <mergeCell ref="C405:C410"/>
    <mergeCell ref="C411:D411"/>
    <mergeCell ref="C412:C420"/>
    <mergeCell ref="C421:D421"/>
    <mergeCell ref="A321:D321"/>
    <mergeCell ref="A322:A431"/>
    <mergeCell ref="B322:B431"/>
    <mergeCell ref="C322:C330"/>
    <mergeCell ref="C331:D331"/>
    <mergeCell ref="C332:C341"/>
    <mergeCell ref="C342:D342"/>
    <mergeCell ref="C343:C348"/>
    <mergeCell ref="C349:D349"/>
    <mergeCell ref="C350:C355"/>
    <mergeCell ref="C422:C430"/>
    <mergeCell ref="C431:D431"/>
    <mergeCell ref="C357:C372"/>
    <mergeCell ref="C373:D373"/>
    <mergeCell ref="C374:C389"/>
    <mergeCell ref="C390:D390"/>
    <mergeCell ref="C356:D356"/>
    <mergeCell ref="C304:D304"/>
    <mergeCell ref="C305:C312"/>
    <mergeCell ref="C313:D313"/>
    <mergeCell ref="C314:C319"/>
    <mergeCell ref="C320:D320"/>
    <mergeCell ref="C275:D275"/>
    <mergeCell ref="C276:C278"/>
    <mergeCell ref="C279:D279"/>
    <mergeCell ref="C280:C294"/>
    <mergeCell ref="C295:D295"/>
    <mergeCell ref="C296:C303"/>
    <mergeCell ref="C245:D245"/>
    <mergeCell ref="C246:C255"/>
    <mergeCell ref="C256:D256"/>
    <mergeCell ref="C257:C259"/>
    <mergeCell ref="C260:D260"/>
    <mergeCell ref="C261:C274"/>
    <mergeCell ref="A219:D219"/>
    <mergeCell ref="A220:A320"/>
    <mergeCell ref="B220:B320"/>
    <mergeCell ref="C220:C221"/>
    <mergeCell ref="C222:D222"/>
    <mergeCell ref="C223:C229"/>
    <mergeCell ref="C230:D230"/>
    <mergeCell ref="C231:C236"/>
    <mergeCell ref="C237:D237"/>
    <mergeCell ref="C238:C244"/>
    <mergeCell ref="C190:C197"/>
    <mergeCell ref="C198:D198"/>
    <mergeCell ref="C199:C210"/>
    <mergeCell ref="C211:D211"/>
    <mergeCell ref="C212:C217"/>
    <mergeCell ref="C218:D218"/>
    <mergeCell ref="C170:C178"/>
    <mergeCell ref="C179:D179"/>
    <mergeCell ref="C180:C182"/>
    <mergeCell ref="C183:D183"/>
    <mergeCell ref="C184:C188"/>
    <mergeCell ref="C189:D189"/>
    <mergeCell ref="C153:C155"/>
    <mergeCell ref="C156:D156"/>
    <mergeCell ref="C157:C162"/>
    <mergeCell ref="C163:D163"/>
    <mergeCell ref="C164:C168"/>
    <mergeCell ref="C169:D169"/>
    <mergeCell ref="C130:C136"/>
    <mergeCell ref="C137:D137"/>
    <mergeCell ref="C138:C145"/>
    <mergeCell ref="C146:D146"/>
    <mergeCell ref="C147:C151"/>
    <mergeCell ref="C152:D152"/>
    <mergeCell ref="A116:A218"/>
    <mergeCell ref="B116:B218"/>
    <mergeCell ref="C116:C122"/>
    <mergeCell ref="C123:D123"/>
    <mergeCell ref="C124:C128"/>
    <mergeCell ref="C129:D129"/>
    <mergeCell ref="C107:D107"/>
    <mergeCell ref="C108:C113"/>
    <mergeCell ref="C114:D114"/>
    <mergeCell ref="A115:D115"/>
    <mergeCell ref="C67:D67"/>
    <mergeCell ref="C68:C82"/>
    <mergeCell ref="C83:D83"/>
    <mergeCell ref="C84:C91"/>
    <mergeCell ref="C92:D92"/>
    <mergeCell ref="C93:C106"/>
    <mergeCell ref="C47:D47"/>
    <mergeCell ref="C48:C51"/>
    <mergeCell ref="C52:D52"/>
    <mergeCell ref="C53:C57"/>
    <mergeCell ref="C58:D58"/>
    <mergeCell ref="C59:C66"/>
    <mergeCell ref="C30:D30"/>
    <mergeCell ref="C31:C34"/>
    <mergeCell ref="C35:D35"/>
    <mergeCell ref="C36:C38"/>
    <mergeCell ref="C39:D39"/>
    <mergeCell ref="C40:C46"/>
    <mergeCell ref="C14:D14"/>
    <mergeCell ref="C15:C19"/>
    <mergeCell ref="C20:D20"/>
    <mergeCell ref="C21:C25"/>
    <mergeCell ref="C26:D26"/>
    <mergeCell ref="C27:C29"/>
    <mergeCell ref="A1:A2"/>
    <mergeCell ref="B1:B2"/>
    <mergeCell ref="C1:C2"/>
    <mergeCell ref="D1:D2"/>
    <mergeCell ref="E1:E2"/>
    <mergeCell ref="A3:A114"/>
    <mergeCell ref="B3:B114"/>
    <mergeCell ref="C3:C7"/>
    <mergeCell ref="C8:D8"/>
    <mergeCell ref="C9:C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F7D8-8B8B-49C7-9361-BF55A45CA19E}">
  <dimension ref="A1:K175"/>
  <sheetViews>
    <sheetView topLeftCell="A163" workbookViewId="0">
      <selection activeCell="A175" sqref="A3:E175"/>
    </sheetView>
  </sheetViews>
  <sheetFormatPr defaultRowHeight="15" x14ac:dyDescent="0.25"/>
  <cols>
    <col min="1" max="1" width="3.7109375" bestFit="1" customWidth="1"/>
    <col min="2" max="2" width="8.85546875" bestFit="1" customWidth="1"/>
    <col min="3" max="3" width="25.5703125" bestFit="1" customWidth="1"/>
    <col min="4" max="4" width="4.7109375" bestFit="1" customWidth="1"/>
    <col min="5" max="5" width="11.42578125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67">
        <v>9</v>
      </c>
      <c r="B3" s="26" t="s">
        <v>109</v>
      </c>
      <c r="C3" s="26" t="s">
        <v>110</v>
      </c>
      <c r="D3" s="27">
        <v>1</v>
      </c>
      <c r="E3" s="81">
        <f t="shared" ref="E3:E66" si="0">IF(C3&lt;&gt;"JUMLAH",$H$2/$K$2,)</f>
        <v>10567.296996662959</v>
      </c>
    </row>
    <row r="4" spans="1:11" x14ac:dyDescent="0.25">
      <c r="A4" s="68"/>
      <c r="B4" s="26"/>
      <c r="C4" s="26"/>
      <c r="D4" s="27">
        <v>2</v>
      </c>
      <c r="E4" s="81">
        <f t="shared" si="0"/>
        <v>10567.296996662959</v>
      </c>
    </row>
    <row r="5" spans="1:11" x14ac:dyDescent="0.25">
      <c r="A5" s="68"/>
      <c r="B5" s="26"/>
      <c r="C5" s="26"/>
      <c r="D5" s="27">
        <v>3</v>
      </c>
      <c r="E5" s="81">
        <f t="shared" si="0"/>
        <v>10567.296996662959</v>
      </c>
    </row>
    <row r="6" spans="1:11" x14ac:dyDescent="0.25">
      <c r="A6" s="68"/>
      <c r="B6" s="26"/>
      <c r="C6" s="26"/>
      <c r="D6" s="27">
        <v>4</v>
      </c>
      <c r="E6" s="81">
        <f t="shared" si="0"/>
        <v>10567.296996662959</v>
      </c>
    </row>
    <row r="7" spans="1:11" x14ac:dyDescent="0.25">
      <c r="A7" s="68"/>
      <c r="B7" s="26"/>
      <c r="C7" s="26"/>
      <c r="D7" s="27">
        <v>5</v>
      </c>
      <c r="E7" s="81">
        <f t="shared" si="0"/>
        <v>10567.296996662959</v>
      </c>
    </row>
    <row r="8" spans="1:11" x14ac:dyDescent="0.25">
      <c r="A8" s="68"/>
      <c r="B8" s="26"/>
      <c r="C8" s="26"/>
      <c r="D8" s="27">
        <v>6</v>
      </c>
      <c r="E8" s="81">
        <f t="shared" si="0"/>
        <v>10567.296996662959</v>
      </c>
    </row>
    <row r="9" spans="1:11" x14ac:dyDescent="0.25">
      <c r="A9" s="68"/>
      <c r="B9" s="26"/>
      <c r="C9" s="26"/>
      <c r="D9" s="27">
        <v>7</v>
      </c>
      <c r="E9" s="81">
        <f t="shared" si="0"/>
        <v>10567.296996662959</v>
      </c>
    </row>
    <row r="10" spans="1:11" x14ac:dyDescent="0.25">
      <c r="A10" s="68"/>
      <c r="B10" s="26"/>
      <c r="C10" s="26"/>
      <c r="D10" s="27">
        <v>8</v>
      </c>
      <c r="E10" s="81">
        <f t="shared" si="0"/>
        <v>10567.296996662959</v>
      </c>
    </row>
    <row r="11" spans="1:11" x14ac:dyDescent="0.25">
      <c r="A11" s="68"/>
      <c r="B11" s="26"/>
      <c r="C11" s="26"/>
      <c r="D11" s="27">
        <v>9</v>
      </c>
      <c r="E11" s="81">
        <f t="shared" si="0"/>
        <v>10567.296996662959</v>
      </c>
    </row>
    <row r="12" spans="1:11" x14ac:dyDescent="0.25">
      <c r="A12" s="68"/>
      <c r="B12" s="26"/>
      <c r="C12" s="26"/>
      <c r="D12" s="27">
        <v>10</v>
      </c>
      <c r="E12" s="81">
        <f t="shared" si="0"/>
        <v>10567.296996662959</v>
      </c>
    </row>
    <row r="13" spans="1:11" x14ac:dyDescent="0.25">
      <c r="A13" s="68"/>
      <c r="B13" s="26"/>
      <c r="C13" s="26"/>
      <c r="D13" s="27">
        <v>11</v>
      </c>
      <c r="E13" s="81">
        <f t="shared" si="0"/>
        <v>10567.296996662959</v>
      </c>
    </row>
    <row r="14" spans="1:11" x14ac:dyDescent="0.25">
      <c r="A14" s="68"/>
      <c r="B14" s="26"/>
      <c r="C14" s="26"/>
      <c r="D14" s="27">
        <v>12</v>
      </c>
      <c r="E14" s="81">
        <f t="shared" si="0"/>
        <v>10567.296996662959</v>
      </c>
    </row>
    <row r="15" spans="1:11" x14ac:dyDescent="0.25">
      <c r="A15" s="68"/>
      <c r="B15" s="26"/>
      <c r="C15" s="26"/>
      <c r="D15" s="27">
        <v>13</v>
      </c>
      <c r="E15" s="81">
        <f t="shared" si="0"/>
        <v>10567.296996662959</v>
      </c>
    </row>
    <row r="16" spans="1:11" x14ac:dyDescent="0.25">
      <c r="A16" s="68"/>
      <c r="B16" s="26"/>
      <c r="C16" s="70" t="s">
        <v>7</v>
      </c>
      <c r="D16" s="71"/>
      <c r="E16" s="82">
        <f>SUM(E3:E15)</f>
        <v>137374.86095661848</v>
      </c>
    </row>
    <row r="17" spans="1:5" x14ac:dyDescent="0.25">
      <c r="A17" s="68"/>
      <c r="B17" s="26"/>
      <c r="C17" s="26" t="s">
        <v>111</v>
      </c>
      <c r="D17" s="27">
        <v>1</v>
      </c>
      <c r="E17" s="81">
        <f t="shared" si="0"/>
        <v>10567.296996662959</v>
      </c>
    </row>
    <row r="18" spans="1:5" x14ac:dyDescent="0.25">
      <c r="A18" s="68"/>
      <c r="B18" s="26"/>
      <c r="C18" s="26"/>
      <c r="D18" s="27">
        <v>2</v>
      </c>
      <c r="E18" s="81">
        <f t="shared" si="0"/>
        <v>10567.296996662959</v>
      </c>
    </row>
    <row r="19" spans="1:5" x14ac:dyDescent="0.25">
      <c r="A19" s="68"/>
      <c r="B19" s="26"/>
      <c r="C19" s="26"/>
      <c r="D19" s="27">
        <v>3</v>
      </c>
      <c r="E19" s="81">
        <f t="shared" si="0"/>
        <v>10567.296996662959</v>
      </c>
    </row>
    <row r="20" spans="1:5" x14ac:dyDescent="0.25">
      <c r="A20" s="68"/>
      <c r="B20" s="26"/>
      <c r="C20" s="26"/>
      <c r="D20" s="27">
        <v>4</v>
      </c>
      <c r="E20" s="81">
        <f t="shared" si="0"/>
        <v>10567.296996662959</v>
      </c>
    </row>
    <row r="21" spans="1:5" x14ac:dyDescent="0.25">
      <c r="A21" s="68"/>
      <c r="B21" s="26"/>
      <c r="C21" s="26"/>
      <c r="D21" s="27">
        <v>5</v>
      </c>
      <c r="E21" s="81">
        <f t="shared" si="0"/>
        <v>10567.296996662959</v>
      </c>
    </row>
    <row r="22" spans="1:5" x14ac:dyDescent="0.25">
      <c r="A22" s="68"/>
      <c r="B22" s="26"/>
      <c r="C22" s="26"/>
      <c r="D22" s="27">
        <v>6</v>
      </c>
      <c r="E22" s="81">
        <f t="shared" si="0"/>
        <v>10567.296996662959</v>
      </c>
    </row>
    <row r="23" spans="1:5" x14ac:dyDescent="0.25">
      <c r="A23" s="68"/>
      <c r="B23" s="26"/>
      <c r="C23" s="26"/>
      <c r="D23" s="27">
        <v>7</v>
      </c>
      <c r="E23" s="81">
        <f t="shared" si="0"/>
        <v>10567.296996662959</v>
      </c>
    </row>
    <row r="24" spans="1:5" x14ac:dyDescent="0.25">
      <c r="A24" s="68"/>
      <c r="B24" s="26"/>
      <c r="C24" s="70" t="s">
        <v>7</v>
      </c>
      <c r="D24" s="71"/>
      <c r="E24" s="82">
        <f>SUM(E17:E23)</f>
        <v>73971.078976640711</v>
      </c>
    </row>
    <row r="25" spans="1:5" x14ac:dyDescent="0.25">
      <c r="A25" s="68"/>
      <c r="B25" s="26"/>
      <c r="C25" s="26" t="s">
        <v>112</v>
      </c>
      <c r="D25" s="27">
        <v>1</v>
      </c>
      <c r="E25" s="81">
        <f t="shared" si="0"/>
        <v>10567.296996662959</v>
      </c>
    </row>
    <row r="26" spans="1:5" x14ac:dyDescent="0.25">
      <c r="A26" s="68"/>
      <c r="B26" s="26"/>
      <c r="C26" s="26"/>
      <c r="D26" s="27">
        <v>2</v>
      </c>
      <c r="E26" s="81">
        <f t="shared" si="0"/>
        <v>10567.296996662959</v>
      </c>
    </row>
    <row r="27" spans="1:5" x14ac:dyDescent="0.25">
      <c r="A27" s="68"/>
      <c r="B27" s="26"/>
      <c r="C27" s="26"/>
      <c r="D27" s="27">
        <v>3</v>
      </c>
      <c r="E27" s="81">
        <f t="shared" si="0"/>
        <v>10567.296996662959</v>
      </c>
    </row>
    <row r="28" spans="1:5" x14ac:dyDescent="0.25">
      <c r="A28" s="68"/>
      <c r="B28" s="26"/>
      <c r="C28" s="70" t="s">
        <v>7</v>
      </c>
      <c r="D28" s="71"/>
      <c r="E28" s="82">
        <f>SUM(E25:E27)</f>
        <v>31701.890989988875</v>
      </c>
    </row>
    <row r="29" spans="1:5" x14ac:dyDescent="0.25">
      <c r="A29" s="68"/>
      <c r="B29" s="26"/>
      <c r="C29" s="26" t="s">
        <v>113</v>
      </c>
      <c r="D29" s="27">
        <v>1</v>
      </c>
      <c r="E29" s="81">
        <f t="shared" si="0"/>
        <v>10567.296996662959</v>
      </c>
    </row>
    <row r="30" spans="1:5" x14ac:dyDescent="0.25">
      <c r="A30" s="68"/>
      <c r="B30" s="26"/>
      <c r="C30" s="26"/>
      <c r="D30" s="27">
        <v>2</v>
      </c>
      <c r="E30" s="81">
        <f t="shared" si="0"/>
        <v>10567.296996662959</v>
      </c>
    </row>
    <row r="31" spans="1:5" x14ac:dyDescent="0.25">
      <c r="A31" s="68"/>
      <c r="B31" s="26"/>
      <c r="C31" s="26"/>
      <c r="D31" s="27">
        <v>3</v>
      </c>
      <c r="E31" s="81">
        <f t="shared" si="0"/>
        <v>10567.296996662959</v>
      </c>
    </row>
    <row r="32" spans="1:5" x14ac:dyDescent="0.25">
      <c r="A32" s="68"/>
      <c r="B32" s="26"/>
      <c r="C32" s="26"/>
      <c r="D32" s="27">
        <v>4</v>
      </c>
      <c r="E32" s="81">
        <f t="shared" si="0"/>
        <v>10567.296996662959</v>
      </c>
    </row>
    <row r="33" spans="1:5" x14ac:dyDescent="0.25">
      <c r="A33" s="68"/>
      <c r="B33" s="26"/>
      <c r="C33" s="26"/>
      <c r="D33" s="27">
        <v>5</v>
      </c>
      <c r="E33" s="81">
        <f t="shared" si="0"/>
        <v>10567.296996662959</v>
      </c>
    </row>
    <row r="34" spans="1:5" x14ac:dyDescent="0.25">
      <c r="A34" s="68"/>
      <c r="B34" s="26"/>
      <c r="C34" s="26"/>
      <c r="D34" s="27">
        <v>6</v>
      </c>
      <c r="E34" s="81">
        <f t="shared" si="0"/>
        <v>10567.296996662959</v>
      </c>
    </row>
    <row r="35" spans="1:5" x14ac:dyDescent="0.25">
      <c r="A35" s="68"/>
      <c r="B35" s="26"/>
      <c r="C35" s="26"/>
      <c r="D35" s="27">
        <v>7</v>
      </c>
      <c r="E35" s="81">
        <f t="shared" si="0"/>
        <v>10567.296996662959</v>
      </c>
    </row>
    <row r="36" spans="1:5" x14ac:dyDescent="0.25">
      <c r="A36" s="68"/>
      <c r="B36" s="26"/>
      <c r="C36" s="26"/>
      <c r="D36" s="27">
        <v>8</v>
      </c>
      <c r="E36" s="81">
        <f t="shared" si="0"/>
        <v>10567.296996662959</v>
      </c>
    </row>
    <row r="37" spans="1:5" x14ac:dyDescent="0.25">
      <c r="A37" s="68"/>
      <c r="B37" s="26"/>
      <c r="C37" s="26"/>
      <c r="D37" s="27">
        <v>9</v>
      </c>
      <c r="E37" s="81">
        <f t="shared" si="0"/>
        <v>10567.296996662959</v>
      </c>
    </row>
    <row r="38" spans="1:5" x14ac:dyDescent="0.25">
      <c r="A38" s="68"/>
      <c r="B38" s="26"/>
      <c r="C38" s="70" t="s">
        <v>7</v>
      </c>
      <c r="D38" s="71"/>
      <c r="E38" s="82">
        <f>SUM(E29:E37)</f>
        <v>95105.672969966632</v>
      </c>
    </row>
    <row r="39" spans="1:5" x14ac:dyDescent="0.25">
      <c r="A39" s="68"/>
      <c r="B39" s="26"/>
      <c r="C39" s="26" t="s">
        <v>114</v>
      </c>
      <c r="D39" s="27">
        <v>1</v>
      </c>
      <c r="E39" s="81">
        <f t="shared" si="0"/>
        <v>10567.296996662959</v>
      </c>
    </row>
    <row r="40" spans="1:5" x14ac:dyDescent="0.25">
      <c r="A40" s="68"/>
      <c r="B40" s="26"/>
      <c r="C40" s="26"/>
      <c r="D40" s="27">
        <v>2</v>
      </c>
      <c r="E40" s="81">
        <f t="shared" si="0"/>
        <v>10567.296996662959</v>
      </c>
    </row>
    <row r="41" spans="1:5" x14ac:dyDescent="0.25">
      <c r="A41" s="68"/>
      <c r="B41" s="26"/>
      <c r="C41" s="26"/>
      <c r="D41" s="27">
        <v>3</v>
      </c>
      <c r="E41" s="81">
        <f t="shared" si="0"/>
        <v>10567.296996662959</v>
      </c>
    </row>
    <row r="42" spans="1:5" x14ac:dyDescent="0.25">
      <c r="A42" s="68"/>
      <c r="B42" s="26"/>
      <c r="C42" s="26"/>
      <c r="D42" s="27">
        <v>4</v>
      </c>
      <c r="E42" s="81">
        <f t="shared" si="0"/>
        <v>10567.296996662959</v>
      </c>
    </row>
    <row r="43" spans="1:5" x14ac:dyDescent="0.25">
      <c r="A43" s="68"/>
      <c r="B43" s="26"/>
      <c r="C43" s="26"/>
      <c r="D43" s="27">
        <v>5</v>
      </c>
      <c r="E43" s="81">
        <f t="shared" si="0"/>
        <v>10567.296996662959</v>
      </c>
    </row>
    <row r="44" spans="1:5" x14ac:dyDescent="0.25">
      <c r="A44" s="68"/>
      <c r="B44" s="26"/>
      <c r="C44" s="26"/>
      <c r="D44" s="27">
        <v>6</v>
      </c>
      <c r="E44" s="81">
        <f t="shared" si="0"/>
        <v>10567.296996662959</v>
      </c>
    </row>
    <row r="45" spans="1:5" x14ac:dyDescent="0.25">
      <c r="A45" s="68"/>
      <c r="B45" s="26"/>
      <c r="C45" s="26"/>
      <c r="D45" s="27">
        <v>7</v>
      </c>
      <c r="E45" s="81">
        <f t="shared" si="0"/>
        <v>10567.296996662959</v>
      </c>
    </row>
    <row r="46" spans="1:5" x14ac:dyDescent="0.25">
      <c r="A46" s="68"/>
      <c r="B46" s="26"/>
      <c r="C46" s="26"/>
      <c r="D46" s="27">
        <v>8</v>
      </c>
      <c r="E46" s="81">
        <f t="shared" si="0"/>
        <v>10567.296996662959</v>
      </c>
    </row>
    <row r="47" spans="1:5" x14ac:dyDescent="0.25">
      <c r="A47" s="68"/>
      <c r="B47" s="26"/>
      <c r="C47" s="26"/>
      <c r="D47" s="27">
        <v>9</v>
      </c>
      <c r="E47" s="81">
        <f t="shared" si="0"/>
        <v>10567.296996662959</v>
      </c>
    </row>
    <row r="48" spans="1:5" x14ac:dyDescent="0.25">
      <c r="A48" s="68"/>
      <c r="B48" s="26"/>
      <c r="C48" s="26"/>
      <c r="D48" s="27">
        <v>10</v>
      </c>
      <c r="E48" s="81">
        <f t="shared" si="0"/>
        <v>10567.296996662959</v>
      </c>
    </row>
    <row r="49" spans="1:5" x14ac:dyDescent="0.25">
      <c r="A49" s="68"/>
      <c r="B49" s="26"/>
      <c r="C49" s="26"/>
      <c r="D49" s="27">
        <v>11</v>
      </c>
      <c r="E49" s="81">
        <f t="shared" si="0"/>
        <v>10567.296996662959</v>
      </c>
    </row>
    <row r="50" spans="1:5" x14ac:dyDescent="0.25">
      <c r="A50" s="68"/>
      <c r="B50" s="26"/>
      <c r="C50" s="26"/>
      <c r="D50" s="27">
        <v>12</v>
      </c>
      <c r="E50" s="81">
        <f t="shared" si="0"/>
        <v>10567.296996662959</v>
      </c>
    </row>
    <row r="51" spans="1:5" x14ac:dyDescent="0.25">
      <c r="A51" s="68"/>
      <c r="B51" s="26"/>
      <c r="C51" s="70" t="s">
        <v>7</v>
      </c>
      <c r="D51" s="71"/>
      <c r="E51" s="82">
        <f>SUM(E39:E50)</f>
        <v>126807.56395995551</v>
      </c>
    </row>
    <row r="52" spans="1:5" x14ac:dyDescent="0.25">
      <c r="A52" s="68"/>
      <c r="B52" s="26"/>
      <c r="C52" s="26" t="s">
        <v>115</v>
      </c>
      <c r="D52" s="27">
        <v>1</v>
      </c>
      <c r="E52" s="81">
        <f t="shared" si="0"/>
        <v>10567.296996662959</v>
      </c>
    </row>
    <row r="53" spans="1:5" x14ac:dyDescent="0.25">
      <c r="A53" s="68"/>
      <c r="B53" s="26"/>
      <c r="C53" s="26"/>
      <c r="D53" s="27">
        <v>2</v>
      </c>
      <c r="E53" s="81">
        <f t="shared" si="0"/>
        <v>10567.296996662959</v>
      </c>
    </row>
    <row r="54" spans="1:5" x14ac:dyDescent="0.25">
      <c r="A54" s="68"/>
      <c r="B54" s="26"/>
      <c r="C54" s="26"/>
      <c r="D54" s="27">
        <v>3</v>
      </c>
      <c r="E54" s="81">
        <f t="shared" si="0"/>
        <v>10567.296996662959</v>
      </c>
    </row>
    <row r="55" spans="1:5" x14ac:dyDescent="0.25">
      <c r="A55" s="68"/>
      <c r="B55" s="26"/>
      <c r="C55" s="26"/>
      <c r="D55" s="27">
        <v>4</v>
      </c>
      <c r="E55" s="81">
        <f t="shared" si="0"/>
        <v>10567.296996662959</v>
      </c>
    </row>
    <row r="56" spans="1:5" x14ac:dyDescent="0.25">
      <c r="A56" s="68"/>
      <c r="B56" s="26"/>
      <c r="C56" s="26"/>
      <c r="D56" s="27">
        <v>5</v>
      </c>
      <c r="E56" s="81">
        <f t="shared" si="0"/>
        <v>10567.296996662959</v>
      </c>
    </row>
    <row r="57" spans="1:5" x14ac:dyDescent="0.25">
      <c r="A57" s="68"/>
      <c r="B57" s="26"/>
      <c r="C57" s="26"/>
      <c r="D57" s="27">
        <v>6</v>
      </c>
      <c r="E57" s="81">
        <f t="shared" si="0"/>
        <v>10567.296996662959</v>
      </c>
    </row>
    <row r="58" spans="1:5" x14ac:dyDescent="0.25">
      <c r="A58" s="68"/>
      <c r="B58" s="26"/>
      <c r="C58" s="26"/>
      <c r="D58" s="27">
        <v>7</v>
      </c>
      <c r="E58" s="81">
        <f t="shared" si="0"/>
        <v>10567.296996662959</v>
      </c>
    </row>
    <row r="59" spans="1:5" x14ac:dyDescent="0.25">
      <c r="A59" s="68"/>
      <c r="B59" s="26"/>
      <c r="C59" s="26"/>
      <c r="D59" s="27">
        <v>8</v>
      </c>
      <c r="E59" s="81">
        <f t="shared" si="0"/>
        <v>10567.296996662959</v>
      </c>
    </row>
    <row r="60" spans="1:5" x14ac:dyDescent="0.25">
      <c r="A60" s="68"/>
      <c r="B60" s="26"/>
      <c r="C60" s="26"/>
      <c r="D60" s="27">
        <v>9</v>
      </c>
      <c r="E60" s="81">
        <f t="shared" si="0"/>
        <v>10567.296996662959</v>
      </c>
    </row>
    <row r="61" spans="1:5" x14ac:dyDescent="0.25">
      <c r="A61" s="68"/>
      <c r="B61" s="26"/>
      <c r="C61" s="26"/>
      <c r="D61" s="27">
        <v>10</v>
      </c>
      <c r="E61" s="81">
        <f t="shared" si="0"/>
        <v>10567.296996662959</v>
      </c>
    </row>
    <row r="62" spans="1:5" x14ac:dyDescent="0.25">
      <c r="A62" s="68"/>
      <c r="B62" s="26"/>
      <c r="C62" s="26"/>
      <c r="D62" s="27">
        <v>11</v>
      </c>
      <c r="E62" s="81">
        <f t="shared" si="0"/>
        <v>10567.296996662959</v>
      </c>
    </row>
    <row r="63" spans="1:5" x14ac:dyDescent="0.25">
      <c r="A63" s="68"/>
      <c r="B63" s="26"/>
      <c r="C63" s="26"/>
      <c r="D63" s="27">
        <v>12</v>
      </c>
      <c r="E63" s="81">
        <f t="shared" si="0"/>
        <v>10567.296996662959</v>
      </c>
    </row>
    <row r="64" spans="1:5" x14ac:dyDescent="0.25">
      <c r="A64" s="68"/>
      <c r="B64" s="26"/>
      <c r="C64" s="70" t="s">
        <v>7</v>
      </c>
      <c r="D64" s="71"/>
      <c r="E64" s="82">
        <f>SUM(E52:E63)</f>
        <v>126807.56395995551</v>
      </c>
    </row>
    <row r="65" spans="1:5" x14ac:dyDescent="0.25">
      <c r="A65" s="68"/>
      <c r="B65" s="26"/>
      <c r="C65" s="26" t="s">
        <v>116</v>
      </c>
      <c r="D65" s="27">
        <v>1</v>
      </c>
      <c r="E65" s="81">
        <f t="shared" si="0"/>
        <v>10567.296996662959</v>
      </c>
    </row>
    <row r="66" spans="1:5" x14ac:dyDescent="0.25">
      <c r="A66" s="68"/>
      <c r="B66" s="26"/>
      <c r="C66" s="26"/>
      <c r="D66" s="27">
        <v>2</v>
      </c>
      <c r="E66" s="81">
        <f t="shared" si="0"/>
        <v>10567.296996662959</v>
      </c>
    </row>
    <row r="67" spans="1:5" x14ac:dyDescent="0.25">
      <c r="A67" s="68"/>
      <c r="B67" s="26"/>
      <c r="C67" s="26"/>
      <c r="D67" s="27">
        <v>3</v>
      </c>
      <c r="E67" s="81">
        <f t="shared" ref="E67:E130" si="1">IF(C67&lt;&gt;"JUMLAH",$H$2/$K$2,)</f>
        <v>10567.296996662959</v>
      </c>
    </row>
    <row r="68" spans="1:5" x14ac:dyDescent="0.25">
      <c r="A68" s="68"/>
      <c r="B68" s="26"/>
      <c r="C68" s="26"/>
      <c r="D68" s="27">
        <v>4</v>
      </c>
      <c r="E68" s="81">
        <f t="shared" si="1"/>
        <v>10567.296996662959</v>
      </c>
    </row>
    <row r="69" spans="1:5" x14ac:dyDescent="0.25">
      <c r="A69" s="68"/>
      <c r="B69" s="26"/>
      <c r="C69" s="26"/>
      <c r="D69" s="27">
        <v>5</v>
      </c>
      <c r="E69" s="81">
        <f t="shared" si="1"/>
        <v>10567.296996662959</v>
      </c>
    </row>
    <row r="70" spans="1:5" x14ac:dyDescent="0.25">
      <c r="A70" s="68"/>
      <c r="B70" s="26"/>
      <c r="C70" s="26"/>
      <c r="D70" s="27">
        <v>6</v>
      </c>
      <c r="E70" s="81">
        <f t="shared" si="1"/>
        <v>10567.296996662959</v>
      </c>
    </row>
    <row r="71" spans="1:5" x14ac:dyDescent="0.25">
      <c r="A71" s="68"/>
      <c r="B71" s="26"/>
      <c r="C71" s="26"/>
      <c r="D71" s="27">
        <v>7</v>
      </c>
      <c r="E71" s="81">
        <f t="shared" si="1"/>
        <v>10567.296996662959</v>
      </c>
    </row>
    <row r="72" spans="1:5" x14ac:dyDescent="0.25">
      <c r="A72" s="68"/>
      <c r="B72" s="26"/>
      <c r="C72" s="70" t="s">
        <v>7</v>
      </c>
      <c r="D72" s="71"/>
      <c r="E72" s="82">
        <f>SUM(E65:E71)</f>
        <v>73971.078976640711</v>
      </c>
    </row>
    <row r="73" spans="1:5" x14ac:dyDescent="0.25">
      <c r="A73" s="68"/>
      <c r="B73" s="26"/>
      <c r="C73" s="26" t="s">
        <v>117</v>
      </c>
      <c r="D73" s="27">
        <v>1</v>
      </c>
      <c r="E73" s="81">
        <f t="shared" si="1"/>
        <v>10567.296996662959</v>
      </c>
    </row>
    <row r="74" spans="1:5" x14ac:dyDescent="0.25">
      <c r="A74" s="68"/>
      <c r="B74" s="26"/>
      <c r="C74" s="26"/>
      <c r="D74" s="27">
        <v>2</v>
      </c>
      <c r="E74" s="81">
        <f t="shared" si="1"/>
        <v>10567.296996662959</v>
      </c>
    </row>
    <row r="75" spans="1:5" x14ac:dyDescent="0.25">
      <c r="A75" s="68"/>
      <c r="B75" s="26"/>
      <c r="C75" s="26"/>
      <c r="D75" s="27">
        <v>3</v>
      </c>
      <c r="E75" s="81">
        <f t="shared" si="1"/>
        <v>10567.296996662959</v>
      </c>
    </row>
    <row r="76" spans="1:5" x14ac:dyDescent="0.25">
      <c r="A76" s="68"/>
      <c r="B76" s="26"/>
      <c r="C76" s="26"/>
      <c r="D76" s="27">
        <v>4</v>
      </c>
      <c r="E76" s="81">
        <f t="shared" si="1"/>
        <v>10567.296996662959</v>
      </c>
    </row>
    <row r="77" spans="1:5" x14ac:dyDescent="0.25">
      <c r="A77" s="68"/>
      <c r="B77" s="26"/>
      <c r="C77" s="26"/>
      <c r="D77" s="27">
        <v>5</v>
      </c>
      <c r="E77" s="81">
        <f t="shared" si="1"/>
        <v>10567.296996662959</v>
      </c>
    </row>
    <row r="78" spans="1:5" x14ac:dyDescent="0.25">
      <c r="A78" s="68"/>
      <c r="B78" s="26"/>
      <c r="C78" s="26"/>
      <c r="D78" s="27">
        <v>6</v>
      </c>
      <c r="E78" s="81">
        <f t="shared" si="1"/>
        <v>10567.296996662959</v>
      </c>
    </row>
    <row r="79" spans="1:5" x14ac:dyDescent="0.25">
      <c r="A79" s="68"/>
      <c r="B79" s="26"/>
      <c r="C79" s="26"/>
      <c r="D79" s="27">
        <v>7</v>
      </c>
      <c r="E79" s="81">
        <f t="shared" si="1"/>
        <v>10567.296996662959</v>
      </c>
    </row>
    <row r="80" spans="1:5" x14ac:dyDescent="0.25">
      <c r="A80" s="68"/>
      <c r="B80" s="26"/>
      <c r="C80" s="26"/>
      <c r="D80" s="27">
        <v>8</v>
      </c>
      <c r="E80" s="81">
        <f t="shared" si="1"/>
        <v>10567.296996662959</v>
      </c>
    </row>
    <row r="81" spans="1:5" x14ac:dyDescent="0.25">
      <c r="A81" s="68"/>
      <c r="B81" s="26"/>
      <c r="C81" s="26"/>
      <c r="D81" s="27">
        <v>9</v>
      </c>
      <c r="E81" s="81">
        <f t="shared" si="1"/>
        <v>10567.296996662959</v>
      </c>
    </row>
    <row r="82" spans="1:5" x14ac:dyDescent="0.25">
      <c r="A82" s="68"/>
      <c r="B82" s="26"/>
      <c r="C82" s="26"/>
      <c r="D82" s="27">
        <v>10</v>
      </c>
      <c r="E82" s="81">
        <f t="shared" si="1"/>
        <v>10567.296996662959</v>
      </c>
    </row>
    <row r="83" spans="1:5" x14ac:dyDescent="0.25">
      <c r="A83" s="68"/>
      <c r="B83" s="26"/>
      <c r="C83" s="26"/>
      <c r="D83" s="27">
        <v>11</v>
      </c>
      <c r="E83" s="81">
        <f t="shared" si="1"/>
        <v>10567.296996662959</v>
      </c>
    </row>
    <row r="84" spans="1:5" x14ac:dyDescent="0.25">
      <c r="A84" s="68"/>
      <c r="B84" s="26"/>
      <c r="C84" s="26"/>
      <c r="D84" s="27">
        <v>12</v>
      </c>
      <c r="E84" s="81">
        <f t="shared" si="1"/>
        <v>10567.296996662959</v>
      </c>
    </row>
    <row r="85" spans="1:5" x14ac:dyDescent="0.25">
      <c r="A85" s="68"/>
      <c r="B85" s="26"/>
      <c r="C85" s="26"/>
      <c r="D85" s="27">
        <v>13</v>
      </c>
      <c r="E85" s="81">
        <f t="shared" si="1"/>
        <v>10567.296996662959</v>
      </c>
    </row>
    <row r="86" spans="1:5" x14ac:dyDescent="0.25">
      <c r="A86" s="68"/>
      <c r="B86" s="26"/>
      <c r="C86" s="26"/>
      <c r="D86" s="27">
        <v>14</v>
      </c>
      <c r="E86" s="81">
        <f t="shared" si="1"/>
        <v>10567.296996662959</v>
      </c>
    </row>
    <row r="87" spans="1:5" x14ac:dyDescent="0.25">
      <c r="A87" s="68"/>
      <c r="B87" s="26"/>
      <c r="C87" s="70" t="s">
        <v>7</v>
      </c>
      <c r="D87" s="71"/>
      <c r="E87" s="82">
        <f>SUM(E73:E86)</f>
        <v>147942.15795328142</v>
      </c>
    </row>
    <row r="88" spans="1:5" x14ac:dyDescent="0.25">
      <c r="A88" s="68"/>
      <c r="B88" s="26"/>
      <c r="C88" s="26" t="s">
        <v>118</v>
      </c>
      <c r="D88" s="27">
        <v>1</v>
      </c>
      <c r="E88" s="81">
        <f t="shared" si="1"/>
        <v>10567.296996662959</v>
      </c>
    </row>
    <row r="89" spans="1:5" x14ac:dyDescent="0.25">
      <c r="A89" s="68"/>
      <c r="B89" s="26"/>
      <c r="C89" s="26"/>
      <c r="D89" s="27">
        <v>2</v>
      </c>
      <c r="E89" s="81">
        <f t="shared" si="1"/>
        <v>10567.296996662959</v>
      </c>
    </row>
    <row r="90" spans="1:5" x14ac:dyDescent="0.25">
      <c r="A90" s="68"/>
      <c r="B90" s="26"/>
      <c r="C90" s="26"/>
      <c r="D90" s="27">
        <v>3</v>
      </c>
      <c r="E90" s="81">
        <f t="shared" si="1"/>
        <v>10567.296996662959</v>
      </c>
    </row>
    <row r="91" spans="1:5" x14ac:dyDescent="0.25">
      <c r="A91" s="68"/>
      <c r="B91" s="26"/>
      <c r="C91" s="70" t="s">
        <v>7</v>
      </c>
      <c r="D91" s="71"/>
      <c r="E91" s="82">
        <f>SUM(E88:E90)</f>
        <v>31701.890989988875</v>
      </c>
    </row>
    <row r="92" spans="1:5" x14ac:dyDescent="0.25">
      <c r="A92" s="68"/>
      <c r="B92" s="26"/>
      <c r="C92" s="26" t="s">
        <v>119</v>
      </c>
      <c r="D92" s="27">
        <v>1</v>
      </c>
      <c r="E92" s="81">
        <f t="shared" si="1"/>
        <v>10567.296996662959</v>
      </c>
    </row>
    <row r="93" spans="1:5" x14ac:dyDescent="0.25">
      <c r="A93" s="68"/>
      <c r="B93" s="26"/>
      <c r="C93" s="26"/>
      <c r="D93" s="27">
        <v>2</v>
      </c>
      <c r="E93" s="81">
        <f t="shared" si="1"/>
        <v>10567.296996662959</v>
      </c>
    </row>
    <row r="94" spans="1:5" x14ac:dyDescent="0.25">
      <c r="A94" s="68"/>
      <c r="B94" s="26"/>
      <c r="C94" s="26"/>
      <c r="D94" s="27">
        <v>3</v>
      </c>
      <c r="E94" s="81">
        <f t="shared" si="1"/>
        <v>10567.296996662959</v>
      </c>
    </row>
    <row r="95" spans="1:5" x14ac:dyDescent="0.25">
      <c r="A95" s="68"/>
      <c r="B95" s="26"/>
      <c r="C95" s="26"/>
      <c r="D95" s="27">
        <v>4</v>
      </c>
      <c r="E95" s="81">
        <f t="shared" si="1"/>
        <v>10567.296996662959</v>
      </c>
    </row>
    <row r="96" spans="1:5" x14ac:dyDescent="0.25">
      <c r="A96" s="68"/>
      <c r="B96" s="26"/>
      <c r="C96" s="26"/>
      <c r="D96" s="27">
        <v>5</v>
      </c>
      <c r="E96" s="81">
        <f t="shared" si="1"/>
        <v>10567.296996662959</v>
      </c>
    </row>
    <row r="97" spans="1:5" x14ac:dyDescent="0.25">
      <c r="A97" s="68"/>
      <c r="B97" s="26"/>
      <c r="C97" s="26"/>
      <c r="D97" s="27">
        <v>6</v>
      </c>
      <c r="E97" s="81">
        <f t="shared" si="1"/>
        <v>10567.296996662959</v>
      </c>
    </row>
    <row r="98" spans="1:5" x14ac:dyDescent="0.25">
      <c r="A98" s="68"/>
      <c r="B98" s="26"/>
      <c r="C98" s="26"/>
      <c r="D98" s="27">
        <v>7</v>
      </c>
      <c r="E98" s="81">
        <f t="shared" si="1"/>
        <v>10567.296996662959</v>
      </c>
    </row>
    <row r="99" spans="1:5" x14ac:dyDescent="0.25">
      <c r="A99" s="68"/>
      <c r="B99" s="26"/>
      <c r="C99" s="26"/>
      <c r="D99" s="27">
        <v>8</v>
      </c>
      <c r="E99" s="81">
        <f t="shared" si="1"/>
        <v>10567.296996662959</v>
      </c>
    </row>
    <row r="100" spans="1:5" x14ac:dyDescent="0.25">
      <c r="A100" s="68"/>
      <c r="B100" s="26"/>
      <c r="C100" s="26"/>
      <c r="D100" s="27">
        <v>9</v>
      </c>
      <c r="E100" s="81">
        <f t="shared" si="1"/>
        <v>10567.296996662959</v>
      </c>
    </row>
    <row r="101" spans="1:5" x14ac:dyDescent="0.25">
      <c r="A101" s="68"/>
      <c r="B101" s="26"/>
      <c r="C101" s="26"/>
      <c r="D101" s="27">
        <v>10</v>
      </c>
      <c r="E101" s="81">
        <f t="shared" si="1"/>
        <v>10567.296996662959</v>
      </c>
    </row>
    <row r="102" spans="1:5" x14ac:dyDescent="0.25">
      <c r="A102" s="68"/>
      <c r="B102" s="26"/>
      <c r="C102" s="26"/>
      <c r="D102" s="27">
        <v>11</v>
      </c>
      <c r="E102" s="81">
        <f t="shared" si="1"/>
        <v>10567.296996662959</v>
      </c>
    </row>
    <row r="103" spans="1:5" x14ac:dyDescent="0.25">
      <c r="A103" s="68"/>
      <c r="B103" s="26"/>
      <c r="C103" s="26"/>
      <c r="D103" s="27">
        <v>12</v>
      </c>
      <c r="E103" s="81">
        <f t="shared" si="1"/>
        <v>10567.296996662959</v>
      </c>
    </row>
    <row r="104" spans="1:5" x14ac:dyDescent="0.25">
      <c r="A104" s="68"/>
      <c r="B104" s="26"/>
      <c r="C104" s="26"/>
      <c r="D104" s="27">
        <v>13</v>
      </c>
      <c r="E104" s="81">
        <f t="shared" si="1"/>
        <v>10567.296996662959</v>
      </c>
    </row>
    <row r="105" spans="1:5" x14ac:dyDescent="0.25">
      <c r="A105" s="68"/>
      <c r="B105" s="26"/>
      <c r="C105" s="26"/>
      <c r="D105" s="27">
        <v>14</v>
      </c>
      <c r="E105" s="81">
        <f t="shared" si="1"/>
        <v>10567.296996662959</v>
      </c>
    </row>
    <row r="106" spans="1:5" x14ac:dyDescent="0.25">
      <c r="A106" s="68"/>
      <c r="B106" s="26"/>
      <c r="C106" s="26"/>
      <c r="D106" s="27">
        <v>15</v>
      </c>
      <c r="E106" s="81">
        <f t="shared" si="1"/>
        <v>10567.296996662959</v>
      </c>
    </row>
    <row r="107" spans="1:5" x14ac:dyDescent="0.25">
      <c r="A107" s="68"/>
      <c r="B107" s="26"/>
      <c r="C107" s="26"/>
      <c r="D107" s="27">
        <v>16</v>
      </c>
      <c r="E107" s="81">
        <f t="shared" si="1"/>
        <v>10567.296996662959</v>
      </c>
    </row>
    <row r="108" spans="1:5" x14ac:dyDescent="0.25">
      <c r="A108" s="68"/>
      <c r="B108" s="26"/>
      <c r="C108" s="26"/>
      <c r="D108" s="27">
        <v>17</v>
      </c>
      <c r="E108" s="81">
        <f t="shared" si="1"/>
        <v>10567.296996662959</v>
      </c>
    </row>
    <row r="109" spans="1:5" x14ac:dyDescent="0.25">
      <c r="A109" s="68"/>
      <c r="B109" s="26"/>
      <c r="C109" s="26"/>
      <c r="D109" s="27">
        <v>18</v>
      </c>
      <c r="E109" s="81">
        <f t="shared" si="1"/>
        <v>10567.296996662959</v>
      </c>
    </row>
    <row r="110" spans="1:5" x14ac:dyDescent="0.25">
      <c r="A110" s="68"/>
      <c r="B110" s="26"/>
      <c r="C110" s="26"/>
      <c r="D110" s="27">
        <v>19</v>
      </c>
      <c r="E110" s="81">
        <f t="shared" si="1"/>
        <v>10567.296996662959</v>
      </c>
    </row>
    <row r="111" spans="1:5" x14ac:dyDescent="0.25">
      <c r="A111" s="68"/>
      <c r="B111" s="26"/>
      <c r="C111" s="26"/>
      <c r="D111" s="27">
        <v>20</v>
      </c>
      <c r="E111" s="81">
        <f t="shared" si="1"/>
        <v>10567.296996662959</v>
      </c>
    </row>
    <row r="112" spans="1:5" x14ac:dyDescent="0.25">
      <c r="A112" s="68"/>
      <c r="B112" s="26"/>
      <c r="C112" s="26"/>
      <c r="D112" s="27">
        <v>21</v>
      </c>
      <c r="E112" s="81">
        <f t="shared" si="1"/>
        <v>10567.296996662959</v>
      </c>
    </row>
    <row r="113" spans="1:5" x14ac:dyDescent="0.25">
      <c r="A113" s="68"/>
      <c r="B113" s="26"/>
      <c r="C113" s="70" t="s">
        <v>7</v>
      </c>
      <c r="D113" s="71"/>
      <c r="E113" s="82">
        <f>SUM(E92:E112)</f>
        <v>221913.23692992204</v>
      </c>
    </row>
    <row r="114" spans="1:5" x14ac:dyDescent="0.25">
      <c r="A114" s="68"/>
      <c r="B114" s="26"/>
      <c r="C114" s="26" t="s">
        <v>120</v>
      </c>
      <c r="D114" s="27">
        <v>1</v>
      </c>
      <c r="E114" s="81">
        <f t="shared" si="1"/>
        <v>10567.296996662959</v>
      </c>
    </row>
    <row r="115" spans="1:5" x14ac:dyDescent="0.25">
      <c r="A115" s="68"/>
      <c r="B115" s="26"/>
      <c r="C115" s="26"/>
      <c r="D115" s="27">
        <v>2</v>
      </c>
      <c r="E115" s="81">
        <f t="shared" si="1"/>
        <v>10567.296996662959</v>
      </c>
    </row>
    <row r="116" spans="1:5" x14ac:dyDescent="0.25">
      <c r="A116" s="68"/>
      <c r="B116" s="26"/>
      <c r="C116" s="26"/>
      <c r="D116" s="27">
        <v>3</v>
      </c>
      <c r="E116" s="81">
        <f t="shared" si="1"/>
        <v>10567.296996662959</v>
      </c>
    </row>
    <row r="117" spans="1:5" x14ac:dyDescent="0.25">
      <c r="A117" s="68"/>
      <c r="B117" s="26"/>
      <c r="C117" s="26"/>
      <c r="D117" s="27">
        <v>4</v>
      </c>
      <c r="E117" s="81">
        <f t="shared" si="1"/>
        <v>10567.296996662959</v>
      </c>
    </row>
    <row r="118" spans="1:5" x14ac:dyDescent="0.25">
      <c r="A118" s="68"/>
      <c r="B118" s="26"/>
      <c r="C118" s="26"/>
      <c r="D118" s="27">
        <v>5</v>
      </c>
      <c r="E118" s="81">
        <f t="shared" si="1"/>
        <v>10567.296996662959</v>
      </c>
    </row>
    <row r="119" spans="1:5" x14ac:dyDescent="0.25">
      <c r="A119" s="68"/>
      <c r="B119" s="26"/>
      <c r="C119" s="26"/>
      <c r="D119" s="27">
        <v>6</v>
      </c>
      <c r="E119" s="81">
        <f t="shared" si="1"/>
        <v>10567.296996662959</v>
      </c>
    </row>
    <row r="120" spans="1:5" x14ac:dyDescent="0.25">
      <c r="A120" s="68"/>
      <c r="B120" s="26"/>
      <c r="C120" s="26"/>
      <c r="D120" s="27">
        <v>7</v>
      </c>
      <c r="E120" s="81">
        <f t="shared" si="1"/>
        <v>10567.296996662959</v>
      </c>
    </row>
    <row r="121" spans="1:5" x14ac:dyDescent="0.25">
      <c r="A121" s="68"/>
      <c r="B121" s="26"/>
      <c r="C121" s="26"/>
      <c r="D121" s="27">
        <v>8</v>
      </c>
      <c r="E121" s="81">
        <f t="shared" si="1"/>
        <v>10567.296996662959</v>
      </c>
    </row>
    <row r="122" spans="1:5" x14ac:dyDescent="0.25">
      <c r="A122" s="68"/>
      <c r="B122" s="26"/>
      <c r="C122" s="26"/>
      <c r="D122" s="27">
        <v>9</v>
      </c>
      <c r="E122" s="81">
        <f t="shared" si="1"/>
        <v>10567.296996662959</v>
      </c>
    </row>
    <row r="123" spans="1:5" x14ac:dyDescent="0.25">
      <c r="A123" s="68"/>
      <c r="B123" s="26"/>
      <c r="C123" s="26"/>
      <c r="D123" s="27">
        <v>10</v>
      </c>
      <c r="E123" s="81">
        <f t="shared" si="1"/>
        <v>10567.296996662959</v>
      </c>
    </row>
    <row r="124" spans="1:5" x14ac:dyDescent="0.25">
      <c r="A124" s="68"/>
      <c r="B124" s="26"/>
      <c r="C124" s="26"/>
      <c r="D124" s="27">
        <v>11</v>
      </c>
      <c r="E124" s="81">
        <f t="shared" si="1"/>
        <v>10567.296996662959</v>
      </c>
    </row>
    <row r="125" spans="1:5" x14ac:dyDescent="0.25">
      <c r="A125" s="68"/>
      <c r="B125" s="26"/>
      <c r="C125" s="26"/>
      <c r="D125" s="27">
        <v>12</v>
      </c>
      <c r="E125" s="81">
        <f t="shared" si="1"/>
        <v>10567.296996662959</v>
      </c>
    </row>
    <row r="126" spans="1:5" x14ac:dyDescent="0.25">
      <c r="A126" s="68"/>
      <c r="B126" s="26"/>
      <c r="C126" s="70" t="s">
        <v>7</v>
      </c>
      <c r="D126" s="71"/>
      <c r="E126" s="82">
        <f>SUM(E114:E125)</f>
        <v>126807.56395995551</v>
      </c>
    </row>
    <row r="127" spans="1:5" x14ac:dyDescent="0.25">
      <c r="A127" s="68"/>
      <c r="B127" s="26"/>
      <c r="C127" s="26" t="s">
        <v>121</v>
      </c>
      <c r="D127" s="27">
        <v>1</v>
      </c>
      <c r="E127" s="81">
        <f t="shared" si="1"/>
        <v>10567.296996662959</v>
      </c>
    </row>
    <row r="128" spans="1:5" x14ac:dyDescent="0.25">
      <c r="A128" s="68"/>
      <c r="B128" s="26"/>
      <c r="C128" s="26"/>
      <c r="D128" s="27">
        <v>2</v>
      </c>
      <c r="E128" s="81">
        <f t="shared" si="1"/>
        <v>10567.296996662959</v>
      </c>
    </row>
    <row r="129" spans="1:5" x14ac:dyDescent="0.25">
      <c r="A129" s="68"/>
      <c r="B129" s="26"/>
      <c r="C129" s="26"/>
      <c r="D129" s="27">
        <v>3</v>
      </c>
      <c r="E129" s="81">
        <f t="shared" si="1"/>
        <v>10567.296996662959</v>
      </c>
    </row>
    <row r="130" spans="1:5" x14ac:dyDescent="0.25">
      <c r="A130" s="68"/>
      <c r="B130" s="26"/>
      <c r="C130" s="26"/>
      <c r="D130" s="27">
        <v>4</v>
      </c>
      <c r="E130" s="81">
        <f t="shared" si="1"/>
        <v>10567.296996662959</v>
      </c>
    </row>
    <row r="131" spans="1:5" x14ac:dyDescent="0.25">
      <c r="A131" s="68"/>
      <c r="B131" s="26"/>
      <c r="C131" s="26"/>
      <c r="D131" s="27">
        <v>5</v>
      </c>
      <c r="E131" s="81">
        <f t="shared" ref="E131:E174" si="2">IF(C131&lt;&gt;"JUMLAH",$H$2/$K$2,)</f>
        <v>10567.296996662959</v>
      </c>
    </row>
    <row r="132" spans="1:5" x14ac:dyDescent="0.25">
      <c r="A132" s="68"/>
      <c r="B132" s="26"/>
      <c r="C132" s="26"/>
      <c r="D132" s="27">
        <v>6</v>
      </c>
      <c r="E132" s="81">
        <f t="shared" si="2"/>
        <v>10567.296996662959</v>
      </c>
    </row>
    <row r="133" spans="1:5" x14ac:dyDescent="0.25">
      <c r="A133" s="68"/>
      <c r="B133" s="26"/>
      <c r="C133" s="26"/>
      <c r="D133" s="27">
        <v>7</v>
      </c>
      <c r="E133" s="81">
        <f t="shared" si="2"/>
        <v>10567.296996662959</v>
      </c>
    </row>
    <row r="134" spans="1:5" x14ac:dyDescent="0.25">
      <c r="A134" s="68"/>
      <c r="B134" s="26"/>
      <c r="C134" s="26"/>
      <c r="D134" s="27">
        <v>8</v>
      </c>
      <c r="E134" s="81">
        <f t="shared" si="2"/>
        <v>10567.296996662959</v>
      </c>
    </row>
    <row r="135" spans="1:5" x14ac:dyDescent="0.25">
      <c r="A135" s="68"/>
      <c r="B135" s="26"/>
      <c r="C135" s="26"/>
      <c r="D135" s="27">
        <v>9</v>
      </c>
      <c r="E135" s="81">
        <f t="shared" si="2"/>
        <v>10567.296996662959</v>
      </c>
    </row>
    <row r="136" spans="1:5" x14ac:dyDescent="0.25">
      <c r="A136" s="68"/>
      <c r="B136" s="26"/>
      <c r="C136" s="26"/>
      <c r="D136" s="27">
        <v>10</v>
      </c>
      <c r="E136" s="81">
        <f t="shared" si="2"/>
        <v>10567.296996662959</v>
      </c>
    </row>
    <row r="137" spans="1:5" x14ac:dyDescent="0.25">
      <c r="A137" s="68"/>
      <c r="B137" s="26"/>
      <c r="C137" s="26"/>
      <c r="D137" s="27">
        <v>11</v>
      </c>
      <c r="E137" s="81">
        <f t="shared" si="2"/>
        <v>10567.296996662959</v>
      </c>
    </row>
    <row r="138" spans="1:5" x14ac:dyDescent="0.25">
      <c r="A138" s="68"/>
      <c r="B138" s="26"/>
      <c r="C138" s="26"/>
      <c r="D138" s="27">
        <v>12</v>
      </c>
      <c r="E138" s="81">
        <f t="shared" si="2"/>
        <v>10567.296996662959</v>
      </c>
    </row>
    <row r="139" spans="1:5" x14ac:dyDescent="0.25">
      <c r="A139" s="68"/>
      <c r="B139" s="26"/>
      <c r="C139" s="70" t="s">
        <v>7</v>
      </c>
      <c r="D139" s="71"/>
      <c r="E139" s="82">
        <f>SUM(E127:E138)</f>
        <v>126807.56395995551</v>
      </c>
    </row>
    <row r="140" spans="1:5" x14ac:dyDescent="0.25">
      <c r="A140" s="68"/>
      <c r="B140" s="26"/>
      <c r="C140" s="26" t="s">
        <v>122</v>
      </c>
      <c r="D140" s="27">
        <v>1</v>
      </c>
      <c r="E140" s="81">
        <f t="shared" si="2"/>
        <v>10567.296996662959</v>
      </c>
    </row>
    <row r="141" spans="1:5" x14ac:dyDescent="0.25">
      <c r="A141" s="68"/>
      <c r="B141" s="26"/>
      <c r="C141" s="26"/>
      <c r="D141" s="27">
        <v>2</v>
      </c>
      <c r="E141" s="81">
        <f t="shared" si="2"/>
        <v>10567.296996662959</v>
      </c>
    </row>
    <row r="142" spans="1:5" x14ac:dyDescent="0.25">
      <c r="A142" s="68"/>
      <c r="B142" s="26"/>
      <c r="C142" s="26"/>
      <c r="D142" s="27">
        <v>3</v>
      </c>
      <c r="E142" s="81">
        <f t="shared" si="2"/>
        <v>10567.296996662959</v>
      </c>
    </row>
    <row r="143" spans="1:5" x14ac:dyDescent="0.25">
      <c r="A143" s="68"/>
      <c r="B143" s="26"/>
      <c r="C143" s="26"/>
      <c r="D143" s="27">
        <v>4</v>
      </c>
      <c r="E143" s="81">
        <f t="shared" si="2"/>
        <v>10567.296996662959</v>
      </c>
    </row>
    <row r="144" spans="1:5" x14ac:dyDescent="0.25">
      <c r="A144" s="68"/>
      <c r="B144" s="26"/>
      <c r="C144" s="26"/>
      <c r="D144" s="27">
        <v>5</v>
      </c>
      <c r="E144" s="81">
        <f t="shared" si="2"/>
        <v>10567.296996662959</v>
      </c>
    </row>
    <row r="145" spans="1:5" x14ac:dyDescent="0.25">
      <c r="A145" s="68"/>
      <c r="B145" s="26"/>
      <c r="C145" s="26"/>
      <c r="D145" s="27">
        <v>6</v>
      </c>
      <c r="E145" s="81">
        <f t="shared" si="2"/>
        <v>10567.296996662959</v>
      </c>
    </row>
    <row r="146" spans="1:5" x14ac:dyDescent="0.25">
      <c r="A146" s="68"/>
      <c r="B146" s="26"/>
      <c r="C146" s="26"/>
      <c r="D146" s="27">
        <v>7</v>
      </c>
      <c r="E146" s="81">
        <f t="shared" si="2"/>
        <v>10567.296996662959</v>
      </c>
    </row>
    <row r="147" spans="1:5" x14ac:dyDescent="0.25">
      <c r="A147" s="68"/>
      <c r="B147" s="26"/>
      <c r="C147" s="26"/>
      <c r="D147" s="27">
        <v>8</v>
      </c>
      <c r="E147" s="81">
        <f t="shared" si="2"/>
        <v>10567.296996662959</v>
      </c>
    </row>
    <row r="148" spans="1:5" x14ac:dyDescent="0.25">
      <c r="A148" s="68"/>
      <c r="B148" s="26"/>
      <c r="C148" s="26"/>
      <c r="D148" s="27">
        <v>9</v>
      </c>
      <c r="E148" s="81">
        <f t="shared" si="2"/>
        <v>10567.296996662959</v>
      </c>
    </row>
    <row r="149" spans="1:5" x14ac:dyDescent="0.25">
      <c r="A149" s="68"/>
      <c r="B149" s="26"/>
      <c r="C149" s="26"/>
      <c r="D149" s="27">
        <v>10</v>
      </c>
      <c r="E149" s="81">
        <f t="shared" si="2"/>
        <v>10567.296996662959</v>
      </c>
    </row>
    <row r="150" spans="1:5" x14ac:dyDescent="0.25">
      <c r="A150" s="68"/>
      <c r="B150" s="26"/>
      <c r="C150" s="26"/>
      <c r="D150" s="27">
        <v>11</v>
      </c>
      <c r="E150" s="81">
        <f t="shared" si="2"/>
        <v>10567.296996662959</v>
      </c>
    </row>
    <row r="151" spans="1:5" x14ac:dyDescent="0.25">
      <c r="A151" s="68"/>
      <c r="B151" s="26"/>
      <c r="C151" s="70" t="s">
        <v>7</v>
      </c>
      <c r="D151" s="71"/>
      <c r="E151" s="82">
        <f>SUM(E140:E150)</f>
        <v>116240.26696329255</v>
      </c>
    </row>
    <row r="152" spans="1:5" x14ac:dyDescent="0.25">
      <c r="A152" s="68"/>
      <c r="B152" s="26"/>
      <c r="C152" s="26" t="s">
        <v>109</v>
      </c>
      <c r="D152" s="27">
        <v>1</v>
      </c>
      <c r="E152" s="81">
        <f t="shared" si="2"/>
        <v>10567.296996662959</v>
      </c>
    </row>
    <row r="153" spans="1:5" x14ac:dyDescent="0.25">
      <c r="A153" s="68"/>
      <c r="B153" s="26"/>
      <c r="C153" s="26"/>
      <c r="D153" s="27">
        <v>2</v>
      </c>
      <c r="E153" s="81">
        <f t="shared" si="2"/>
        <v>10567.296996662959</v>
      </c>
    </row>
    <row r="154" spans="1:5" x14ac:dyDescent="0.25">
      <c r="A154" s="68"/>
      <c r="B154" s="26"/>
      <c r="C154" s="26"/>
      <c r="D154" s="27">
        <v>3</v>
      </c>
      <c r="E154" s="81">
        <f t="shared" si="2"/>
        <v>10567.296996662959</v>
      </c>
    </row>
    <row r="155" spans="1:5" x14ac:dyDescent="0.25">
      <c r="A155" s="68"/>
      <c r="B155" s="26"/>
      <c r="C155" s="26"/>
      <c r="D155" s="27">
        <v>4</v>
      </c>
      <c r="E155" s="81">
        <f t="shared" si="2"/>
        <v>10567.296996662959</v>
      </c>
    </row>
    <row r="156" spans="1:5" x14ac:dyDescent="0.25">
      <c r="A156" s="68"/>
      <c r="B156" s="26"/>
      <c r="C156" s="26"/>
      <c r="D156" s="27">
        <v>5</v>
      </c>
      <c r="E156" s="81">
        <f t="shared" si="2"/>
        <v>10567.296996662959</v>
      </c>
    </row>
    <row r="157" spans="1:5" x14ac:dyDescent="0.25">
      <c r="A157" s="68"/>
      <c r="B157" s="26"/>
      <c r="C157" s="70" t="s">
        <v>7</v>
      </c>
      <c r="D157" s="71"/>
      <c r="E157" s="82">
        <f>SUM(E152:E156)</f>
        <v>52836.484983314796</v>
      </c>
    </row>
    <row r="158" spans="1:5" x14ac:dyDescent="0.25">
      <c r="A158" s="68"/>
      <c r="B158" s="26"/>
      <c r="C158" s="26" t="s">
        <v>123</v>
      </c>
      <c r="D158" s="27">
        <v>1</v>
      </c>
      <c r="E158" s="81">
        <f t="shared" si="2"/>
        <v>10567.296996662959</v>
      </c>
    </row>
    <row r="159" spans="1:5" x14ac:dyDescent="0.25">
      <c r="A159" s="68"/>
      <c r="B159" s="26"/>
      <c r="C159" s="26"/>
      <c r="D159" s="27">
        <v>2</v>
      </c>
      <c r="E159" s="81">
        <f t="shared" si="2"/>
        <v>10567.296996662959</v>
      </c>
    </row>
    <row r="160" spans="1:5" x14ac:dyDescent="0.25">
      <c r="A160" s="68"/>
      <c r="B160" s="26"/>
      <c r="C160" s="26"/>
      <c r="D160" s="27">
        <v>3</v>
      </c>
      <c r="E160" s="81">
        <f t="shared" si="2"/>
        <v>10567.296996662959</v>
      </c>
    </row>
    <row r="161" spans="1:5" x14ac:dyDescent="0.25">
      <c r="A161" s="68"/>
      <c r="B161" s="26"/>
      <c r="C161" s="70" t="s">
        <v>7</v>
      </c>
      <c r="D161" s="71"/>
      <c r="E161" s="82">
        <f>SUM(E158:E160)</f>
        <v>31701.890989988875</v>
      </c>
    </row>
    <row r="162" spans="1:5" x14ac:dyDescent="0.25">
      <c r="A162" s="68"/>
      <c r="B162" s="26"/>
      <c r="C162" s="26" t="s">
        <v>124</v>
      </c>
      <c r="D162" s="27">
        <v>1</v>
      </c>
      <c r="E162" s="81">
        <f t="shared" si="2"/>
        <v>10567.296996662959</v>
      </c>
    </row>
    <row r="163" spans="1:5" x14ac:dyDescent="0.25">
      <c r="A163" s="68"/>
      <c r="B163" s="26"/>
      <c r="C163" s="26"/>
      <c r="D163" s="27">
        <v>2</v>
      </c>
      <c r="E163" s="81">
        <f t="shared" si="2"/>
        <v>10567.296996662959</v>
      </c>
    </row>
    <row r="164" spans="1:5" x14ac:dyDescent="0.25">
      <c r="A164" s="68"/>
      <c r="B164" s="26"/>
      <c r="C164" s="26"/>
      <c r="D164" s="27">
        <v>3</v>
      </c>
      <c r="E164" s="81">
        <f t="shared" si="2"/>
        <v>10567.296996662959</v>
      </c>
    </row>
    <row r="165" spans="1:5" x14ac:dyDescent="0.25">
      <c r="A165" s="68"/>
      <c r="B165" s="26"/>
      <c r="C165" s="26"/>
      <c r="D165" s="27">
        <v>4</v>
      </c>
      <c r="E165" s="81">
        <f t="shared" si="2"/>
        <v>10567.296996662959</v>
      </c>
    </row>
    <row r="166" spans="1:5" x14ac:dyDescent="0.25">
      <c r="A166" s="68"/>
      <c r="B166" s="26"/>
      <c r="C166" s="26"/>
      <c r="D166" s="27">
        <v>5</v>
      </c>
      <c r="E166" s="81">
        <f t="shared" si="2"/>
        <v>10567.296996662959</v>
      </c>
    </row>
    <row r="167" spans="1:5" x14ac:dyDescent="0.25">
      <c r="A167" s="68"/>
      <c r="B167" s="26"/>
      <c r="C167" s="26"/>
      <c r="D167" s="27">
        <v>6</v>
      </c>
      <c r="E167" s="81">
        <f t="shared" si="2"/>
        <v>10567.296996662959</v>
      </c>
    </row>
    <row r="168" spans="1:5" x14ac:dyDescent="0.25">
      <c r="A168" s="68"/>
      <c r="B168" s="26"/>
      <c r="C168" s="26"/>
      <c r="D168" s="27">
        <v>7</v>
      </c>
      <c r="E168" s="81">
        <f t="shared" si="2"/>
        <v>10567.296996662959</v>
      </c>
    </row>
    <row r="169" spans="1:5" x14ac:dyDescent="0.25">
      <c r="A169" s="68"/>
      <c r="B169" s="26"/>
      <c r="C169" s="26"/>
      <c r="D169" s="27">
        <v>8</v>
      </c>
      <c r="E169" s="81">
        <f t="shared" si="2"/>
        <v>10567.296996662959</v>
      </c>
    </row>
    <row r="170" spans="1:5" x14ac:dyDescent="0.25">
      <c r="A170" s="68"/>
      <c r="B170" s="26"/>
      <c r="C170" s="26"/>
      <c r="D170" s="27">
        <v>9</v>
      </c>
      <c r="E170" s="81">
        <f t="shared" si="2"/>
        <v>10567.296996662959</v>
      </c>
    </row>
    <row r="171" spans="1:5" x14ac:dyDescent="0.25">
      <c r="A171" s="68"/>
      <c r="B171" s="26"/>
      <c r="C171" s="26"/>
      <c r="D171" s="27">
        <v>10</v>
      </c>
      <c r="E171" s="81">
        <f t="shared" si="2"/>
        <v>10567.296996662959</v>
      </c>
    </row>
    <row r="172" spans="1:5" x14ac:dyDescent="0.25">
      <c r="A172" s="68"/>
      <c r="B172" s="26"/>
      <c r="C172" s="26"/>
      <c r="D172" s="27">
        <v>11</v>
      </c>
      <c r="E172" s="81">
        <f t="shared" si="2"/>
        <v>10567.296996662959</v>
      </c>
    </row>
    <row r="173" spans="1:5" x14ac:dyDescent="0.25">
      <c r="A173" s="68"/>
      <c r="B173" s="26"/>
      <c r="C173" s="26"/>
      <c r="D173" s="27">
        <v>12</v>
      </c>
      <c r="E173" s="81">
        <f t="shared" si="2"/>
        <v>10567.296996662959</v>
      </c>
    </row>
    <row r="174" spans="1:5" x14ac:dyDescent="0.25">
      <c r="A174" s="69"/>
      <c r="B174" s="26"/>
      <c r="C174" s="70" t="s">
        <v>7</v>
      </c>
      <c r="D174" s="71"/>
      <c r="E174" s="82">
        <f>SUM(E162:E173)</f>
        <v>126807.56395995551</v>
      </c>
    </row>
    <row r="175" spans="1:5" x14ac:dyDescent="0.25">
      <c r="A175" s="70" t="s">
        <v>4</v>
      </c>
      <c r="B175" s="100"/>
      <c r="C175" s="100"/>
      <c r="D175" s="71"/>
      <c r="E175" s="101">
        <f>SUM(E16,E24,E28,E38,E51,E64,E72,E87,E91,E113,E126,E139,E151,E157,E161,E174)</f>
        <v>1648498.3314794214</v>
      </c>
    </row>
  </sheetData>
  <mergeCells count="40">
    <mergeCell ref="C28:D28"/>
    <mergeCell ref="C24:D24"/>
    <mergeCell ref="C16:D16"/>
    <mergeCell ref="A3:A174"/>
    <mergeCell ref="A175:D175"/>
    <mergeCell ref="C91:D91"/>
    <mergeCell ref="C87:D87"/>
    <mergeCell ref="C72:D72"/>
    <mergeCell ref="C64:D64"/>
    <mergeCell ref="C51:D51"/>
    <mergeCell ref="C38:D38"/>
    <mergeCell ref="C162:C173"/>
    <mergeCell ref="C174:D174"/>
    <mergeCell ref="C161:D161"/>
    <mergeCell ref="C157:D157"/>
    <mergeCell ref="C151:D151"/>
    <mergeCell ref="C92:C112"/>
    <mergeCell ref="C114:C125"/>
    <mergeCell ref="C127:C138"/>
    <mergeCell ref="C140:C150"/>
    <mergeCell ref="C152:C156"/>
    <mergeCell ref="C158:C160"/>
    <mergeCell ref="C139:D139"/>
    <mergeCell ref="C126:D126"/>
    <mergeCell ref="C113:D113"/>
    <mergeCell ref="C29:C37"/>
    <mergeCell ref="C39:C50"/>
    <mergeCell ref="C52:C63"/>
    <mergeCell ref="C65:C71"/>
    <mergeCell ref="C73:C86"/>
    <mergeCell ref="C88:C90"/>
    <mergeCell ref="A1:A2"/>
    <mergeCell ref="B1:B2"/>
    <mergeCell ref="C1:C2"/>
    <mergeCell ref="D1:D2"/>
    <mergeCell ref="E1:E2"/>
    <mergeCell ref="B3:B174"/>
    <mergeCell ref="C3:C15"/>
    <mergeCell ref="C17:C23"/>
    <mergeCell ref="C25:C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83DC-833B-441D-A7F8-7372FCB49598}">
  <dimension ref="A1:K209"/>
  <sheetViews>
    <sheetView topLeftCell="A203" workbookViewId="0">
      <selection activeCell="A209" sqref="A3:E209"/>
    </sheetView>
  </sheetViews>
  <sheetFormatPr defaultRowHeight="15" x14ac:dyDescent="0.25"/>
  <cols>
    <col min="1" max="1" width="3.7109375" bestFit="1" customWidth="1"/>
    <col min="2" max="2" width="8.85546875" bestFit="1" customWidth="1"/>
    <col min="3" max="3" width="25.5703125" bestFit="1" customWidth="1"/>
    <col min="4" max="4" width="4.7109375" bestFit="1" customWidth="1"/>
    <col min="5" max="5" width="10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42">
        <v>10</v>
      </c>
      <c r="B3" s="28" t="s">
        <v>125</v>
      </c>
      <c r="C3" s="28" t="s">
        <v>126</v>
      </c>
      <c r="D3" s="29">
        <v>1</v>
      </c>
      <c r="E3" s="81">
        <f t="shared" ref="E3:E66" si="0">IF(C3&lt;&gt;"JUMLAH",$H$2/$K$2,)</f>
        <v>10567.296996662959</v>
      </c>
    </row>
    <row r="4" spans="1:11" x14ac:dyDescent="0.25">
      <c r="A4" s="43"/>
      <c r="B4" s="28"/>
      <c r="C4" s="28"/>
      <c r="D4" s="29">
        <v>2</v>
      </c>
      <c r="E4" s="81">
        <f t="shared" si="0"/>
        <v>10567.296996662959</v>
      </c>
    </row>
    <row r="5" spans="1:11" x14ac:dyDescent="0.25">
      <c r="A5" s="43"/>
      <c r="B5" s="28"/>
      <c r="C5" s="28"/>
      <c r="D5" s="29">
        <v>3</v>
      </c>
      <c r="E5" s="81">
        <f t="shared" si="0"/>
        <v>10567.296996662959</v>
      </c>
    </row>
    <row r="6" spans="1:11" x14ac:dyDescent="0.25">
      <c r="A6" s="43"/>
      <c r="B6" s="28"/>
      <c r="C6" s="28"/>
      <c r="D6" s="29">
        <v>4</v>
      </c>
      <c r="E6" s="81">
        <f t="shared" si="0"/>
        <v>10567.296996662959</v>
      </c>
    </row>
    <row r="7" spans="1:11" x14ac:dyDescent="0.25">
      <c r="A7" s="43"/>
      <c r="B7" s="28"/>
      <c r="C7" s="28"/>
      <c r="D7" s="29">
        <v>5</v>
      </c>
      <c r="E7" s="81">
        <f t="shared" si="0"/>
        <v>10567.296996662959</v>
      </c>
    </row>
    <row r="8" spans="1:11" x14ac:dyDescent="0.25">
      <c r="A8" s="43"/>
      <c r="B8" s="28"/>
      <c r="C8" s="28"/>
      <c r="D8" s="29">
        <v>6</v>
      </c>
      <c r="E8" s="81">
        <f t="shared" si="0"/>
        <v>10567.296996662959</v>
      </c>
    </row>
    <row r="9" spans="1:11" x14ac:dyDescent="0.25">
      <c r="A9" s="43"/>
      <c r="B9" s="28"/>
      <c r="C9" s="28"/>
      <c r="D9" s="29">
        <v>7</v>
      </c>
      <c r="E9" s="81">
        <f t="shared" si="0"/>
        <v>10567.296996662959</v>
      </c>
    </row>
    <row r="10" spans="1:11" x14ac:dyDescent="0.25">
      <c r="A10" s="43"/>
      <c r="B10" s="28"/>
      <c r="C10" s="28"/>
      <c r="D10" s="29">
        <v>8</v>
      </c>
      <c r="E10" s="81">
        <f t="shared" si="0"/>
        <v>10567.296996662959</v>
      </c>
    </row>
    <row r="11" spans="1:11" x14ac:dyDescent="0.25">
      <c r="A11" s="43"/>
      <c r="B11" s="28"/>
      <c r="C11" s="28"/>
      <c r="D11" s="29">
        <v>9</v>
      </c>
      <c r="E11" s="81">
        <f t="shared" si="0"/>
        <v>10567.296996662959</v>
      </c>
    </row>
    <row r="12" spans="1:11" x14ac:dyDescent="0.25">
      <c r="A12" s="43"/>
      <c r="B12" s="28"/>
      <c r="C12" s="28"/>
      <c r="D12" s="29">
        <v>10</v>
      </c>
      <c r="E12" s="81">
        <f t="shared" si="0"/>
        <v>10567.296996662959</v>
      </c>
    </row>
    <row r="13" spans="1:11" x14ac:dyDescent="0.25">
      <c r="A13" s="43"/>
      <c r="B13" s="28"/>
      <c r="C13" s="28"/>
      <c r="D13" s="29">
        <v>11</v>
      </c>
      <c r="E13" s="81">
        <f t="shared" si="0"/>
        <v>10567.296996662959</v>
      </c>
    </row>
    <row r="14" spans="1:11" x14ac:dyDescent="0.25">
      <c r="A14" s="43"/>
      <c r="B14" s="28"/>
      <c r="C14" s="28"/>
      <c r="D14" s="29">
        <v>12</v>
      </c>
      <c r="E14" s="81">
        <f t="shared" si="0"/>
        <v>10567.296996662959</v>
      </c>
    </row>
    <row r="15" spans="1:11" x14ac:dyDescent="0.25">
      <c r="A15" s="43"/>
      <c r="B15" s="28"/>
      <c r="C15" s="102" t="s">
        <v>7</v>
      </c>
      <c r="D15" s="103"/>
      <c r="E15" s="82">
        <f>SUM(E3:E14)</f>
        <v>126807.56395995551</v>
      </c>
    </row>
    <row r="16" spans="1:11" x14ac:dyDescent="0.25">
      <c r="A16" s="43"/>
      <c r="B16" s="28"/>
      <c r="C16" s="28" t="s">
        <v>30</v>
      </c>
      <c r="D16" s="29">
        <v>1</v>
      </c>
      <c r="E16" s="81">
        <f t="shared" si="0"/>
        <v>10567.296996662959</v>
      </c>
    </row>
    <row r="17" spans="1:5" x14ac:dyDescent="0.25">
      <c r="A17" s="43"/>
      <c r="B17" s="28"/>
      <c r="C17" s="28"/>
      <c r="D17" s="29">
        <v>2</v>
      </c>
      <c r="E17" s="81">
        <f t="shared" si="0"/>
        <v>10567.296996662959</v>
      </c>
    </row>
    <row r="18" spans="1:5" x14ac:dyDescent="0.25">
      <c r="A18" s="43"/>
      <c r="B18" s="28"/>
      <c r="C18" s="28"/>
      <c r="D18" s="29">
        <v>3</v>
      </c>
      <c r="E18" s="81">
        <f t="shared" si="0"/>
        <v>10567.296996662959</v>
      </c>
    </row>
    <row r="19" spans="1:5" x14ac:dyDescent="0.25">
      <c r="A19" s="43"/>
      <c r="B19" s="28"/>
      <c r="C19" s="28"/>
      <c r="D19" s="29">
        <v>4</v>
      </c>
      <c r="E19" s="81">
        <f t="shared" si="0"/>
        <v>10567.296996662959</v>
      </c>
    </row>
    <row r="20" spans="1:5" x14ac:dyDescent="0.25">
      <c r="A20" s="43"/>
      <c r="B20" s="28"/>
      <c r="C20" s="28"/>
      <c r="D20" s="29">
        <v>5</v>
      </c>
      <c r="E20" s="81">
        <f t="shared" si="0"/>
        <v>10567.296996662959</v>
      </c>
    </row>
    <row r="21" spans="1:5" x14ac:dyDescent="0.25">
      <c r="A21" s="43"/>
      <c r="B21" s="28"/>
      <c r="C21" s="28"/>
      <c r="D21" s="29">
        <v>6</v>
      </c>
      <c r="E21" s="81">
        <f t="shared" si="0"/>
        <v>10567.296996662959</v>
      </c>
    </row>
    <row r="22" spans="1:5" x14ac:dyDescent="0.25">
      <c r="A22" s="43"/>
      <c r="B22" s="28"/>
      <c r="C22" s="28"/>
      <c r="D22" s="29">
        <v>7</v>
      </c>
      <c r="E22" s="81">
        <f t="shared" si="0"/>
        <v>10567.296996662959</v>
      </c>
    </row>
    <row r="23" spans="1:5" x14ac:dyDescent="0.25">
      <c r="A23" s="43"/>
      <c r="B23" s="28"/>
      <c r="C23" s="28"/>
      <c r="D23" s="29">
        <v>8</v>
      </c>
      <c r="E23" s="81">
        <f t="shared" si="0"/>
        <v>10567.296996662959</v>
      </c>
    </row>
    <row r="24" spans="1:5" x14ac:dyDescent="0.25">
      <c r="A24" s="43"/>
      <c r="B24" s="28"/>
      <c r="C24" s="28"/>
      <c r="D24" s="29">
        <v>9</v>
      </c>
      <c r="E24" s="81">
        <f t="shared" si="0"/>
        <v>10567.296996662959</v>
      </c>
    </row>
    <row r="25" spans="1:5" x14ac:dyDescent="0.25">
      <c r="A25" s="43"/>
      <c r="B25" s="28"/>
      <c r="C25" s="28"/>
      <c r="D25" s="29">
        <v>10</v>
      </c>
      <c r="E25" s="81">
        <f t="shared" si="0"/>
        <v>10567.296996662959</v>
      </c>
    </row>
    <row r="26" spans="1:5" x14ac:dyDescent="0.25">
      <c r="A26" s="43"/>
      <c r="B26" s="28"/>
      <c r="C26" s="28"/>
      <c r="D26" s="29">
        <v>11</v>
      </c>
      <c r="E26" s="81">
        <f t="shared" si="0"/>
        <v>10567.296996662959</v>
      </c>
    </row>
    <row r="27" spans="1:5" x14ac:dyDescent="0.25">
      <c r="A27" s="43"/>
      <c r="B27" s="28"/>
      <c r="C27" s="28"/>
      <c r="D27" s="29">
        <v>12</v>
      </c>
      <c r="E27" s="81">
        <f t="shared" si="0"/>
        <v>10567.296996662959</v>
      </c>
    </row>
    <row r="28" spans="1:5" x14ac:dyDescent="0.25">
      <c r="A28" s="43"/>
      <c r="B28" s="28"/>
      <c r="C28" s="28"/>
      <c r="D28" s="29">
        <v>13</v>
      </c>
      <c r="E28" s="81">
        <f t="shared" si="0"/>
        <v>10567.296996662959</v>
      </c>
    </row>
    <row r="29" spans="1:5" x14ac:dyDescent="0.25">
      <c r="A29" s="43"/>
      <c r="B29" s="28"/>
      <c r="C29" s="102" t="s">
        <v>7</v>
      </c>
      <c r="D29" s="103"/>
      <c r="E29" s="82">
        <f>SUM(E16:E28)</f>
        <v>137374.86095661848</v>
      </c>
    </row>
    <row r="30" spans="1:5" x14ac:dyDescent="0.25">
      <c r="A30" s="43"/>
      <c r="B30" s="28"/>
      <c r="C30" s="28" t="s">
        <v>127</v>
      </c>
      <c r="D30" s="29">
        <v>1</v>
      </c>
      <c r="E30" s="81">
        <f t="shared" si="0"/>
        <v>10567.296996662959</v>
      </c>
    </row>
    <row r="31" spans="1:5" x14ac:dyDescent="0.25">
      <c r="A31" s="43"/>
      <c r="B31" s="28"/>
      <c r="C31" s="28"/>
      <c r="D31" s="29">
        <v>2</v>
      </c>
      <c r="E31" s="81">
        <f t="shared" si="0"/>
        <v>10567.296996662959</v>
      </c>
    </row>
    <row r="32" spans="1:5" x14ac:dyDescent="0.25">
      <c r="A32" s="43"/>
      <c r="B32" s="28"/>
      <c r="C32" s="28"/>
      <c r="D32" s="29">
        <v>3</v>
      </c>
      <c r="E32" s="81">
        <f t="shared" si="0"/>
        <v>10567.296996662959</v>
      </c>
    </row>
    <row r="33" spans="1:5" x14ac:dyDescent="0.25">
      <c r="A33" s="43"/>
      <c r="B33" s="28"/>
      <c r="C33" s="28"/>
      <c r="D33" s="29">
        <v>4</v>
      </c>
      <c r="E33" s="81">
        <f t="shared" si="0"/>
        <v>10567.296996662959</v>
      </c>
    </row>
    <row r="34" spans="1:5" x14ac:dyDescent="0.25">
      <c r="A34" s="43"/>
      <c r="B34" s="28"/>
      <c r="C34" s="28"/>
      <c r="D34" s="29">
        <v>5</v>
      </c>
      <c r="E34" s="81">
        <f t="shared" si="0"/>
        <v>10567.296996662959</v>
      </c>
    </row>
    <row r="35" spans="1:5" x14ac:dyDescent="0.25">
      <c r="A35" s="43"/>
      <c r="B35" s="28"/>
      <c r="C35" s="28"/>
      <c r="D35" s="29">
        <v>6</v>
      </c>
      <c r="E35" s="81">
        <f t="shared" si="0"/>
        <v>10567.296996662959</v>
      </c>
    </row>
    <row r="36" spans="1:5" x14ac:dyDescent="0.25">
      <c r="A36" s="43"/>
      <c r="B36" s="28"/>
      <c r="C36" s="28"/>
      <c r="D36" s="29">
        <v>7</v>
      </c>
      <c r="E36" s="81">
        <f t="shared" si="0"/>
        <v>10567.296996662959</v>
      </c>
    </row>
    <row r="37" spans="1:5" x14ac:dyDescent="0.25">
      <c r="A37" s="43"/>
      <c r="B37" s="28"/>
      <c r="C37" s="28"/>
      <c r="D37" s="29">
        <v>8</v>
      </c>
      <c r="E37" s="81">
        <f t="shared" si="0"/>
        <v>10567.296996662959</v>
      </c>
    </row>
    <row r="38" spans="1:5" x14ac:dyDescent="0.25">
      <c r="A38" s="43"/>
      <c r="B38" s="28"/>
      <c r="C38" s="28"/>
      <c r="D38" s="29">
        <v>9</v>
      </c>
      <c r="E38" s="81">
        <f t="shared" si="0"/>
        <v>10567.296996662959</v>
      </c>
    </row>
    <row r="39" spans="1:5" x14ac:dyDescent="0.25">
      <c r="A39" s="43"/>
      <c r="B39" s="28"/>
      <c r="C39" s="28"/>
      <c r="D39" s="29">
        <v>10</v>
      </c>
      <c r="E39" s="81">
        <f t="shared" si="0"/>
        <v>10567.296996662959</v>
      </c>
    </row>
    <row r="40" spans="1:5" x14ac:dyDescent="0.25">
      <c r="A40" s="43"/>
      <c r="B40" s="28"/>
      <c r="C40" s="28"/>
      <c r="D40" s="29">
        <v>11</v>
      </c>
      <c r="E40" s="81">
        <f t="shared" si="0"/>
        <v>10567.296996662959</v>
      </c>
    </row>
    <row r="41" spans="1:5" x14ac:dyDescent="0.25">
      <c r="A41" s="43"/>
      <c r="B41" s="28"/>
      <c r="C41" s="28"/>
      <c r="D41" s="29">
        <v>12</v>
      </c>
      <c r="E41" s="81">
        <f t="shared" si="0"/>
        <v>10567.296996662959</v>
      </c>
    </row>
    <row r="42" spans="1:5" x14ac:dyDescent="0.25">
      <c r="A42" s="43"/>
      <c r="B42" s="28"/>
      <c r="C42" s="28"/>
      <c r="D42" s="29">
        <v>13</v>
      </c>
      <c r="E42" s="81">
        <f t="shared" si="0"/>
        <v>10567.296996662959</v>
      </c>
    </row>
    <row r="43" spans="1:5" x14ac:dyDescent="0.25">
      <c r="A43" s="43"/>
      <c r="B43" s="28"/>
      <c r="C43" s="28"/>
      <c r="D43" s="29">
        <v>14</v>
      </c>
      <c r="E43" s="81">
        <f t="shared" si="0"/>
        <v>10567.296996662959</v>
      </c>
    </row>
    <row r="44" spans="1:5" x14ac:dyDescent="0.25">
      <c r="A44" s="43"/>
      <c r="B44" s="28"/>
      <c r="C44" s="28"/>
      <c r="D44" s="29">
        <v>15</v>
      </c>
      <c r="E44" s="81">
        <f t="shared" si="0"/>
        <v>10567.296996662959</v>
      </c>
    </row>
    <row r="45" spans="1:5" x14ac:dyDescent="0.25">
      <c r="A45" s="43"/>
      <c r="B45" s="28"/>
      <c r="C45" s="28"/>
      <c r="D45" s="29">
        <v>16</v>
      </c>
      <c r="E45" s="81">
        <f t="shared" si="0"/>
        <v>10567.296996662959</v>
      </c>
    </row>
    <row r="46" spans="1:5" x14ac:dyDescent="0.25">
      <c r="A46" s="43"/>
      <c r="B46" s="28"/>
      <c r="C46" s="28"/>
      <c r="D46" s="29">
        <v>17</v>
      </c>
      <c r="E46" s="81">
        <f t="shared" si="0"/>
        <v>10567.296996662959</v>
      </c>
    </row>
    <row r="47" spans="1:5" x14ac:dyDescent="0.25">
      <c r="A47" s="43"/>
      <c r="B47" s="28"/>
      <c r="C47" s="28"/>
      <c r="D47" s="29">
        <v>18</v>
      </c>
      <c r="E47" s="81">
        <f t="shared" si="0"/>
        <v>10567.296996662959</v>
      </c>
    </row>
    <row r="48" spans="1:5" x14ac:dyDescent="0.25">
      <c r="A48" s="43"/>
      <c r="B48" s="28"/>
      <c r="C48" s="28"/>
      <c r="D48" s="29">
        <v>19</v>
      </c>
      <c r="E48" s="81">
        <f t="shared" si="0"/>
        <v>10567.296996662959</v>
      </c>
    </row>
    <row r="49" spans="1:5" x14ac:dyDescent="0.25">
      <c r="A49" s="43"/>
      <c r="B49" s="28"/>
      <c r="C49" s="28"/>
      <c r="D49" s="29">
        <v>20</v>
      </c>
      <c r="E49" s="81">
        <f t="shared" si="0"/>
        <v>10567.296996662959</v>
      </c>
    </row>
    <row r="50" spans="1:5" x14ac:dyDescent="0.25">
      <c r="A50" s="43"/>
      <c r="B50" s="28"/>
      <c r="C50" s="28"/>
      <c r="D50" s="29">
        <v>21</v>
      </c>
      <c r="E50" s="81">
        <f t="shared" si="0"/>
        <v>10567.296996662959</v>
      </c>
    </row>
    <row r="51" spans="1:5" x14ac:dyDescent="0.25">
      <c r="A51" s="43"/>
      <c r="B51" s="28"/>
      <c r="C51" s="28"/>
      <c r="D51" s="29">
        <v>22</v>
      </c>
      <c r="E51" s="81">
        <f t="shared" si="0"/>
        <v>10567.296996662959</v>
      </c>
    </row>
    <row r="52" spans="1:5" x14ac:dyDescent="0.25">
      <c r="A52" s="43"/>
      <c r="B52" s="28"/>
      <c r="C52" s="28"/>
      <c r="D52" s="29">
        <v>23</v>
      </c>
      <c r="E52" s="81">
        <f t="shared" si="0"/>
        <v>10567.296996662959</v>
      </c>
    </row>
    <row r="53" spans="1:5" x14ac:dyDescent="0.25">
      <c r="A53" s="43"/>
      <c r="B53" s="28"/>
      <c r="C53" s="102" t="s">
        <v>7</v>
      </c>
      <c r="D53" s="103"/>
      <c r="E53" s="82">
        <f>SUM(E30:E52)</f>
        <v>243047.83092324794</v>
      </c>
    </row>
    <row r="54" spans="1:5" x14ac:dyDescent="0.25">
      <c r="A54" s="43"/>
      <c r="B54" s="28"/>
      <c r="C54" s="28" t="s">
        <v>128</v>
      </c>
      <c r="D54" s="29">
        <v>1</v>
      </c>
      <c r="E54" s="81">
        <f t="shared" si="0"/>
        <v>10567.296996662959</v>
      </c>
    </row>
    <row r="55" spans="1:5" x14ac:dyDescent="0.25">
      <c r="A55" s="43"/>
      <c r="B55" s="28"/>
      <c r="C55" s="28"/>
      <c r="D55" s="29">
        <v>2</v>
      </c>
      <c r="E55" s="81">
        <f t="shared" si="0"/>
        <v>10567.296996662959</v>
      </c>
    </row>
    <row r="56" spans="1:5" x14ac:dyDescent="0.25">
      <c r="A56" s="43"/>
      <c r="B56" s="28"/>
      <c r="C56" s="28"/>
      <c r="D56" s="29">
        <v>3</v>
      </c>
      <c r="E56" s="81">
        <f t="shared" si="0"/>
        <v>10567.296996662959</v>
      </c>
    </row>
    <row r="57" spans="1:5" x14ac:dyDescent="0.25">
      <c r="A57" s="43"/>
      <c r="B57" s="28"/>
      <c r="C57" s="28"/>
      <c r="D57" s="29">
        <v>4</v>
      </c>
      <c r="E57" s="81">
        <f t="shared" si="0"/>
        <v>10567.296996662959</v>
      </c>
    </row>
    <row r="58" spans="1:5" x14ac:dyDescent="0.25">
      <c r="A58" s="43"/>
      <c r="B58" s="28"/>
      <c r="C58" s="28"/>
      <c r="D58" s="29">
        <v>5</v>
      </c>
      <c r="E58" s="81">
        <f t="shared" si="0"/>
        <v>10567.296996662959</v>
      </c>
    </row>
    <row r="59" spans="1:5" x14ac:dyDescent="0.25">
      <c r="A59" s="43"/>
      <c r="B59" s="28"/>
      <c r="C59" s="28"/>
      <c r="D59" s="29">
        <v>6</v>
      </c>
      <c r="E59" s="81">
        <f t="shared" si="0"/>
        <v>10567.296996662959</v>
      </c>
    </row>
    <row r="60" spans="1:5" x14ac:dyDescent="0.25">
      <c r="A60" s="43"/>
      <c r="B60" s="28"/>
      <c r="C60" s="28"/>
      <c r="D60" s="29">
        <v>7</v>
      </c>
      <c r="E60" s="81">
        <f t="shared" si="0"/>
        <v>10567.296996662959</v>
      </c>
    </row>
    <row r="61" spans="1:5" x14ac:dyDescent="0.25">
      <c r="A61" s="43"/>
      <c r="B61" s="28"/>
      <c r="C61" s="28"/>
      <c r="D61" s="29">
        <v>8</v>
      </c>
      <c r="E61" s="81">
        <f t="shared" si="0"/>
        <v>10567.296996662959</v>
      </c>
    </row>
    <row r="62" spans="1:5" x14ac:dyDescent="0.25">
      <c r="A62" s="43"/>
      <c r="B62" s="28"/>
      <c r="C62" s="28"/>
      <c r="D62" s="29">
        <v>9</v>
      </c>
      <c r="E62" s="81">
        <f t="shared" si="0"/>
        <v>10567.296996662959</v>
      </c>
    </row>
    <row r="63" spans="1:5" x14ac:dyDescent="0.25">
      <c r="A63" s="43"/>
      <c r="B63" s="28"/>
      <c r="C63" s="28"/>
      <c r="D63" s="29">
        <v>10</v>
      </c>
      <c r="E63" s="81">
        <f t="shared" si="0"/>
        <v>10567.296996662959</v>
      </c>
    </row>
    <row r="64" spans="1:5" x14ac:dyDescent="0.25">
      <c r="A64" s="43"/>
      <c r="B64" s="28"/>
      <c r="C64" s="28"/>
      <c r="D64" s="29">
        <v>11</v>
      </c>
      <c r="E64" s="81">
        <f t="shared" si="0"/>
        <v>10567.296996662959</v>
      </c>
    </row>
    <row r="65" spans="1:5" x14ac:dyDescent="0.25">
      <c r="A65" s="43"/>
      <c r="B65" s="28"/>
      <c r="C65" s="28"/>
      <c r="D65" s="29">
        <v>12</v>
      </c>
      <c r="E65" s="81">
        <f t="shared" si="0"/>
        <v>10567.296996662959</v>
      </c>
    </row>
    <row r="66" spans="1:5" x14ac:dyDescent="0.25">
      <c r="A66" s="43"/>
      <c r="B66" s="28"/>
      <c r="C66" s="28"/>
      <c r="D66" s="29">
        <v>13</v>
      </c>
      <c r="E66" s="81">
        <f t="shared" si="0"/>
        <v>10567.296996662959</v>
      </c>
    </row>
    <row r="67" spans="1:5" x14ac:dyDescent="0.25">
      <c r="A67" s="43"/>
      <c r="B67" s="28"/>
      <c r="C67" s="28"/>
      <c r="D67" s="29">
        <v>14</v>
      </c>
      <c r="E67" s="81">
        <f t="shared" ref="E67:E130" si="1">IF(C67&lt;&gt;"JUMLAH",$H$2/$K$2,)</f>
        <v>10567.296996662959</v>
      </c>
    </row>
    <row r="68" spans="1:5" x14ac:dyDescent="0.25">
      <c r="A68" s="43"/>
      <c r="B68" s="28"/>
      <c r="C68" s="28"/>
      <c r="D68" s="29">
        <v>15</v>
      </c>
      <c r="E68" s="81">
        <f t="shared" si="1"/>
        <v>10567.296996662959</v>
      </c>
    </row>
    <row r="69" spans="1:5" x14ac:dyDescent="0.25">
      <c r="A69" s="43"/>
      <c r="B69" s="28"/>
      <c r="C69" s="28"/>
      <c r="D69" s="29">
        <v>16</v>
      </c>
      <c r="E69" s="81">
        <f t="shared" si="1"/>
        <v>10567.296996662959</v>
      </c>
    </row>
    <row r="70" spans="1:5" x14ac:dyDescent="0.25">
      <c r="A70" s="43"/>
      <c r="B70" s="28"/>
      <c r="C70" s="28"/>
      <c r="D70" s="29">
        <v>17</v>
      </c>
      <c r="E70" s="81">
        <f t="shared" si="1"/>
        <v>10567.296996662959</v>
      </c>
    </row>
    <row r="71" spans="1:5" x14ac:dyDescent="0.25">
      <c r="A71" s="43"/>
      <c r="B71" s="28"/>
      <c r="C71" s="28"/>
      <c r="D71" s="29">
        <v>18</v>
      </c>
      <c r="E71" s="81">
        <f t="shared" si="1"/>
        <v>10567.296996662959</v>
      </c>
    </row>
    <row r="72" spans="1:5" x14ac:dyDescent="0.25">
      <c r="A72" s="43"/>
      <c r="B72" s="28"/>
      <c r="C72" s="28"/>
      <c r="D72" s="29">
        <v>19</v>
      </c>
      <c r="E72" s="81">
        <f t="shared" si="1"/>
        <v>10567.296996662959</v>
      </c>
    </row>
    <row r="73" spans="1:5" x14ac:dyDescent="0.25">
      <c r="A73" s="43"/>
      <c r="B73" s="28"/>
      <c r="C73" s="28"/>
      <c r="D73" s="29">
        <v>20</v>
      </c>
      <c r="E73" s="81">
        <f t="shared" si="1"/>
        <v>10567.296996662959</v>
      </c>
    </row>
    <row r="74" spans="1:5" x14ac:dyDescent="0.25">
      <c r="A74" s="43"/>
      <c r="B74" s="28"/>
      <c r="C74" s="28"/>
      <c r="D74" s="29">
        <v>21</v>
      </c>
      <c r="E74" s="81">
        <f t="shared" si="1"/>
        <v>10567.296996662959</v>
      </c>
    </row>
    <row r="75" spans="1:5" x14ac:dyDescent="0.25">
      <c r="A75" s="43"/>
      <c r="B75" s="28"/>
      <c r="C75" s="28"/>
      <c r="D75" s="29">
        <v>22</v>
      </c>
      <c r="E75" s="81">
        <f t="shared" si="1"/>
        <v>10567.296996662959</v>
      </c>
    </row>
    <row r="76" spans="1:5" x14ac:dyDescent="0.25">
      <c r="A76" s="43"/>
      <c r="B76" s="28"/>
      <c r="C76" s="102" t="s">
        <v>7</v>
      </c>
      <c r="D76" s="103"/>
      <c r="E76" s="82">
        <f>SUM(E54:E75)</f>
        <v>232480.53392658499</v>
      </c>
    </row>
    <row r="77" spans="1:5" x14ac:dyDescent="0.25">
      <c r="A77" s="43"/>
      <c r="B77" s="28"/>
      <c r="C77" s="28" t="s">
        <v>129</v>
      </c>
      <c r="D77" s="29">
        <v>1</v>
      </c>
      <c r="E77" s="81">
        <f t="shared" si="1"/>
        <v>10567.296996662959</v>
      </c>
    </row>
    <row r="78" spans="1:5" x14ac:dyDescent="0.25">
      <c r="A78" s="43"/>
      <c r="B78" s="28"/>
      <c r="C78" s="28"/>
      <c r="D78" s="29">
        <v>2</v>
      </c>
      <c r="E78" s="81">
        <f t="shared" si="1"/>
        <v>10567.296996662959</v>
      </c>
    </row>
    <row r="79" spans="1:5" x14ac:dyDescent="0.25">
      <c r="A79" s="43"/>
      <c r="B79" s="28"/>
      <c r="C79" s="28"/>
      <c r="D79" s="29">
        <v>3</v>
      </c>
      <c r="E79" s="81">
        <f t="shared" si="1"/>
        <v>10567.296996662959</v>
      </c>
    </row>
    <row r="80" spans="1:5" x14ac:dyDescent="0.25">
      <c r="A80" s="43"/>
      <c r="B80" s="28"/>
      <c r="C80" s="28"/>
      <c r="D80" s="29">
        <v>4</v>
      </c>
      <c r="E80" s="81">
        <f t="shared" si="1"/>
        <v>10567.296996662959</v>
      </c>
    </row>
    <row r="81" spans="1:5" x14ac:dyDescent="0.25">
      <c r="A81" s="43"/>
      <c r="B81" s="28"/>
      <c r="C81" s="28"/>
      <c r="D81" s="29">
        <v>5</v>
      </c>
      <c r="E81" s="81">
        <f t="shared" si="1"/>
        <v>10567.296996662959</v>
      </c>
    </row>
    <row r="82" spans="1:5" x14ac:dyDescent="0.25">
      <c r="A82" s="43"/>
      <c r="B82" s="28"/>
      <c r="C82" s="28"/>
      <c r="D82" s="29">
        <v>6</v>
      </c>
      <c r="E82" s="81">
        <f t="shared" si="1"/>
        <v>10567.296996662959</v>
      </c>
    </row>
    <row r="83" spans="1:5" x14ac:dyDescent="0.25">
      <c r="A83" s="43"/>
      <c r="B83" s="28"/>
      <c r="C83" s="28"/>
      <c r="D83" s="29">
        <v>7</v>
      </c>
      <c r="E83" s="81">
        <f t="shared" si="1"/>
        <v>10567.296996662959</v>
      </c>
    </row>
    <row r="84" spans="1:5" x14ac:dyDescent="0.25">
      <c r="A84" s="43"/>
      <c r="B84" s="28"/>
      <c r="C84" s="28"/>
      <c r="D84" s="29">
        <v>8</v>
      </c>
      <c r="E84" s="81">
        <f t="shared" si="1"/>
        <v>10567.296996662959</v>
      </c>
    </row>
    <row r="85" spans="1:5" x14ac:dyDescent="0.25">
      <c r="A85" s="43"/>
      <c r="B85" s="28"/>
      <c r="C85" s="28"/>
      <c r="D85" s="29">
        <v>9</v>
      </c>
      <c r="E85" s="81">
        <f t="shared" si="1"/>
        <v>10567.296996662959</v>
      </c>
    </row>
    <row r="86" spans="1:5" x14ac:dyDescent="0.25">
      <c r="A86" s="43"/>
      <c r="B86" s="28"/>
      <c r="C86" s="28"/>
      <c r="D86" s="29">
        <v>10</v>
      </c>
      <c r="E86" s="81">
        <f t="shared" si="1"/>
        <v>10567.296996662959</v>
      </c>
    </row>
    <row r="87" spans="1:5" x14ac:dyDescent="0.25">
      <c r="A87" s="43"/>
      <c r="B87" s="28"/>
      <c r="C87" s="28"/>
      <c r="D87" s="29">
        <v>11</v>
      </c>
      <c r="E87" s="81">
        <f t="shared" si="1"/>
        <v>10567.296996662959</v>
      </c>
    </row>
    <row r="88" spans="1:5" x14ac:dyDescent="0.25">
      <c r="A88" s="43"/>
      <c r="B88" s="28"/>
      <c r="C88" s="28"/>
      <c r="D88" s="29">
        <v>12</v>
      </c>
      <c r="E88" s="81">
        <f t="shared" si="1"/>
        <v>10567.296996662959</v>
      </c>
    </row>
    <row r="89" spans="1:5" x14ac:dyDescent="0.25">
      <c r="A89" s="43"/>
      <c r="B89" s="28"/>
      <c r="C89" s="28"/>
      <c r="D89" s="29">
        <v>13</v>
      </c>
      <c r="E89" s="81">
        <f t="shared" si="1"/>
        <v>10567.296996662959</v>
      </c>
    </row>
    <row r="90" spans="1:5" x14ac:dyDescent="0.25">
      <c r="A90" s="43"/>
      <c r="B90" s="28"/>
      <c r="C90" s="28"/>
      <c r="D90" s="29">
        <v>14</v>
      </c>
      <c r="E90" s="81">
        <f t="shared" si="1"/>
        <v>10567.296996662959</v>
      </c>
    </row>
    <row r="91" spans="1:5" x14ac:dyDescent="0.25">
      <c r="A91" s="43"/>
      <c r="B91" s="28"/>
      <c r="C91" s="28"/>
      <c r="D91" s="29">
        <v>15</v>
      </c>
      <c r="E91" s="81">
        <f t="shared" si="1"/>
        <v>10567.296996662959</v>
      </c>
    </row>
    <row r="92" spans="1:5" x14ac:dyDescent="0.25">
      <c r="A92" s="43"/>
      <c r="B92" s="28"/>
      <c r="C92" s="28"/>
      <c r="D92" s="29">
        <v>16</v>
      </c>
      <c r="E92" s="81">
        <f t="shared" si="1"/>
        <v>10567.296996662959</v>
      </c>
    </row>
    <row r="93" spans="1:5" x14ac:dyDescent="0.25">
      <c r="A93" s="43"/>
      <c r="B93" s="28"/>
      <c r="C93" s="28"/>
      <c r="D93" s="29">
        <v>17</v>
      </c>
      <c r="E93" s="81">
        <f t="shared" si="1"/>
        <v>10567.296996662959</v>
      </c>
    </row>
    <row r="94" spans="1:5" x14ac:dyDescent="0.25">
      <c r="A94" s="43"/>
      <c r="B94" s="28"/>
      <c r="C94" s="28"/>
      <c r="D94" s="29">
        <v>18</v>
      </c>
      <c r="E94" s="81">
        <f t="shared" si="1"/>
        <v>10567.296996662959</v>
      </c>
    </row>
    <row r="95" spans="1:5" x14ac:dyDescent="0.25">
      <c r="A95" s="43"/>
      <c r="B95" s="28"/>
      <c r="C95" s="28"/>
      <c r="D95" s="29">
        <v>19</v>
      </c>
      <c r="E95" s="81">
        <f t="shared" si="1"/>
        <v>10567.296996662959</v>
      </c>
    </row>
    <row r="96" spans="1:5" x14ac:dyDescent="0.25">
      <c r="A96" s="43"/>
      <c r="B96" s="28"/>
      <c r="C96" s="28"/>
      <c r="D96" s="29">
        <v>20</v>
      </c>
      <c r="E96" s="81">
        <f t="shared" si="1"/>
        <v>10567.296996662959</v>
      </c>
    </row>
    <row r="97" spans="1:5" x14ac:dyDescent="0.25">
      <c r="A97" s="43"/>
      <c r="B97" s="28"/>
      <c r="C97" s="28"/>
      <c r="D97" s="29">
        <v>21</v>
      </c>
      <c r="E97" s="81">
        <f t="shared" si="1"/>
        <v>10567.296996662959</v>
      </c>
    </row>
    <row r="98" spans="1:5" x14ac:dyDescent="0.25">
      <c r="A98" s="43"/>
      <c r="B98" s="28"/>
      <c r="C98" s="28"/>
      <c r="D98" s="29">
        <v>22</v>
      </c>
      <c r="E98" s="81">
        <f t="shared" si="1"/>
        <v>10567.296996662959</v>
      </c>
    </row>
    <row r="99" spans="1:5" x14ac:dyDescent="0.25">
      <c r="A99" s="43"/>
      <c r="B99" s="28"/>
      <c r="C99" s="28"/>
      <c r="D99" s="29">
        <v>23</v>
      </c>
      <c r="E99" s="81">
        <f t="shared" si="1"/>
        <v>10567.296996662959</v>
      </c>
    </row>
    <row r="100" spans="1:5" x14ac:dyDescent="0.25">
      <c r="A100" s="43"/>
      <c r="B100" s="28"/>
      <c r="C100" s="102" t="s">
        <v>7</v>
      </c>
      <c r="D100" s="103"/>
      <c r="E100" s="82">
        <f>SUM(E77:E99)</f>
        <v>243047.83092324794</v>
      </c>
    </row>
    <row r="101" spans="1:5" x14ac:dyDescent="0.25">
      <c r="A101" s="43"/>
      <c r="B101" s="28"/>
      <c r="C101" s="28" t="s">
        <v>130</v>
      </c>
      <c r="D101" s="29">
        <v>1</v>
      </c>
      <c r="E101" s="81">
        <f t="shared" si="1"/>
        <v>10567.296996662959</v>
      </c>
    </row>
    <row r="102" spans="1:5" x14ac:dyDescent="0.25">
      <c r="A102" s="43"/>
      <c r="B102" s="28"/>
      <c r="C102" s="28"/>
      <c r="D102" s="29">
        <v>2</v>
      </c>
      <c r="E102" s="81">
        <f t="shared" si="1"/>
        <v>10567.296996662959</v>
      </c>
    </row>
    <row r="103" spans="1:5" x14ac:dyDescent="0.25">
      <c r="A103" s="43"/>
      <c r="B103" s="28"/>
      <c r="C103" s="28"/>
      <c r="D103" s="29">
        <v>3</v>
      </c>
      <c r="E103" s="81">
        <f t="shared" si="1"/>
        <v>10567.296996662959</v>
      </c>
    </row>
    <row r="104" spans="1:5" x14ac:dyDescent="0.25">
      <c r="A104" s="43"/>
      <c r="B104" s="28"/>
      <c r="C104" s="28"/>
      <c r="D104" s="29">
        <v>4</v>
      </c>
      <c r="E104" s="81">
        <f t="shared" si="1"/>
        <v>10567.296996662959</v>
      </c>
    </row>
    <row r="105" spans="1:5" x14ac:dyDescent="0.25">
      <c r="A105" s="43"/>
      <c r="B105" s="28"/>
      <c r="C105" s="28"/>
      <c r="D105" s="29">
        <v>5</v>
      </c>
      <c r="E105" s="81">
        <f t="shared" si="1"/>
        <v>10567.296996662959</v>
      </c>
    </row>
    <row r="106" spans="1:5" x14ac:dyDescent="0.25">
      <c r="A106" s="43"/>
      <c r="B106" s="28"/>
      <c r="C106" s="28"/>
      <c r="D106" s="29">
        <v>6</v>
      </c>
      <c r="E106" s="81">
        <f t="shared" si="1"/>
        <v>10567.296996662959</v>
      </c>
    </row>
    <row r="107" spans="1:5" x14ac:dyDescent="0.25">
      <c r="A107" s="43"/>
      <c r="B107" s="28"/>
      <c r="C107" s="28"/>
      <c r="D107" s="29">
        <v>7</v>
      </c>
      <c r="E107" s="81">
        <f t="shared" si="1"/>
        <v>10567.296996662959</v>
      </c>
    </row>
    <row r="108" spans="1:5" x14ac:dyDescent="0.25">
      <c r="A108" s="43"/>
      <c r="B108" s="28"/>
      <c r="C108" s="102" t="s">
        <v>7</v>
      </c>
      <c r="D108" s="103"/>
      <c r="E108" s="82">
        <f>SUM(E101:E107)</f>
        <v>73971.078976640711</v>
      </c>
    </row>
    <row r="109" spans="1:5" x14ac:dyDescent="0.25">
      <c r="A109" s="43"/>
      <c r="B109" s="28"/>
      <c r="C109" s="28" t="s">
        <v>125</v>
      </c>
      <c r="D109" s="29">
        <v>1</v>
      </c>
      <c r="E109" s="81">
        <f t="shared" si="1"/>
        <v>10567.296996662959</v>
      </c>
    </row>
    <row r="110" spans="1:5" x14ac:dyDescent="0.25">
      <c r="A110" s="43"/>
      <c r="B110" s="28"/>
      <c r="C110" s="28"/>
      <c r="D110" s="29">
        <v>2</v>
      </c>
      <c r="E110" s="81">
        <f t="shared" si="1"/>
        <v>10567.296996662959</v>
      </c>
    </row>
    <row r="111" spans="1:5" x14ac:dyDescent="0.25">
      <c r="A111" s="43"/>
      <c r="B111" s="28"/>
      <c r="C111" s="28"/>
      <c r="D111" s="29">
        <v>3</v>
      </c>
      <c r="E111" s="81">
        <f t="shared" si="1"/>
        <v>10567.296996662959</v>
      </c>
    </row>
    <row r="112" spans="1:5" x14ac:dyDescent="0.25">
      <c r="A112" s="43"/>
      <c r="B112" s="28"/>
      <c r="C112" s="28"/>
      <c r="D112" s="29">
        <v>4</v>
      </c>
      <c r="E112" s="81">
        <f t="shared" si="1"/>
        <v>10567.296996662959</v>
      </c>
    </row>
    <row r="113" spans="1:5" x14ac:dyDescent="0.25">
      <c r="A113" s="43"/>
      <c r="B113" s="28"/>
      <c r="C113" s="28"/>
      <c r="D113" s="29">
        <v>5</v>
      </c>
      <c r="E113" s="81">
        <f t="shared" si="1"/>
        <v>10567.296996662959</v>
      </c>
    </row>
    <row r="114" spans="1:5" x14ac:dyDescent="0.25">
      <c r="A114" s="43"/>
      <c r="B114" s="28"/>
      <c r="C114" s="28"/>
      <c r="D114" s="29">
        <v>6</v>
      </c>
      <c r="E114" s="81">
        <f t="shared" si="1"/>
        <v>10567.296996662959</v>
      </c>
    </row>
    <row r="115" spans="1:5" x14ac:dyDescent="0.25">
      <c r="A115" s="43"/>
      <c r="B115" s="28"/>
      <c r="C115" s="28"/>
      <c r="D115" s="29">
        <v>7</v>
      </c>
      <c r="E115" s="81">
        <f t="shared" si="1"/>
        <v>10567.296996662959</v>
      </c>
    </row>
    <row r="116" spans="1:5" x14ac:dyDescent="0.25">
      <c r="A116" s="43"/>
      <c r="B116" s="28"/>
      <c r="C116" s="102" t="s">
        <v>7</v>
      </c>
      <c r="D116" s="103"/>
      <c r="E116" s="82">
        <f>SUM(E109:E115)</f>
        <v>73971.078976640711</v>
      </c>
    </row>
    <row r="117" spans="1:5" x14ac:dyDescent="0.25">
      <c r="A117" s="43"/>
      <c r="B117" s="28"/>
      <c r="C117" s="28" t="s">
        <v>131</v>
      </c>
      <c r="D117" s="29">
        <v>1</v>
      </c>
      <c r="E117" s="81">
        <f t="shared" si="1"/>
        <v>10567.296996662959</v>
      </c>
    </row>
    <row r="118" spans="1:5" x14ac:dyDescent="0.25">
      <c r="A118" s="43"/>
      <c r="B118" s="28"/>
      <c r="C118" s="28"/>
      <c r="D118" s="29">
        <v>2</v>
      </c>
      <c r="E118" s="81">
        <f t="shared" si="1"/>
        <v>10567.296996662959</v>
      </c>
    </row>
    <row r="119" spans="1:5" x14ac:dyDescent="0.25">
      <c r="A119" s="43"/>
      <c r="B119" s="28"/>
      <c r="C119" s="28"/>
      <c r="D119" s="29">
        <v>3</v>
      </c>
      <c r="E119" s="81">
        <f t="shared" si="1"/>
        <v>10567.296996662959</v>
      </c>
    </row>
    <row r="120" spans="1:5" x14ac:dyDescent="0.25">
      <c r="A120" s="43"/>
      <c r="B120" s="28"/>
      <c r="C120" s="28"/>
      <c r="D120" s="29">
        <v>4</v>
      </c>
      <c r="E120" s="81">
        <f t="shared" si="1"/>
        <v>10567.296996662959</v>
      </c>
    </row>
    <row r="121" spans="1:5" x14ac:dyDescent="0.25">
      <c r="A121" s="43"/>
      <c r="B121" s="28"/>
      <c r="C121" s="28"/>
      <c r="D121" s="29">
        <v>5</v>
      </c>
      <c r="E121" s="81">
        <f t="shared" si="1"/>
        <v>10567.296996662959</v>
      </c>
    </row>
    <row r="122" spans="1:5" x14ac:dyDescent="0.25">
      <c r="A122" s="43"/>
      <c r="B122" s="28"/>
      <c r="C122" s="28"/>
      <c r="D122" s="29">
        <v>6</v>
      </c>
      <c r="E122" s="81">
        <f t="shared" si="1"/>
        <v>10567.296996662959</v>
      </c>
    </row>
    <row r="123" spans="1:5" x14ac:dyDescent="0.25">
      <c r="A123" s="43"/>
      <c r="B123" s="28"/>
      <c r="C123" s="28"/>
      <c r="D123" s="29">
        <v>7</v>
      </c>
      <c r="E123" s="81">
        <f t="shared" si="1"/>
        <v>10567.296996662959</v>
      </c>
    </row>
    <row r="124" spans="1:5" x14ac:dyDescent="0.25">
      <c r="A124" s="43"/>
      <c r="B124" s="28"/>
      <c r="C124" s="28"/>
      <c r="D124" s="29">
        <v>8</v>
      </c>
      <c r="E124" s="81">
        <f t="shared" si="1"/>
        <v>10567.296996662959</v>
      </c>
    </row>
    <row r="125" spans="1:5" x14ac:dyDescent="0.25">
      <c r="A125" s="43"/>
      <c r="B125" s="28"/>
      <c r="C125" s="28"/>
      <c r="D125" s="29">
        <v>9</v>
      </c>
      <c r="E125" s="81">
        <f t="shared" si="1"/>
        <v>10567.296996662959</v>
      </c>
    </row>
    <row r="126" spans="1:5" x14ac:dyDescent="0.25">
      <c r="A126" s="43"/>
      <c r="B126" s="28"/>
      <c r="C126" s="28"/>
      <c r="D126" s="29">
        <v>10</v>
      </c>
      <c r="E126" s="81">
        <f t="shared" si="1"/>
        <v>10567.296996662959</v>
      </c>
    </row>
    <row r="127" spans="1:5" x14ac:dyDescent="0.25">
      <c r="A127" s="43"/>
      <c r="B127" s="28"/>
      <c r="C127" s="28"/>
      <c r="D127" s="29">
        <v>11</v>
      </c>
      <c r="E127" s="81">
        <f t="shared" si="1"/>
        <v>10567.296996662959</v>
      </c>
    </row>
    <row r="128" spans="1:5" x14ac:dyDescent="0.25">
      <c r="A128" s="43"/>
      <c r="B128" s="28"/>
      <c r="C128" s="28"/>
      <c r="D128" s="29">
        <v>12</v>
      </c>
      <c r="E128" s="81">
        <f t="shared" si="1"/>
        <v>10567.296996662959</v>
      </c>
    </row>
    <row r="129" spans="1:5" x14ac:dyDescent="0.25">
      <c r="A129" s="43"/>
      <c r="B129" s="28"/>
      <c r="C129" s="28"/>
      <c r="D129" s="29">
        <v>13</v>
      </c>
      <c r="E129" s="81">
        <f t="shared" si="1"/>
        <v>10567.296996662959</v>
      </c>
    </row>
    <row r="130" spans="1:5" x14ac:dyDescent="0.25">
      <c r="A130" s="43"/>
      <c r="B130" s="28"/>
      <c r="C130" s="28"/>
      <c r="D130" s="29">
        <v>14</v>
      </c>
      <c r="E130" s="81">
        <f t="shared" si="1"/>
        <v>10567.296996662959</v>
      </c>
    </row>
    <row r="131" spans="1:5" x14ac:dyDescent="0.25">
      <c r="A131" s="43"/>
      <c r="B131" s="28"/>
      <c r="C131" s="28"/>
      <c r="D131" s="29">
        <v>15</v>
      </c>
      <c r="E131" s="81">
        <f t="shared" ref="E131:E194" si="2">IF(C131&lt;&gt;"JUMLAH",$H$2/$K$2,)</f>
        <v>10567.296996662959</v>
      </c>
    </row>
    <row r="132" spans="1:5" x14ac:dyDescent="0.25">
      <c r="A132" s="43"/>
      <c r="B132" s="28"/>
      <c r="C132" s="28"/>
      <c r="D132" s="29">
        <v>16</v>
      </c>
      <c r="E132" s="81">
        <f t="shared" si="2"/>
        <v>10567.296996662959</v>
      </c>
    </row>
    <row r="133" spans="1:5" x14ac:dyDescent="0.25">
      <c r="A133" s="43"/>
      <c r="B133" s="28"/>
      <c r="C133" s="28"/>
      <c r="D133" s="29">
        <v>17</v>
      </c>
      <c r="E133" s="81">
        <f t="shared" si="2"/>
        <v>10567.296996662959</v>
      </c>
    </row>
    <row r="134" spans="1:5" x14ac:dyDescent="0.25">
      <c r="A134" s="43"/>
      <c r="B134" s="28"/>
      <c r="C134" s="102" t="s">
        <v>7</v>
      </c>
      <c r="D134" s="103"/>
      <c r="E134" s="82">
        <f>SUM(E117:E133)</f>
        <v>179644.04894327026</v>
      </c>
    </row>
    <row r="135" spans="1:5" x14ac:dyDescent="0.25">
      <c r="A135" s="43"/>
      <c r="B135" s="28"/>
      <c r="C135" s="28" t="s">
        <v>132</v>
      </c>
      <c r="D135" s="29">
        <v>1</v>
      </c>
      <c r="E135" s="81">
        <f t="shared" si="2"/>
        <v>10567.296996662959</v>
      </c>
    </row>
    <row r="136" spans="1:5" x14ac:dyDescent="0.25">
      <c r="A136" s="43"/>
      <c r="B136" s="28"/>
      <c r="C136" s="28"/>
      <c r="D136" s="29">
        <v>2</v>
      </c>
      <c r="E136" s="81">
        <f t="shared" si="2"/>
        <v>10567.296996662959</v>
      </c>
    </row>
    <row r="137" spans="1:5" x14ac:dyDescent="0.25">
      <c r="A137" s="43"/>
      <c r="B137" s="28"/>
      <c r="C137" s="28"/>
      <c r="D137" s="29">
        <v>3</v>
      </c>
      <c r="E137" s="81">
        <f t="shared" si="2"/>
        <v>10567.296996662959</v>
      </c>
    </row>
    <row r="138" spans="1:5" x14ac:dyDescent="0.25">
      <c r="A138" s="43"/>
      <c r="B138" s="28"/>
      <c r="C138" s="28"/>
      <c r="D138" s="29">
        <v>4</v>
      </c>
      <c r="E138" s="81">
        <f t="shared" si="2"/>
        <v>10567.296996662959</v>
      </c>
    </row>
    <row r="139" spans="1:5" x14ac:dyDescent="0.25">
      <c r="A139" s="43"/>
      <c r="B139" s="28"/>
      <c r="C139" s="28"/>
      <c r="D139" s="29">
        <v>5</v>
      </c>
      <c r="E139" s="81">
        <f t="shared" si="2"/>
        <v>10567.296996662959</v>
      </c>
    </row>
    <row r="140" spans="1:5" x14ac:dyDescent="0.25">
      <c r="A140" s="43"/>
      <c r="B140" s="28"/>
      <c r="C140" s="28"/>
      <c r="D140" s="29">
        <v>6</v>
      </c>
      <c r="E140" s="81">
        <f t="shared" si="2"/>
        <v>10567.296996662959</v>
      </c>
    </row>
    <row r="141" spans="1:5" x14ac:dyDescent="0.25">
      <c r="A141" s="43"/>
      <c r="B141" s="28"/>
      <c r="C141" s="28"/>
      <c r="D141" s="29">
        <v>7</v>
      </c>
      <c r="E141" s="81">
        <f t="shared" si="2"/>
        <v>10567.296996662959</v>
      </c>
    </row>
    <row r="142" spans="1:5" x14ac:dyDescent="0.25">
      <c r="A142" s="43"/>
      <c r="B142" s="28"/>
      <c r="C142" s="28"/>
      <c r="D142" s="29">
        <v>8</v>
      </c>
      <c r="E142" s="81">
        <f t="shared" si="2"/>
        <v>10567.296996662959</v>
      </c>
    </row>
    <row r="143" spans="1:5" x14ac:dyDescent="0.25">
      <c r="A143" s="43"/>
      <c r="B143" s="28"/>
      <c r="C143" s="28"/>
      <c r="D143" s="29">
        <v>9</v>
      </c>
      <c r="E143" s="81">
        <f t="shared" si="2"/>
        <v>10567.296996662959</v>
      </c>
    </row>
    <row r="144" spans="1:5" x14ac:dyDescent="0.25">
      <c r="A144" s="43"/>
      <c r="B144" s="28"/>
      <c r="C144" s="28"/>
      <c r="D144" s="29">
        <v>10</v>
      </c>
      <c r="E144" s="81">
        <f t="shared" si="2"/>
        <v>10567.296996662959</v>
      </c>
    </row>
    <row r="145" spans="1:5" x14ac:dyDescent="0.25">
      <c r="A145" s="43"/>
      <c r="B145" s="28"/>
      <c r="C145" s="28"/>
      <c r="D145" s="29">
        <v>11</v>
      </c>
      <c r="E145" s="81">
        <f t="shared" si="2"/>
        <v>10567.296996662959</v>
      </c>
    </row>
    <row r="146" spans="1:5" x14ac:dyDescent="0.25">
      <c r="A146" s="43"/>
      <c r="B146" s="28"/>
      <c r="C146" s="28"/>
      <c r="D146" s="29">
        <v>12</v>
      </c>
      <c r="E146" s="81">
        <f t="shared" si="2"/>
        <v>10567.296996662959</v>
      </c>
    </row>
    <row r="147" spans="1:5" x14ac:dyDescent="0.25">
      <c r="A147" s="43"/>
      <c r="B147" s="28"/>
      <c r="C147" s="28"/>
      <c r="D147" s="29">
        <v>13</v>
      </c>
      <c r="E147" s="81">
        <f t="shared" si="2"/>
        <v>10567.296996662959</v>
      </c>
    </row>
    <row r="148" spans="1:5" x14ac:dyDescent="0.25">
      <c r="A148" s="43"/>
      <c r="B148" s="28"/>
      <c r="C148" s="102" t="s">
        <v>7</v>
      </c>
      <c r="D148" s="103"/>
      <c r="E148" s="82">
        <f>SUM(E135:E147)</f>
        <v>137374.86095661848</v>
      </c>
    </row>
    <row r="149" spans="1:5" x14ac:dyDescent="0.25">
      <c r="A149" s="43"/>
      <c r="B149" s="28"/>
      <c r="C149" s="28" t="s">
        <v>133</v>
      </c>
      <c r="D149" s="29">
        <v>1</v>
      </c>
      <c r="E149" s="81">
        <f t="shared" si="2"/>
        <v>10567.296996662959</v>
      </c>
    </row>
    <row r="150" spans="1:5" x14ac:dyDescent="0.25">
      <c r="A150" s="43"/>
      <c r="B150" s="28"/>
      <c r="C150" s="28"/>
      <c r="D150" s="29">
        <v>2</v>
      </c>
      <c r="E150" s="81">
        <f t="shared" si="2"/>
        <v>10567.296996662959</v>
      </c>
    </row>
    <row r="151" spans="1:5" x14ac:dyDescent="0.25">
      <c r="A151" s="43"/>
      <c r="B151" s="28"/>
      <c r="C151" s="28"/>
      <c r="D151" s="29">
        <v>3</v>
      </c>
      <c r="E151" s="81">
        <f t="shared" si="2"/>
        <v>10567.296996662959</v>
      </c>
    </row>
    <row r="152" spans="1:5" x14ac:dyDescent="0.25">
      <c r="A152" s="43"/>
      <c r="B152" s="28"/>
      <c r="C152" s="28"/>
      <c r="D152" s="29">
        <v>4</v>
      </c>
      <c r="E152" s="81">
        <f t="shared" si="2"/>
        <v>10567.296996662959</v>
      </c>
    </row>
    <row r="153" spans="1:5" x14ac:dyDescent="0.25">
      <c r="A153" s="43"/>
      <c r="B153" s="28"/>
      <c r="C153" s="28"/>
      <c r="D153" s="29">
        <v>5</v>
      </c>
      <c r="E153" s="81">
        <f t="shared" si="2"/>
        <v>10567.296996662959</v>
      </c>
    </row>
    <row r="154" spans="1:5" x14ac:dyDescent="0.25">
      <c r="A154" s="43"/>
      <c r="B154" s="28"/>
      <c r="C154" s="28"/>
      <c r="D154" s="29">
        <v>6</v>
      </c>
      <c r="E154" s="81">
        <f t="shared" si="2"/>
        <v>10567.296996662959</v>
      </c>
    </row>
    <row r="155" spans="1:5" x14ac:dyDescent="0.25">
      <c r="A155" s="43"/>
      <c r="B155" s="28"/>
      <c r="C155" s="102" t="s">
        <v>7</v>
      </c>
      <c r="D155" s="103"/>
      <c r="E155" s="82">
        <f>SUM(E149:E154)</f>
        <v>63403.781979977757</v>
      </c>
    </row>
    <row r="156" spans="1:5" x14ac:dyDescent="0.25">
      <c r="A156" s="43"/>
      <c r="B156" s="28"/>
      <c r="C156" s="28" t="s">
        <v>134</v>
      </c>
      <c r="D156" s="29">
        <v>1</v>
      </c>
      <c r="E156" s="81">
        <f t="shared" si="2"/>
        <v>10567.296996662959</v>
      </c>
    </row>
    <row r="157" spans="1:5" x14ac:dyDescent="0.25">
      <c r="A157" s="43"/>
      <c r="B157" s="28"/>
      <c r="C157" s="28"/>
      <c r="D157" s="29">
        <v>2</v>
      </c>
      <c r="E157" s="81">
        <f t="shared" si="2"/>
        <v>10567.296996662959</v>
      </c>
    </row>
    <row r="158" spans="1:5" x14ac:dyDescent="0.25">
      <c r="A158" s="43"/>
      <c r="B158" s="28"/>
      <c r="C158" s="28"/>
      <c r="D158" s="29">
        <v>3</v>
      </c>
      <c r="E158" s="81">
        <f t="shared" si="2"/>
        <v>10567.296996662959</v>
      </c>
    </row>
    <row r="159" spans="1:5" x14ac:dyDescent="0.25">
      <c r="A159" s="43"/>
      <c r="B159" s="28"/>
      <c r="C159" s="28"/>
      <c r="D159" s="29">
        <v>4</v>
      </c>
      <c r="E159" s="81">
        <f t="shared" si="2"/>
        <v>10567.296996662959</v>
      </c>
    </row>
    <row r="160" spans="1:5" x14ac:dyDescent="0.25">
      <c r="A160" s="43"/>
      <c r="B160" s="28"/>
      <c r="C160" s="28"/>
      <c r="D160" s="29">
        <v>5</v>
      </c>
      <c r="E160" s="81">
        <f t="shared" si="2"/>
        <v>10567.296996662959</v>
      </c>
    </row>
    <row r="161" spans="1:5" x14ac:dyDescent="0.25">
      <c r="A161" s="43"/>
      <c r="B161" s="28"/>
      <c r="C161" s="28"/>
      <c r="D161" s="29">
        <v>6</v>
      </c>
      <c r="E161" s="81">
        <f t="shared" si="2"/>
        <v>10567.296996662959</v>
      </c>
    </row>
    <row r="162" spans="1:5" x14ac:dyDescent="0.25">
      <c r="A162" s="43"/>
      <c r="B162" s="28"/>
      <c r="C162" s="28"/>
      <c r="D162" s="29">
        <v>7</v>
      </c>
      <c r="E162" s="81">
        <f t="shared" si="2"/>
        <v>10567.296996662959</v>
      </c>
    </row>
    <row r="163" spans="1:5" x14ac:dyDescent="0.25">
      <c r="A163" s="43"/>
      <c r="B163" s="28"/>
      <c r="C163" s="28"/>
      <c r="D163" s="29">
        <v>8</v>
      </c>
      <c r="E163" s="81">
        <f t="shared" si="2"/>
        <v>10567.296996662959</v>
      </c>
    </row>
    <row r="164" spans="1:5" x14ac:dyDescent="0.25">
      <c r="A164" s="43"/>
      <c r="B164" s="28"/>
      <c r="C164" s="28"/>
      <c r="D164" s="29">
        <v>9</v>
      </c>
      <c r="E164" s="81">
        <f t="shared" si="2"/>
        <v>10567.296996662959</v>
      </c>
    </row>
    <row r="165" spans="1:5" x14ac:dyDescent="0.25">
      <c r="A165" s="43"/>
      <c r="B165" s="28"/>
      <c r="C165" s="102" t="s">
        <v>7</v>
      </c>
      <c r="D165" s="103"/>
      <c r="E165" s="82">
        <f>SUM(E156:E164)</f>
        <v>95105.672969966632</v>
      </c>
    </row>
    <row r="166" spans="1:5" x14ac:dyDescent="0.25">
      <c r="A166" s="43"/>
      <c r="B166" s="28"/>
      <c r="C166" s="28" t="s">
        <v>135</v>
      </c>
      <c r="D166" s="29">
        <v>1</v>
      </c>
      <c r="E166" s="81">
        <f t="shared" si="2"/>
        <v>10567.296996662959</v>
      </c>
    </row>
    <row r="167" spans="1:5" x14ac:dyDescent="0.25">
      <c r="A167" s="43"/>
      <c r="B167" s="28"/>
      <c r="C167" s="28"/>
      <c r="D167" s="29">
        <v>2</v>
      </c>
      <c r="E167" s="81">
        <f t="shared" si="2"/>
        <v>10567.296996662959</v>
      </c>
    </row>
    <row r="168" spans="1:5" x14ac:dyDescent="0.25">
      <c r="A168" s="43"/>
      <c r="B168" s="28"/>
      <c r="C168" s="28"/>
      <c r="D168" s="29">
        <v>3</v>
      </c>
      <c r="E168" s="81">
        <f t="shared" si="2"/>
        <v>10567.296996662959</v>
      </c>
    </row>
    <row r="169" spans="1:5" x14ac:dyDescent="0.25">
      <c r="A169" s="43"/>
      <c r="B169" s="28"/>
      <c r="C169" s="28"/>
      <c r="D169" s="29">
        <v>4</v>
      </c>
      <c r="E169" s="81">
        <f t="shared" si="2"/>
        <v>10567.296996662959</v>
      </c>
    </row>
    <row r="170" spans="1:5" x14ac:dyDescent="0.25">
      <c r="A170" s="43"/>
      <c r="B170" s="28"/>
      <c r="C170" s="28"/>
      <c r="D170" s="29">
        <v>5</v>
      </c>
      <c r="E170" s="81">
        <f t="shared" si="2"/>
        <v>10567.296996662959</v>
      </c>
    </row>
    <row r="171" spans="1:5" x14ac:dyDescent="0.25">
      <c r="A171" s="43"/>
      <c r="B171" s="28"/>
      <c r="C171" s="28"/>
      <c r="D171" s="29">
        <v>6</v>
      </c>
      <c r="E171" s="81">
        <f t="shared" si="2"/>
        <v>10567.296996662959</v>
      </c>
    </row>
    <row r="172" spans="1:5" x14ac:dyDescent="0.25">
      <c r="A172" s="43"/>
      <c r="B172" s="28"/>
      <c r="C172" s="28"/>
      <c r="D172" s="29">
        <v>7</v>
      </c>
      <c r="E172" s="81">
        <f t="shared" si="2"/>
        <v>10567.296996662959</v>
      </c>
    </row>
    <row r="173" spans="1:5" x14ac:dyDescent="0.25">
      <c r="A173" s="43"/>
      <c r="B173" s="28"/>
      <c r="C173" s="28"/>
      <c r="D173" s="29">
        <v>8</v>
      </c>
      <c r="E173" s="81">
        <f t="shared" si="2"/>
        <v>10567.296996662959</v>
      </c>
    </row>
    <row r="174" spans="1:5" x14ac:dyDescent="0.25">
      <c r="A174" s="43"/>
      <c r="B174" s="28"/>
      <c r="C174" s="28"/>
      <c r="D174" s="29">
        <v>9</v>
      </c>
      <c r="E174" s="81">
        <f t="shared" si="2"/>
        <v>10567.296996662959</v>
      </c>
    </row>
    <row r="175" spans="1:5" x14ac:dyDescent="0.25">
      <c r="A175" s="43"/>
      <c r="B175" s="28"/>
      <c r="C175" s="28"/>
      <c r="D175" s="29">
        <v>10</v>
      </c>
      <c r="E175" s="81">
        <f t="shared" si="2"/>
        <v>10567.296996662959</v>
      </c>
    </row>
    <row r="176" spans="1:5" x14ac:dyDescent="0.25">
      <c r="A176" s="43"/>
      <c r="B176" s="28"/>
      <c r="C176" s="28"/>
      <c r="D176" s="29">
        <v>11</v>
      </c>
      <c r="E176" s="81">
        <f t="shared" si="2"/>
        <v>10567.296996662959</v>
      </c>
    </row>
    <row r="177" spans="1:5" x14ac:dyDescent="0.25">
      <c r="A177" s="43"/>
      <c r="B177" s="28"/>
      <c r="C177" s="28"/>
      <c r="D177" s="29">
        <v>12</v>
      </c>
      <c r="E177" s="81">
        <f t="shared" si="2"/>
        <v>10567.296996662959</v>
      </c>
    </row>
    <row r="178" spans="1:5" x14ac:dyDescent="0.25">
      <c r="A178" s="43"/>
      <c r="B178" s="28"/>
      <c r="C178" s="28"/>
      <c r="D178" s="29">
        <v>13</v>
      </c>
      <c r="E178" s="81">
        <f t="shared" si="2"/>
        <v>10567.296996662959</v>
      </c>
    </row>
    <row r="179" spans="1:5" x14ac:dyDescent="0.25">
      <c r="A179" s="43"/>
      <c r="B179" s="28"/>
      <c r="C179" s="28"/>
      <c r="D179" s="29">
        <v>14</v>
      </c>
      <c r="E179" s="81">
        <f t="shared" si="2"/>
        <v>10567.296996662959</v>
      </c>
    </row>
    <row r="180" spans="1:5" x14ac:dyDescent="0.25">
      <c r="A180" s="43"/>
      <c r="B180" s="28"/>
      <c r="C180" s="28"/>
      <c r="D180" s="29">
        <v>15</v>
      </c>
      <c r="E180" s="81">
        <f t="shared" si="2"/>
        <v>10567.296996662959</v>
      </c>
    </row>
    <row r="181" spans="1:5" x14ac:dyDescent="0.25">
      <c r="A181" s="43"/>
      <c r="B181" s="28"/>
      <c r="C181" s="102" t="s">
        <v>7</v>
      </c>
      <c r="D181" s="103"/>
      <c r="E181" s="82">
        <f>SUM(E166:E180)</f>
        <v>158509.45494994437</v>
      </c>
    </row>
    <row r="182" spans="1:5" x14ac:dyDescent="0.25">
      <c r="A182" s="43"/>
      <c r="B182" s="28"/>
      <c r="C182" s="28" t="s">
        <v>136</v>
      </c>
      <c r="D182" s="29">
        <v>1</v>
      </c>
      <c r="E182" s="81">
        <f t="shared" si="2"/>
        <v>10567.296996662959</v>
      </c>
    </row>
    <row r="183" spans="1:5" x14ac:dyDescent="0.25">
      <c r="A183" s="43"/>
      <c r="B183" s="28"/>
      <c r="C183" s="28"/>
      <c r="D183" s="29">
        <v>2</v>
      </c>
      <c r="E183" s="81">
        <f t="shared" si="2"/>
        <v>10567.296996662959</v>
      </c>
    </row>
    <row r="184" spans="1:5" x14ac:dyDescent="0.25">
      <c r="A184" s="43"/>
      <c r="B184" s="28"/>
      <c r="C184" s="28"/>
      <c r="D184" s="29">
        <v>3</v>
      </c>
      <c r="E184" s="81">
        <f t="shared" si="2"/>
        <v>10567.296996662959</v>
      </c>
    </row>
    <row r="185" spans="1:5" x14ac:dyDescent="0.25">
      <c r="A185" s="43"/>
      <c r="B185" s="28"/>
      <c r="C185" s="28"/>
      <c r="D185" s="29">
        <v>4</v>
      </c>
      <c r="E185" s="81">
        <f t="shared" si="2"/>
        <v>10567.296996662959</v>
      </c>
    </row>
    <row r="186" spans="1:5" x14ac:dyDescent="0.25">
      <c r="A186" s="43"/>
      <c r="B186" s="28"/>
      <c r="C186" s="28"/>
      <c r="D186" s="29">
        <v>5</v>
      </c>
      <c r="E186" s="81">
        <f t="shared" si="2"/>
        <v>10567.296996662959</v>
      </c>
    </row>
    <row r="187" spans="1:5" x14ac:dyDescent="0.25">
      <c r="A187" s="43"/>
      <c r="B187" s="28"/>
      <c r="C187" s="28"/>
      <c r="D187" s="29">
        <v>6</v>
      </c>
      <c r="E187" s="81">
        <f t="shared" si="2"/>
        <v>10567.296996662959</v>
      </c>
    </row>
    <row r="188" spans="1:5" x14ac:dyDescent="0.25">
      <c r="A188" s="43"/>
      <c r="B188" s="28"/>
      <c r="C188" s="28"/>
      <c r="D188" s="29">
        <v>7</v>
      </c>
      <c r="E188" s="81">
        <f t="shared" si="2"/>
        <v>10567.296996662959</v>
      </c>
    </row>
    <row r="189" spans="1:5" x14ac:dyDescent="0.25">
      <c r="A189" s="43"/>
      <c r="B189" s="28"/>
      <c r="C189" s="28"/>
      <c r="D189" s="29">
        <v>8</v>
      </c>
      <c r="E189" s="81">
        <f t="shared" si="2"/>
        <v>10567.296996662959</v>
      </c>
    </row>
    <row r="190" spans="1:5" x14ac:dyDescent="0.25">
      <c r="A190" s="43"/>
      <c r="B190" s="28"/>
      <c r="C190" s="28"/>
      <c r="D190" s="29">
        <v>9</v>
      </c>
      <c r="E190" s="81">
        <f t="shared" si="2"/>
        <v>10567.296996662959</v>
      </c>
    </row>
    <row r="191" spans="1:5" x14ac:dyDescent="0.25">
      <c r="A191" s="43"/>
      <c r="B191" s="28"/>
      <c r="C191" s="28"/>
      <c r="D191" s="29">
        <v>10</v>
      </c>
      <c r="E191" s="81">
        <f t="shared" si="2"/>
        <v>10567.296996662959</v>
      </c>
    </row>
    <row r="192" spans="1:5" x14ac:dyDescent="0.25">
      <c r="A192" s="43"/>
      <c r="B192" s="28"/>
      <c r="C192" s="28"/>
      <c r="D192" s="29">
        <v>11</v>
      </c>
      <c r="E192" s="81">
        <f t="shared" si="2"/>
        <v>10567.296996662959</v>
      </c>
    </row>
    <row r="193" spans="1:5" x14ac:dyDescent="0.25">
      <c r="A193" s="43"/>
      <c r="B193" s="28"/>
      <c r="C193" s="28"/>
      <c r="D193" s="29">
        <v>12</v>
      </c>
      <c r="E193" s="81">
        <f t="shared" si="2"/>
        <v>10567.296996662959</v>
      </c>
    </row>
    <row r="194" spans="1:5" x14ac:dyDescent="0.25">
      <c r="A194" s="43"/>
      <c r="B194" s="28"/>
      <c r="C194" s="28"/>
      <c r="D194" s="29">
        <v>13</v>
      </c>
      <c r="E194" s="81">
        <f t="shared" si="2"/>
        <v>10567.296996662959</v>
      </c>
    </row>
    <row r="195" spans="1:5" x14ac:dyDescent="0.25">
      <c r="A195" s="43"/>
      <c r="B195" s="28"/>
      <c r="C195" s="28"/>
      <c r="D195" s="29">
        <v>14</v>
      </c>
      <c r="E195" s="81">
        <f t="shared" ref="E195:E208" si="3">IF(C195&lt;&gt;"JUMLAH",$H$2/$K$2,)</f>
        <v>10567.296996662959</v>
      </c>
    </row>
    <row r="196" spans="1:5" x14ac:dyDescent="0.25">
      <c r="A196" s="43"/>
      <c r="B196" s="28"/>
      <c r="C196" s="28"/>
      <c r="D196" s="29">
        <v>15</v>
      </c>
      <c r="E196" s="81">
        <f t="shared" si="3"/>
        <v>10567.296996662959</v>
      </c>
    </row>
    <row r="197" spans="1:5" x14ac:dyDescent="0.25">
      <c r="A197" s="43"/>
      <c r="B197" s="28"/>
      <c r="C197" s="28"/>
      <c r="D197" s="29">
        <v>16</v>
      </c>
      <c r="E197" s="81">
        <f t="shared" si="3"/>
        <v>10567.296996662959</v>
      </c>
    </row>
    <row r="198" spans="1:5" x14ac:dyDescent="0.25">
      <c r="A198" s="43"/>
      <c r="B198" s="28"/>
      <c r="C198" s="28"/>
      <c r="D198" s="29">
        <v>17</v>
      </c>
      <c r="E198" s="81">
        <f t="shared" si="3"/>
        <v>10567.296996662959</v>
      </c>
    </row>
    <row r="199" spans="1:5" x14ac:dyDescent="0.25">
      <c r="A199" s="43"/>
      <c r="B199" s="28"/>
      <c r="C199" s="28"/>
      <c r="D199" s="29">
        <v>18</v>
      </c>
      <c r="E199" s="81">
        <f t="shared" si="3"/>
        <v>10567.296996662959</v>
      </c>
    </row>
    <row r="200" spans="1:5" x14ac:dyDescent="0.25">
      <c r="A200" s="43"/>
      <c r="B200" s="28"/>
      <c r="C200" s="28"/>
      <c r="D200" s="29">
        <v>19</v>
      </c>
      <c r="E200" s="81">
        <f t="shared" si="3"/>
        <v>10567.296996662959</v>
      </c>
    </row>
    <row r="201" spans="1:5" x14ac:dyDescent="0.25">
      <c r="A201" s="43"/>
      <c r="B201" s="28"/>
      <c r="C201" s="28"/>
      <c r="D201" s="29">
        <v>20</v>
      </c>
      <c r="E201" s="81">
        <f t="shared" si="3"/>
        <v>10567.296996662959</v>
      </c>
    </row>
    <row r="202" spans="1:5" x14ac:dyDescent="0.25">
      <c r="A202" s="43"/>
      <c r="B202" s="28"/>
      <c r="C202" s="102" t="s">
        <v>7</v>
      </c>
      <c r="D202" s="103"/>
      <c r="E202" s="82">
        <f>SUM(E182:E201)</f>
        <v>211345.9399332591</v>
      </c>
    </row>
    <row r="203" spans="1:5" x14ac:dyDescent="0.25">
      <c r="A203" s="43"/>
      <c r="B203" s="28"/>
      <c r="C203" s="28" t="s">
        <v>137</v>
      </c>
      <c r="D203" s="29">
        <v>1</v>
      </c>
      <c r="E203" s="81">
        <f t="shared" si="3"/>
        <v>10567.296996662959</v>
      </c>
    </row>
    <row r="204" spans="1:5" x14ac:dyDescent="0.25">
      <c r="A204" s="43"/>
      <c r="B204" s="28"/>
      <c r="C204" s="28"/>
      <c r="D204" s="29">
        <v>2</v>
      </c>
      <c r="E204" s="81">
        <f t="shared" si="3"/>
        <v>10567.296996662959</v>
      </c>
    </row>
    <row r="205" spans="1:5" x14ac:dyDescent="0.25">
      <c r="A205" s="43"/>
      <c r="B205" s="28"/>
      <c r="C205" s="28"/>
      <c r="D205" s="29">
        <v>3</v>
      </c>
      <c r="E205" s="81">
        <f t="shared" si="3"/>
        <v>10567.296996662959</v>
      </c>
    </row>
    <row r="206" spans="1:5" x14ac:dyDescent="0.25">
      <c r="A206" s="43"/>
      <c r="B206" s="28"/>
      <c r="C206" s="28"/>
      <c r="D206" s="29">
        <v>4</v>
      </c>
      <c r="E206" s="81">
        <f t="shared" si="3"/>
        <v>10567.296996662959</v>
      </c>
    </row>
    <row r="207" spans="1:5" x14ac:dyDescent="0.25">
      <c r="A207" s="43"/>
      <c r="B207" s="28"/>
      <c r="C207" s="28"/>
      <c r="D207" s="29">
        <v>5</v>
      </c>
      <c r="E207" s="81">
        <f t="shared" si="3"/>
        <v>10567.296996662959</v>
      </c>
    </row>
    <row r="208" spans="1:5" x14ac:dyDescent="0.25">
      <c r="A208" s="44"/>
      <c r="B208" s="28"/>
      <c r="C208" s="102" t="s">
        <v>7</v>
      </c>
      <c r="D208" s="103"/>
      <c r="E208" s="82">
        <f>SUM(E203:E207)</f>
        <v>52836.484983314796</v>
      </c>
    </row>
    <row r="209" spans="1:5" x14ac:dyDescent="0.25">
      <c r="A209" s="102" t="s">
        <v>4</v>
      </c>
      <c r="B209" s="106"/>
      <c r="C209" s="106"/>
      <c r="D209" s="103"/>
      <c r="E209" s="107">
        <f>SUM(E134,E148,E155,E165,E181,E202,E208)</f>
        <v>898220.24471635139</v>
      </c>
    </row>
  </sheetData>
  <mergeCells count="36">
    <mergeCell ref="C15:D15"/>
    <mergeCell ref="A3:A208"/>
    <mergeCell ref="A209:D209"/>
    <mergeCell ref="C116:D116"/>
    <mergeCell ref="C108:D108"/>
    <mergeCell ref="C100:D100"/>
    <mergeCell ref="C76:D76"/>
    <mergeCell ref="C53:D53"/>
    <mergeCell ref="C29:D29"/>
    <mergeCell ref="C182:C201"/>
    <mergeCell ref="C203:C207"/>
    <mergeCell ref="C208:D208"/>
    <mergeCell ref="C202:D202"/>
    <mergeCell ref="C181:D181"/>
    <mergeCell ref="C109:C115"/>
    <mergeCell ref="C117:C133"/>
    <mergeCell ref="C135:C147"/>
    <mergeCell ref="C149:C154"/>
    <mergeCell ref="C156:C164"/>
    <mergeCell ref="C166:C180"/>
    <mergeCell ref="C165:D165"/>
    <mergeCell ref="C155:D155"/>
    <mergeCell ref="C148:D148"/>
    <mergeCell ref="C134:D134"/>
    <mergeCell ref="B3:B208"/>
    <mergeCell ref="C3:C14"/>
    <mergeCell ref="C16:C28"/>
    <mergeCell ref="C30:C52"/>
    <mergeCell ref="C54:C75"/>
    <mergeCell ref="C77:C99"/>
    <mergeCell ref="C101:C107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54AA-EE6A-42DA-B29E-69CE736ADF20}">
  <dimension ref="A1:K155"/>
  <sheetViews>
    <sheetView topLeftCell="A142" workbookViewId="0">
      <selection activeCell="A155" sqref="A3:E155"/>
    </sheetView>
  </sheetViews>
  <sheetFormatPr defaultRowHeight="15" x14ac:dyDescent="0.25"/>
  <cols>
    <col min="1" max="1" width="3.7109375" bestFit="1" customWidth="1"/>
    <col min="2" max="2" width="15.28515625" bestFit="1" customWidth="1"/>
    <col min="3" max="3" width="19.28515625" bestFit="1" customWidth="1"/>
    <col min="4" max="4" width="4.7109375" bestFit="1" customWidth="1"/>
    <col min="5" max="5" width="11.5703125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67">
        <v>11</v>
      </c>
      <c r="B3" s="25" t="s">
        <v>138</v>
      </c>
      <c r="C3" s="25" t="s">
        <v>139</v>
      </c>
      <c r="D3" s="30">
        <v>1</v>
      </c>
      <c r="E3" s="81">
        <f t="shared" ref="E3:E66" si="0">IF(C3&lt;&gt;"JUMLAH",$H$2/$K$2,)</f>
        <v>10567.296996662959</v>
      </c>
    </row>
    <row r="4" spans="1:11" x14ac:dyDescent="0.25">
      <c r="A4" s="68"/>
      <c r="B4" s="25"/>
      <c r="C4" s="25"/>
      <c r="D4" s="30">
        <v>2</v>
      </c>
      <c r="E4" s="81">
        <f t="shared" si="0"/>
        <v>10567.296996662959</v>
      </c>
    </row>
    <row r="5" spans="1:11" x14ac:dyDescent="0.25">
      <c r="A5" s="68"/>
      <c r="B5" s="25"/>
      <c r="C5" s="25"/>
      <c r="D5" s="30">
        <v>3</v>
      </c>
      <c r="E5" s="81">
        <f t="shared" si="0"/>
        <v>10567.296996662959</v>
      </c>
    </row>
    <row r="6" spans="1:11" x14ac:dyDescent="0.25">
      <c r="A6" s="68"/>
      <c r="B6" s="25"/>
      <c r="C6" s="25"/>
      <c r="D6" s="30">
        <v>4</v>
      </c>
      <c r="E6" s="81">
        <f t="shared" si="0"/>
        <v>10567.296996662959</v>
      </c>
    </row>
    <row r="7" spans="1:11" x14ac:dyDescent="0.25">
      <c r="A7" s="68"/>
      <c r="B7" s="25"/>
      <c r="C7" s="25"/>
      <c r="D7" s="30">
        <v>5</v>
      </c>
      <c r="E7" s="81">
        <f t="shared" si="0"/>
        <v>10567.296996662959</v>
      </c>
    </row>
    <row r="8" spans="1:11" x14ac:dyDescent="0.25">
      <c r="A8" s="68"/>
      <c r="B8" s="25"/>
      <c r="C8" s="25"/>
      <c r="D8" s="30">
        <v>6</v>
      </c>
      <c r="E8" s="81">
        <f t="shared" si="0"/>
        <v>10567.296996662959</v>
      </c>
    </row>
    <row r="9" spans="1:11" x14ac:dyDescent="0.25">
      <c r="A9" s="68"/>
      <c r="B9" s="25"/>
      <c r="C9" s="25"/>
      <c r="D9" s="30">
        <v>7</v>
      </c>
      <c r="E9" s="81">
        <f t="shared" si="0"/>
        <v>10567.296996662959</v>
      </c>
    </row>
    <row r="10" spans="1:11" x14ac:dyDescent="0.25">
      <c r="A10" s="68"/>
      <c r="B10" s="25"/>
      <c r="C10" s="25"/>
      <c r="D10" s="30">
        <v>8</v>
      </c>
      <c r="E10" s="81">
        <f t="shared" si="0"/>
        <v>10567.296996662959</v>
      </c>
    </row>
    <row r="11" spans="1:11" x14ac:dyDescent="0.25">
      <c r="A11" s="68"/>
      <c r="B11" s="25"/>
      <c r="C11" s="108" t="s">
        <v>7</v>
      </c>
      <c r="D11" s="109"/>
      <c r="E11" s="82">
        <f>SUM(E3:E10)</f>
        <v>84538.375973303671</v>
      </c>
    </row>
    <row r="12" spans="1:11" x14ac:dyDescent="0.25">
      <c r="A12" s="68"/>
      <c r="B12" s="25"/>
      <c r="C12" s="25" t="s">
        <v>140</v>
      </c>
      <c r="D12" s="31">
        <v>1</v>
      </c>
      <c r="E12" s="81">
        <f t="shared" si="0"/>
        <v>10567.296996662959</v>
      </c>
    </row>
    <row r="13" spans="1:11" x14ac:dyDescent="0.25">
      <c r="A13" s="68"/>
      <c r="B13" s="25"/>
      <c r="C13" s="25"/>
      <c r="D13" s="31">
        <v>2</v>
      </c>
      <c r="E13" s="81">
        <f t="shared" si="0"/>
        <v>10567.296996662959</v>
      </c>
    </row>
    <row r="14" spans="1:11" x14ac:dyDescent="0.25">
      <c r="A14" s="68"/>
      <c r="B14" s="25"/>
      <c r="C14" s="25"/>
      <c r="D14" s="31">
        <v>3</v>
      </c>
      <c r="E14" s="81">
        <f t="shared" si="0"/>
        <v>10567.296996662959</v>
      </c>
    </row>
    <row r="15" spans="1:11" x14ac:dyDescent="0.25">
      <c r="A15" s="68"/>
      <c r="B15" s="25"/>
      <c r="C15" s="25"/>
      <c r="D15" s="31">
        <v>4</v>
      </c>
      <c r="E15" s="81">
        <f t="shared" si="0"/>
        <v>10567.296996662959</v>
      </c>
    </row>
    <row r="16" spans="1:11" x14ac:dyDescent="0.25">
      <c r="A16" s="68"/>
      <c r="B16" s="25"/>
      <c r="C16" s="25"/>
      <c r="D16" s="31">
        <v>5</v>
      </c>
      <c r="E16" s="81">
        <f t="shared" si="0"/>
        <v>10567.296996662959</v>
      </c>
    </row>
    <row r="17" spans="1:5" x14ac:dyDescent="0.25">
      <c r="A17" s="68"/>
      <c r="B17" s="25"/>
      <c r="C17" s="108" t="s">
        <v>7</v>
      </c>
      <c r="D17" s="109"/>
      <c r="E17" s="82">
        <f>SUM(E12:E16)</f>
        <v>52836.484983314796</v>
      </c>
    </row>
    <row r="18" spans="1:5" x14ac:dyDescent="0.25">
      <c r="A18" s="68"/>
      <c r="B18" s="25"/>
      <c r="C18" s="25" t="s">
        <v>141</v>
      </c>
      <c r="D18" s="31">
        <v>1</v>
      </c>
      <c r="E18" s="81">
        <f t="shared" si="0"/>
        <v>10567.296996662959</v>
      </c>
    </row>
    <row r="19" spans="1:5" x14ac:dyDescent="0.25">
      <c r="A19" s="68"/>
      <c r="B19" s="25"/>
      <c r="C19" s="25"/>
      <c r="D19" s="31">
        <v>2</v>
      </c>
      <c r="E19" s="81">
        <f t="shared" si="0"/>
        <v>10567.296996662959</v>
      </c>
    </row>
    <row r="20" spans="1:5" x14ac:dyDescent="0.25">
      <c r="A20" s="68"/>
      <c r="B20" s="25"/>
      <c r="C20" s="25"/>
      <c r="D20" s="31">
        <v>3</v>
      </c>
      <c r="E20" s="81">
        <f t="shared" si="0"/>
        <v>10567.296996662959</v>
      </c>
    </row>
    <row r="21" spans="1:5" x14ac:dyDescent="0.25">
      <c r="A21" s="68"/>
      <c r="B21" s="25"/>
      <c r="C21" s="25"/>
      <c r="D21" s="31">
        <v>4</v>
      </c>
      <c r="E21" s="81">
        <f t="shared" si="0"/>
        <v>10567.296996662959</v>
      </c>
    </row>
    <row r="22" spans="1:5" x14ac:dyDescent="0.25">
      <c r="A22" s="68"/>
      <c r="B22" s="25"/>
      <c r="C22" s="25"/>
      <c r="D22" s="31">
        <v>5</v>
      </c>
      <c r="E22" s="81">
        <f t="shared" si="0"/>
        <v>10567.296996662959</v>
      </c>
    </row>
    <row r="23" spans="1:5" x14ac:dyDescent="0.25">
      <c r="A23" s="68"/>
      <c r="B23" s="25"/>
      <c r="C23" s="25"/>
      <c r="D23" s="31">
        <v>6</v>
      </c>
      <c r="E23" s="81">
        <f t="shared" si="0"/>
        <v>10567.296996662959</v>
      </c>
    </row>
    <row r="24" spans="1:5" x14ac:dyDescent="0.25">
      <c r="A24" s="68"/>
      <c r="B24" s="25"/>
      <c r="C24" s="25"/>
      <c r="D24" s="31">
        <v>7</v>
      </c>
      <c r="E24" s="81">
        <f t="shared" si="0"/>
        <v>10567.296996662959</v>
      </c>
    </row>
    <row r="25" spans="1:5" x14ac:dyDescent="0.25">
      <c r="A25" s="68"/>
      <c r="B25" s="25"/>
      <c r="C25" s="25"/>
      <c r="D25" s="31">
        <v>8</v>
      </c>
      <c r="E25" s="81">
        <f t="shared" si="0"/>
        <v>10567.296996662959</v>
      </c>
    </row>
    <row r="26" spans="1:5" x14ac:dyDescent="0.25">
      <c r="A26" s="68"/>
      <c r="B26" s="25"/>
      <c r="C26" s="25"/>
      <c r="D26" s="31">
        <v>9</v>
      </c>
      <c r="E26" s="81">
        <f t="shared" si="0"/>
        <v>10567.296996662959</v>
      </c>
    </row>
    <row r="27" spans="1:5" x14ac:dyDescent="0.25">
      <c r="A27" s="68"/>
      <c r="B27" s="25"/>
      <c r="C27" s="25"/>
      <c r="D27" s="31">
        <v>10</v>
      </c>
      <c r="E27" s="81">
        <f t="shared" si="0"/>
        <v>10567.296996662959</v>
      </c>
    </row>
    <row r="28" spans="1:5" x14ac:dyDescent="0.25">
      <c r="A28" s="68"/>
      <c r="B28" s="25"/>
      <c r="C28" s="25"/>
      <c r="D28" s="31">
        <v>11</v>
      </c>
      <c r="E28" s="81">
        <f t="shared" si="0"/>
        <v>10567.296996662959</v>
      </c>
    </row>
    <row r="29" spans="1:5" x14ac:dyDescent="0.25">
      <c r="A29" s="68"/>
      <c r="B29" s="25"/>
      <c r="C29" s="25"/>
      <c r="D29" s="31">
        <v>12</v>
      </c>
      <c r="E29" s="81">
        <f t="shared" si="0"/>
        <v>10567.296996662959</v>
      </c>
    </row>
    <row r="30" spans="1:5" x14ac:dyDescent="0.25">
      <c r="A30" s="68"/>
      <c r="B30" s="25"/>
      <c r="C30" s="25"/>
      <c r="D30" s="31">
        <v>13</v>
      </c>
      <c r="E30" s="81">
        <f t="shared" si="0"/>
        <v>10567.296996662959</v>
      </c>
    </row>
    <row r="31" spans="1:5" x14ac:dyDescent="0.25">
      <c r="A31" s="68"/>
      <c r="B31" s="25"/>
      <c r="C31" s="108" t="s">
        <v>7</v>
      </c>
      <c r="D31" s="109"/>
      <c r="E31" s="82">
        <f>SUM(E18:E30)</f>
        <v>137374.86095661848</v>
      </c>
    </row>
    <row r="32" spans="1:5" x14ac:dyDescent="0.25">
      <c r="A32" s="68"/>
      <c r="B32" s="25"/>
      <c r="C32" s="25" t="s">
        <v>142</v>
      </c>
      <c r="D32" s="31">
        <v>1</v>
      </c>
      <c r="E32" s="81">
        <f t="shared" si="0"/>
        <v>10567.296996662959</v>
      </c>
    </row>
    <row r="33" spans="1:5" x14ac:dyDescent="0.25">
      <c r="A33" s="68"/>
      <c r="B33" s="25"/>
      <c r="C33" s="25"/>
      <c r="D33" s="31">
        <v>2</v>
      </c>
      <c r="E33" s="81">
        <f t="shared" si="0"/>
        <v>10567.296996662959</v>
      </c>
    </row>
    <row r="34" spans="1:5" x14ac:dyDescent="0.25">
      <c r="A34" s="68"/>
      <c r="B34" s="25"/>
      <c r="C34" s="25"/>
      <c r="D34" s="31">
        <v>3</v>
      </c>
      <c r="E34" s="81">
        <f t="shared" si="0"/>
        <v>10567.296996662959</v>
      </c>
    </row>
    <row r="35" spans="1:5" x14ac:dyDescent="0.25">
      <c r="A35" s="68"/>
      <c r="B35" s="25"/>
      <c r="C35" s="25"/>
      <c r="D35" s="31">
        <v>4</v>
      </c>
      <c r="E35" s="81">
        <f t="shared" si="0"/>
        <v>10567.296996662959</v>
      </c>
    </row>
    <row r="36" spans="1:5" x14ac:dyDescent="0.25">
      <c r="A36" s="68"/>
      <c r="B36" s="25"/>
      <c r="C36" s="25"/>
      <c r="D36" s="31">
        <v>5</v>
      </c>
      <c r="E36" s="81">
        <f t="shared" si="0"/>
        <v>10567.296996662959</v>
      </c>
    </row>
    <row r="37" spans="1:5" x14ac:dyDescent="0.25">
      <c r="A37" s="68"/>
      <c r="B37" s="25"/>
      <c r="C37" s="25"/>
      <c r="D37" s="31">
        <v>6</v>
      </c>
      <c r="E37" s="81">
        <f t="shared" si="0"/>
        <v>10567.296996662959</v>
      </c>
    </row>
    <row r="38" spans="1:5" x14ac:dyDescent="0.25">
      <c r="A38" s="68"/>
      <c r="B38" s="25"/>
      <c r="C38" s="25"/>
      <c r="D38" s="31">
        <v>7</v>
      </c>
      <c r="E38" s="81">
        <f t="shared" si="0"/>
        <v>10567.296996662959</v>
      </c>
    </row>
    <row r="39" spans="1:5" x14ac:dyDescent="0.25">
      <c r="A39" s="68"/>
      <c r="B39" s="25"/>
      <c r="C39" s="25"/>
      <c r="D39" s="31">
        <v>8</v>
      </c>
      <c r="E39" s="81">
        <f t="shared" si="0"/>
        <v>10567.296996662959</v>
      </c>
    </row>
    <row r="40" spans="1:5" x14ac:dyDescent="0.25">
      <c r="A40" s="68"/>
      <c r="B40" s="25"/>
      <c r="C40" s="25"/>
      <c r="D40" s="31">
        <v>9</v>
      </c>
      <c r="E40" s="81">
        <f t="shared" si="0"/>
        <v>10567.296996662959</v>
      </c>
    </row>
    <row r="41" spans="1:5" x14ac:dyDescent="0.25">
      <c r="A41" s="68"/>
      <c r="B41" s="25"/>
      <c r="C41" s="25"/>
      <c r="D41" s="31">
        <v>10</v>
      </c>
      <c r="E41" s="81">
        <f t="shared" si="0"/>
        <v>10567.296996662959</v>
      </c>
    </row>
    <row r="42" spans="1:5" x14ac:dyDescent="0.25">
      <c r="A42" s="68"/>
      <c r="B42" s="25"/>
      <c r="C42" s="25"/>
      <c r="D42" s="31">
        <v>11</v>
      </c>
      <c r="E42" s="81">
        <f t="shared" si="0"/>
        <v>10567.296996662959</v>
      </c>
    </row>
    <row r="43" spans="1:5" x14ac:dyDescent="0.25">
      <c r="A43" s="68"/>
      <c r="B43" s="25"/>
      <c r="C43" s="108" t="s">
        <v>7</v>
      </c>
      <c r="D43" s="109"/>
      <c r="E43" s="82">
        <f>SUM(E32:E42)</f>
        <v>116240.26696329255</v>
      </c>
    </row>
    <row r="44" spans="1:5" x14ac:dyDescent="0.25">
      <c r="A44" s="68"/>
      <c r="B44" s="25"/>
      <c r="C44" s="25" t="s">
        <v>138</v>
      </c>
      <c r="D44" s="31">
        <v>1</v>
      </c>
      <c r="E44" s="81">
        <f t="shared" si="0"/>
        <v>10567.296996662959</v>
      </c>
    </row>
    <row r="45" spans="1:5" x14ac:dyDescent="0.25">
      <c r="A45" s="68"/>
      <c r="B45" s="25"/>
      <c r="C45" s="25"/>
      <c r="D45" s="31">
        <v>2</v>
      </c>
      <c r="E45" s="81">
        <f t="shared" si="0"/>
        <v>10567.296996662959</v>
      </c>
    </row>
    <row r="46" spans="1:5" x14ac:dyDescent="0.25">
      <c r="A46" s="68"/>
      <c r="B46" s="25"/>
      <c r="C46" s="25"/>
      <c r="D46" s="31">
        <v>3</v>
      </c>
      <c r="E46" s="81">
        <f t="shared" si="0"/>
        <v>10567.296996662959</v>
      </c>
    </row>
    <row r="47" spans="1:5" x14ac:dyDescent="0.25">
      <c r="A47" s="68"/>
      <c r="B47" s="25"/>
      <c r="C47" s="25"/>
      <c r="D47" s="31">
        <v>4</v>
      </c>
      <c r="E47" s="81">
        <f t="shared" si="0"/>
        <v>10567.296996662959</v>
      </c>
    </row>
    <row r="48" spans="1:5" x14ac:dyDescent="0.25">
      <c r="A48" s="68"/>
      <c r="B48" s="25"/>
      <c r="C48" s="25"/>
      <c r="D48" s="31">
        <v>5</v>
      </c>
      <c r="E48" s="81">
        <f t="shared" si="0"/>
        <v>10567.296996662959</v>
      </c>
    </row>
    <row r="49" spans="1:5" x14ac:dyDescent="0.25">
      <c r="A49" s="68"/>
      <c r="B49" s="25"/>
      <c r="C49" s="25"/>
      <c r="D49" s="31">
        <v>6</v>
      </c>
      <c r="E49" s="81">
        <f t="shared" si="0"/>
        <v>10567.296996662959</v>
      </c>
    </row>
    <row r="50" spans="1:5" x14ac:dyDescent="0.25">
      <c r="A50" s="68"/>
      <c r="B50" s="25"/>
      <c r="C50" s="25"/>
      <c r="D50" s="31">
        <v>7</v>
      </c>
      <c r="E50" s="81">
        <f t="shared" si="0"/>
        <v>10567.296996662959</v>
      </c>
    </row>
    <row r="51" spans="1:5" x14ac:dyDescent="0.25">
      <c r="A51" s="68"/>
      <c r="B51" s="25"/>
      <c r="C51" s="25"/>
      <c r="D51" s="31">
        <v>8</v>
      </c>
      <c r="E51" s="81">
        <f t="shared" si="0"/>
        <v>10567.296996662959</v>
      </c>
    </row>
    <row r="52" spans="1:5" x14ac:dyDescent="0.25">
      <c r="A52" s="68"/>
      <c r="B52" s="25"/>
      <c r="C52" s="25"/>
      <c r="D52" s="31">
        <v>9</v>
      </c>
      <c r="E52" s="81">
        <f t="shared" si="0"/>
        <v>10567.296996662959</v>
      </c>
    </row>
    <row r="53" spans="1:5" x14ac:dyDescent="0.25">
      <c r="A53" s="68"/>
      <c r="B53" s="25"/>
      <c r="C53" s="25"/>
      <c r="D53" s="31">
        <v>10</v>
      </c>
      <c r="E53" s="81">
        <f t="shared" si="0"/>
        <v>10567.296996662959</v>
      </c>
    </row>
    <row r="54" spans="1:5" x14ac:dyDescent="0.25">
      <c r="A54" s="68"/>
      <c r="B54" s="25"/>
      <c r="C54" s="25"/>
      <c r="D54" s="31">
        <v>11</v>
      </c>
      <c r="E54" s="81">
        <f t="shared" si="0"/>
        <v>10567.296996662959</v>
      </c>
    </row>
    <row r="55" spans="1:5" x14ac:dyDescent="0.25">
      <c r="A55" s="68"/>
      <c r="B55" s="25"/>
      <c r="C55" s="25"/>
      <c r="D55" s="31">
        <v>12</v>
      </c>
      <c r="E55" s="81">
        <f t="shared" si="0"/>
        <v>10567.296996662959</v>
      </c>
    </row>
    <row r="56" spans="1:5" x14ac:dyDescent="0.25">
      <c r="A56" s="68"/>
      <c r="B56" s="25"/>
      <c r="C56" s="25"/>
      <c r="D56" s="31">
        <v>13</v>
      </c>
      <c r="E56" s="81">
        <f t="shared" si="0"/>
        <v>10567.296996662959</v>
      </c>
    </row>
    <row r="57" spans="1:5" x14ac:dyDescent="0.25">
      <c r="A57" s="68"/>
      <c r="B57" s="25"/>
      <c r="C57" s="25"/>
      <c r="D57" s="31">
        <v>14</v>
      </c>
      <c r="E57" s="81">
        <f t="shared" si="0"/>
        <v>10567.296996662959</v>
      </c>
    </row>
    <row r="58" spans="1:5" x14ac:dyDescent="0.25">
      <c r="A58" s="68"/>
      <c r="B58" s="25"/>
      <c r="C58" s="25"/>
      <c r="D58" s="31">
        <v>15</v>
      </c>
      <c r="E58" s="81">
        <f t="shared" si="0"/>
        <v>10567.296996662959</v>
      </c>
    </row>
    <row r="59" spans="1:5" x14ac:dyDescent="0.25">
      <c r="A59" s="68"/>
      <c r="B59" s="25"/>
      <c r="C59" s="25"/>
      <c r="D59" s="31">
        <v>16</v>
      </c>
      <c r="E59" s="81">
        <f t="shared" si="0"/>
        <v>10567.296996662959</v>
      </c>
    </row>
    <row r="60" spans="1:5" x14ac:dyDescent="0.25">
      <c r="A60" s="68"/>
      <c r="B60" s="25"/>
      <c r="C60" s="25"/>
      <c r="D60" s="31">
        <v>17</v>
      </c>
      <c r="E60" s="81">
        <f t="shared" si="0"/>
        <v>10567.296996662959</v>
      </c>
    </row>
    <row r="61" spans="1:5" x14ac:dyDescent="0.25">
      <c r="A61" s="68"/>
      <c r="B61" s="25"/>
      <c r="C61" s="25"/>
      <c r="D61" s="31">
        <v>18</v>
      </c>
      <c r="E61" s="81">
        <f t="shared" si="0"/>
        <v>10567.296996662959</v>
      </c>
    </row>
    <row r="62" spans="1:5" x14ac:dyDescent="0.25">
      <c r="A62" s="68"/>
      <c r="B62" s="25"/>
      <c r="C62" s="108" t="s">
        <v>7</v>
      </c>
      <c r="D62" s="109"/>
      <c r="E62" s="82">
        <f>SUM(E44:E61)</f>
        <v>190211.34593993321</v>
      </c>
    </row>
    <row r="63" spans="1:5" x14ac:dyDescent="0.25">
      <c r="A63" s="68"/>
      <c r="B63" s="25"/>
      <c r="C63" s="25" t="s">
        <v>143</v>
      </c>
      <c r="D63" s="31">
        <v>1</v>
      </c>
      <c r="E63" s="81">
        <f t="shared" si="0"/>
        <v>10567.296996662959</v>
      </c>
    </row>
    <row r="64" spans="1:5" x14ac:dyDescent="0.25">
      <c r="A64" s="68"/>
      <c r="B64" s="25"/>
      <c r="C64" s="25"/>
      <c r="D64" s="31">
        <v>2</v>
      </c>
      <c r="E64" s="81">
        <f t="shared" si="0"/>
        <v>10567.296996662959</v>
      </c>
    </row>
    <row r="65" spans="1:5" x14ac:dyDescent="0.25">
      <c r="A65" s="68"/>
      <c r="B65" s="25"/>
      <c r="C65" s="25"/>
      <c r="D65" s="31">
        <v>3</v>
      </c>
      <c r="E65" s="81">
        <f t="shared" si="0"/>
        <v>10567.296996662959</v>
      </c>
    </row>
    <row r="66" spans="1:5" x14ac:dyDescent="0.25">
      <c r="A66" s="68"/>
      <c r="B66" s="25"/>
      <c r="C66" s="25"/>
      <c r="D66" s="31">
        <v>4</v>
      </c>
      <c r="E66" s="81">
        <f t="shared" si="0"/>
        <v>10567.296996662959</v>
      </c>
    </row>
    <row r="67" spans="1:5" x14ac:dyDescent="0.25">
      <c r="A67" s="68"/>
      <c r="B67" s="25"/>
      <c r="C67" s="25"/>
      <c r="D67" s="31">
        <v>5</v>
      </c>
      <c r="E67" s="81">
        <f t="shared" ref="E67:E130" si="1">IF(C67&lt;&gt;"JUMLAH",$H$2/$K$2,)</f>
        <v>10567.296996662959</v>
      </c>
    </row>
    <row r="68" spans="1:5" x14ac:dyDescent="0.25">
      <c r="A68" s="68"/>
      <c r="B68" s="25"/>
      <c r="C68" s="25"/>
      <c r="D68" s="31">
        <v>6</v>
      </c>
      <c r="E68" s="81">
        <f t="shared" si="1"/>
        <v>10567.296996662959</v>
      </c>
    </row>
    <row r="69" spans="1:5" x14ac:dyDescent="0.25">
      <c r="A69" s="68"/>
      <c r="B69" s="25"/>
      <c r="C69" s="25"/>
      <c r="D69" s="31">
        <v>7</v>
      </c>
      <c r="E69" s="81">
        <f t="shared" si="1"/>
        <v>10567.296996662959</v>
      </c>
    </row>
    <row r="70" spans="1:5" x14ac:dyDescent="0.25">
      <c r="A70" s="68"/>
      <c r="B70" s="25"/>
      <c r="C70" s="25"/>
      <c r="D70" s="31">
        <v>8</v>
      </c>
      <c r="E70" s="81">
        <f t="shared" si="1"/>
        <v>10567.296996662959</v>
      </c>
    </row>
    <row r="71" spans="1:5" x14ac:dyDescent="0.25">
      <c r="A71" s="68"/>
      <c r="B71" s="25"/>
      <c r="C71" s="25"/>
      <c r="D71" s="31">
        <v>9</v>
      </c>
      <c r="E71" s="81">
        <f t="shared" si="1"/>
        <v>10567.296996662959</v>
      </c>
    </row>
    <row r="72" spans="1:5" x14ac:dyDescent="0.25">
      <c r="A72" s="68"/>
      <c r="B72" s="25"/>
      <c r="C72" s="25"/>
      <c r="D72" s="31">
        <v>10</v>
      </c>
      <c r="E72" s="81">
        <f t="shared" si="1"/>
        <v>10567.296996662959</v>
      </c>
    </row>
    <row r="73" spans="1:5" x14ac:dyDescent="0.25">
      <c r="A73" s="68"/>
      <c r="B73" s="25"/>
      <c r="C73" s="108" t="s">
        <v>7</v>
      </c>
      <c r="D73" s="109"/>
      <c r="E73" s="82">
        <f>SUM(E63:E72)</f>
        <v>105672.96996662959</v>
      </c>
    </row>
    <row r="74" spans="1:5" x14ac:dyDescent="0.25">
      <c r="A74" s="68"/>
      <c r="B74" s="25"/>
      <c r="C74" s="25" t="s">
        <v>144</v>
      </c>
      <c r="D74" s="31">
        <v>1</v>
      </c>
      <c r="E74" s="81">
        <f t="shared" si="1"/>
        <v>10567.296996662959</v>
      </c>
    </row>
    <row r="75" spans="1:5" x14ac:dyDescent="0.25">
      <c r="A75" s="68"/>
      <c r="B75" s="25"/>
      <c r="C75" s="25"/>
      <c r="D75" s="31">
        <v>2</v>
      </c>
      <c r="E75" s="81">
        <f t="shared" si="1"/>
        <v>10567.296996662959</v>
      </c>
    </row>
    <row r="76" spans="1:5" x14ac:dyDescent="0.25">
      <c r="A76" s="68"/>
      <c r="B76" s="25"/>
      <c r="C76" s="25"/>
      <c r="D76" s="31">
        <v>3</v>
      </c>
      <c r="E76" s="81">
        <f t="shared" si="1"/>
        <v>10567.296996662959</v>
      </c>
    </row>
    <row r="77" spans="1:5" x14ac:dyDescent="0.25">
      <c r="A77" s="68"/>
      <c r="B77" s="25"/>
      <c r="C77" s="25"/>
      <c r="D77" s="31">
        <v>4</v>
      </c>
      <c r="E77" s="81">
        <f t="shared" si="1"/>
        <v>10567.296996662959</v>
      </c>
    </row>
    <row r="78" spans="1:5" x14ac:dyDescent="0.25">
      <c r="A78" s="68"/>
      <c r="B78" s="25"/>
      <c r="C78" s="25"/>
      <c r="D78" s="31">
        <v>5</v>
      </c>
      <c r="E78" s="81">
        <f t="shared" si="1"/>
        <v>10567.296996662959</v>
      </c>
    </row>
    <row r="79" spans="1:5" x14ac:dyDescent="0.25">
      <c r="A79" s="68"/>
      <c r="B79" s="25"/>
      <c r="C79" s="25"/>
      <c r="D79" s="31">
        <v>6</v>
      </c>
      <c r="E79" s="81">
        <f t="shared" si="1"/>
        <v>10567.296996662959</v>
      </c>
    </row>
    <row r="80" spans="1:5" x14ac:dyDescent="0.25">
      <c r="A80" s="68"/>
      <c r="B80" s="25"/>
      <c r="C80" s="25"/>
      <c r="D80" s="31">
        <v>7</v>
      </c>
      <c r="E80" s="81">
        <f t="shared" si="1"/>
        <v>10567.296996662959</v>
      </c>
    </row>
    <row r="81" spans="1:5" x14ac:dyDescent="0.25">
      <c r="A81" s="68"/>
      <c r="B81" s="25"/>
      <c r="C81" s="25"/>
      <c r="D81" s="31">
        <v>8</v>
      </c>
      <c r="E81" s="81">
        <f t="shared" si="1"/>
        <v>10567.296996662959</v>
      </c>
    </row>
    <row r="82" spans="1:5" x14ac:dyDescent="0.25">
      <c r="A82" s="68"/>
      <c r="B82" s="25"/>
      <c r="C82" s="25"/>
      <c r="D82" s="31">
        <v>9</v>
      </c>
      <c r="E82" s="81">
        <f t="shared" si="1"/>
        <v>10567.296996662959</v>
      </c>
    </row>
    <row r="83" spans="1:5" x14ac:dyDescent="0.25">
      <c r="A83" s="68"/>
      <c r="B83" s="25"/>
      <c r="C83" s="108" t="s">
        <v>7</v>
      </c>
      <c r="D83" s="109"/>
      <c r="E83" s="82">
        <f>SUM(E74:E82)</f>
        <v>95105.672969966632</v>
      </c>
    </row>
    <row r="84" spans="1:5" x14ac:dyDescent="0.25">
      <c r="A84" s="68"/>
      <c r="B84" s="25"/>
      <c r="C84" s="25" t="s">
        <v>145</v>
      </c>
      <c r="D84" s="31">
        <v>1</v>
      </c>
      <c r="E84" s="81">
        <f t="shared" si="1"/>
        <v>10567.296996662959</v>
      </c>
    </row>
    <row r="85" spans="1:5" x14ac:dyDescent="0.25">
      <c r="A85" s="68"/>
      <c r="B85" s="25"/>
      <c r="C85" s="25"/>
      <c r="D85" s="31">
        <v>2</v>
      </c>
      <c r="E85" s="81">
        <f t="shared" si="1"/>
        <v>10567.296996662959</v>
      </c>
    </row>
    <row r="86" spans="1:5" x14ac:dyDescent="0.25">
      <c r="A86" s="68"/>
      <c r="B86" s="25"/>
      <c r="C86" s="25"/>
      <c r="D86" s="31">
        <v>3</v>
      </c>
      <c r="E86" s="81">
        <f t="shared" si="1"/>
        <v>10567.296996662959</v>
      </c>
    </row>
    <row r="87" spans="1:5" x14ac:dyDescent="0.25">
      <c r="A87" s="68"/>
      <c r="B87" s="25"/>
      <c r="C87" s="25"/>
      <c r="D87" s="31">
        <v>4</v>
      </c>
      <c r="E87" s="81">
        <f t="shared" si="1"/>
        <v>10567.296996662959</v>
      </c>
    </row>
    <row r="88" spans="1:5" x14ac:dyDescent="0.25">
      <c r="A88" s="68"/>
      <c r="B88" s="25"/>
      <c r="C88" s="25"/>
      <c r="D88" s="31">
        <v>5</v>
      </c>
      <c r="E88" s="81">
        <f t="shared" si="1"/>
        <v>10567.296996662959</v>
      </c>
    </row>
    <row r="89" spans="1:5" x14ac:dyDescent="0.25">
      <c r="A89" s="68"/>
      <c r="B89" s="25"/>
      <c r="C89" s="25"/>
      <c r="D89" s="31">
        <v>6</v>
      </c>
      <c r="E89" s="81">
        <f t="shared" si="1"/>
        <v>10567.296996662959</v>
      </c>
    </row>
    <row r="90" spans="1:5" x14ac:dyDescent="0.25">
      <c r="A90" s="68"/>
      <c r="B90" s="25"/>
      <c r="C90" s="25"/>
      <c r="D90" s="31">
        <v>7</v>
      </c>
      <c r="E90" s="81">
        <f t="shared" si="1"/>
        <v>10567.296996662959</v>
      </c>
    </row>
    <row r="91" spans="1:5" x14ac:dyDescent="0.25">
      <c r="A91" s="68"/>
      <c r="B91" s="25"/>
      <c r="C91" s="25"/>
      <c r="D91" s="31">
        <v>8</v>
      </c>
      <c r="E91" s="81">
        <f t="shared" si="1"/>
        <v>10567.296996662959</v>
      </c>
    </row>
    <row r="92" spans="1:5" x14ac:dyDescent="0.25">
      <c r="A92" s="68"/>
      <c r="B92" s="25"/>
      <c r="C92" s="25"/>
      <c r="D92" s="31">
        <v>9</v>
      </c>
      <c r="E92" s="81">
        <f t="shared" si="1"/>
        <v>10567.296996662959</v>
      </c>
    </row>
    <row r="93" spans="1:5" x14ac:dyDescent="0.25">
      <c r="A93" s="68"/>
      <c r="B93" s="25"/>
      <c r="C93" s="25"/>
      <c r="D93" s="31">
        <v>10</v>
      </c>
      <c r="E93" s="81">
        <f t="shared" si="1"/>
        <v>10567.296996662959</v>
      </c>
    </row>
    <row r="94" spans="1:5" x14ac:dyDescent="0.25">
      <c r="A94" s="68"/>
      <c r="B94" s="25"/>
      <c r="C94" s="25"/>
      <c r="D94" s="31">
        <v>11</v>
      </c>
      <c r="E94" s="81">
        <f t="shared" si="1"/>
        <v>10567.296996662959</v>
      </c>
    </row>
    <row r="95" spans="1:5" x14ac:dyDescent="0.25">
      <c r="A95" s="68"/>
      <c r="B95" s="25"/>
      <c r="C95" s="25"/>
      <c r="D95" s="31">
        <v>12</v>
      </c>
      <c r="E95" s="81">
        <f t="shared" si="1"/>
        <v>10567.296996662959</v>
      </c>
    </row>
    <row r="96" spans="1:5" x14ac:dyDescent="0.25">
      <c r="A96" s="68"/>
      <c r="B96" s="25"/>
      <c r="C96" s="25"/>
      <c r="D96" s="31">
        <v>13</v>
      </c>
      <c r="E96" s="81">
        <f t="shared" si="1"/>
        <v>10567.296996662959</v>
      </c>
    </row>
    <row r="97" spans="1:5" x14ac:dyDescent="0.25">
      <c r="A97" s="68"/>
      <c r="B97" s="25"/>
      <c r="C97" s="25"/>
      <c r="D97" s="31">
        <v>14</v>
      </c>
      <c r="E97" s="81">
        <f t="shared" si="1"/>
        <v>10567.296996662959</v>
      </c>
    </row>
    <row r="98" spans="1:5" x14ac:dyDescent="0.25">
      <c r="A98" s="68"/>
      <c r="B98" s="25"/>
      <c r="C98" s="108" t="s">
        <v>7</v>
      </c>
      <c r="D98" s="109"/>
      <c r="E98" s="82">
        <f>SUM(E84:E97)</f>
        <v>147942.15795328142</v>
      </c>
    </row>
    <row r="99" spans="1:5" x14ac:dyDescent="0.25">
      <c r="A99" s="68"/>
      <c r="B99" s="25"/>
      <c r="C99" s="25" t="s">
        <v>146</v>
      </c>
      <c r="D99" s="31">
        <v>1</v>
      </c>
      <c r="E99" s="81">
        <f t="shared" si="1"/>
        <v>10567.296996662959</v>
      </c>
    </row>
    <row r="100" spans="1:5" x14ac:dyDescent="0.25">
      <c r="A100" s="68"/>
      <c r="B100" s="25"/>
      <c r="C100" s="25"/>
      <c r="D100" s="31">
        <v>2</v>
      </c>
      <c r="E100" s="81">
        <f t="shared" si="1"/>
        <v>10567.296996662959</v>
      </c>
    </row>
    <row r="101" spans="1:5" x14ac:dyDescent="0.25">
      <c r="A101" s="68"/>
      <c r="B101" s="25"/>
      <c r="C101" s="25"/>
      <c r="D101" s="31">
        <v>3</v>
      </c>
      <c r="E101" s="81">
        <f t="shared" si="1"/>
        <v>10567.296996662959</v>
      </c>
    </row>
    <row r="102" spans="1:5" x14ac:dyDescent="0.25">
      <c r="A102" s="68"/>
      <c r="B102" s="25"/>
      <c r="C102" s="25"/>
      <c r="D102" s="31">
        <v>4</v>
      </c>
      <c r="E102" s="81">
        <f t="shared" si="1"/>
        <v>10567.296996662959</v>
      </c>
    </row>
    <row r="103" spans="1:5" x14ac:dyDescent="0.25">
      <c r="A103" s="68"/>
      <c r="B103" s="25"/>
      <c r="C103" s="25"/>
      <c r="D103" s="31">
        <v>5</v>
      </c>
      <c r="E103" s="81">
        <f t="shared" si="1"/>
        <v>10567.296996662959</v>
      </c>
    </row>
    <row r="104" spans="1:5" x14ac:dyDescent="0.25">
      <c r="A104" s="68"/>
      <c r="B104" s="25"/>
      <c r="C104" s="25"/>
      <c r="D104" s="31">
        <v>6</v>
      </c>
      <c r="E104" s="81">
        <f t="shared" si="1"/>
        <v>10567.296996662959</v>
      </c>
    </row>
    <row r="105" spans="1:5" x14ac:dyDescent="0.25">
      <c r="A105" s="68"/>
      <c r="B105" s="25"/>
      <c r="C105" s="25"/>
      <c r="D105" s="31">
        <v>7</v>
      </c>
      <c r="E105" s="81">
        <f t="shared" si="1"/>
        <v>10567.296996662959</v>
      </c>
    </row>
    <row r="106" spans="1:5" x14ac:dyDescent="0.25">
      <c r="A106" s="68"/>
      <c r="B106" s="25"/>
      <c r="C106" s="25"/>
      <c r="D106" s="31">
        <v>8</v>
      </c>
      <c r="E106" s="81">
        <f t="shared" si="1"/>
        <v>10567.296996662959</v>
      </c>
    </row>
    <row r="107" spans="1:5" x14ac:dyDescent="0.25">
      <c r="A107" s="68"/>
      <c r="B107" s="25"/>
      <c r="C107" s="25"/>
      <c r="D107" s="31">
        <v>9</v>
      </c>
      <c r="E107" s="81">
        <f t="shared" si="1"/>
        <v>10567.296996662959</v>
      </c>
    </row>
    <row r="108" spans="1:5" x14ac:dyDescent="0.25">
      <c r="A108" s="68"/>
      <c r="B108" s="25"/>
      <c r="C108" s="25"/>
      <c r="D108" s="31">
        <v>10</v>
      </c>
      <c r="E108" s="81">
        <f t="shared" si="1"/>
        <v>10567.296996662959</v>
      </c>
    </row>
    <row r="109" spans="1:5" x14ac:dyDescent="0.25">
      <c r="A109" s="68"/>
      <c r="B109" s="25"/>
      <c r="C109" s="25"/>
      <c r="D109" s="31">
        <v>11</v>
      </c>
      <c r="E109" s="81">
        <f t="shared" si="1"/>
        <v>10567.296996662959</v>
      </c>
    </row>
    <row r="110" spans="1:5" x14ac:dyDescent="0.25">
      <c r="A110" s="68"/>
      <c r="B110" s="25"/>
      <c r="C110" s="25"/>
      <c r="D110" s="31">
        <v>12</v>
      </c>
      <c r="E110" s="81">
        <f t="shared" si="1"/>
        <v>10567.296996662959</v>
      </c>
    </row>
    <row r="111" spans="1:5" x14ac:dyDescent="0.25">
      <c r="A111" s="68"/>
      <c r="B111" s="25"/>
      <c r="C111" s="25"/>
      <c r="D111" s="31">
        <v>13</v>
      </c>
      <c r="E111" s="81">
        <f t="shared" si="1"/>
        <v>10567.296996662959</v>
      </c>
    </row>
    <row r="112" spans="1:5" x14ac:dyDescent="0.25">
      <c r="A112" s="68"/>
      <c r="B112" s="25"/>
      <c r="C112" s="25"/>
      <c r="D112" s="31">
        <v>14</v>
      </c>
      <c r="E112" s="81">
        <f t="shared" si="1"/>
        <v>10567.296996662959</v>
      </c>
    </row>
    <row r="113" spans="1:5" x14ac:dyDescent="0.25">
      <c r="A113" s="68"/>
      <c r="B113" s="25"/>
      <c r="C113" s="25"/>
      <c r="D113" s="31">
        <v>15</v>
      </c>
      <c r="E113" s="81">
        <f t="shared" si="1"/>
        <v>10567.296996662959</v>
      </c>
    </row>
    <row r="114" spans="1:5" x14ac:dyDescent="0.25">
      <c r="A114" s="68"/>
      <c r="B114" s="25"/>
      <c r="C114" s="25"/>
      <c r="D114" s="31">
        <v>16</v>
      </c>
      <c r="E114" s="81">
        <f t="shared" si="1"/>
        <v>10567.296996662959</v>
      </c>
    </row>
    <row r="115" spans="1:5" x14ac:dyDescent="0.25">
      <c r="A115" s="68"/>
      <c r="B115" s="25"/>
      <c r="C115" s="108" t="s">
        <v>7</v>
      </c>
      <c r="D115" s="109"/>
      <c r="E115" s="82">
        <f>SUM(E99:E114)</f>
        <v>169076.75194660731</v>
      </c>
    </row>
    <row r="116" spans="1:5" x14ac:dyDescent="0.25">
      <c r="A116" s="68"/>
      <c r="B116" s="25"/>
      <c r="C116" s="25" t="s">
        <v>140</v>
      </c>
      <c r="D116" s="31">
        <v>1</v>
      </c>
      <c r="E116" s="81">
        <f t="shared" si="1"/>
        <v>10567.296996662959</v>
      </c>
    </row>
    <row r="117" spans="1:5" x14ac:dyDescent="0.25">
      <c r="A117" s="68"/>
      <c r="B117" s="25"/>
      <c r="C117" s="25"/>
      <c r="D117" s="31">
        <v>2</v>
      </c>
      <c r="E117" s="81">
        <f t="shared" si="1"/>
        <v>10567.296996662959</v>
      </c>
    </row>
    <row r="118" spans="1:5" x14ac:dyDescent="0.25">
      <c r="A118" s="68"/>
      <c r="B118" s="25"/>
      <c r="C118" s="25"/>
      <c r="D118" s="31">
        <v>3</v>
      </c>
      <c r="E118" s="81">
        <f t="shared" si="1"/>
        <v>10567.296996662959</v>
      </c>
    </row>
    <row r="119" spans="1:5" x14ac:dyDescent="0.25">
      <c r="A119" s="68"/>
      <c r="B119" s="25"/>
      <c r="C119" s="25"/>
      <c r="D119" s="31">
        <v>4</v>
      </c>
      <c r="E119" s="81">
        <f t="shared" si="1"/>
        <v>10567.296996662959</v>
      </c>
    </row>
    <row r="120" spans="1:5" x14ac:dyDescent="0.25">
      <c r="A120" s="68"/>
      <c r="B120" s="25"/>
      <c r="C120" s="25"/>
      <c r="D120" s="31">
        <v>5</v>
      </c>
      <c r="E120" s="81">
        <f t="shared" si="1"/>
        <v>10567.296996662959</v>
      </c>
    </row>
    <row r="121" spans="1:5" x14ac:dyDescent="0.25">
      <c r="A121" s="68"/>
      <c r="B121" s="25"/>
      <c r="C121" s="25"/>
      <c r="D121" s="31">
        <v>6</v>
      </c>
      <c r="E121" s="81">
        <f t="shared" si="1"/>
        <v>10567.296996662959</v>
      </c>
    </row>
    <row r="122" spans="1:5" x14ac:dyDescent="0.25">
      <c r="A122" s="68"/>
      <c r="B122" s="25"/>
      <c r="C122" s="25"/>
      <c r="D122" s="31">
        <v>7</v>
      </c>
      <c r="E122" s="81">
        <f t="shared" si="1"/>
        <v>10567.296996662959</v>
      </c>
    </row>
    <row r="123" spans="1:5" x14ac:dyDescent="0.25">
      <c r="A123" s="68"/>
      <c r="B123" s="25"/>
      <c r="C123" s="25"/>
      <c r="D123" s="31">
        <v>8</v>
      </c>
      <c r="E123" s="81">
        <f t="shared" si="1"/>
        <v>10567.296996662959</v>
      </c>
    </row>
    <row r="124" spans="1:5" x14ac:dyDescent="0.25">
      <c r="A124" s="68"/>
      <c r="B124" s="25"/>
      <c r="C124" s="25"/>
      <c r="D124" s="31">
        <v>9</v>
      </c>
      <c r="E124" s="81">
        <f t="shared" si="1"/>
        <v>10567.296996662959</v>
      </c>
    </row>
    <row r="125" spans="1:5" x14ac:dyDescent="0.25">
      <c r="A125" s="68"/>
      <c r="B125" s="25"/>
      <c r="C125" s="25"/>
      <c r="D125" s="31">
        <v>10</v>
      </c>
      <c r="E125" s="81">
        <f t="shared" si="1"/>
        <v>10567.296996662959</v>
      </c>
    </row>
    <row r="126" spans="1:5" x14ac:dyDescent="0.25">
      <c r="A126" s="68"/>
      <c r="B126" s="25"/>
      <c r="C126" s="25"/>
      <c r="D126" s="31">
        <v>11</v>
      </c>
      <c r="E126" s="81">
        <f t="shared" si="1"/>
        <v>10567.296996662959</v>
      </c>
    </row>
    <row r="127" spans="1:5" x14ac:dyDescent="0.25">
      <c r="A127" s="68"/>
      <c r="B127" s="25"/>
      <c r="C127" s="25"/>
      <c r="D127" s="31">
        <v>12</v>
      </c>
      <c r="E127" s="81">
        <f t="shared" si="1"/>
        <v>10567.296996662959</v>
      </c>
    </row>
    <row r="128" spans="1:5" x14ac:dyDescent="0.25">
      <c r="A128" s="68"/>
      <c r="B128" s="25"/>
      <c r="C128" s="25"/>
      <c r="D128" s="31">
        <v>13</v>
      </c>
      <c r="E128" s="81">
        <f t="shared" si="1"/>
        <v>10567.296996662959</v>
      </c>
    </row>
    <row r="129" spans="1:5" x14ac:dyDescent="0.25">
      <c r="A129" s="68"/>
      <c r="B129" s="25"/>
      <c r="C129" s="108" t="s">
        <v>7</v>
      </c>
      <c r="D129" s="109"/>
      <c r="E129" s="82">
        <f>SUM(E116:E128)</f>
        <v>137374.86095661848</v>
      </c>
    </row>
    <row r="130" spans="1:5" x14ac:dyDescent="0.25">
      <c r="A130" s="68"/>
      <c r="B130" s="25"/>
      <c r="C130" s="25" t="s">
        <v>147</v>
      </c>
      <c r="D130" s="31">
        <v>1</v>
      </c>
      <c r="E130" s="81">
        <f t="shared" si="1"/>
        <v>10567.296996662959</v>
      </c>
    </row>
    <row r="131" spans="1:5" x14ac:dyDescent="0.25">
      <c r="A131" s="68"/>
      <c r="B131" s="25"/>
      <c r="C131" s="25"/>
      <c r="D131" s="31">
        <v>2</v>
      </c>
      <c r="E131" s="81">
        <f t="shared" ref="E131:E154" si="2">IF(C131&lt;&gt;"JUMLAH",$H$2/$K$2,)</f>
        <v>10567.296996662959</v>
      </c>
    </row>
    <row r="132" spans="1:5" x14ac:dyDescent="0.25">
      <c r="A132" s="68"/>
      <c r="B132" s="25"/>
      <c r="C132" s="25"/>
      <c r="D132" s="31">
        <v>3</v>
      </c>
      <c r="E132" s="81">
        <f t="shared" si="2"/>
        <v>10567.296996662959</v>
      </c>
    </row>
    <row r="133" spans="1:5" x14ac:dyDescent="0.25">
      <c r="A133" s="68"/>
      <c r="B133" s="25"/>
      <c r="C133" s="25"/>
      <c r="D133" s="31">
        <v>4</v>
      </c>
      <c r="E133" s="81">
        <f t="shared" si="2"/>
        <v>10567.296996662959</v>
      </c>
    </row>
    <row r="134" spans="1:5" x14ac:dyDescent="0.25">
      <c r="A134" s="68"/>
      <c r="B134" s="25"/>
      <c r="C134" s="25"/>
      <c r="D134" s="31">
        <v>5</v>
      </c>
      <c r="E134" s="81">
        <f t="shared" si="2"/>
        <v>10567.296996662959</v>
      </c>
    </row>
    <row r="135" spans="1:5" x14ac:dyDescent="0.25">
      <c r="A135" s="68"/>
      <c r="B135" s="25"/>
      <c r="C135" s="25"/>
      <c r="D135" s="31">
        <v>6</v>
      </c>
      <c r="E135" s="81">
        <f t="shared" si="2"/>
        <v>10567.296996662959</v>
      </c>
    </row>
    <row r="136" spans="1:5" x14ac:dyDescent="0.25">
      <c r="A136" s="68"/>
      <c r="B136" s="25"/>
      <c r="C136" s="25"/>
      <c r="D136" s="31">
        <v>7</v>
      </c>
      <c r="E136" s="81">
        <f t="shared" si="2"/>
        <v>10567.296996662959</v>
      </c>
    </row>
    <row r="137" spans="1:5" x14ac:dyDescent="0.25">
      <c r="A137" s="68"/>
      <c r="B137" s="25"/>
      <c r="C137" s="25"/>
      <c r="D137" s="31">
        <v>8</v>
      </c>
      <c r="E137" s="81">
        <f t="shared" si="2"/>
        <v>10567.296996662959</v>
      </c>
    </row>
    <row r="138" spans="1:5" x14ac:dyDescent="0.25">
      <c r="A138" s="68"/>
      <c r="B138" s="25"/>
      <c r="C138" s="25"/>
      <c r="D138" s="31">
        <v>9</v>
      </c>
      <c r="E138" s="81">
        <f t="shared" si="2"/>
        <v>10567.296996662959</v>
      </c>
    </row>
    <row r="139" spans="1:5" x14ac:dyDescent="0.25">
      <c r="A139" s="68"/>
      <c r="B139" s="25"/>
      <c r="C139" s="25"/>
      <c r="D139" s="31">
        <v>10</v>
      </c>
      <c r="E139" s="81">
        <f t="shared" si="2"/>
        <v>10567.296996662959</v>
      </c>
    </row>
    <row r="140" spans="1:5" x14ac:dyDescent="0.25">
      <c r="A140" s="68"/>
      <c r="B140" s="25"/>
      <c r="C140" s="25"/>
      <c r="D140" s="31">
        <v>11</v>
      </c>
      <c r="E140" s="81">
        <f t="shared" si="2"/>
        <v>10567.296996662959</v>
      </c>
    </row>
    <row r="141" spans="1:5" x14ac:dyDescent="0.25">
      <c r="A141" s="68"/>
      <c r="B141" s="25"/>
      <c r="C141" s="25"/>
      <c r="D141" s="31">
        <v>12</v>
      </c>
      <c r="E141" s="81">
        <f t="shared" si="2"/>
        <v>10567.296996662959</v>
      </c>
    </row>
    <row r="142" spans="1:5" x14ac:dyDescent="0.25">
      <c r="A142" s="68"/>
      <c r="B142" s="25"/>
      <c r="C142" s="25"/>
      <c r="D142" s="31">
        <v>13</v>
      </c>
      <c r="E142" s="81">
        <f t="shared" si="2"/>
        <v>10567.296996662959</v>
      </c>
    </row>
    <row r="143" spans="1:5" x14ac:dyDescent="0.25">
      <c r="A143" s="68"/>
      <c r="B143" s="25"/>
      <c r="C143" s="25"/>
      <c r="D143" s="31">
        <v>14</v>
      </c>
      <c r="E143" s="81">
        <f t="shared" si="2"/>
        <v>10567.296996662959</v>
      </c>
    </row>
    <row r="144" spans="1:5" x14ac:dyDescent="0.25">
      <c r="A144" s="68"/>
      <c r="B144" s="25"/>
      <c r="C144" s="25"/>
      <c r="D144" s="31">
        <v>15</v>
      </c>
      <c r="E144" s="81">
        <f t="shared" si="2"/>
        <v>10567.296996662959</v>
      </c>
    </row>
    <row r="145" spans="1:5" x14ac:dyDescent="0.25">
      <c r="A145" s="68"/>
      <c r="B145" s="25"/>
      <c r="C145" s="25"/>
      <c r="D145" s="31">
        <v>16</v>
      </c>
      <c r="E145" s="81">
        <f t="shared" si="2"/>
        <v>10567.296996662959</v>
      </c>
    </row>
    <row r="146" spans="1:5" x14ac:dyDescent="0.25">
      <c r="A146" s="68"/>
      <c r="B146" s="25"/>
      <c r="C146" s="25"/>
      <c r="D146" s="31">
        <v>17</v>
      </c>
      <c r="E146" s="81">
        <f t="shared" si="2"/>
        <v>10567.296996662959</v>
      </c>
    </row>
    <row r="147" spans="1:5" x14ac:dyDescent="0.25">
      <c r="A147" s="68"/>
      <c r="B147" s="25"/>
      <c r="C147" s="108" t="s">
        <v>7</v>
      </c>
      <c r="D147" s="109"/>
      <c r="E147" s="82">
        <f>SUM(E130:E146)</f>
        <v>179644.04894327026</v>
      </c>
    </row>
    <row r="148" spans="1:5" x14ac:dyDescent="0.25">
      <c r="A148" s="68"/>
      <c r="B148" s="25"/>
      <c r="C148" s="25" t="s">
        <v>148</v>
      </c>
      <c r="D148" s="31">
        <v>1</v>
      </c>
      <c r="E148" s="81">
        <f t="shared" si="2"/>
        <v>10567.296996662959</v>
      </c>
    </row>
    <row r="149" spans="1:5" x14ac:dyDescent="0.25">
      <c r="A149" s="68"/>
      <c r="B149" s="25"/>
      <c r="C149" s="25"/>
      <c r="D149" s="31">
        <v>2</v>
      </c>
      <c r="E149" s="81">
        <f t="shared" si="2"/>
        <v>10567.296996662959</v>
      </c>
    </row>
    <row r="150" spans="1:5" x14ac:dyDescent="0.25">
      <c r="A150" s="68"/>
      <c r="B150" s="25"/>
      <c r="C150" s="25"/>
      <c r="D150" s="31">
        <v>3</v>
      </c>
      <c r="E150" s="81">
        <f t="shared" si="2"/>
        <v>10567.296996662959</v>
      </c>
    </row>
    <row r="151" spans="1:5" x14ac:dyDescent="0.25">
      <c r="A151" s="68"/>
      <c r="B151" s="25"/>
      <c r="C151" s="25"/>
      <c r="D151" s="31">
        <v>4</v>
      </c>
      <c r="E151" s="81">
        <f t="shared" si="2"/>
        <v>10567.296996662959</v>
      </c>
    </row>
    <row r="152" spans="1:5" x14ac:dyDescent="0.25">
      <c r="A152" s="68"/>
      <c r="B152" s="25"/>
      <c r="C152" s="25"/>
      <c r="D152" s="31">
        <v>5</v>
      </c>
      <c r="E152" s="81">
        <f t="shared" si="2"/>
        <v>10567.296996662959</v>
      </c>
    </row>
    <row r="153" spans="1:5" x14ac:dyDescent="0.25">
      <c r="A153" s="68"/>
      <c r="B153" s="25"/>
      <c r="C153" s="25"/>
      <c r="D153" s="31">
        <v>6</v>
      </c>
      <c r="E153" s="81">
        <f t="shared" si="2"/>
        <v>10567.296996662959</v>
      </c>
    </row>
    <row r="154" spans="1:5" x14ac:dyDescent="0.25">
      <c r="A154" s="69"/>
      <c r="B154" s="25"/>
      <c r="C154" s="108" t="s">
        <v>7</v>
      </c>
      <c r="D154" s="109"/>
      <c r="E154" s="82">
        <f>SUM(E148:E153)</f>
        <v>63403.781979977757</v>
      </c>
    </row>
    <row r="155" spans="1:5" x14ac:dyDescent="0.25">
      <c r="A155" s="108" t="s">
        <v>4</v>
      </c>
      <c r="B155" s="110"/>
      <c r="C155" s="110"/>
      <c r="D155" s="109"/>
      <c r="E155" s="111">
        <f>SUM(E11,E17,E31,E43,E62,E73,E83,E98,E115,E129,E147,E154)</f>
        <v>1479421.5795328144</v>
      </c>
    </row>
  </sheetData>
  <mergeCells count="32">
    <mergeCell ref="C17:D17"/>
    <mergeCell ref="C11:D11"/>
    <mergeCell ref="A3:A154"/>
    <mergeCell ref="A155:D155"/>
    <mergeCell ref="C115:D115"/>
    <mergeCell ref="C98:D98"/>
    <mergeCell ref="C83:D83"/>
    <mergeCell ref="C73:D73"/>
    <mergeCell ref="C62:D62"/>
    <mergeCell ref="C43:D43"/>
    <mergeCell ref="C116:C128"/>
    <mergeCell ref="C130:C146"/>
    <mergeCell ref="C148:C153"/>
    <mergeCell ref="C154:D154"/>
    <mergeCell ref="C147:D147"/>
    <mergeCell ref="C129:D129"/>
    <mergeCell ref="B3:B154"/>
    <mergeCell ref="C3:C10"/>
    <mergeCell ref="C12:C16"/>
    <mergeCell ref="C18:C30"/>
    <mergeCell ref="C32:C42"/>
    <mergeCell ref="C44:C61"/>
    <mergeCell ref="C63:C72"/>
    <mergeCell ref="C74:C82"/>
    <mergeCell ref="C84:C97"/>
    <mergeCell ref="C99:C114"/>
    <mergeCell ref="C31:D3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0CBD-D0AB-400B-876D-F80A39E9B468}">
  <dimension ref="A1:K161"/>
  <sheetViews>
    <sheetView topLeftCell="A157" workbookViewId="0">
      <selection activeCell="A161" sqref="A3:E161"/>
    </sheetView>
  </sheetViews>
  <sheetFormatPr defaultRowHeight="15" x14ac:dyDescent="0.25"/>
  <cols>
    <col min="1" max="1" width="3.7109375" bestFit="1" customWidth="1"/>
    <col min="2" max="2" width="12.42578125" bestFit="1" customWidth="1"/>
    <col min="3" max="3" width="15.42578125" bestFit="1" customWidth="1"/>
    <col min="4" max="4" width="4.7109375" bestFit="1" customWidth="1"/>
    <col min="5" max="5" width="11.42578125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32">
        <v>12</v>
      </c>
      <c r="B3" s="32" t="s">
        <v>149</v>
      </c>
      <c r="C3" s="32" t="s">
        <v>150</v>
      </c>
      <c r="D3" s="33">
        <v>1</v>
      </c>
      <c r="E3" s="81">
        <f t="shared" ref="E3:E66" si="0">IF(C3&lt;&gt;"JUMLAH",$H$2/$K$2,)</f>
        <v>10567.296996662959</v>
      </c>
    </row>
    <row r="4" spans="1:11" x14ac:dyDescent="0.25">
      <c r="A4" s="32"/>
      <c r="B4" s="32"/>
      <c r="C4" s="32"/>
      <c r="D4" s="33">
        <v>2</v>
      </c>
      <c r="E4" s="81">
        <f t="shared" si="0"/>
        <v>10567.296996662959</v>
      </c>
    </row>
    <row r="5" spans="1:11" x14ac:dyDescent="0.25">
      <c r="A5" s="32"/>
      <c r="B5" s="32"/>
      <c r="C5" s="32"/>
      <c r="D5" s="33">
        <v>3</v>
      </c>
      <c r="E5" s="81">
        <f t="shared" si="0"/>
        <v>10567.296996662959</v>
      </c>
    </row>
    <row r="6" spans="1:11" x14ac:dyDescent="0.25">
      <c r="A6" s="32"/>
      <c r="B6" s="32"/>
      <c r="C6" s="32"/>
      <c r="D6" s="33">
        <v>4</v>
      </c>
      <c r="E6" s="81">
        <f t="shared" si="0"/>
        <v>10567.296996662959</v>
      </c>
    </row>
    <row r="7" spans="1:11" x14ac:dyDescent="0.25">
      <c r="A7" s="32"/>
      <c r="B7" s="32"/>
      <c r="C7" s="32"/>
      <c r="D7" s="33">
        <v>5</v>
      </c>
      <c r="E7" s="81">
        <f t="shared" si="0"/>
        <v>10567.296996662959</v>
      </c>
    </row>
    <row r="8" spans="1:11" x14ac:dyDescent="0.25">
      <c r="A8" s="32"/>
      <c r="B8" s="32"/>
      <c r="C8" s="32"/>
      <c r="D8" s="33">
        <v>6</v>
      </c>
      <c r="E8" s="81">
        <f t="shared" si="0"/>
        <v>10567.296996662959</v>
      </c>
    </row>
    <row r="9" spans="1:11" x14ac:dyDescent="0.25">
      <c r="A9" s="32"/>
      <c r="B9" s="32"/>
      <c r="C9" s="32"/>
      <c r="D9" s="33">
        <v>7</v>
      </c>
      <c r="E9" s="81">
        <f t="shared" si="0"/>
        <v>10567.296996662959</v>
      </c>
    </row>
    <row r="10" spans="1:11" x14ac:dyDescent="0.25">
      <c r="A10" s="32"/>
      <c r="B10" s="32"/>
      <c r="C10" s="32"/>
      <c r="D10" s="33">
        <v>8</v>
      </c>
      <c r="E10" s="81">
        <f t="shared" si="0"/>
        <v>10567.296996662959</v>
      </c>
    </row>
    <row r="11" spans="1:11" x14ac:dyDescent="0.25">
      <c r="A11" s="32"/>
      <c r="B11" s="32"/>
      <c r="C11" s="32"/>
      <c r="D11" s="33">
        <v>9</v>
      </c>
      <c r="E11" s="81">
        <f t="shared" si="0"/>
        <v>10567.296996662959</v>
      </c>
    </row>
    <row r="12" spans="1:11" x14ac:dyDescent="0.25">
      <c r="A12" s="32"/>
      <c r="B12" s="32"/>
      <c r="C12" s="32"/>
      <c r="D12" s="33">
        <v>10</v>
      </c>
      <c r="E12" s="81">
        <f t="shared" si="0"/>
        <v>10567.296996662959</v>
      </c>
    </row>
    <row r="13" spans="1:11" x14ac:dyDescent="0.25">
      <c r="A13" s="32"/>
      <c r="B13" s="32"/>
      <c r="C13" s="32"/>
      <c r="D13" s="33">
        <v>11</v>
      </c>
      <c r="E13" s="81">
        <f t="shared" si="0"/>
        <v>10567.296996662959</v>
      </c>
    </row>
    <row r="14" spans="1:11" x14ac:dyDescent="0.25">
      <c r="A14" s="32"/>
      <c r="B14" s="32"/>
      <c r="C14" s="32"/>
      <c r="D14" s="33">
        <v>12</v>
      </c>
      <c r="E14" s="81">
        <f t="shared" si="0"/>
        <v>10567.296996662959</v>
      </c>
    </row>
    <row r="15" spans="1:11" x14ac:dyDescent="0.25">
      <c r="A15" s="32"/>
      <c r="B15" s="32"/>
      <c r="C15" s="32"/>
      <c r="D15" s="33">
        <v>13</v>
      </c>
      <c r="E15" s="81">
        <f t="shared" si="0"/>
        <v>10567.296996662959</v>
      </c>
    </row>
    <row r="16" spans="1:11" x14ac:dyDescent="0.25">
      <c r="A16" s="32"/>
      <c r="B16" s="32"/>
      <c r="C16" s="32"/>
      <c r="D16" s="33">
        <v>14</v>
      </c>
      <c r="E16" s="81">
        <f t="shared" si="0"/>
        <v>10567.296996662959</v>
      </c>
    </row>
    <row r="17" spans="1:5" x14ac:dyDescent="0.25">
      <c r="A17" s="32"/>
      <c r="B17" s="32"/>
      <c r="C17" s="112" t="s">
        <v>7</v>
      </c>
      <c r="D17" s="112"/>
      <c r="E17" s="82">
        <f>SUM(E3:E16)</f>
        <v>147942.15795328142</v>
      </c>
    </row>
    <row r="18" spans="1:5" x14ac:dyDescent="0.25">
      <c r="A18" s="32"/>
      <c r="B18" s="32"/>
      <c r="C18" s="32" t="s">
        <v>151</v>
      </c>
      <c r="D18" s="34">
        <v>1</v>
      </c>
      <c r="E18" s="81">
        <f t="shared" si="0"/>
        <v>10567.296996662959</v>
      </c>
    </row>
    <row r="19" spans="1:5" x14ac:dyDescent="0.25">
      <c r="A19" s="32"/>
      <c r="B19" s="32"/>
      <c r="C19" s="32"/>
      <c r="D19" s="34">
        <v>2</v>
      </c>
      <c r="E19" s="81">
        <f t="shared" si="0"/>
        <v>10567.296996662959</v>
      </c>
    </row>
    <row r="20" spans="1:5" x14ac:dyDescent="0.25">
      <c r="A20" s="32"/>
      <c r="B20" s="32"/>
      <c r="C20" s="32"/>
      <c r="D20" s="34">
        <v>3</v>
      </c>
      <c r="E20" s="81">
        <f t="shared" si="0"/>
        <v>10567.296996662959</v>
      </c>
    </row>
    <row r="21" spans="1:5" x14ac:dyDescent="0.25">
      <c r="A21" s="32"/>
      <c r="B21" s="32"/>
      <c r="C21" s="32"/>
      <c r="D21" s="34">
        <v>4</v>
      </c>
      <c r="E21" s="81">
        <f t="shared" si="0"/>
        <v>10567.296996662959</v>
      </c>
    </row>
    <row r="22" spans="1:5" x14ac:dyDescent="0.25">
      <c r="A22" s="32"/>
      <c r="B22" s="32"/>
      <c r="C22" s="32"/>
      <c r="D22" s="34">
        <v>5</v>
      </c>
      <c r="E22" s="81">
        <f t="shared" si="0"/>
        <v>10567.296996662959</v>
      </c>
    </row>
    <row r="23" spans="1:5" x14ac:dyDescent="0.25">
      <c r="A23" s="32"/>
      <c r="B23" s="32"/>
      <c r="C23" s="32"/>
      <c r="D23" s="34">
        <v>6</v>
      </c>
      <c r="E23" s="81">
        <f t="shared" si="0"/>
        <v>10567.296996662959</v>
      </c>
    </row>
    <row r="24" spans="1:5" x14ac:dyDescent="0.25">
      <c r="A24" s="32"/>
      <c r="B24" s="32"/>
      <c r="C24" s="32"/>
      <c r="D24" s="34">
        <v>7</v>
      </c>
      <c r="E24" s="81">
        <f t="shared" si="0"/>
        <v>10567.296996662959</v>
      </c>
    </row>
    <row r="25" spans="1:5" x14ac:dyDescent="0.25">
      <c r="A25" s="32"/>
      <c r="B25" s="32"/>
      <c r="C25" s="32"/>
      <c r="D25" s="34">
        <v>8</v>
      </c>
      <c r="E25" s="81">
        <f t="shared" si="0"/>
        <v>10567.296996662959</v>
      </c>
    </row>
    <row r="26" spans="1:5" x14ac:dyDescent="0.25">
      <c r="A26" s="32"/>
      <c r="B26" s="32"/>
      <c r="C26" s="32"/>
      <c r="D26" s="34">
        <v>9</v>
      </c>
      <c r="E26" s="81">
        <f t="shared" si="0"/>
        <v>10567.296996662959</v>
      </c>
    </row>
    <row r="27" spans="1:5" x14ac:dyDescent="0.25">
      <c r="A27" s="32"/>
      <c r="B27" s="32"/>
      <c r="C27" s="112" t="s">
        <v>7</v>
      </c>
      <c r="D27" s="112"/>
      <c r="E27" s="82">
        <f>SUM(E18:E26)</f>
        <v>95105.672969966632</v>
      </c>
    </row>
    <row r="28" spans="1:5" x14ac:dyDescent="0.25">
      <c r="A28" s="32"/>
      <c r="B28" s="32"/>
      <c r="C28" s="32" t="s">
        <v>152</v>
      </c>
      <c r="D28" s="34">
        <v>1</v>
      </c>
      <c r="E28" s="81">
        <f t="shared" si="0"/>
        <v>10567.296996662959</v>
      </c>
    </row>
    <row r="29" spans="1:5" x14ac:dyDescent="0.25">
      <c r="A29" s="32"/>
      <c r="B29" s="32"/>
      <c r="C29" s="32"/>
      <c r="D29" s="34">
        <v>2</v>
      </c>
      <c r="E29" s="81">
        <f t="shared" si="0"/>
        <v>10567.296996662959</v>
      </c>
    </row>
    <row r="30" spans="1:5" x14ac:dyDescent="0.25">
      <c r="A30" s="32"/>
      <c r="B30" s="32"/>
      <c r="C30" s="32"/>
      <c r="D30" s="34">
        <v>3</v>
      </c>
      <c r="E30" s="81">
        <f t="shared" si="0"/>
        <v>10567.296996662959</v>
      </c>
    </row>
    <row r="31" spans="1:5" x14ac:dyDescent="0.25">
      <c r="A31" s="32"/>
      <c r="B31" s="32"/>
      <c r="C31" s="32"/>
      <c r="D31" s="34">
        <v>4</v>
      </c>
      <c r="E31" s="81">
        <f t="shared" si="0"/>
        <v>10567.296996662959</v>
      </c>
    </row>
    <row r="32" spans="1:5" x14ac:dyDescent="0.25">
      <c r="A32" s="32"/>
      <c r="B32" s="32"/>
      <c r="C32" s="32"/>
      <c r="D32" s="34">
        <v>5</v>
      </c>
      <c r="E32" s="81">
        <f t="shared" si="0"/>
        <v>10567.296996662959</v>
      </c>
    </row>
    <row r="33" spans="1:5" x14ac:dyDescent="0.25">
      <c r="A33" s="32"/>
      <c r="B33" s="32"/>
      <c r="C33" s="32"/>
      <c r="D33" s="34">
        <v>6</v>
      </c>
      <c r="E33" s="81">
        <f t="shared" si="0"/>
        <v>10567.296996662959</v>
      </c>
    </row>
    <row r="34" spans="1:5" x14ac:dyDescent="0.25">
      <c r="A34" s="32"/>
      <c r="B34" s="32"/>
      <c r="C34" s="32"/>
      <c r="D34" s="34">
        <v>7</v>
      </c>
      <c r="E34" s="81">
        <f t="shared" si="0"/>
        <v>10567.296996662959</v>
      </c>
    </row>
    <row r="35" spans="1:5" x14ac:dyDescent="0.25">
      <c r="A35" s="32"/>
      <c r="B35" s="32"/>
      <c r="C35" s="32"/>
      <c r="D35" s="34">
        <v>8</v>
      </c>
      <c r="E35" s="81">
        <f t="shared" si="0"/>
        <v>10567.296996662959</v>
      </c>
    </row>
    <row r="36" spans="1:5" x14ac:dyDescent="0.25">
      <c r="A36" s="32"/>
      <c r="B36" s="32"/>
      <c r="C36" s="32"/>
      <c r="D36" s="34">
        <v>9</v>
      </c>
      <c r="E36" s="81">
        <f t="shared" si="0"/>
        <v>10567.296996662959</v>
      </c>
    </row>
    <row r="37" spans="1:5" x14ac:dyDescent="0.25">
      <c r="A37" s="32"/>
      <c r="B37" s="32"/>
      <c r="C37" s="32"/>
      <c r="D37" s="34">
        <v>10</v>
      </c>
      <c r="E37" s="81">
        <f t="shared" si="0"/>
        <v>10567.296996662959</v>
      </c>
    </row>
    <row r="38" spans="1:5" x14ac:dyDescent="0.25">
      <c r="A38" s="32"/>
      <c r="B38" s="32"/>
      <c r="C38" s="112" t="s">
        <v>7</v>
      </c>
      <c r="D38" s="112"/>
      <c r="E38" s="82">
        <f>SUM(E28:E37)</f>
        <v>105672.96996662959</v>
      </c>
    </row>
    <row r="39" spans="1:5" x14ac:dyDescent="0.25">
      <c r="A39" s="32"/>
      <c r="B39" s="32"/>
      <c r="C39" s="32" t="s">
        <v>153</v>
      </c>
      <c r="D39" s="34">
        <v>1</v>
      </c>
      <c r="E39" s="81">
        <f t="shared" si="0"/>
        <v>10567.296996662959</v>
      </c>
    </row>
    <row r="40" spans="1:5" x14ac:dyDescent="0.25">
      <c r="A40" s="32"/>
      <c r="B40" s="32"/>
      <c r="C40" s="32"/>
      <c r="D40" s="34">
        <v>2</v>
      </c>
      <c r="E40" s="81">
        <f t="shared" si="0"/>
        <v>10567.296996662959</v>
      </c>
    </row>
    <row r="41" spans="1:5" x14ac:dyDescent="0.25">
      <c r="A41" s="32"/>
      <c r="B41" s="32"/>
      <c r="C41" s="32"/>
      <c r="D41" s="34">
        <v>3</v>
      </c>
      <c r="E41" s="81">
        <f t="shared" si="0"/>
        <v>10567.296996662959</v>
      </c>
    </row>
    <row r="42" spans="1:5" x14ac:dyDescent="0.25">
      <c r="A42" s="32"/>
      <c r="B42" s="32"/>
      <c r="C42" s="32"/>
      <c r="D42" s="34">
        <v>4</v>
      </c>
      <c r="E42" s="81">
        <f t="shared" si="0"/>
        <v>10567.296996662959</v>
      </c>
    </row>
    <row r="43" spans="1:5" x14ac:dyDescent="0.25">
      <c r="A43" s="32"/>
      <c r="B43" s="32"/>
      <c r="C43" s="32"/>
      <c r="D43" s="34">
        <v>5</v>
      </c>
      <c r="E43" s="81">
        <f t="shared" si="0"/>
        <v>10567.296996662959</v>
      </c>
    </row>
    <row r="44" spans="1:5" x14ac:dyDescent="0.25">
      <c r="A44" s="32"/>
      <c r="B44" s="32"/>
      <c r="C44" s="32"/>
      <c r="D44" s="34">
        <v>6</v>
      </c>
      <c r="E44" s="81">
        <f t="shared" si="0"/>
        <v>10567.296996662959</v>
      </c>
    </row>
    <row r="45" spans="1:5" x14ac:dyDescent="0.25">
      <c r="A45" s="32"/>
      <c r="B45" s="32"/>
      <c r="C45" s="32"/>
      <c r="D45" s="34">
        <v>7</v>
      </c>
      <c r="E45" s="81">
        <f t="shared" si="0"/>
        <v>10567.296996662959</v>
      </c>
    </row>
    <row r="46" spans="1:5" x14ac:dyDescent="0.25">
      <c r="A46" s="32"/>
      <c r="B46" s="32"/>
      <c r="C46" s="32"/>
      <c r="D46" s="34">
        <v>8</v>
      </c>
      <c r="E46" s="81">
        <f t="shared" si="0"/>
        <v>10567.296996662959</v>
      </c>
    </row>
    <row r="47" spans="1:5" x14ac:dyDescent="0.25">
      <c r="A47" s="32"/>
      <c r="B47" s="32"/>
      <c r="C47" s="32"/>
      <c r="D47" s="34">
        <v>9</v>
      </c>
      <c r="E47" s="81">
        <f t="shared" si="0"/>
        <v>10567.296996662959</v>
      </c>
    </row>
    <row r="48" spans="1:5" x14ac:dyDescent="0.25">
      <c r="A48" s="32"/>
      <c r="B48" s="32"/>
      <c r="C48" s="32"/>
      <c r="D48" s="34">
        <v>10</v>
      </c>
      <c r="E48" s="81">
        <f t="shared" si="0"/>
        <v>10567.296996662959</v>
      </c>
    </row>
    <row r="49" spans="1:5" x14ac:dyDescent="0.25">
      <c r="A49" s="32"/>
      <c r="B49" s="32"/>
      <c r="C49" s="32"/>
      <c r="D49" s="34">
        <v>11</v>
      </c>
      <c r="E49" s="81">
        <f t="shared" si="0"/>
        <v>10567.296996662959</v>
      </c>
    </row>
    <row r="50" spans="1:5" x14ac:dyDescent="0.25">
      <c r="A50" s="32"/>
      <c r="B50" s="32"/>
      <c r="C50" s="112" t="s">
        <v>7</v>
      </c>
      <c r="D50" s="112"/>
      <c r="E50" s="82">
        <f>SUM(E39:E49)</f>
        <v>116240.26696329255</v>
      </c>
    </row>
    <row r="51" spans="1:5" x14ac:dyDescent="0.25">
      <c r="A51" s="32"/>
      <c r="B51" s="32"/>
      <c r="C51" s="32" t="s">
        <v>154</v>
      </c>
      <c r="D51" s="34">
        <v>1</v>
      </c>
      <c r="E51" s="81">
        <f t="shared" si="0"/>
        <v>10567.296996662959</v>
      </c>
    </row>
    <row r="52" spans="1:5" x14ac:dyDescent="0.25">
      <c r="A52" s="32"/>
      <c r="B52" s="32"/>
      <c r="C52" s="32"/>
      <c r="D52" s="34">
        <v>2</v>
      </c>
      <c r="E52" s="81">
        <f t="shared" si="0"/>
        <v>10567.296996662959</v>
      </c>
    </row>
    <row r="53" spans="1:5" x14ac:dyDescent="0.25">
      <c r="A53" s="32"/>
      <c r="B53" s="32"/>
      <c r="C53" s="32"/>
      <c r="D53" s="34">
        <v>3</v>
      </c>
      <c r="E53" s="81">
        <f t="shared" si="0"/>
        <v>10567.296996662959</v>
      </c>
    </row>
    <row r="54" spans="1:5" x14ac:dyDescent="0.25">
      <c r="A54" s="32"/>
      <c r="B54" s="32"/>
      <c r="C54" s="32"/>
      <c r="D54" s="34">
        <v>4</v>
      </c>
      <c r="E54" s="81">
        <f t="shared" si="0"/>
        <v>10567.296996662959</v>
      </c>
    </row>
    <row r="55" spans="1:5" x14ac:dyDescent="0.25">
      <c r="A55" s="32"/>
      <c r="B55" s="32"/>
      <c r="C55" s="32"/>
      <c r="D55" s="34">
        <v>5</v>
      </c>
      <c r="E55" s="81">
        <f t="shared" si="0"/>
        <v>10567.296996662959</v>
      </c>
    </row>
    <row r="56" spans="1:5" x14ac:dyDescent="0.25">
      <c r="A56" s="32"/>
      <c r="B56" s="32"/>
      <c r="C56" s="32"/>
      <c r="D56" s="34">
        <v>6</v>
      </c>
      <c r="E56" s="81">
        <f t="shared" si="0"/>
        <v>10567.296996662959</v>
      </c>
    </row>
    <row r="57" spans="1:5" x14ac:dyDescent="0.25">
      <c r="A57" s="32"/>
      <c r="B57" s="32"/>
      <c r="C57" s="32"/>
      <c r="D57" s="34">
        <v>7</v>
      </c>
      <c r="E57" s="81">
        <f t="shared" si="0"/>
        <v>10567.296996662959</v>
      </c>
    </row>
    <row r="58" spans="1:5" x14ac:dyDescent="0.25">
      <c r="A58" s="32"/>
      <c r="B58" s="32"/>
      <c r="C58" s="32"/>
      <c r="D58" s="34">
        <v>8</v>
      </c>
      <c r="E58" s="81">
        <f t="shared" si="0"/>
        <v>10567.296996662959</v>
      </c>
    </row>
    <row r="59" spans="1:5" x14ac:dyDescent="0.25">
      <c r="A59" s="32"/>
      <c r="B59" s="32"/>
      <c r="C59" s="112" t="s">
        <v>7</v>
      </c>
      <c r="D59" s="112"/>
      <c r="E59" s="82">
        <f>SUM(E51:E58)</f>
        <v>84538.375973303671</v>
      </c>
    </row>
    <row r="60" spans="1:5" x14ac:dyDescent="0.25">
      <c r="A60" s="32"/>
      <c r="B60" s="32"/>
      <c r="C60" s="32" t="s">
        <v>155</v>
      </c>
      <c r="D60" s="34">
        <v>1</v>
      </c>
      <c r="E60" s="81">
        <f t="shared" si="0"/>
        <v>10567.296996662959</v>
      </c>
    </row>
    <row r="61" spans="1:5" x14ac:dyDescent="0.25">
      <c r="A61" s="32"/>
      <c r="B61" s="32"/>
      <c r="C61" s="32"/>
      <c r="D61" s="34">
        <v>2</v>
      </c>
      <c r="E61" s="81">
        <f t="shared" si="0"/>
        <v>10567.296996662959</v>
      </c>
    </row>
    <row r="62" spans="1:5" x14ac:dyDescent="0.25">
      <c r="A62" s="32"/>
      <c r="B62" s="32"/>
      <c r="C62" s="32"/>
      <c r="D62" s="34">
        <v>3</v>
      </c>
      <c r="E62" s="81">
        <f t="shared" si="0"/>
        <v>10567.296996662959</v>
      </c>
    </row>
    <row r="63" spans="1:5" x14ac:dyDescent="0.25">
      <c r="A63" s="32"/>
      <c r="B63" s="32"/>
      <c r="C63" s="32"/>
      <c r="D63" s="34">
        <v>4</v>
      </c>
      <c r="E63" s="81">
        <f t="shared" si="0"/>
        <v>10567.296996662959</v>
      </c>
    </row>
    <row r="64" spans="1:5" x14ac:dyDescent="0.25">
      <c r="A64" s="32"/>
      <c r="B64" s="32"/>
      <c r="C64" s="32"/>
      <c r="D64" s="34">
        <v>5</v>
      </c>
      <c r="E64" s="81">
        <f t="shared" si="0"/>
        <v>10567.296996662959</v>
      </c>
    </row>
    <row r="65" spans="1:5" x14ac:dyDescent="0.25">
      <c r="A65" s="32"/>
      <c r="B65" s="32"/>
      <c r="C65" s="32"/>
      <c r="D65" s="34">
        <v>6</v>
      </c>
      <c r="E65" s="81">
        <f t="shared" si="0"/>
        <v>10567.296996662959</v>
      </c>
    </row>
    <row r="66" spans="1:5" x14ac:dyDescent="0.25">
      <c r="A66" s="32"/>
      <c r="B66" s="32"/>
      <c r="C66" s="32"/>
      <c r="D66" s="34">
        <v>7</v>
      </c>
      <c r="E66" s="81">
        <f t="shared" si="0"/>
        <v>10567.296996662959</v>
      </c>
    </row>
    <row r="67" spans="1:5" x14ac:dyDescent="0.25">
      <c r="A67" s="32"/>
      <c r="B67" s="32"/>
      <c r="C67" s="32"/>
      <c r="D67" s="34">
        <v>8</v>
      </c>
      <c r="E67" s="81">
        <f t="shared" ref="E67:E130" si="1">IF(C67&lt;&gt;"JUMLAH",$H$2/$K$2,)</f>
        <v>10567.296996662959</v>
      </c>
    </row>
    <row r="68" spans="1:5" x14ac:dyDescent="0.25">
      <c r="A68" s="32"/>
      <c r="B68" s="32"/>
      <c r="C68" s="32"/>
      <c r="D68" s="34">
        <v>9</v>
      </c>
      <c r="E68" s="81">
        <f t="shared" si="1"/>
        <v>10567.296996662959</v>
      </c>
    </row>
    <row r="69" spans="1:5" x14ac:dyDescent="0.25">
      <c r="A69" s="32"/>
      <c r="B69" s="32"/>
      <c r="C69" s="32"/>
      <c r="D69" s="34">
        <v>10</v>
      </c>
      <c r="E69" s="81">
        <f t="shared" si="1"/>
        <v>10567.296996662959</v>
      </c>
    </row>
    <row r="70" spans="1:5" x14ac:dyDescent="0.25">
      <c r="A70" s="32"/>
      <c r="B70" s="32"/>
      <c r="C70" s="32"/>
      <c r="D70" s="34">
        <v>11</v>
      </c>
      <c r="E70" s="81">
        <f t="shared" si="1"/>
        <v>10567.296996662959</v>
      </c>
    </row>
    <row r="71" spans="1:5" x14ac:dyDescent="0.25">
      <c r="A71" s="32"/>
      <c r="B71" s="32"/>
      <c r="C71" s="32"/>
      <c r="D71" s="34">
        <v>12</v>
      </c>
      <c r="E71" s="81">
        <f t="shared" si="1"/>
        <v>10567.296996662959</v>
      </c>
    </row>
    <row r="72" spans="1:5" x14ac:dyDescent="0.25">
      <c r="A72" s="32"/>
      <c r="B72" s="32"/>
      <c r="C72" s="32"/>
      <c r="D72" s="34">
        <v>13</v>
      </c>
      <c r="E72" s="81">
        <f t="shared" si="1"/>
        <v>10567.296996662959</v>
      </c>
    </row>
    <row r="73" spans="1:5" x14ac:dyDescent="0.25">
      <c r="A73" s="32"/>
      <c r="B73" s="32"/>
      <c r="C73" s="32"/>
      <c r="D73" s="34">
        <v>14</v>
      </c>
      <c r="E73" s="81">
        <f t="shared" si="1"/>
        <v>10567.296996662959</v>
      </c>
    </row>
    <row r="74" spans="1:5" x14ac:dyDescent="0.25">
      <c r="A74" s="32"/>
      <c r="B74" s="32"/>
      <c r="C74" s="32"/>
      <c r="D74" s="34">
        <v>15</v>
      </c>
      <c r="E74" s="81">
        <f t="shared" si="1"/>
        <v>10567.296996662959</v>
      </c>
    </row>
    <row r="75" spans="1:5" x14ac:dyDescent="0.25">
      <c r="A75" s="32"/>
      <c r="B75" s="32"/>
      <c r="C75" s="32"/>
      <c r="D75" s="34">
        <v>16</v>
      </c>
      <c r="E75" s="81">
        <f t="shared" si="1"/>
        <v>10567.296996662959</v>
      </c>
    </row>
    <row r="76" spans="1:5" x14ac:dyDescent="0.25">
      <c r="A76" s="32"/>
      <c r="B76" s="32"/>
      <c r="C76" s="32"/>
      <c r="D76" s="34">
        <v>17</v>
      </c>
      <c r="E76" s="81">
        <f t="shared" si="1"/>
        <v>10567.296996662959</v>
      </c>
    </row>
    <row r="77" spans="1:5" x14ac:dyDescent="0.25">
      <c r="A77" s="32"/>
      <c r="B77" s="32"/>
      <c r="C77" s="32"/>
      <c r="D77" s="34">
        <v>18</v>
      </c>
      <c r="E77" s="81">
        <f t="shared" si="1"/>
        <v>10567.296996662959</v>
      </c>
    </row>
    <row r="78" spans="1:5" x14ac:dyDescent="0.25">
      <c r="A78" s="32"/>
      <c r="B78" s="32"/>
      <c r="C78" s="112" t="s">
        <v>7</v>
      </c>
      <c r="D78" s="112"/>
      <c r="E78" s="82">
        <f>SUM(E60:E77)</f>
        <v>190211.34593993321</v>
      </c>
    </row>
    <row r="79" spans="1:5" x14ac:dyDescent="0.25">
      <c r="A79" s="32"/>
      <c r="B79" s="32"/>
      <c r="C79" s="32" t="s">
        <v>156</v>
      </c>
      <c r="D79" s="34">
        <v>1</v>
      </c>
      <c r="E79" s="81">
        <f t="shared" si="1"/>
        <v>10567.296996662959</v>
      </c>
    </row>
    <row r="80" spans="1:5" x14ac:dyDescent="0.25">
      <c r="A80" s="32"/>
      <c r="B80" s="32"/>
      <c r="C80" s="32"/>
      <c r="D80" s="34">
        <v>2</v>
      </c>
      <c r="E80" s="81">
        <f t="shared" si="1"/>
        <v>10567.296996662959</v>
      </c>
    </row>
    <row r="81" spans="1:5" x14ac:dyDescent="0.25">
      <c r="A81" s="32"/>
      <c r="B81" s="32"/>
      <c r="C81" s="32"/>
      <c r="D81" s="34">
        <v>3</v>
      </c>
      <c r="E81" s="81">
        <f t="shared" si="1"/>
        <v>10567.296996662959</v>
      </c>
    </row>
    <row r="82" spans="1:5" x14ac:dyDescent="0.25">
      <c r="A82" s="32"/>
      <c r="B82" s="32"/>
      <c r="C82" s="32"/>
      <c r="D82" s="34">
        <v>4</v>
      </c>
      <c r="E82" s="81">
        <f t="shared" si="1"/>
        <v>10567.296996662959</v>
      </c>
    </row>
    <row r="83" spans="1:5" x14ac:dyDescent="0.25">
      <c r="A83" s="32"/>
      <c r="B83" s="32"/>
      <c r="C83" s="32"/>
      <c r="D83" s="34">
        <v>5</v>
      </c>
      <c r="E83" s="81">
        <f t="shared" si="1"/>
        <v>10567.296996662959</v>
      </c>
    </row>
    <row r="84" spans="1:5" x14ac:dyDescent="0.25">
      <c r="A84" s="32"/>
      <c r="B84" s="32"/>
      <c r="C84" s="32"/>
      <c r="D84" s="34">
        <v>6</v>
      </c>
      <c r="E84" s="81">
        <f t="shared" si="1"/>
        <v>10567.296996662959</v>
      </c>
    </row>
    <row r="85" spans="1:5" x14ac:dyDescent="0.25">
      <c r="A85" s="32"/>
      <c r="B85" s="32"/>
      <c r="C85" s="32"/>
      <c r="D85" s="34">
        <v>7</v>
      </c>
      <c r="E85" s="81">
        <f t="shared" si="1"/>
        <v>10567.296996662959</v>
      </c>
    </row>
    <row r="86" spans="1:5" x14ac:dyDescent="0.25">
      <c r="A86" s="32"/>
      <c r="B86" s="32"/>
      <c r="C86" s="32"/>
      <c r="D86" s="34">
        <v>8</v>
      </c>
      <c r="E86" s="81">
        <f t="shared" si="1"/>
        <v>10567.296996662959</v>
      </c>
    </row>
    <row r="87" spans="1:5" x14ac:dyDescent="0.25">
      <c r="A87" s="32"/>
      <c r="B87" s="32"/>
      <c r="C87" s="32"/>
      <c r="D87" s="34">
        <v>9</v>
      </c>
      <c r="E87" s="81">
        <f t="shared" si="1"/>
        <v>10567.296996662959</v>
      </c>
    </row>
    <row r="88" spans="1:5" x14ac:dyDescent="0.25">
      <c r="A88" s="32"/>
      <c r="B88" s="32"/>
      <c r="C88" s="32"/>
      <c r="D88" s="34">
        <v>10</v>
      </c>
      <c r="E88" s="81">
        <f t="shared" si="1"/>
        <v>10567.296996662959</v>
      </c>
    </row>
    <row r="89" spans="1:5" x14ac:dyDescent="0.25">
      <c r="A89" s="32"/>
      <c r="B89" s="32"/>
      <c r="C89" s="32"/>
      <c r="D89" s="34">
        <v>11</v>
      </c>
      <c r="E89" s="81">
        <f t="shared" si="1"/>
        <v>10567.296996662959</v>
      </c>
    </row>
    <row r="90" spans="1:5" x14ac:dyDescent="0.25">
      <c r="A90" s="32"/>
      <c r="B90" s="32"/>
      <c r="C90" s="32"/>
      <c r="D90" s="34">
        <v>12</v>
      </c>
      <c r="E90" s="81">
        <f t="shared" si="1"/>
        <v>10567.296996662959</v>
      </c>
    </row>
    <row r="91" spans="1:5" x14ac:dyDescent="0.25">
      <c r="A91" s="32"/>
      <c r="B91" s="32"/>
      <c r="C91" s="32"/>
      <c r="D91" s="34">
        <v>13</v>
      </c>
      <c r="E91" s="81">
        <f t="shared" si="1"/>
        <v>10567.296996662959</v>
      </c>
    </row>
    <row r="92" spans="1:5" x14ac:dyDescent="0.25">
      <c r="A92" s="32"/>
      <c r="B92" s="32"/>
      <c r="C92" s="112" t="s">
        <v>7</v>
      </c>
      <c r="D92" s="112"/>
      <c r="E92" s="82">
        <f>SUM(E79:E91)</f>
        <v>137374.86095661848</v>
      </c>
    </row>
    <row r="93" spans="1:5" x14ac:dyDescent="0.25">
      <c r="A93" s="32"/>
      <c r="B93" s="32"/>
      <c r="C93" s="32" t="s">
        <v>149</v>
      </c>
      <c r="D93" s="34">
        <v>1</v>
      </c>
      <c r="E93" s="81">
        <f t="shared" si="1"/>
        <v>10567.296996662959</v>
      </c>
    </row>
    <row r="94" spans="1:5" x14ac:dyDescent="0.25">
      <c r="A94" s="32"/>
      <c r="B94" s="32"/>
      <c r="C94" s="32"/>
      <c r="D94" s="34">
        <v>2</v>
      </c>
      <c r="E94" s="81">
        <f t="shared" si="1"/>
        <v>10567.296996662959</v>
      </c>
    </row>
    <row r="95" spans="1:5" x14ac:dyDescent="0.25">
      <c r="A95" s="32"/>
      <c r="B95" s="32"/>
      <c r="C95" s="32"/>
      <c r="D95" s="34">
        <v>3</v>
      </c>
      <c r="E95" s="81">
        <f t="shared" si="1"/>
        <v>10567.296996662959</v>
      </c>
    </row>
    <row r="96" spans="1:5" x14ac:dyDescent="0.25">
      <c r="A96" s="32"/>
      <c r="B96" s="32"/>
      <c r="C96" s="32"/>
      <c r="D96" s="34">
        <v>4</v>
      </c>
      <c r="E96" s="81">
        <f t="shared" si="1"/>
        <v>10567.296996662959</v>
      </c>
    </row>
    <row r="97" spans="1:5" x14ac:dyDescent="0.25">
      <c r="A97" s="32"/>
      <c r="B97" s="32"/>
      <c r="C97" s="32"/>
      <c r="D97" s="34">
        <v>5</v>
      </c>
      <c r="E97" s="81">
        <f t="shared" si="1"/>
        <v>10567.296996662959</v>
      </c>
    </row>
    <row r="98" spans="1:5" x14ac:dyDescent="0.25">
      <c r="A98" s="32"/>
      <c r="B98" s="32"/>
      <c r="C98" s="32"/>
      <c r="D98" s="34">
        <v>6</v>
      </c>
      <c r="E98" s="81">
        <f t="shared" si="1"/>
        <v>10567.296996662959</v>
      </c>
    </row>
    <row r="99" spans="1:5" x14ac:dyDescent="0.25">
      <c r="A99" s="32"/>
      <c r="B99" s="32"/>
      <c r="C99" s="32"/>
      <c r="D99" s="34">
        <v>7</v>
      </c>
      <c r="E99" s="81">
        <f t="shared" si="1"/>
        <v>10567.296996662959</v>
      </c>
    </row>
    <row r="100" spans="1:5" x14ac:dyDescent="0.25">
      <c r="A100" s="32"/>
      <c r="B100" s="32"/>
      <c r="C100" s="32"/>
      <c r="D100" s="34">
        <v>8</v>
      </c>
      <c r="E100" s="81">
        <f t="shared" si="1"/>
        <v>10567.296996662959</v>
      </c>
    </row>
    <row r="101" spans="1:5" x14ac:dyDescent="0.25">
      <c r="A101" s="32"/>
      <c r="B101" s="32"/>
      <c r="C101" s="32"/>
      <c r="D101" s="34">
        <v>9</v>
      </c>
      <c r="E101" s="81">
        <f t="shared" si="1"/>
        <v>10567.296996662959</v>
      </c>
    </row>
    <row r="102" spans="1:5" x14ac:dyDescent="0.25">
      <c r="A102" s="32"/>
      <c r="B102" s="32"/>
      <c r="C102" s="32"/>
      <c r="D102" s="34">
        <v>10</v>
      </c>
      <c r="E102" s="81">
        <f t="shared" si="1"/>
        <v>10567.296996662959</v>
      </c>
    </row>
    <row r="103" spans="1:5" x14ac:dyDescent="0.25">
      <c r="A103" s="32"/>
      <c r="B103" s="32"/>
      <c r="C103" s="32"/>
      <c r="D103" s="34">
        <v>11</v>
      </c>
      <c r="E103" s="81">
        <f t="shared" si="1"/>
        <v>10567.296996662959</v>
      </c>
    </row>
    <row r="104" spans="1:5" x14ac:dyDescent="0.25">
      <c r="A104" s="32"/>
      <c r="B104" s="32"/>
      <c r="C104" s="32"/>
      <c r="D104" s="34">
        <v>12</v>
      </c>
      <c r="E104" s="81">
        <f t="shared" si="1"/>
        <v>10567.296996662959</v>
      </c>
    </row>
    <row r="105" spans="1:5" x14ac:dyDescent="0.25">
      <c r="A105" s="32"/>
      <c r="B105" s="32"/>
      <c r="C105" s="32"/>
      <c r="D105" s="34">
        <v>13</v>
      </c>
      <c r="E105" s="81">
        <f t="shared" si="1"/>
        <v>10567.296996662959</v>
      </c>
    </row>
    <row r="106" spans="1:5" x14ac:dyDescent="0.25">
      <c r="A106" s="32"/>
      <c r="B106" s="32"/>
      <c r="C106" s="112" t="s">
        <v>7</v>
      </c>
      <c r="D106" s="112"/>
      <c r="E106" s="82">
        <f>SUM(E93:E105)</f>
        <v>137374.86095661848</v>
      </c>
    </row>
    <row r="107" spans="1:5" x14ac:dyDescent="0.25">
      <c r="A107" s="32"/>
      <c r="B107" s="32"/>
      <c r="C107" s="32" t="s">
        <v>157</v>
      </c>
      <c r="D107" s="34">
        <v>1</v>
      </c>
      <c r="E107" s="81">
        <f t="shared" si="1"/>
        <v>10567.296996662959</v>
      </c>
    </row>
    <row r="108" spans="1:5" x14ac:dyDescent="0.25">
      <c r="A108" s="32"/>
      <c r="B108" s="32"/>
      <c r="C108" s="32"/>
      <c r="D108" s="34">
        <v>2</v>
      </c>
      <c r="E108" s="81">
        <f t="shared" si="1"/>
        <v>10567.296996662959</v>
      </c>
    </row>
    <row r="109" spans="1:5" x14ac:dyDescent="0.25">
      <c r="A109" s="32"/>
      <c r="B109" s="32"/>
      <c r="C109" s="32"/>
      <c r="D109" s="34">
        <v>3</v>
      </c>
      <c r="E109" s="81">
        <f t="shared" si="1"/>
        <v>10567.296996662959</v>
      </c>
    </row>
    <row r="110" spans="1:5" x14ac:dyDescent="0.25">
      <c r="A110" s="32"/>
      <c r="B110" s="32"/>
      <c r="C110" s="32"/>
      <c r="D110" s="34">
        <v>4</v>
      </c>
      <c r="E110" s="81">
        <f t="shared" si="1"/>
        <v>10567.296996662959</v>
      </c>
    </row>
    <row r="111" spans="1:5" x14ac:dyDescent="0.25">
      <c r="A111" s="32"/>
      <c r="B111" s="32"/>
      <c r="C111" s="32"/>
      <c r="D111" s="34">
        <v>5</v>
      </c>
      <c r="E111" s="81">
        <f t="shared" si="1"/>
        <v>10567.296996662959</v>
      </c>
    </row>
    <row r="112" spans="1:5" x14ac:dyDescent="0.25">
      <c r="A112" s="32"/>
      <c r="B112" s="32"/>
      <c r="C112" s="32"/>
      <c r="D112" s="34">
        <v>6</v>
      </c>
      <c r="E112" s="81">
        <f t="shared" si="1"/>
        <v>10567.296996662959</v>
      </c>
    </row>
    <row r="113" spans="1:5" x14ac:dyDescent="0.25">
      <c r="A113" s="32"/>
      <c r="B113" s="32"/>
      <c r="C113" s="32"/>
      <c r="D113" s="34">
        <v>7</v>
      </c>
      <c r="E113" s="81">
        <f t="shared" si="1"/>
        <v>10567.296996662959</v>
      </c>
    </row>
    <row r="114" spans="1:5" x14ac:dyDescent="0.25">
      <c r="A114" s="32"/>
      <c r="B114" s="32"/>
      <c r="C114" s="32"/>
      <c r="D114" s="34">
        <v>8</v>
      </c>
      <c r="E114" s="81">
        <f t="shared" si="1"/>
        <v>10567.296996662959</v>
      </c>
    </row>
    <row r="115" spans="1:5" x14ac:dyDescent="0.25">
      <c r="A115" s="32"/>
      <c r="B115" s="32"/>
      <c r="C115" s="32"/>
      <c r="D115" s="34">
        <v>9</v>
      </c>
      <c r="E115" s="81">
        <f t="shared" si="1"/>
        <v>10567.296996662959</v>
      </c>
    </row>
    <row r="116" spans="1:5" x14ac:dyDescent="0.25">
      <c r="A116" s="32"/>
      <c r="B116" s="32"/>
      <c r="C116" s="32"/>
      <c r="D116" s="34">
        <v>10</v>
      </c>
      <c r="E116" s="81">
        <f t="shared" si="1"/>
        <v>10567.296996662959</v>
      </c>
    </row>
    <row r="117" spans="1:5" x14ac:dyDescent="0.25">
      <c r="A117" s="32"/>
      <c r="B117" s="32"/>
      <c r="C117" s="32"/>
      <c r="D117" s="34">
        <v>11</v>
      </c>
      <c r="E117" s="81">
        <f t="shared" si="1"/>
        <v>10567.296996662959</v>
      </c>
    </row>
    <row r="118" spans="1:5" x14ac:dyDescent="0.25">
      <c r="A118" s="32"/>
      <c r="B118" s="32"/>
      <c r="C118" s="32"/>
      <c r="D118" s="34">
        <v>12</v>
      </c>
      <c r="E118" s="81">
        <f t="shared" si="1"/>
        <v>10567.296996662959</v>
      </c>
    </row>
    <row r="119" spans="1:5" x14ac:dyDescent="0.25">
      <c r="A119" s="32"/>
      <c r="B119" s="32"/>
      <c r="C119" s="32"/>
      <c r="D119" s="34">
        <v>13</v>
      </c>
      <c r="E119" s="81">
        <f t="shared" si="1"/>
        <v>10567.296996662959</v>
      </c>
    </row>
    <row r="120" spans="1:5" x14ac:dyDescent="0.25">
      <c r="A120" s="32"/>
      <c r="B120" s="32"/>
      <c r="C120" s="32"/>
      <c r="D120" s="34">
        <v>14</v>
      </c>
      <c r="E120" s="81">
        <f t="shared" si="1"/>
        <v>10567.296996662959</v>
      </c>
    </row>
    <row r="121" spans="1:5" x14ac:dyDescent="0.25">
      <c r="A121" s="32"/>
      <c r="B121" s="32"/>
      <c r="C121" s="112" t="s">
        <v>7</v>
      </c>
      <c r="D121" s="112"/>
      <c r="E121" s="82">
        <f>SUM(E107:E120)</f>
        <v>147942.15795328142</v>
      </c>
    </row>
    <row r="122" spans="1:5" x14ac:dyDescent="0.25">
      <c r="A122" s="32"/>
      <c r="B122" s="32"/>
      <c r="C122" s="32" t="s">
        <v>20</v>
      </c>
      <c r="D122" s="34">
        <v>1</v>
      </c>
      <c r="E122" s="81">
        <f t="shared" si="1"/>
        <v>10567.296996662959</v>
      </c>
    </row>
    <row r="123" spans="1:5" x14ac:dyDescent="0.25">
      <c r="A123" s="32"/>
      <c r="B123" s="32"/>
      <c r="C123" s="32"/>
      <c r="D123" s="34">
        <v>2</v>
      </c>
      <c r="E123" s="81">
        <f t="shared" si="1"/>
        <v>10567.296996662959</v>
      </c>
    </row>
    <row r="124" spans="1:5" x14ac:dyDescent="0.25">
      <c r="A124" s="32"/>
      <c r="B124" s="32"/>
      <c r="C124" s="32"/>
      <c r="D124" s="34">
        <v>3</v>
      </c>
      <c r="E124" s="81">
        <f t="shared" si="1"/>
        <v>10567.296996662959</v>
      </c>
    </row>
    <row r="125" spans="1:5" x14ac:dyDescent="0.25">
      <c r="A125" s="32"/>
      <c r="B125" s="32"/>
      <c r="C125" s="32"/>
      <c r="D125" s="34">
        <v>4</v>
      </c>
      <c r="E125" s="81">
        <f t="shared" si="1"/>
        <v>10567.296996662959</v>
      </c>
    </row>
    <row r="126" spans="1:5" x14ac:dyDescent="0.25">
      <c r="A126" s="32"/>
      <c r="B126" s="32"/>
      <c r="C126" s="32"/>
      <c r="D126" s="34">
        <v>5</v>
      </c>
      <c r="E126" s="81">
        <f t="shared" si="1"/>
        <v>10567.296996662959</v>
      </c>
    </row>
    <row r="127" spans="1:5" x14ac:dyDescent="0.25">
      <c r="A127" s="32"/>
      <c r="B127" s="32"/>
      <c r="C127" s="32"/>
      <c r="D127" s="34">
        <v>6</v>
      </c>
      <c r="E127" s="81">
        <f t="shared" si="1"/>
        <v>10567.296996662959</v>
      </c>
    </row>
    <row r="128" spans="1:5" x14ac:dyDescent="0.25">
      <c r="A128" s="32"/>
      <c r="B128" s="32"/>
      <c r="C128" s="32"/>
      <c r="D128" s="34">
        <v>7</v>
      </c>
      <c r="E128" s="81">
        <f t="shared" si="1"/>
        <v>10567.296996662959</v>
      </c>
    </row>
    <row r="129" spans="1:5" x14ac:dyDescent="0.25">
      <c r="A129" s="32"/>
      <c r="B129" s="32"/>
      <c r="C129" s="32"/>
      <c r="D129" s="34">
        <v>8</v>
      </c>
      <c r="E129" s="81">
        <f t="shared" si="1"/>
        <v>10567.296996662959</v>
      </c>
    </row>
    <row r="130" spans="1:5" x14ac:dyDescent="0.25">
      <c r="A130" s="32"/>
      <c r="B130" s="32"/>
      <c r="C130" s="32"/>
      <c r="D130" s="34">
        <v>9</v>
      </c>
      <c r="E130" s="81">
        <f t="shared" si="1"/>
        <v>10567.296996662959</v>
      </c>
    </row>
    <row r="131" spans="1:5" x14ac:dyDescent="0.25">
      <c r="A131" s="32"/>
      <c r="B131" s="32"/>
      <c r="C131" s="32"/>
      <c r="D131" s="34">
        <v>10</v>
      </c>
      <c r="E131" s="81">
        <f t="shared" ref="E131:E159" si="2">IF(C131&lt;&gt;"JUMLAH",$H$2/$K$2,)</f>
        <v>10567.296996662959</v>
      </c>
    </row>
    <row r="132" spans="1:5" x14ac:dyDescent="0.25">
      <c r="A132" s="32"/>
      <c r="B132" s="32"/>
      <c r="C132" s="32"/>
      <c r="D132" s="34">
        <v>11</v>
      </c>
      <c r="E132" s="81">
        <f t="shared" si="2"/>
        <v>10567.296996662959</v>
      </c>
    </row>
    <row r="133" spans="1:5" x14ac:dyDescent="0.25">
      <c r="A133" s="32"/>
      <c r="B133" s="32"/>
      <c r="C133" s="112" t="s">
        <v>7</v>
      </c>
      <c r="D133" s="112"/>
      <c r="E133" s="82">
        <f>SUM(E122:E132)</f>
        <v>116240.26696329255</v>
      </c>
    </row>
    <row r="134" spans="1:5" x14ac:dyDescent="0.25">
      <c r="A134" s="32"/>
      <c r="B134" s="32"/>
      <c r="C134" s="32" t="s">
        <v>158</v>
      </c>
      <c r="D134" s="33">
        <v>1</v>
      </c>
      <c r="E134" s="81">
        <f t="shared" si="2"/>
        <v>10567.296996662959</v>
      </c>
    </row>
    <row r="135" spans="1:5" x14ac:dyDescent="0.25">
      <c r="A135" s="32"/>
      <c r="B135" s="32"/>
      <c r="C135" s="32"/>
      <c r="D135" s="33">
        <v>2</v>
      </c>
      <c r="E135" s="81">
        <f t="shared" si="2"/>
        <v>10567.296996662959</v>
      </c>
    </row>
    <row r="136" spans="1:5" x14ac:dyDescent="0.25">
      <c r="A136" s="32"/>
      <c r="B136" s="32"/>
      <c r="C136" s="32"/>
      <c r="D136" s="33">
        <v>3</v>
      </c>
      <c r="E136" s="81">
        <f t="shared" si="2"/>
        <v>10567.296996662959</v>
      </c>
    </row>
    <row r="137" spans="1:5" x14ac:dyDescent="0.25">
      <c r="A137" s="32"/>
      <c r="B137" s="32"/>
      <c r="C137" s="32"/>
      <c r="D137" s="33">
        <v>4</v>
      </c>
      <c r="E137" s="81">
        <f t="shared" si="2"/>
        <v>10567.296996662959</v>
      </c>
    </row>
    <row r="138" spans="1:5" x14ac:dyDescent="0.25">
      <c r="A138" s="32"/>
      <c r="B138" s="32"/>
      <c r="C138" s="32"/>
      <c r="D138" s="33">
        <v>5</v>
      </c>
      <c r="E138" s="81">
        <f t="shared" si="2"/>
        <v>10567.296996662959</v>
      </c>
    </row>
    <row r="139" spans="1:5" x14ac:dyDescent="0.25">
      <c r="A139" s="32"/>
      <c r="B139" s="32"/>
      <c r="C139" s="32"/>
      <c r="D139" s="33">
        <v>6</v>
      </c>
      <c r="E139" s="81">
        <f t="shared" si="2"/>
        <v>10567.296996662959</v>
      </c>
    </row>
    <row r="140" spans="1:5" x14ac:dyDescent="0.25">
      <c r="A140" s="32"/>
      <c r="B140" s="32"/>
      <c r="C140" s="32"/>
      <c r="D140" s="33">
        <v>7</v>
      </c>
      <c r="E140" s="81">
        <f t="shared" si="2"/>
        <v>10567.296996662959</v>
      </c>
    </row>
    <row r="141" spans="1:5" x14ac:dyDescent="0.25">
      <c r="A141" s="32"/>
      <c r="B141" s="32"/>
      <c r="C141" s="32"/>
      <c r="D141" s="33">
        <v>8</v>
      </c>
      <c r="E141" s="81">
        <f t="shared" si="2"/>
        <v>10567.296996662959</v>
      </c>
    </row>
    <row r="142" spans="1:5" x14ac:dyDescent="0.25">
      <c r="A142" s="32"/>
      <c r="B142" s="32"/>
      <c r="C142" s="32"/>
      <c r="D142" s="33">
        <v>9</v>
      </c>
      <c r="E142" s="81">
        <f t="shared" si="2"/>
        <v>10567.296996662959</v>
      </c>
    </row>
    <row r="143" spans="1:5" x14ac:dyDescent="0.25">
      <c r="A143" s="32"/>
      <c r="B143" s="32"/>
      <c r="C143" s="112" t="s">
        <v>7</v>
      </c>
      <c r="D143" s="112"/>
      <c r="E143" s="82">
        <f>SUM(E134:E142)</f>
        <v>95105.672969966632</v>
      </c>
    </row>
    <row r="144" spans="1:5" x14ac:dyDescent="0.25">
      <c r="A144" s="32"/>
      <c r="B144" s="32"/>
      <c r="C144" s="32" t="s">
        <v>159</v>
      </c>
      <c r="D144" s="34">
        <v>1</v>
      </c>
      <c r="E144" s="81">
        <f t="shared" si="2"/>
        <v>10567.296996662959</v>
      </c>
    </row>
    <row r="145" spans="1:5" x14ac:dyDescent="0.25">
      <c r="A145" s="32"/>
      <c r="B145" s="32"/>
      <c r="C145" s="32"/>
      <c r="D145" s="34">
        <v>2</v>
      </c>
      <c r="E145" s="81">
        <f t="shared" si="2"/>
        <v>10567.296996662959</v>
      </c>
    </row>
    <row r="146" spans="1:5" x14ac:dyDescent="0.25">
      <c r="A146" s="32"/>
      <c r="B146" s="32"/>
      <c r="C146" s="32"/>
      <c r="D146" s="34">
        <v>3</v>
      </c>
      <c r="E146" s="81">
        <f t="shared" si="2"/>
        <v>10567.296996662959</v>
      </c>
    </row>
    <row r="147" spans="1:5" x14ac:dyDescent="0.25">
      <c r="A147" s="32"/>
      <c r="B147" s="32"/>
      <c r="C147" s="32"/>
      <c r="D147" s="34">
        <v>4</v>
      </c>
      <c r="E147" s="81">
        <f t="shared" si="2"/>
        <v>10567.296996662959</v>
      </c>
    </row>
    <row r="148" spans="1:5" x14ac:dyDescent="0.25">
      <c r="A148" s="32"/>
      <c r="B148" s="32"/>
      <c r="C148" s="32"/>
      <c r="D148" s="34">
        <v>5</v>
      </c>
      <c r="E148" s="81">
        <f t="shared" si="2"/>
        <v>10567.296996662959</v>
      </c>
    </row>
    <row r="149" spans="1:5" x14ac:dyDescent="0.25">
      <c r="A149" s="32"/>
      <c r="B149" s="32"/>
      <c r="C149" s="32"/>
      <c r="D149" s="34">
        <v>6</v>
      </c>
      <c r="E149" s="81">
        <f t="shared" si="2"/>
        <v>10567.296996662959</v>
      </c>
    </row>
    <row r="150" spans="1:5" x14ac:dyDescent="0.25">
      <c r="A150" s="32"/>
      <c r="B150" s="32"/>
      <c r="C150" s="32"/>
      <c r="D150" s="34">
        <v>7</v>
      </c>
      <c r="E150" s="81">
        <f t="shared" si="2"/>
        <v>10567.296996662959</v>
      </c>
    </row>
    <row r="151" spans="1:5" x14ac:dyDescent="0.25">
      <c r="A151" s="32"/>
      <c r="B151" s="32"/>
      <c r="C151" s="32"/>
      <c r="D151" s="34">
        <v>8</v>
      </c>
      <c r="E151" s="81">
        <f t="shared" si="2"/>
        <v>10567.296996662959</v>
      </c>
    </row>
    <row r="152" spans="1:5" x14ac:dyDescent="0.25">
      <c r="A152" s="32"/>
      <c r="B152" s="32"/>
      <c r="C152" s="32"/>
      <c r="D152" s="34">
        <v>9</v>
      </c>
      <c r="E152" s="81">
        <f t="shared" si="2"/>
        <v>10567.296996662959</v>
      </c>
    </row>
    <row r="153" spans="1:5" x14ac:dyDescent="0.25">
      <c r="A153" s="32"/>
      <c r="B153" s="32"/>
      <c r="C153" s="32"/>
      <c r="D153" s="34">
        <v>10</v>
      </c>
      <c r="E153" s="81">
        <f t="shared" si="2"/>
        <v>10567.296996662959</v>
      </c>
    </row>
    <row r="154" spans="1:5" x14ac:dyDescent="0.25">
      <c r="A154" s="32"/>
      <c r="B154" s="32"/>
      <c r="C154" s="32"/>
      <c r="D154" s="34">
        <v>11</v>
      </c>
      <c r="E154" s="81">
        <f t="shared" si="2"/>
        <v>10567.296996662959</v>
      </c>
    </row>
    <row r="155" spans="1:5" x14ac:dyDescent="0.25">
      <c r="A155" s="32"/>
      <c r="B155" s="32"/>
      <c r="C155" s="32"/>
      <c r="D155" s="34">
        <v>12</v>
      </c>
      <c r="E155" s="81">
        <f t="shared" si="2"/>
        <v>10567.296996662959</v>
      </c>
    </row>
    <row r="156" spans="1:5" x14ac:dyDescent="0.25">
      <c r="A156" s="32"/>
      <c r="B156" s="32"/>
      <c r="C156" s="32"/>
      <c r="D156" s="34">
        <v>13</v>
      </c>
      <c r="E156" s="81">
        <f t="shared" si="2"/>
        <v>10567.296996662959</v>
      </c>
    </row>
    <row r="157" spans="1:5" x14ac:dyDescent="0.25">
      <c r="A157" s="32"/>
      <c r="B157" s="32"/>
      <c r="C157" s="32"/>
      <c r="D157" s="34">
        <v>14</v>
      </c>
      <c r="E157" s="81">
        <f t="shared" si="2"/>
        <v>10567.296996662959</v>
      </c>
    </row>
    <row r="158" spans="1:5" x14ac:dyDescent="0.25">
      <c r="A158" s="32"/>
      <c r="B158" s="32"/>
      <c r="C158" s="32"/>
      <c r="D158" s="34">
        <v>15</v>
      </c>
      <c r="E158" s="81">
        <f t="shared" si="2"/>
        <v>10567.296996662959</v>
      </c>
    </row>
    <row r="159" spans="1:5" x14ac:dyDescent="0.25">
      <c r="A159" s="32"/>
      <c r="B159" s="32"/>
      <c r="C159" s="32"/>
      <c r="D159" s="34">
        <v>16</v>
      </c>
      <c r="E159" s="81">
        <f t="shared" si="2"/>
        <v>10567.296996662959</v>
      </c>
    </row>
    <row r="160" spans="1:5" x14ac:dyDescent="0.25">
      <c r="A160" s="32"/>
      <c r="B160" s="32"/>
      <c r="C160" s="112" t="s">
        <v>7</v>
      </c>
      <c r="D160" s="112"/>
      <c r="E160" s="82">
        <f>SUM(E144:E159)</f>
        <v>169076.75194660731</v>
      </c>
    </row>
    <row r="161" spans="1:5" x14ac:dyDescent="0.25">
      <c r="A161" s="91" t="s">
        <v>4</v>
      </c>
      <c r="B161" s="91"/>
      <c r="C161" s="91"/>
      <c r="D161" s="91"/>
      <c r="E161" s="92">
        <f>SUM(E17,E27,E38,E50,E59,E78,E92,E106,E121,E133,E143,E160)</f>
        <v>1542825.3615127921</v>
      </c>
    </row>
  </sheetData>
  <mergeCells count="32">
    <mergeCell ref="C17:D17"/>
    <mergeCell ref="B3:B160"/>
    <mergeCell ref="C27:D27"/>
    <mergeCell ref="A161:D161"/>
    <mergeCell ref="C106:D106"/>
    <mergeCell ref="C92:D92"/>
    <mergeCell ref="C78:D78"/>
    <mergeCell ref="C59:D59"/>
    <mergeCell ref="C50:D50"/>
    <mergeCell ref="C107:C120"/>
    <mergeCell ref="C122:C132"/>
    <mergeCell ref="C134:C142"/>
    <mergeCell ref="C144:C159"/>
    <mergeCell ref="C160:D160"/>
    <mergeCell ref="C143:D143"/>
    <mergeCell ref="C133:D133"/>
    <mergeCell ref="C121:D121"/>
    <mergeCell ref="A3:A160"/>
    <mergeCell ref="C3:C16"/>
    <mergeCell ref="C18:C26"/>
    <mergeCell ref="C28:C37"/>
    <mergeCell ref="C39:C49"/>
    <mergeCell ref="C51:C58"/>
    <mergeCell ref="C38:D38"/>
    <mergeCell ref="C60:C77"/>
    <mergeCell ref="C79:C91"/>
    <mergeCell ref="C93:C105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797A-06F4-4CBC-AB30-434639ED078D}">
  <dimension ref="A1:K108"/>
  <sheetViews>
    <sheetView topLeftCell="A100" workbookViewId="0">
      <selection activeCell="A108" sqref="A3:E108"/>
    </sheetView>
  </sheetViews>
  <sheetFormatPr defaultRowHeight="15" x14ac:dyDescent="0.25"/>
  <cols>
    <col min="1" max="1" width="3.7109375" bestFit="1" customWidth="1"/>
    <col min="2" max="2" width="11.85546875" bestFit="1" customWidth="1"/>
    <col min="3" max="3" width="25.5703125" bestFit="1" customWidth="1"/>
    <col min="4" max="4" width="4.7109375" bestFit="1" customWidth="1"/>
    <col min="5" max="5" width="11.5703125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72">
        <v>13</v>
      </c>
      <c r="B3" s="35" t="s">
        <v>160</v>
      </c>
      <c r="C3" s="35" t="s">
        <v>27</v>
      </c>
      <c r="D3" s="36">
        <v>1</v>
      </c>
      <c r="E3" s="81">
        <f t="shared" ref="E3:E66" si="0">IF(C3&lt;&gt;"JUMLAH",$H$2/$K$2,)</f>
        <v>10567.296996662959</v>
      </c>
    </row>
    <row r="4" spans="1:11" x14ac:dyDescent="0.25">
      <c r="A4" s="73"/>
      <c r="B4" s="35"/>
      <c r="C4" s="35"/>
      <c r="D4" s="36">
        <v>2</v>
      </c>
      <c r="E4" s="81">
        <f t="shared" si="0"/>
        <v>10567.296996662959</v>
      </c>
    </row>
    <row r="5" spans="1:11" x14ac:dyDescent="0.25">
      <c r="A5" s="73"/>
      <c r="B5" s="35"/>
      <c r="C5" s="35"/>
      <c r="D5" s="36">
        <v>3</v>
      </c>
      <c r="E5" s="81">
        <f t="shared" si="0"/>
        <v>10567.296996662959</v>
      </c>
    </row>
    <row r="6" spans="1:11" x14ac:dyDescent="0.25">
      <c r="A6" s="73"/>
      <c r="B6" s="35"/>
      <c r="C6" s="35"/>
      <c r="D6" s="36">
        <v>4</v>
      </c>
      <c r="E6" s="81">
        <f t="shared" si="0"/>
        <v>10567.296996662959</v>
      </c>
    </row>
    <row r="7" spans="1:11" x14ac:dyDescent="0.25">
      <c r="A7" s="73"/>
      <c r="B7" s="35"/>
      <c r="C7" s="35"/>
      <c r="D7" s="36">
        <v>5</v>
      </c>
      <c r="E7" s="81">
        <f t="shared" si="0"/>
        <v>10567.296996662959</v>
      </c>
    </row>
    <row r="8" spans="1:11" x14ac:dyDescent="0.25">
      <c r="A8" s="73"/>
      <c r="B8" s="35"/>
      <c r="C8" s="35"/>
      <c r="D8" s="36">
        <v>6</v>
      </c>
      <c r="E8" s="81">
        <f t="shared" si="0"/>
        <v>10567.296996662959</v>
      </c>
    </row>
    <row r="9" spans="1:11" x14ac:dyDescent="0.25">
      <c r="A9" s="73"/>
      <c r="B9" s="35"/>
      <c r="C9" s="35"/>
      <c r="D9" s="36">
        <v>7</v>
      </c>
      <c r="E9" s="81">
        <f t="shared" si="0"/>
        <v>10567.296996662959</v>
      </c>
    </row>
    <row r="10" spans="1:11" x14ac:dyDescent="0.25">
      <c r="A10" s="73"/>
      <c r="B10" s="35"/>
      <c r="C10" s="35"/>
      <c r="D10" s="36">
        <v>8</v>
      </c>
      <c r="E10" s="81">
        <f t="shared" si="0"/>
        <v>10567.296996662959</v>
      </c>
    </row>
    <row r="11" spans="1:11" x14ac:dyDescent="0.25">
      <c r="A11" s="73"/>
      <c r="B11" s="35"/>
      <c r="C11" s="35"/>
      <c r="D11" s="36">
        <v>9</v>
      </c>
      <c r="E11" s="81">
        <f t="shared" si="0"/>
        <v>10567.296996662959</v>
      </c>
    </row>
    <row r="12" spans="1:11" x14ac:dyDescent="0.25">
      <c r="A12" s="73"/>
      <c r="B12" s="35"/>
      <c r="C12" s="35"/>
      <c r="D12" s="36">
        <v>10</v>
      </c>
      <c r="E12" s="81">
        <f t="shared" si="0"/>
        <v>10567.296996662959</v>
      </c>
    </row>
    <row r="13" spans="1:11" x14ac:dyDescent="0.25">
      <c r="A13" s="73"/>
      <c r="B13" s="35"/>
      <c r="C13" s="35"/>
      <c r="D13" s="36">
        <v>11</v>
      </c>
      <c r="E13" s="81">
        <f t="shared" si="0"/>
        <v>10567.296996662959</v>
      </c>
    </row>
    <row r="14" spans="1:11" x14ac:dyDescent="0.25">
      <c r="A14" s="73"/>
      <c r="B14" s="35"/>
      <c r="C14" s="35"/>
      <c r="D14" s="36">
        <v>12</v>
      </c>
      <c r="E14" s="81">
        <f t="shared" si="0"/>
        <v>10567.296996662959</v>
      </c>
    </row>
    <row r="15" spans="1:11" x14ac:dyDescent="0.25">
      <c r="A15" s="73"/>
      <c r="B15" s="35"/>
      <c r="C15" s="35"/>
      <c r="D15" s="36">
        <v>13</v>
      </c>
      <c r="E15" s="81">
        <f t="shared" si="0"/>
        <v>10567.296996662959</v>
      </c>
    </row>
    <row r="16" spans="1:11" x14ac:dyDescent="0.25">
      <c r="A16" s="73"/>
      <c r="B16" s="35"/>
      <c r="C16" s="35"/>
      <c r="D16" s="36">
        <v>14</v>
      </c>
      <c r="E16" s="81">
        <f t="shared" si="0"/>
        <v>10567.296996662959</v>
      </c>
    </row>
    <row r="17" spans="1:5" x14ac:dyDescent="0.25">
      <c r="A17" s="73"/>
      <c r="B17" s="35"/>
      <c r="C17" s="35"/>
      <c r="D17" s="36">
        <v>15</v>
      </c>
      <c r="E17" s="81">
        <f t="shared" si="0"/>
        <v>10567.296996662959</v>
      </c>
    </row>
    <row r="18" spans="1:5" x14ac:dyDescent="0.25">
      <c r="A18" s="73"/>
      <c r="B18" s="35"/>
      <c r="C18" s="35"/>
      <c r="D18" s="36">
        <v>16</v>
      </c>
      <c r="E18" s="81">
        <f t="shared" si="0"/>
        <v>10567.296996662959</v>
      </c>
    </row>
    <row r="19" spans="1:5" x14ac:dyDescent="0.25">
      <c r="A19" s="73"/>
      <c r="B19" s="35"/>
      <c r="C19" s="35"/>
      <c r="D19" s="36">
        <v>17</v>
      </c>
      <c r="E19" s="81">
        <f t="shared" si="0"/>
        <v>10567.296996662959</v>
      </c>
    </row>
    <row r="20" spans="1:5" x14ac:dyDescent="0.25">
      <c r="A20" s="73"/>
      <c r="B20" s="35"/>
      <c r="C20" s="114" t="s">
        <v>7</v>
      </c>
      <c r="D20" s="115"/>
      <c r="E20" s="82">
        <f>SUM(E3:E19)</f>
        <v>179644.04894327026</v>
      </c>
    </row>
    <row r="21" spans="1:5" x14ac:dyDescent="0.25">
      <c r="A21" s="73"/>
      <c r="B21" s="35"/>
      <c r="C21" s="35" t="s">
        <v>160</v>
      </c>
      <c r="D21" s="36">
        <v>1</v>
      </c>
      <c r="E21" s="81">
        <f t="shared" si="0"/>
        <v>10567.296996662959</v>
      </c>
    </row>
    <row r="22" spans="1:5" x14ac:dyDescent="0.25">
      <c r="A22" s="73"/>
      <c r="B22" s="35"/>
      <c r="C22" s="35"/>
      <c r="D22" s="36">
        <v>2</v>
      </c>
      <c r="E22" s="81">
        <f t="shared" si="0"/>
        <v>10567.296996662959</v>
      </c>
    </row>
    <row r="23" spans="1:5" x14ac:dyDescent="0.25">
      <c r="A23" s="73"/>
      <c r="B23" s="35"/>
      <c r="C23" s="35"/>
      <c r="D23" s="36">
        <v>3</v>
      </c>
      <c r="E23" s="81">
        <f t="shared" si="0"/>
        <v>10567.296996662959</v>
      </c>
    </row>
    <row r="24" spans="1:5" x14ac:dyDescent="0.25">
      <c r="A24" s="73"/>
      <c r="B24" s="35"/>
      <c r="C24" s="35"/>
      <c r="D24" s="36">
        <v>4</v>
      </c>
      <c r="E24" s="81">
        <f t="shared" si="0"/>
        <v>10567.296996662959</v>
      </c>
    </row>
    <row r="25" spans="1:5" x14ac:dyDescent="0.25">
      <c r="A25" s="73"/>
      <c r="B25" s="35"/>
      <c r="C25" s="35"/>
      <c r="D25" s="36">
        <v>5</v>
      </c>
      <c r="E25" s="81">
        <f t="shared" si="0"/>
        <v>10567.296996662959</v>
      </c>
    </row>
    <row r="26" spans="1:5" x14ac:dyDescent="0.25">
      <c r="A26" s="73"/>
      <c r="B26" s="35"/>
      <c r="C26" s="35"/>
      <c r="D26" s="36">
        <v>6</v>
      </c>
      <c r="E26" s="81">
        <f t="shared" si="0"/>
        <v>10567.296996662959</v>
      </c>
    </row>
    <row r="27" spans="1:5" x14ac:dyDescent="0.25">
      <c r="A27" s="73"/>
      <c r="B27" s="35"/>
      <c r="C27" s="35"/>
      <c r="D27" s="36">
        <v>7</v>
      </c>
      <c r="E27" s="81">
        <f t="shared" si="0"/>
        <v>10567.296996662959</v>
      </c>
    </row>
    <row r="28" spans="1:5" x14ac:dyDescent="0.25">
      <c r="A28" s="73"/>
      <c r="B28" s="35"/>
      <c r="C28" s="35"/>
      <c r="D28" s="36">
        <v>8</v>
      </c>
      <c r="E28" s="81">
        <f t="shared" si="0"/>
        <v>10567.296996662959</v>
      </c>
    </row>
    <row r="29" spans="1:5" x14ac:dyDescent="0.25">
      <c r="A29" s="73"/>
      <c r="B29" s="35"/>
      <c r="C29" s="35"/>
      <c r="D29" s="36">
        <v>9</v>
      </c>
      <c r="E29" s="81">
        <f t="shared" si="0"/>
        <v>10567.296996662959</v>
      </c>
    </row>
    <row r="30" spans="1:5" x14ac:dyDescent="0.25">
      <c r="A30" s="73"/>
      <c r="B30" s="35"/>
      <c r="C30" s="35"/>
      <c r="D30" s="36">
        <v>10</v>
      </c>
      <c r="E30" s="81">
        <f t="shared" si="0"/>
        <v>10567.296996662959</v>
      </c>
    </row>
    <row r="31" spans="1:5" x14ac:dyDescent="0.25">
      <c r="A31" s="73"/>
      <c r="B31" s="35"/>
      <c r="C31" s="35"/>
      <c r="D31" s="36">
        <v>11</v>
      </c>
      <c r="E31" s="81">
        <f t="shared" si="0"/>
        <v>10567.296996662959</v>
      </c>
    </row>
    <row r="32" spans="1:5" x14ac:dyDescent="0.25">
      <c r="A32" s="73"/>
      <c r="B32" s="35"/>
      <c r="C32" s="35"/>
      <c r="D32" s="36">
        <v>12</v>
      </c>
      <c r="E32" s="81">
        <f t="shared" si="0"/>
        <v>10567.296996662959</v>
      </c>
    </row>
    <row r="33" spans="1:5" x14ac:dyDescent="0.25">
      <c r="A33" s="73"/>
      <c r="B33" s="35"/>
      <c r="C33" s="35"/>
      <c r="D33" s="36">
        <v>13</v>
      </c>
      <c r="E33" s="81">
        <f t="shared" si="0"/>
        <v>10567.296996662959</v>
      </c>
    </row>
    <row r="34" spans="1:5" x14ac:dyDescent="0.25">
      <c r="A34" s="73"/>
      <c r="B34" s="35"/>
      <c r="C34" s="35"/>
      <c r="D34" s="36">
        <v>14</v>
      </c>
      <c r="E34" s="81">
        <f t="shared" si="0"/>
        <v>10567.296996662959</v>
      </c>
    </row>
    <row r="35" spans="1:5" x14ac:dyDescent="0.25">
      <c r="A35" s="73"/>
      <c r="B35" s="35"/>
      <c r="C35" s="35"/>
      <c r="D35" s="36">
        <v>15</v>
      </c>
      <c r="E35" s="81">
        <f t="shared" si="0"/>
        <v>10567.296996662959</v>
      </c>
    </row>
    <row r="36" spans="1:5" x14ac:dyDescent="0.25">
      <c r="A36" s="73"/>
      <c r="B36" s="35"/>
      <c r="C36" s="35"/>
      <c r="D36" s="36">
        <v>16</v>
      </c>
      <c r="E36" s="81">
        <f t="shared" si="0"/>
        <v>10567.296996662959</v>
      </c>
    </row>
    <row r="37" spans="1:5" x14ac:dyDescent="0.25">
      <c r="A37" s="73"/>
      <c r="B37" s="35"/>
      <c r="C37" s="35"/>
      <c r="D37" s="36">
        <v>17</v>
      </c>
      <c r="E37" s="81">
        <f t="shared" si="0"/>
        <v>10567.296996662959</v>
      </c>
    </row>
    <row r="38" spans="1:5" x14ac:dyDescent="0.25">
      <c r="A38" s="73"/>
      <c r="B38" s="35"/>
      <c r="C38" s="35"/>
      <c r="D38" s="36">
        <v>18</v>
      </c>
      <c r="E38" s="81">
        <f t="shared" si="0"/>
        <v>10567.296996662959</v>
      </c>
    </row>
    <row r="39" spans="1:5" x14ac:dyDescent="0.25">
      <c r="A39" s="73"/>
      <c r="B39" s="35"/>
      <c r="C39" s="35"/>
      <c r="D39" s="36">
        <v>19</v>
      </c>
      <c r="E39" s="81">
        <f t="shared" si="0"/>
        <v>10567.296996662959</v>
      </c>
    </row>
    <row r="40" spans="1:5" x14ac:dyDescent="0.25">
      <c r="A40" s="73"/>
      <c r="B40" s="35"/>
      <c r="C40" s="35"/>
      <c r="D40" s="36">
        <v>20</v>
      </c>
      <c r="E40" s="81">
        <f t="shared" si="0"/>
        <v>10567.296996662959</v>
      </c>
    </row>
    <row r="41" spans="1:5" x14ac:dyDescent="0.25">
      <c r="A41" s="73"/>
      <c r="B41" s="35"/>
      <c r="C41" s="114" t="s">
        <v>7</v>
      </c>
      <c r="D41" s="115"/>
      <c r="E41" s="82">
        <f>SUM(E21:E40)</f>
        <v>211345.9399332591</v>
      </c>
    </row>
    <row r="42" spans="1:5" x14ac:dyDescent="0.25">
      <c r="A42" s="73"/>
      <c r="B42" s="35"/>
      <c r="C42" s="35" t="s">
        <v>161</v>
      </c>
      <c r="D42" s="36">
        <v>1</v>
      </c>
      <c r="E42" s="81">
        <f t="shared" si="0"/>
        <v>10567.296996662959</v>
      </c>
    </row>
    <row r="43" spans="1:5" x14ac:dyDescent="0.25">
      <c r="A43" s="73"/>
      <c r="B43" s="35"/>
      <c r="C43" s="35"/>
      <c r="D43" s="36">
        <v>2</v>
      </c>
      <c r="E43" s="81">
        <f t="shared" si="0"/>
        <v>10567.296996662959</v>
      </c>
    </row>
    <row r="44" spans="1:5" x14ac:dyDescent="0.25">
      <c r="A44" s="73"/>
      <c r="B44" s="35"/>
      <c r="C44" s="35"/>
      <c r="D44" s="36">
        <v>3</v>
      </c>
      <c r="E44" s="81">
        <f t="shared" si="0"/>
        <v>10567.296996662959</v>
      </c>
    </row>
    <row r="45" spans="1:5" x14ac:dyDescent="0.25">
      <c r="A45" s="73"/>
      <c r="B45" s="35"/>
      <c r="C45" s="35"/>
      <c r="D45" s="36">
        <v>4</v>
      </c>
      <c r="E45" s="81">
        <f t="shared" si="0"/>
        <v>10567.296996662959</v>
      </c>
    </row>
    <row r="46" spans="1:5" x14ac:dyDescent="0.25">
      <c r="A46" s="73"/>
      <c r="B46" s="35"/>
      <c r="C46" s="35"/>
      <c r="D46" s="36">
        <v>5</v>
      </c>
      <c r="E46" s="81">
        <f t="shared" si="0"/>
        <v>10567.296996662959</v>
      </c>
    </row>
    <row r="47" spans="1:5" x14ac:dyDescent="0.25">
      <c r="A47" s="73"/>
      <c r="B47" s="35"/>
      <c r="C47" s="35"/>
      <c r="D47" s="36">
        <v>6</v>
      </c>
      <c r="E47" s="81">
        <f t="shared" si="0"/>
        <v>10567.296996662959</v>
      </c>
    </row>
    <row r="48" spans="1:5" x14ac:dyDescent="0.25">
      <c r="A48" s="73"/>
      <c r="B48" s="35"/>
      <c r="C48" s="35"/>
      <c r="D48" s="36">
        <v>7</v>
      </c>
      <c r="E48" s="81">
        <f t="shared" si="0"/>
        <v>10567.296996662959</v>
      </c>
    </row>
    <row r="49" spans="1:5" x14ac:dyDescent="0.25">
      <c r="A49" s="73"/>
      <c r="B49" s="35"/>
      <c r="C49" s="35"/>
      <c r="D49" s="36">
        <v>8</v>
      </c>
      <c r="E49" s="81">
        <f t="shared" si="0"/>
        <v>10567.296996662959</v>
      </c>
    </row>
    <row r="50" spans="1:5" x14ac:dyDescent="0.25">
      <c r="A50" s="73"/>
      <c r="B50" s="35"/>
      <c r="C50" s="35"/>
      <c r="D50" s="36">
        <v>9</v>
      </c>
      <c r="E50" s="81">
        <f t="shared" si="0"/>
        <v>10567.296996662959</v>
      </c>
    </row>
    <row r="51" spans="1:5" x14ac:dyDescent="0.25">
      <c r="A51" s="73"/>
      <c r="B51" s="35"/>
      <c r="C51" s="35"/>
      <c r="D51" s="36">
        <v>10</v>
      </c>
      <c r="E51" s="81">
        <f t="shared" si="0"/>
        <v>10567.296996662959</v>
      </c>
    </row>
    <row r="52" spans="1:5" x14ac:dyDescent="0.25">
      <c r="A52" s="73"/>
      <c r="B52" s="35"/>
      <c r="C52" s="35"/>
      <c r="D52" s="36">
        <v>11</v>
      </c>
      <c r="E52" s="81">
        <f t="shared" si="0"/>
        <v>10567.296996662959</v>
      </c>
    </row>
    <row r="53" spans="1:5" x14ac:dyDescent="0.25">
      <c r="A53" s="73"/>
      <c r="B53" s="35"/>
      <c r="C53" s="35"/>
      <c r="D53" s="36">
        <v>12</v>
      </c>
      <c r="E53" s="81">
        <f t="shared" si="0"/>
        <v>10567.296996662959</v>
      </c>
    </row>
    <row r="54" spans="1:5" x14ac:dyDescent="0.25">
      <c r="A54" s="73"/>
      <c r="B54" s="35"/>
      <c r="C54" s="35"/>
      <c r="D54" s="36">
        <v>13</v>
      </c>
      <c r="E54" s="81">
        <f t="shared" si="0"/>
        <v>10567.296996662959</v>
      </c>
    </row>
    <row r="55" spans="1:5" x14ac:dyDescent="0.25">
      <c r="A55" s="73"/>
      <c r="B55" s="35"/>
      <c r="C55" s="114" t="s">
        <v>7</v>
      </c>
      <c r="D55" s="115"/>
      <c r="E55" s="82">
        <f>SUM(E42:E54)</f>
        <v>137374.86095661848</v>
      </c>
    </row>
    <row r="56" spans="1:5" x14ac:dyDescent="0.25">
      <c r="A56" s="73"/>
      <c r="B56" s="35"/>
      <c r="C56" s="35" t="s">
        <v>162</v>
      </c>
      <c r="D56" s="36">
        <v>1</v>
      </c>
      <c r="E56" s="81">
        <f t="shared" si="0"/>
        <v>10567.296996662959</v>
      </c>
    </row>
    <row r="57" spans="1:5" x14ac:dyDescent="0.25">
      <c r="A57" s="73"/>
      <c r="B57" s="35"/>
      <c r="C57" s="35"/>
      <c r="D57" s="36">
        <v>2</v>
      </c>
      <c r="E57" s="81">
        <f t="shared" si="0"/>
        <v>10567.296996662959</v>
      </c>
    </row>
    <row r="58" spans="1:5" x14ac:dyDescent="0.25">
      <c r="A58" s="73"/>
      <c r="B58" s="35"/>
      <c r="C58" s="35"/>
      <c r="D58" s="36">
        <v>3</v>
      </c>
      <c r="E58" s="81">
        <f t="shared" si="0"/>
        <v>10567.296996662959</v>
      </c>
    </row>
    <row r="59" spans="1:5" x14ac:dyDescent="0.25">
      <c r="A59" s="73"/>
      <c r="B59" s="35"/>
      <c r="C59" s="35"/>
      <c r="D59" s="36">
        <v>4</v>
      </c>
      <c r="E59" s="81">
        <f t="shared" si="0"/>
        <v>10567.296996662959</v>
      </c>
    </row>
    <row r="60" spans="1:5" x14ac:dyDescent="0.25">
      <c r="A60" s="73"/>
      <c r="B60" s="35"/>
      <c r="C60" s="35"/>
      <c r="D60" s="36">
        <v>5</v>
      </c>
      <c r="E60" s="81">
        <f t="shared" si="0"/>
        <v>10567.296996662959</v>
      </c>
    </row>
    <row r="61" spans="1:5" x14ac:dyDescent="0.25">
      <c r="A61" s="73"/>
      <c r="B61" s="35"/>
      <c r="C61" s="35"/>
      <c r="D61" s="36">
        <v>6</v>
      </c>
      <c r="E61" s="81">
        <f t="shared" si="0"/>
        <v>10567.296996662959</v>
      </c>
    </row>
    <row r="62" spans="1:5" x14ac:dyDescent="0.25">
      <c r="A62" s="73"/>
      <c r="B62" s="35"/>
      <c r="C62" s="35"/>
      <c r="D62" s="36">
        <v>7</v>
      </c>
      <c r="E62" s="81">
        <f t="shared" si="0"/>
        <v>10567.296996662959</v>
      </c>
    </row>
    <row r="63" spans="1:5" x14ac:dyDescent="0.25">
      <c r="A63" s="73"/>
      <c r="B63" s="35"/>
      <c r="C63" s="35"/>
      <c r="D63" s="36">
        <v>8</v>
      </c>
      <c r="E63" s="81">
        <f t="shared" si="0"/>
        <v>10567.296996662959</v>
      </c>
    </row>
    <row r="64" spans="1:5" x14ac:dyDescent="0.25">
      <c r="A64" s="73"/>
      <c r="B64" s="35"/>
      <c r="C64" s="35"/>
      <c r="D64" s="36">
        <v>9</v>
      </c>
      <c r="E64" s="81">
        <f t="shared" si="0"/>
        <v>10567.296996662959</v>
      </c>
    </row>
    <row r="65" spans="1:5" x14ac:dyDescent="0.25">
      <c r="A65" s="73"/>
      <c r="B65" s="35"/>
      <c r="C65" s="35"/>
      <c r="D65" s="36">
        <v>10</v>
      </c>
      <c r="E65" s="81">
        <f t="shared" si="0"/>
        <v>10567.296996662959</v>
      </c>
    </row>
    <row r="66" spans="1:5" x14ac:dyDescent="0.25">
      <c r="A66" s="73"/>
      <c r="B66" s="35"/>
      <c r="C66" s="35"/>
      <c r="D66" s="36">
        <v>11</v>
      </c>
      <c r="E66" s="81">
        <f t="shared" si="0"/>
        <v>10567.296996662959</v>
      </c>
    </row>
    <row r="67" spans="1:5" x14ac:dyDescent="0.25">
      <c r="A67" s="73"/>
      <c r="B67" s="35"/>
      <c r="C67" s="35"/>
      <c r="D67" s="36">
        <v>12</v>
      </c>
      <c r="E67" s="81">
        <f t="shared" ref="E67:E106" si="1">IF(C67&lt;&gt;"JUMLAH",$H$2/$K$2,)</f>
        <v>10567.296996662959</v>
      </c>
    </row>
    <row r="68" spans="1:5" x14ac:dyDescent="0.25">
      <c r="A68" s="73"/>
      <c r="B68" s="35"/>
      <c r="C68" s="35"/>
      <c r="D68" s="36">
        <v>13</v>
      </c>
      <c r="E68" s="81">
        <f t="shared" si="1"/>
        <v>10567.296996662959</v>
      </c>
    </row>
    <row r="69" spans="1:5" x14ac:dyDescent="0.25">
      <c r="A69" s="73"/>
      <c r="B69" s="35"/>
      <c r="C69" s="35"/>
      <c r="D69" s="36">
        <v>14</v>
      </c>
      <c r="E69" s="81">
        <f t="shared" si="1"/>
        <v>10567.296996662959</v>
      </c>
    </row>
    <row r="70" spans="1:5" x14ac:dyDescent="0.25">
      <c r="A70" s="73"/>
      <c r="B70" s="35"/>
      <c r="C70" s="35"/>
      <c r="D70" s="36">
        <v>15</v>
      </c>
      <c r="E70" s="81">
        <f t="shared" si="1"/>
        <v>10567.296996662959</v>
      </c>
    </row>
    <row r="71" spans="1:5" x14ac:dyDescent="0.25">
      <c r="A71" s="73"/>
      <c r="B71" s="35"/>
      <c r="C71" s="35"/>
      <c r="D71" s="36">
        <v>16</v>
      </c>
      <c r="E71" s="81">
        <f t="shared" si="1"/>
        <v>10567.296996662959</v>
      </c>
    </row>
    <row r="72" spans="1:5" x14ac:dyDescent="0.25">
      <c r="A72" s="73"/>
      <c r="B72" s="35"/>
      <c r="C72" s="114" t="s">
        <v>7</v>
      </c>
      <c r="D72" s="115"/>
      <c r="E72" s="82">
        <f>SUM(E56:E71)</f>
        <v>169076.75194660731</v>
      </c>
    </row>
    <row r="73" spans="1:5" x14ac:dyDescent="0.25">
      <c r="A73" s="73"/>
      <c r="B73" s="35"/>
      <c r="C73" s="35" t="s">
        <v>163</v>
      </c>
      <c r="D73" s="36">
        <v>1</v>
      </c>
      <c r="E73" s="81">
        <f t="shared" si="1"/>
        <v>10567.296996662959</v>
      </c>
    </row>
    <row r="74" spans="1:5" x14ac:dyDescent="0.25">
      <c r="A74" s="73"/>
      <c r="B74" s="35"/>
      <c r="C74" s="35"/>
      <c r="D74" s="36">
        <v>2</v>
      </c>
      <c r="E74" s="81">
        <f t="shared" si="1"/>
        <v>10567.296996662959</v>
      </c>
    </row>
    <row r="75" spans="1:5" x14ac:dyDescent="0.25">
      <c r="A75" s="73"/>
      <c r="B75" s="35"/>
      <c r="C75" s="35"/>
      <c r="D75" s="36">
        <v>3</v>
      </c>
      <c r="E75" s="81">
        <f t="shared" si="1"/>
        <v>10567.296996662959</v>
      </c>
    </row>
    <row r="76" spans="1:5" x14ac:dyDescent="0.25">
      <c r="A76" s="73"/>
      <c r="B76" s="35"/>
      <c r="C76" s="35"/>
      <c r="D76" s="36">
        <v>4</v>
      </c>
      <c r="E76" s="81">
        <f t="shared" si="1"/>
        <v>10567.296996662959</v>
      </c>
    </row>
    <row r="77" spans="1:5" x14ac:dyDescent="0.25">
      <c r="A77" s="73"/>
      <c r="B77" s="35"/>
      <c r="C77" s="35"/>
      <c r="D77" s="36">
        <v>5</v>
      </c>
      <c r="E77" s="81">
        <f t="shared" si="1"/>
        <v>10567.296996662959</v>
      </c>
    </row>
    <row r="78" spans="1:5" x14ac:dyDescent="0.25">
      <c r="A78" s="73"/>
      <c r="B78" s="35"/>
      <c r="C78" s="35"/>
      <c r="D78" s="36">
        <v>6</v>
      </c>
      <c r="E78" s="81">
        <f t="shared" si="1"/>
        <v>10567.296996662959</v>
      </c>
    </row>
    <row r="79" spans="1:5" x14ac:dyDescent="0.25">
      <c r="A79" s="73"/>
      <c r="B79" s="35"/>
      <c r="C79" s="35"/>
      <c r="D79" s="36">
        <v>7</v>
      </c>
      <c r="E79" s="81">
        <f t="shared" si="1"/>
        <v>10567.296996662959</v>
      </c>
    </row>
    <row r="80" spans="1:5" x14ac:dyDescent="0.25">
      <c r="A80" s="73"/>
      <c r="B80" s="35"/>
      <c r="C80" s="35"/>
      <c r="D80" s="36">
        <v>8</v>
      </c>
      <c r="E80" s="81">
        <f t="shared" si="1"/>
        <v>10567.296996662959</v>
      </c>
    </row>
    <row r="81" spans="1:5" x14ac:dyDescent="0.25">
      <c r="A81" s="73"/>
      <c r="B81" s="35"/>
      <c r="C81" s="35"/>
      <c r="D81" s="36">
        <v>9</v>
      </c>
      <c r="E81" s="81">
        <f t="shared" si="1"/>
        <v>10567.296996662959</v>
      </c>
    </row>
    <row r="82" spans="1:5" x14ac:dyDescent="0.25">
      <c r="A82" s="73"/>
      <c r="B82" s="35"/>
      <c r="C82" s="35"/>
      <c r="D82" s="36">
        <v>10</v>
      </c>
      <c r="E82" s="81">
        <f t="shared" si="1"/>
        <v>10567.296996662959</v>
      </c>
    </row>
    <row r="83" spans="1:5" x14ac:dyDescent="0.25">
      <c r="A83" s="73"/>
      <c r="B83" s="35"/>
      <c r="C83" s="35"/>
      <c r="D83" s="36">
        <v>11</v>
      </c>
      <c r="E83" s="81">
        <f t="shared" si="1"/>
        <v>10567.296996662959</v>
      </c>
    </row>
    <row r="84" spans="1:5" x14ac:dyDescent="0.25">
      <c r="A84" s="73"/>
      <c r="B84" s="35"/>
      <c r="C84" s="35"/>
      <c r="D84" s="36">
        <v>12</v>
      </c>
      <c r="E84" s="81">
        <f t="shared" si="1"/>
        <v>10567.296996662959</v>
      </c>
    </row>
    <row r="85" spans="1:5" x14ac:dyDescent="0.25">
      <c r="A85" s="73"/>
      <c r="B85" s="35"/>
      <c r="C85" s="35"/>
      <c r="D85" s="36">
        <v>13</v>
      </c>
      <c r="E85" s="81">
        <f t="shared" si="1"/>
        <v>10567.296996662959</v>
      </c>
    </row>
    <row r="86" spans="1:5" x14ac:dyDescent="0.25">
      <c r="A86" s="73"/>
      <c r="B86" s="35"/>
      <c r="C86" s="35"/>
      <c r="D86" s="36">
        <v>14</v>
      </c>
      <c r="E86" s="81">
        <f t="shared" si="1"/>
        <v>10567.296996662959</v>
      </c>
    </row>
    <row r="87" spans="1:5" x14ac:dyDescent="0.25">
      <c r="A87" s="73"/>
      <c r="B87" s="35"/>
      <c r="C87" s="35"/>
      <c r="D87" s="36">
        <v>15</v>
      </c>
      <c r="E87" s="81">
        <f t="shared" si="1"/>
        <v>10567.296996662959</v>
      </c>
    </row>
    <row r="88" spans="1:5" x14ac:dyDescent="0.25">
      <c r="A88" s="73"/>
      <c r="B88" s="35"/>
      <c r="C88" s="35"/>
      <c r="D88" s="36">
        <v>16</v>
      </c>
      <c r="E88" s="81">
        <f t="shared" si="1"/>
        <v>10567.296996662959</v>
      </c>
    </row>
    <row r="89" spans="1:5" x14ac:dyDescent="0.25">
      <c r="A89" s="73"/>
      <c r="B89" s="35"/>
      <c r="C89" s="35"/>
      <c r="D89" s="36">
        <v>17</v>
      </c>
      <c r="E89" s="81">
        <f t="shared" si="1"/>
        <v>10567.296996662959</v>
      </c>
    </row>
    <row r="90" spans="1:5" x14ac:dyDescent="0.25">
      <c r="A90" s="73"/>
      <c r="B90" s="35"/>
      <c r="C90" s="35"/>
      <c r="D90" s="36">
        <v>18</v>
      </c>
      <c r="E90" s="81">
        <f t="shared" si="1"/>
        <v>10567.296996662959</v>
      </c>
    </row>
    <row r="91" spans="1:5" x14ac:dyDescent="0.25">
      <c r="A91" s="73"/>
      <c r="B91" s="35"/>
      <c r="C91" s="114" t="s">
        <v>7</v>
      </c>
      <c r="D91" s="115"/>
      <c r="E91" s="82">
        <f>SUM(E73:E90)</f>
        <v>190211.34593993321</v>
      </c>
    </row>
    <row r="92" spans="1:5" x14ac:dyDescent="0.25">
      <c r="A92" s="73"/>
      <c r="B92" s="35"/>
      <c r="C92" s="35" t="s">
        <v>164</v>
      </c>
      <c r="D92" s="36">
        <v>1</v>
      </c>
      <c r="E92" s="81">
        <f t="shared" si="1"/>
        <v>10567.296996662959</v>
      </c>
    </row>
    <row r="93" spans="1:5" x14ac:dyDescent="0.25">
      <c r="A93" s="73"/>
      <c r="B93" s="35"/>
      <c r="C93" s="35"/>
      <c r="D93" s="36">
        <v>2</v>
      </c>
      <c r="E93" s="81">
        <f t="shared" si="1"/>
        <v>10567.296996662959</v>
      </c>
    </row>
    <row r="94" spans="1:5" x14ac:dyDescent="0.25">
      <c r="A94" s="73"/>
      <c r="B94" s="35"/>
      <c r="C94" s="35"/>
      <c r="D94" s="36">
        <v>3</v>
      </c>
      <c r="E94" s="81">
        <f t="shared" si="1"/>
        <v>10567.296996662959</v>
      </c>
    </row>
    <row r="95" spans="1:5" x14ac:dyDescent="0.25">
      <c r="A95" s="73"/>
      <c r="B95" s="35"/>
      <c r="C95" s="35"/>
      <c r="D95" s="36">
        <v>4</v>
      </c>
      <c r="E95" s="81">
        <f t="shared" si="1"/>
        <v>10567.296996662959</v>
      </c>
    </row>
    <row r="96" spans="1:5" x14ac:dyDescent="0.25">
      <c r="A96" s="73"/>
      <c r="B96" s="35"/>
      <c r="C96" s="35"/>
      <c r="D96" s="36">
        <v>5</v>
      </c>
      <c r="E96" s="81">
        <f t="shared" si="1"/>
        <v>10567.296996662959</v>
      </c>
    </row>
    <row r="97" spans="1:5" x14ac:dyDescent="0.25">
      <c r="A97" s="73"/>
      <c r="B97" s="35"/>
      <c r="C97" s="35"/>
      <c r="D97" s="36">
        <v>6</v>
      </c>
      <c r="E97" s="81">
        <f t="shared" si="1"/>
        <v>10567.296996662959</v>
      </c>
    </row>
    <row r="98" spans="1:5" x14ac:dyDescent="0.25">
      <c r="A98" s="73"/>
      <c r="B98" s="35"/>
      <c r="C98" s="35"/>
      <c r="D98" s="36">
        <v>7</v>
      </c>
      <c r="E98" s="81">
        <f t="shared" si="1"/>
        <v>10567.296996662959</v>
      </c>
    </row>
    <row r="99" spans="1:5" x14ac:dyDescent="0.25">
      <c r="A99" s="73"/>
      <c r="B99" s="35"/>
      <c r="C99" s="114" t="s">
        <v>7</v>
      </c>
      <c r="D99" s="115"/>
      <c r="E99" s="82">
        <f>SUM(E92:E98)</f>
        <v>73971.078976640711</v>
      </c>
    </row>
    <row r="100" spans="1:5" x14ac:dyDescent="0.25">
      <c r="A100" s="73"/>
      <c r="B100" s="35"/>
      <c r="C100" s="35" t="s">
        <v>165</v>
      </c>
      <c r="D100" s="36">
        <v>1</v>
      </c>
      <c r="E100" s="81">
        <f t="shared" si="1"/>
        <v>10567.296996662959</v>
      </c>
    </row>
    <row r="101" spans="1:5" x14ac:dyDescent="0.25">
      <c r="A101" s="73"/>
      <c r="B101" s="35"/>
      <c r="C101" s="35"/>
      <c r="D101" s="36">
        <v>2</v>
      </c>
      <c r="E101" s="81">
        <f t="shared" si="1"/>
        <v>10567.296996662959</v>
      </c>
    </row>
    <row r="102" spans="1:5" x14ac:dyDescent="0.25">
      <c r="A102" s="73"/>
      <c r="B102" s="35"/>
      <c r="C102" s="35"/>
      <c r="D102" s="36">
        <v>3</v>
      </c>
      <c r="E102" s="81">
        <f t="shared" si="1"/>
        <v>10567.296996662959</v>
      </c>
    </row>
    <row r="103" spans="1:5" x14ac:dyDescent="0.25">
      <c r="A103" s="73"/>
      <c r="B103" s="35"/>
      <c r="C103" s="35"/>
      <c r="D103" s="36">
        <v>4</v>
      </c>
      <c r="E103" s="81">
        <f t="shared" si="1"/>
        <v>10567.296996662959</v>
      </c>
    </row>
    <row r="104" spans="1:5" x14ac:dyDescent="0.25">
      <c r="A104" s="73"/>
      <c r="B104" s="35"/>
      <c r="C104" s="35"/>
      <c r="D104" s="36">
        <v>5</v>
      </c>
      <c r="E104" s="81">
        <f t="shared" si="1"/>
        <v>10567.296996662959</v>
      </c>
    </row>
    <row r="105" spans="1:5" x14ac:dyDescent="0.25">
      <c r="A105" s="73"/>
      <c r="B105" s="35"/>
      <c r="C105" s="35"/>
      <c r="D105" s="36">
        <v>6</v>
      </c>
      <c r="E105" s="81">
        <f t="shared" si="1"/>
        <v>10567.296996662959</v>
      </c>
    </row>
    <row r="106" spans="1:5" x14ac:dyDescent="0.25">
      <c r="A106" s="73"/>
      <c r="B106" s="35"/>
      <c r="C106" s="35"/>
      <c r="D106" s="36">
        <v>7</v>
      </c>
      <c r="E106" s="81">
        <f t="shared" si="1"/>
        <v>10567.296996662959</v>
      </c>
    </row>
    <row r="107" spans="1:5" x14ac:dyDescent="0.25">
      <c r="A107" s="74"/>
      <c r="B107" s="35"/>
      <c r="C107" s="114" t="s">
        <v>7</v>
      </c>
      <c r="D107" s="115"/>
      <c r="E107" s="82">
        <f>SUM(E100:E106)</f>
        <v>73971.078976640711</v>
      </c>
    </row>
    <row r="108" spans="1:5" x14ac:dyDescent="0.25">
      <c r="A108" s="114" t="s">
        <v>4</v>
      </c>
      <c r="B108" s="116"/>
      <c r="C108" s="116"/>
      <c r="D108" s="115"/>
      <c r="E108" s="117">
        <f>SUM(E20,E41,E55,E72,E91,E99,E107)</f>
        <v>1035595.1056729698</v>
      </c>
    </row>
  </sheetData>
  <mergeCells count="22">
    <mergeCell ref="C20:D20"/>
    <mergeCell ref="A3:A107"/>
    <mergeCell ref="A108:D108"/>
    <mergeCell ref="C100:C106"/>
    <mergeCell ref="C107:D107"/>
    <mergeCell ref="C99:D99"/>
    <mergeCell ref="C55:D55"/>
    <mergeCell ref="C41:D41"/>
    <mergeCell ref="B3:B107"/>
    <mergeCell ref="C3:C19"/>
    <mergeCell ref="C21:C40"/>
    <mergeCell ref="C42:C54"/>
    <mergeCell ref="C56:C71"/>
    <mergeCell ref="C73:C90"/>
    <mergeCell ref="C91:D91"/>
    <mergeCell ref="C72:D72"/>
    <mergeCell ref="C92:C98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C87B3-C5BA-4744-B1A7-ED7804648D06}">
  <dimension ref="A1:K66"/>
  <sheetViews>
    <sheetView topLeftCell="A49" workbookViewId="0">
      <selection activeCell="A66" sqref="A3:E66"/>
    </sheetView>
  </sheetViews>
  <sheetFormatPr defaultRowHeight="15" x14ac:dyDescent="0.25"/>
  <cols>
    <col min="1" max="1" width="3.7109375" bestFit="1" customWidth="1"/>
    <col min="2" max="2" width="10.140625" bestFit="1" customWidth="1"/>
    <col min="3" max="3" width="15.7109375" bestFit="1" customWidth="1"/>
    <col min="4" max="4" width="4.7109375" bestFit="1" customWidth="1"/>
    <col min="5" max="5" width="10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37">
        <v>14</v>
      </c>
      <c r="B3" s="75" t="s">
        <v>166</v>
      </c>
      <c r="C3" s="37" t="s">
        <v>30</v>
      </c>
      <c r="D3" s="38">
        <v>1</v>
      </c>
      <c r="E3" s="81">
        <f t="shared" ref="E3:E65" si="0">IF(C3&lt;&gt;"JUMLAH",$H$2/$K$2,)</f>
        <v>10567.296996662959</v>
      </c>
    </row>
    <row r="4" spans="1:11" x14ac:dyDescent="0.25">
      <c r="A4" s="37"/>
      <c r="B4" s="76"/>
      <c r="C4" s="37"/>
      <c r="D4" s="38">
        <v>2</v>
      </c>
      <c r="E4" s="81">
        <f t="shared" si="0"/>
        <v>10567.296996662959</v>
      </c>
      <c r="H4" t="s">
        <v>217</v>
      </c>
    </row>
    <row r="5" spans="1:11" x14ac:dyDescent="0.25">
      <c r="A5" s="37"/>
      <c r="B5" s="76"/>
      <c r="C5" s="37"/>
      <c r="D5" s="38">
        <v>3</v>
      </c>
      <c r="E5" s="81">
        <f t="shared" si="0"/>
        <v>10567.296996662959</v>
      </c>
    </row>
    <row r="6" spans="1:11" x14ac:dyDescent="0.25">
      <c r="A6" s="37"/>
      <c r="B6" s="76"/>
      <c r="C6" s="37"/>
      <c r="D6" s="38">
        <v>4</v>
      </c>
      <c r="E6" s="81">
        <f t="shared" si="0"/>
        <v>10567.296996662959</v>
      </c>
    </row>
    <row r="7" spans="1:11" x14ac:dyDescent="0.25">
      <c r="A7" s="37"/>
      <c r="B7" s="76"/>
      <c r="C7" s="37"/>
      <c r="D7" s="38">
        <v>5</v>
      </c>
      <c r="E7" s="81">
        <f t="shared" si="0"/>
        <v>10567.296996662959</v>
      </c>
    </row>
    <row r="8" spans="1:11" x14ac:dyDescent="0.25">
      <c r="A8" s="37"/>
      <c r="B8" s="76"/>
      <c r="C8" s="37"/>
      <c r="D8" s="38">
        <v>6</v>
      </c>
      <c r="E8" s="81">
        <f t="shared" si="0"/>
        <v>10567.296996662959</v>
      </c>
    </row>
    <row r="9" spans="1:11" x14ac:dyDescent="0.25">
      <c r="A9" s="37"/>
      <c r="B9" s="76"/>
      <c r="C9" s="37"/>
      <c r="D9" s="38">
        <v>7</v>
      </c>
      <c r="E9" s="81">
        <f t="shared" si="0"/>
        <v>10567.296996662959</v>
      </c>
    </row>
    <row r="10" spans="1:11" x14ac:dyDescent="0.25">
      <c r="A10" s="37"/>
      <c r="B10" s="76"/>
      <c r="C10" s="37"/>
      <c r="D10" s="38">
        <v>8</v>
      </c>
      <c r="E10" s="81">
        <f t="shared" si="0"/>
        <v>10567.296996662959</v>
      </c>
    </row>
    <row r="11" spans="1:11" x14ac:dyDescent="0.25">
      <c r="A11" s="37"/>
      <c r="B11" s="76"/>
      <c r="C11" s="37"/>
      <c r="D11" s="38">
        <v>9</v>
      </c>
      <c r="E11" s="81">
        <f t="shared" si="0"/>
        <v>10567.296996662959</v>
      </c>
    </row>
    <row r="12" spans="1:11" x14ac:dyDescent="0.25">
      <c r="A12" s="37"/>
      <c r="B12" s="76"/>
      <c r="C12" s="37"/>
      <c r="D12" s="38">
        <v>10</v>
      </c>
      <c r="E12" s="81">
        <f t="shared" si="0"/>
        <v>10567.296996662959</v>
      </c>
    </row>
    <row r="13" spans="1:11" x14ac:dyDescent="0.25">
      <c r="A13" s="37"/>
      <c r="B13" s="76"/>
      <c r="C13" s="77" t="s">
        <v>7</v>
      </c>
      <c r="D13" s="78"/>
      <c r="E13" s="82">
        <f>SUM(E3:E12)</f>
        <v>105672.96996662959</v>
      </c>
    </row>
    <row r="14" spans="1:11" x14ac:dyDescent="0.25">
      <c r="A14" s="37"/>
      <c r="B14" s="76"/>
      <c r="C14" s="37" t="s">
        <v>167</v>
      </c>
      <c r="D14" s="38">
        <v>1</v>
      </c>
      <c r="E14" s="81">
        <f t="shared" si="0"/>
        <v>10567.296996662959</v>
      </c>
    </row>
    <row r="15" spans="1:11" x14ac:dyDescent="0.25">
      <c r="A15" s="37"/>
      <c r="B15" s="76"/>
      <c r="C15" s="37"/>
      <c r="D15" s="38">
        <v>2</v>
      </c>
      <c r="E15" s="81">
        <f t="shared" si="0"/>
        <v>10567.296996662959</v>
      </c>
    </row>
    <row r="16" spans="1:11" x14ac:dyDescent="0.25">
      <c r="A16" s="37"/>
      <c r="B16" s="76"/>
      <c r="C16" s="37"/>
      <c r="D16" s="38">
        <v>3</v>
      </c>
      <c r="E16" s="81">
        <f t="shared" si="0"/>
        <v>10567.296996662959</v>
      </c>
    </row>
    <row r="17" spans="1:5" x14ac:dyDescent="0.25">
      <c r="A17" s="37"/>
      <c r="B17" s="76"/>
      <c r="C17" s="77" t="s">
        <v>7</v>
      </c>
      <c r="D17" s="78"/>
      <c r="E17" s="82">
        <f>SUM(E14:E16)</f>
        <v>31701.890989988875</v>
      </c>
    </row>
    <row r="18" spans="1:5" x14ac:dyDescent="0.25">
      <c r="A18" s="37"/>
      <c r="B18" s="76"/>
      <c r="C18" s="37" t="s">
        <v>168</v>
      </c>
      <c r="D18" s="38">
        <v>1</v>
      </c>
      <c r="E18" s="81">
        <f t="shared" si="0"/>
        <v>10567.296996662959</v>
      </c>
    </row>
    <row r="19" spans="1:5" x14ac:dyDescent="0.25">
      <c r="A19" s="37"/>
      <c r="B19" s="76"/>
      <c r="C19" s="37"/>
      <c r="D19" s="38">
        <v>2</v>
      </c>
      <c r="E19" s="81">
        <f t="shared" si="0"/>
        <v>10567.296996662959</v>
      </c>
    </row>
    <row r="20" spans="1:5" x14ac:dyDescent="0.25">
      <c r="A20" s="37"/>
      <c r="B20" s="76"/>
      <c r="C20" s="37"/>
      <c r="D20" s="38">
        <v>3</v>
      </c>
      <c r="E20" s="81">
        <f t="shared" si="0"/>
        <v>10567.296996662959</v>
      </c>
    </row>
    <row r="21" spans="1:5" x14ac:dyDescent="0.25">
      <c r="A21" s="37"/>
      <c r="B21" s="76"/>
      <c r="C21" s="77" t="s">
        <v>7</v>
      </c>
      <c r="D21" s="78"/>
      <c r="E21" s="82">
        <f>SUM(E18:E20)</f>
        <v>31701.890989988875</v>
      </c>
    </row>
    <row r="22" spans="1:5" x14ac:dyDescent="0.25">
      <c r="A22" s="37"/>
      <c r="B22" s="76"/>
      <c r="C22" s="37" t="s">
        <v>169</v>
      </c>
      <c r="D22" s="38">
        <v>1</v>
      </c>
      <c r="E22" s="81">
        <f t="shared" si="0"/>
        <v>10567.296996662959</v>
      </c>
    </row>
    <row r="23" spans="1:5" x14ac:dyDescent="0.25">
      <c r="A23" s="37"/>
      <c r="B23" s="76"/>
      <c r="C23" s="37"/>
      <c r="D23" s="38">
        <v>2</v>
      </c>
      <c r="E23" s="81">
        <f t="shared" si="0"/>
        <v>10567.296996662959</v>
      </c>
    </row>
    <row r="24" spans="1:5" x14ac:dyDescent="0.25">
      <c r="A24" s="37"/>
      <c r="B24" s="76"/>
      <c r="C24" s="37"/>
      <c r="D24" s="38">
        <v>3</v>
      </c>
      <c r="E24" s="81">
        <f t="shared" si="0"/>
        <v>10567.296996662959</v>
      </c>
    </row>
    <row r="25" spans="1:5" x14ac:dyDescent="0.25">
      <c r="A25" s="37"/>
      <c r="B25" s="76"/>
      <c r="C25" s="37"/>
      <c r="D25" s="38">
        <v>4</v>
      </c>
      <c r="E25" s="81">
        <f t="shared" si="0"/>
        <v>10567.296996662959</v>
      </c>
    </row>
    <row r="26" spans="1:5" x14ac:dyDescent="0.25">
      <c r="A26" s="37"/>
      <c r="B26" s="76"/>
      <c r="C26" s="37"/>
      <c r="D26" s="38">
        <v>5</v>
      </c>
      <c r="E26" s="81">
        <f t="shared" si="0"/>
        <v>10567.296996662959</v>
      </c>
    </row>
    <row r="27" spans="1:5" x14ac:dyDescent="0.25">
      <c r="A27" s="37"/>
      <c r="B27" s="76"/>
      <c r="C27" s="77" t="s">
        <v>7</v>
      </c>
      <c r="D27" s="78"/>
      <c r="E27" s="82">
        <f>SUM(E22:E26)</f>
        <v>52836.484983314796</v>
      </c>
    </row>
    <row r="28" spans="1:5" x14ac:dyDescent="0.25">
      <c r="A28" s="37"/>
      <c r="B28" s="76"/>
      <c r="C28" s="37" t="s">
        <v>170</v>
      </c>
      <c r="D28" s="38">
        <v>1</v>
      </c>
      <c r="E28" s="81">
        <f t="shared" si="0"/>
        <v>10567.296996662959</v>
      </c>
    </row>
    <row r="29" spans="1:5" x14ac:dyDescent="0.25">
      <c r="A29" s="37"/>
      <c r="B29" s="76"/>
      <c r="C29" s="37"/>
      <c r="D29" s="38">
        <v>2</v>
      </c>
      <c r="E29" s="81">
        <f t="shared" si="0"/>
        <v>10567.296996662959</v>
      </c>
    </row>
    <row r="30" spans="1:5" x14ac:dyDescent="0.25">
      <c r="A30" s="37"/>
      <c r="B30" s="76"/>
      <c r="C30" s="37"/>
      <c r="D30" s="38">
        <v>3</v>
      </c>
      <c r="E30" s="81">
        <f t="shared" si="0"/>
        <v>10567.296996662959</v>
      </c>
    </row>
    <row r="31" spans="1:5" x14ac:dyDescent="0.25">
      <c r="A31" s="37"/>
      <c r="B31" s="76"/>
      <c r="C31" s="37"/>
      <c r="D31" s="38">
        <v>4</v>
      </c>
      <c r="E31" s="81">
        <f t="shared" si="0"/>
        <v>10567.296996662959</v>
      </c>
    </row>
    <row r="32" spans="1:5" x14ac:dyDescent="0.25">
      <c r="A32" s="37"/>
      <c r="B32" s="76"/>
      <c r="C32" s="37"/>
      <c r="D32" s="38">
        <v>5</v>
      </c>
      <c r="E32" s="81">
        <f t="shared" si="0"/>
        <v>10567.296996662959</v>
      </c>
    </row>
    <row r="33" spans="1:5" x14ac:dyDescent="0.25">
      <c r="A33" s="37"/>
      <c r="B33" s="76"/>
      <c r="C33" s="37"/>
      <c r="D33" s="38">
        <v>6</v>
      </c>
      <c r="E33" s="81">
        <f t="shared" si="0"/>
        <v>10567.296996662959</v>
      </c>
    </row>
    <row r="34" spans="1:5" x14ac:dyDescent="0.25">
      <c r="A34" s="37"/>
      <c r="B34" s="76"/>
      <c r="C34" s="77" t="s">
        <v>7</v>
      </c>
      <c r="D34" s="78"/>
      <c r="E34" s="82">
        <f>SUM(E28:E33)</f>
        <v>63403.781979977757</v>
      </c>
    </row>
    <row r="35" spans="1:5" x14ac:dyDescent="0.25">
      <c r="A35" s="37"/>
      <c r="B35" s="76"/>
      <c r="C35" s="37" t="s">
        <v>171</v>
      </c>
      <c r="D35" s="38">
        <v>1</v>
      </c>
      <c r="E35" s="81">
        <f t="shared" si="0"/>
        <v>10567.296996662959</v>
      </c>
    </row>
    <row r="36" spans="1:5" x14ac:dyDescent="0.25">
      <c r="A36" s="37"/>
      <c r="B36" s="76"/>
      <c r="C36" s="37"/>
      <c r="D36" s="38">
        <v>2</v>
      </c>
      <c r="E36" s="81">
        <f t="shared" si="0"/>
        <v>10567.296996662959</v>
      </c>
    </row>
    <row r="37" spans="1:5" x14ac:dyDescent="0.25">
      <c r="A37" s="37"/>
      <c r="B37" s="76"/>
      <c r="C37" s="37"/>
      <c r="D37" s="38">
        <v>3</v>
      </c>
      <c r="E37" s="81">
        <f t="shared" si="0"/>
        <v>10567.296996662959</v>
      </c>
    </row>
    <row r="38" spans="1:5" x14ac:dyDescent="0.25">
      <c r="A38" s="37"/>
      <c r="B38" s="76"/>
      <c r="C38" s="37"/>
      <c r="D38" s="38">
        <v>4</v>
      </c>
      <c r="E38" s="81">
        <f t="shared" si="0"/>
        <v>10567.296996662959</v>
      </c>
    </row>
    <row r="39" spans="1:5" x14ac:dyDescent="0.25">
      <c r="A39" s="37"/>
      <c r="B39" s="76"/>
      <c r="C39" s="37"/>
      <c r="D39" s="38">
        <v>5</v>
      </c>
      <c r="E39" s="81">
        <f t="shared" si="0"/>
        <v>10567.296996662959</v>
      </c>
    </row>
    <row r="40" spans="1:5" x14ac:dyDescent="0.25">
      <c r="A40" s="37"/>
      <c r="B40" s="76"/>
      <c r="C40" s="37"/>
      <c r="D40" s="38">
        <v>6</v>
      </c>
      <c r="E40" s="81">
        <f t="shared" si="0"/>
        <v>10567.296996662959</v>
      </c>
    </row>
    <row r="41" spans="1:5" x14ac:dyDescent="0.25">
      <c r="A41" s="37"/>
      <c r="B41" s="76"/>
      <c r="C41" s="77" t="s">
        <v>7</v>
      </c>
      <c r="D41" s="78"/>
      <c r="E41" s="82">
        <f>SUM(E35:E40)</f>
        <v>63403.781979977757</v>
      </c>
    </row>
    <row r="42" spans="1:5" x14ac:dyDescent="0.25">
      <c r="A42" s="37"/>
      <c r="B42" s="76"/>
      <c r="C42" s="37" t="s">
        <v>172</v>
      </c>
      <c r="D42" s="38">
        <v>1</v>
      </c>
      <c r="E42" s="81">
        <f t="shared" si="0"/>
        <v>10567.296996662959</v>
      </c>
    </row>
    <row r="43" spans="1:5" x14ac:dyDescent="0.25">
      <c r="A43" s="37"/>
      <c r="B43" s="76"/>
      <c r="C43" s="37"/>
      <c r="D43" s="38">
        <v>2</v>
      </c>
      <c r="E43" s="81">
        <f t="shared" si="0"/>
        <v>10567.296996662959</v>
      </c>
    </row>
    <row r="44" spans="1:5" x14ac:dyDescent="0.25">
      <c r="A44" s="37"/>
      <c r="B44" s="76"/>
      <c r="C44" s="37"/>
      <c r="D44" s="38">
        <v>3</v>
      </c>
      <c r="E44" s="81">
        <f t="shared" si="0"/>
        <v>10567.296996662959</v>
      </c>
    </row>
    <row r="45" spans="1:5" x14ac:dyDescent="0.25">
      <c r="A45" s="37"/>
      <c r="B45" s="76"/>
      <c r="C45" s="37"/>
      <c r="D45" s="38">
        <v>4</v>
      </c>
      <c r="E45" s="81">
        <f t="shared" si="0"/>
        <v>10567.296996662959</v>
      </c>
    </row>
    <row r="46" spans="1:5" x14ac:dyDescent="0.25">
      <c r="A46" s="37"/>
      <c r="B46" s="76"/>
      <c r="C46" s="37"/>
      <c r="D46" s="38">
        <v>5</v>
      </c>
      <c r="E46" s="81">
        <f t="shared" si="0"/>
        <v>10567.296996662959</v>
      </c>
    </row>
    <row r="47" spans="1:5" x14ac:dyDescent="0.25">
      <c r="A47" s="37"/>
      <c r="B47" s="76"/>
      <c r="C47" s="37"/>
      <c r="D47" s="38">
        <v>6</v>
      </c>
      <c r="E47" s="81">
        <f t="shared" si="0"/>
        <v>10567.296996662959</v>
      </c>
    </row>
    <row r="48" spans="1:5" x14ac:dyDescent="0.25">
      <c r="A48" s="37"/>
      <c r="B48" s="76"/>
      <c r="C48" s="77" t="s">
        <v>7</v>
      </c>
      <c r="D48" s="78"/>
      <c r="E48" s="82">
        <f>SUM(E42:E47)</f>
        <v>63403.781979977757</v>
      </c>
    </row>
    <row r="49" spans="1:5" x14ac:dyDescent="0.25">
      <c r="A49" s="37"/>
      <c r="B49" s="76"/>
      <c r="C49" s="37" t="s">
        <v>166</v>
      </c>
      <c r="D49" s="38">
        <v>1</v>
      </c>
      <c r="E49" s="81">
        <f t="shared" si="0"/>
        <v>10567.296996662959</v>
      </c>
    </row>
    <row r="50" spans="1:5" x14ac:dyDescent="0.25">
      <c r="A50" s="37"/>
      <c r="B50" s="76"/>
      <c r="C50" s="37"/>
      <c r="D50" s="38">
        <v>2</v>
      </c>
      <c r="E50" s="81">
        <f t="shared" si="0"/>
        <v>10567.296996662959</v>
      </c>
    </row>
    <row r="51" spans="1:5" x14ac:dyDescent="0.25">
      <c r="A51" s="37"/>
      <c r="B51" s="76"/>
      <c r="C51" s="37"/>
      <c r="D51" s="38">
        <v>3</v>
      </c>
      <c r="E51" s="81">
        <f t="shared" si="0"/>
        <v>10567.296996662959</v>
      </c>
    </row>
    <row r="52" spans="1:5" x14ac:dyDescent="0.25">
      <c r="A52" s="37"/>
      <c r="B52" s="76"/>
      <c r="C52" s="37"/>
      <c r="D52" s="38">
        <v>4</v>
      </c>
      <c r="E52" s="81">
        <f t="shared" si="0"/>
        <v>10567.296996662959</v>
      </c>
    </row>
    <row r="53" spans="1:5" x14ac:dyDescent="0.25">
      <c r="A53" s="37"/>
      <c r="B53" s="76"/>
      <c r="C53" s="37"/>
      <c r="D53" s="38">
        <v>5</v>
      </c>
      <c r="E53" s="81">
        <f t="shared" si="0"/>
        <v>10567.296996662959</v>
      </c>
    </row>
    <row r="54" spans="1:5" x14ac:dyDescent="0.25">
      <c r="A54" s="37"/>
      <c r="B54" s="76"/>
      <c r="C54" s="37"/>
      <c r="D54" s="38">
        <v>6</v>
      </c>
      <c r="E54" s="81">
        <f t="shared" si="0"/>
        <v>10567.296996662959</v>
      </c>
    </row>
    <row r="55" spans="1:5" x14ac:dyDescent="0.25">
      <c r="A55" s="37"/>
      <c r="B55" s="76"/>
      <c r="C55" s="37"/>
      <c r="D55" s="38">
        <v>7</v>
      </c>
      <c r="E55" s="81">
        <f t="shared" si="0"/>
        <v>10567.296996662959</v>
      </c>
    </row>
    <row r="56" spans="1:5" x14ac:dyDescent="0.25">
      <c r="A56" s="37"/>
      <c r="B56" s="76"/>
      <c r="C56" s="37"/>
      <c r="D56" s="38">
        <v>8</v>
      </c>
      <c r="E56" s="81">
        <f t="shared" si="0"/>
        <v>10567.296996662959</v>
      </c>
    </row>
    <row r="57" spans="1:5" x14ac:dyDescent="0.25">
      <c r="A57" s="37"/>
      <c r="B57" s="76"/>
      <c r="C57" s="37"/>
      <c r="D57" s="38">
        <v>9</v>
      </c>
      <c r="E57" s="81">
        <f t="shared" si="0"/>
        <v>10567.296996662959</v>
      </c>
    </row>
    <row r="58" spans="1:5" x14ac:dyDescent="0.25">
      <c r="A58" s="37"/>
      <c r="B58" s="76"/>
      <c r="C58" s="77" t="s">
        <v>7</v>
      </c>
      <c r="D58" s="78"/>
      <c r="E58" s="82">
        <f>SUM(E49:E57)</f>
        <v>95105.672969966632</v>
      </c>
    </row>
    <row r="59" spans="1:5" x14ac:dyDescent="0.25">
      <c r="A59" s="37"/>
      <c r="B59" s="76"/>
      <c r="C59" s="37" t="s">
        <v>173</v>
      </c>
      <c r="D59" s="38">
        <v>1</v>
      </c>
      <c r="E59" s="81">
        <f t="shared" si="0"/>
        <v>10567.296996662959</v>
      </c>
    </row>
    <row r="60" spans="1:5" x14ac:dyDescent="0.25">
      <c r="A60" s="37"/>
      <c r="B60" s="76"/>
      <c r="C60" s="37"/>
      <c r="D60" s="38">
        <v>2</v>
      </c>
      <c r="E60" s="81">
        <f t="shared" si="0"/>
        <v>10567.296996662959</v>
      </c>
    </row>
    <row r="61" spans="1:5" x14ac:dyDescent="0.25">
      <c r="A61" s="37"/>
      <c r="B61" s="76"/>
      <c r="C61" s="37"/>
      <c r="D61" s="38">
        <v>3</v>
      </c>
      <c r="E61" s="81">
        <f t="shared" si="0"/>
        <v>10567.296996662959</v>
      </c>
    </row>
    <row r="62" spans="1:5" x14ac:dyDescent="0.25">
      <c r="A62" s="37"/>
      <c r="B62" s="76"/>
      <c r="C62" s="37"/>
      <c r="D62" s="38">
        <v>4</v>
      </c>
      <c r="E62" s="81">
        <f t="shared" si="0"/>
        <v>10567.296996662959</v>
      </c>
    </row>
    <row r="63" spans="1:5" x14ac:dyDescent="0.25">
      <c r="A63" s="37"/>
      <c r="B63" s="76"/>
      <c r="C63" s="37"/>
      <c r="D63" s="38">
        <v>5</v>
      </c>
      <c r="E63" s="81">
        <f t="shared" si="0"/>
        <v>10567.296996662959</v>
      </c>
    </row>
    <row r="64" spans="1:5" x14ac:dyDescent="0.25">
      <c r="A64" s="37"/>
      <c r="B64" s="76"/>
      <c r="C64" s="37"/>
      <c r="D64" s="39">
        <v>5</v>
      </c>
      <c r="E64" s="81">
        <f t="shared" si="0"/>
        <v>10567.296996662959</v>
      </c>
    </row>
    <row r="65" spans="1:5" x14ac:dyDescent="0.25">
      <c r="A65" s="37"/>
      <c r="B65" s="76"/>
      <c r="C65" s="77" t="s">
        <v>7</v>
      </c>
      <c r="D65" s="78"/>
      <c r="E65" s="82">
        <f>SUM(E59:E64)</f>
        <v>63403.781979977757</v>
      </c>
    </row>
    <row r="66" spans="1:5" x14ac:dyDescent="0.25">
      <c r="A66" s="113" t="s">
        <v>4</v>
      </c>
      <c r="B66" s="113"/>
      <c r="C66" s="113"/>
      <c r="D66" s="113"/>
      <c r="E66" s="92">
        <f>SUM(E13,E17,E21,E27,E34,E41,E48,E58,E65)</f>
        <v>570634.03781979973</v>
      </c>
    </row>
  </sheetData>
  <mergeCells count="26">
    <mergeCell ref="C21:D21"/>
    <mergeCell ref="C17:D17"/>
    <mergeCell ref="C13:D13"/>
    <mergeCell ref="C65:D65"/>
    <mergeCell ref="B3:B65"/>
    <mergeCell ref="A66:D66"/>
    <mergeCell ref="C58:D58"/>
    <mergeCell ref="C48:D48"/>
    <mergeCell ref="C41:D41"/>
    <mergeCell ref="C34:D34"/>
    <mergeCell ref="C27:D27"/>
    <mergeCell ref="C22:C26"/>
    <mergeCell ref="C28:C33"/>
    <mergeCell ref="C35:C40"/>
    <mergeCell ref="C42:C47"/>
    <mergeCell ref="C49:C57"/>
    <mergeCell ref="C59:C64"/>
    <mergeCell ref="A1:A2"/>
    <mergeCell ref="B1:B2"/>
    <mergeCell ref="C1:C2"/>
    <mergeCell ref="D1:D2"/>
    <mergeCell ref="E1:E2"/>
    <mergeCell ref="A3:A65"/>
    <mergeCell ref="C3:C12"/>
    <mergeCell ref="C14:C16"/>
    <mergeCell ref="C18:C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1DB6-DCF5-4688-A59E-C32194E33AFC}">
  <dimension ref="A1:K82"/>
  <sheetViews>
    <sheetView topLeftCell="A62" workbookViewId="0">
      <selection activeCell="A82" sqref="A3:E82"/>
    </sheetView>
  </sheetViews>
  <sheetFormatPr defaultRowHeight="15" x14ac:dyDescent="0.25"/>
  <cols>
    <col min="1" max="1" width="3.7109375" bestFit="1" customWidth="1"/>
    <col min="2" max="2" width="8.85546875" bestFit="1" customWidth="1"/>
    <col min="3" max="3" width="16.140625" bestFit="1" customWidth="1"/>
    <col min="4" max="4" width="4.7109375" bestFit="1" customWidth="1"/>
    <col min="5" max="5" width="10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42">
        <v>15</v>
      </c>
      <c r="B3" s="6" t="s">
        <v>174</v>
      </c>
      <c r="C3" s="6" t="s">
        <v>175</v>
      </c>
      <c r="D3" s="9">
        <v>1</v>
      </c>
      <c r="E3" s="81">
        <f t="shared" ref="E3:E66" si="0">IF(C3&lt;&gt;"JUMLAH",$H$2/$K$2,)</f>
        <v>10567.296996662959</v>
      </c>
    </row>
    <row r="4" spans="1:11" x14ac:dyDescent="0.25">
      <c r="A4" s="43"/>
      <c r="B4" s="6"/>
      <c r="C4" s="6"/>
      <c r="D4" s="9">
        <v>2</v>
      </c>
      <c r="E4" s="81">
        <f t="shared" si="0"/>
        <v>10567.296996662959</v>
      </c>
    </row>
    <row r="5" spans="1:11" x14ac:dyDescent="0.25">
      <c r="A5" s="43"/>
      <c r="B5" s="6"/>
      <c r="C5" s="6"/>
      <c r="D5" s="9">
        <v>3</v>
      </c>
      <c r="E5" s="81">
        <f t="shared" si="0"/>
        <v>10567.296996662959</v>
      </c>
    </row>
    <row r="6" spans="1:11" x14ac:dyDescent="0.25">
      <c r="A6" s="43"/>
      <c r="B6" s="6"/>
      <c r="C6" s="6"/>
      <c r="D6" s="9">
        <v>4</v>
      </c>
      <c r="E6" s="81">
        <f t="shared" si="0"/>
        <v>10567.296996662959</v>
      </c>
    </row>
    <row r="7" spans="1:11" x14ac:dyDescent="0.25">
      <c r="A7" s="43"/>
      <c r="B7" s="6"/>
      <c r="C7" s="6"/>
      <c r="D7" s="9">
        <v>5</v>
      </c>
      <c r="E7" s="81">
        <f t="shared" si="0"/>
        <v>10567.296996662959</v>
      </c>
    </row>
    <row r="8" spans="1:11" x14ac:dyDescent="0.25">
      <c r="A8" s="43"/>
      <c r="B8" s="6"/>
      <c r="C8" s="6"/>
      <c r="D8" s="9">
        <v>6</v>
      </c>
      <c r="E8" s="81">
        <f t="shared" si="0"/>
        <v>10567.296996662959</v>
      </c>
    </row>
    <row r="9" spans="1:11" x14ac:dyDescent="0.25">
      <c r="A9" s="43"/>
      <c r="B9" s="6"/>
      <c r="C9" s="6"/>
      <c r="D9" s="9">
        <v>7</v>
      </c>
      <c r="E9" s="81">
        <f t="shared" si="0"/>
        <v>10567.296996662959</v>
      </c>
    </row>
    <row r="10" spans="1:11" x14ac:dyDescent="0.25">
      <c r="A10" s="43"/>
      <c r="B10" s="6"/>
      <c r="C10" s="6"/>
      <c r="D10" s="9">
        <v>8</v>
      </c>
      <c r="E10" s="81">
        <f t="shared" si="0"/>
        <v>10567.296996662959</v>
      </c>
    </row>
    <row r="11" spans="1:11" x14ac:dyDescent="0.25">
      <c r="A11" s="43"/>
      <c r="B11" s="6"/>
      <c r="C11" s="6"/>
      <c r="D11" s="9">
        <v>9</v>
      </c>
      <c r="E11" s="81">
        <f t="shared" si="0"/>
        <v>10567.296996662959</v>
      </c>
    </row>
    <row r="12" spans="1:11" x14ac:dyDescent="0.25">
      <c r="A12" s="43"/>
      <c r="B12" s="6"/>
      <c r="C12" s="6"/>
      <c r="D12" s="9">
        <v>10</v>
      </c>
      <c r="E12" s="81">
        <f t="shared" si="0"/>
        <v>10567.296996662959</v>
      </c>
    </row>
    <row r="13" spans="1:11" x14ac:dyDescent="0.25">
      <c r="A13" s="43"/>
      <c r="B13" s="6"/>
      <c r="C13" s="6"/>
      <c r="D13" s="9">
        <v>11</v>
      </c>
      <c r="E13" s="81">
        <f t="shared" si="0"/>
        <v>10567.296996662959</v>
      </c>
    </row>
    <row r="14" spans="1:11" x14ac:dyDescent="0.25">
      <c r="A14" s="43"/>
      <c r="B14" s="6"/>
      <c r="C14" s="6"/>
      <c r="D14" s="9">
        <v>12</v>
      </c>
      <c r="E14" s="81">
        <f t="shared" si="0"/>
        <v>10567.296996662959</v>
      </c>
    </row>
    <row r="15" spans="1:11" x14ac:dyDescent="0.25">
      <c r="A15" s="43"/>
      <c r="B15" s="6"/>
      <c r="C15" s="6"/>
      <c r="D15" s="9">
        <v>13</v>
      </c>
      <c r="E15" s="81">
        <f t="shared" si="0"/>
        <v>10567.296996662959</v>
      </c>
    </row>
    <row r="16" spans="1:11" x14ac:dyDescent="0.25">
      <c r="A16" s="43"/>
      <c r="B16" s="6"/>
      <c r="C16" s="6"/>
      <c r="D16" s="9">
        <v>14</v>
      </c>
      <c r="E16" s="81">
        <f t="shared" si="0"/>
        <v>10567.296996662959</v>
      </c>
    </row>
    <row r="17" spans="1:5" x14ac:dyDescent="0.25">
      <c r="A17" s="43"/>
      <c r="B17" s="6"/>
      <c r="C17" s="6"/>
      <c r="D17" s="9">
        <v>15</v>
      </c>
      <c r="E17" s="81">
        <f t="shared" si="0"/>
        <v>10567.296996662959</v>
      </c>
    </row>
    <row r="18" spans="1:5" x14ac:dyDescent="0.25">
      <c r="A18" s="43"/>
      <c r="B18" s="6"/>
      <c r="C18" s="48" t="s">
        <v>7</v>
      </c>
      <c r="D18" s="50"/>
      <c r="E18" s="82">
        <f>SUM(E3:E17)</f>
        <v>158509.45494994437</v>
      </c>
    </row>
    <row r="19" spans="1:5" x14ac:dyDescent="0.25">
      <c r="A19" s="43"/>
      <c r="B19" s="6"/>
      <c r="C19" s="6" t="s">
        <v>176</v>
      </c>
      <c r="D19" s="9">
        <v>1</v>
      </c>
      <c r="E19" s="81">
        <f t="shared" si="0"/>
        <v>10567.296996662959</v>
      </c>
    </row>
    <row r="20" spans="1:5" x14ac:dyDescent="0.25">
      <c r="A20" s="43"/>
      <c r="B20" s="6"/>
      <c r="C20" s="6"/>
      <c r="D20" s="9">
        <v>2</v>
      </c>
      <c r="E20" s="81">
        <f t="shared" si="0"/>
        <v>10567.296996662959</v>
      </c>
    </row>
    <row r="21" spans="1:5" x14ac:dyDescent="0.25">
      <c r="A21" s="43"/>
      <c r="B21" s="6"/>
      <c r="C21" s="6"/>
      <c r="D21" s="9">
        <v>3</v>
      </c>
      <c r="E21" s="81">
        <f t="shared" si="0"/>
        <v>10567.296996662959</v>
      </c>
    </row>
    <row r="22" spans="1:5" x14ac:dyDescent="0.25">
      <c r="A22" s="43"/>
      <c r="B22" s="6"/>
      <c r="C22" s="6"/>
      <c r="D22" s="9">
        <v>4</v>
      </c>
      <c r="E22" s="81">
        <f t="shared" si="0"/>
        <v>10567.296996662959</v>
      </c>
    </row>
    <row r="23" spans="1:5" x14ac:dyDescent="0.25">
      <c r="A23" s="43"/>
      <c r="B23" s="6"/>
      <c r="C23" s="6"/>
      <c r="D23" s="9">
        <v>5</v>
      </c>
      <c r="E23" s="81">
        <f t="shared" si="0"/>
        <v>10567.296996662959</v>
      </c>
    </row>
    <row r="24" spans="1:5" x14ac:dyDescent="0.25">
      <c r="A24" s="43"/>
      <c r="B24" s="6"/>
      <c r="C24" s="48" t="s">
        <v>7</v>
      </c>
      <c r="D24" s="50"/>
      <c r="E24" s="82">
        <f>SUM(E19:E23)</f>
        <v>52836.484983314796</v>
      </c>
    </row>
    <row r="25" spans="1:5" x14ac:dyDescent="0.25">
      <c r="A25" s="43"/>
      <c r="B25" s="6"/>
      <c r="C25" s="6" t="s">
        <v>177</v>
      </c>
      <c r="D25" s="9">
        <v>1</v>
      </c>
      <c r="E25" s="81">
        <f t="shared" si="0"/>
        <v>10567.296996662959</v>
      </c>
    </row>
    <row r="26" spans="1:5" x14ac:dyDescent="0.25">
      <c r="A26" s="43"/>
      <c r="B26" s="6"/>
      <c r="C26" s="6"/>
      <c r="D26" s="9">
        <v>2</v>
      </c>
      <c r="E26" s="81">
        <f t="shared" si="0"/>
        <v>10567.296996662959</v>
      </c>
    </row>
    <row r="27" spans="1:5" x14ac:dyDescent="0.25">
      <c r="A27" s="43"/>
      <c r="B27" s="6"/>
      <c r="C27" s="6"/>
      <c r="D27" s="9">
        <v>3</v>
      </c>
      <c r="E27" s="81">
        <f t="shared" si="0"/>
        <v>10567.296996662959</v>
      </c>
    </row>
    <row r="28" spans="1:5" x14ac:dyDescent="0.25">
      <c r="A28" s="43"/>
      <c r="B28" s="6"/>
      <c r="C28" s="6"/>
      <c r="D28" s="9">
        <v>4</v>
      </c>
      <c r="E28" s="81">
        <f t="shared" si="0"/>
        <v>10567.296996662959</v>
      </c>
    </row>
    <row r="29" spans="1:5" x14ac:dyDescent="0.25">
      <c r="A29" s="43"/>
      <c r="B29" s="6"/>
      <c r="C29" s="6"/>
      <c r="D29" s="9">
        <v>5</v>
      </c>
      <c r="E29" s="81">
        <f t="shared" si="0"/>
        <v>10567.296996662959</v>
      </c>
    </row>
    <row r="30" spans="1:5" x14ac:dyDescent="0.25">
      <c r="A30" s="43"/>
      <c r="B30" s="6"/>
      <c r="C30" s="48" t="s">
        <v>7</v>
      </c>
      <c r="D30" s="50"/>
      <c r="E30" s="82">
        <f>SUM(E25:E29)</f>
        <v>52836.484983314796</v>
      </c>
    </row>
    <row r="31" spans="1:5" x14ac:dyDescent="0.25">
      <c r="A31" s="43"/>
      <c r="B31" s="6"/>
      <c r="C31" s="6" t="s">
        <v>174</v>
      </c>
      <c r="D31" s="9">
        <v>1</v>
      </c>
      <c r="E31" s="81">
        <f t="shared" si="0"/>
        <v>10567.296996662959</v>
      </c>
    </row>
    <row r="32" spans="1:5" x14ac:dyDescent="0.25">
      <c r="A32" s="43"/>
      <c r="B32" s="6"/>
      <c r="C32" s="6"/>
      <c r="D32" s="9">
        <v>2</v>
      </c>
      <c r="E32" s="81">
        <f t="shared" si="0"/>
        <v>10567.296996662959</v>
      </c>
    </row>
    <row r="33" spans="1:5" x14ac:dyDescent="0.25">
      <c r="A33" s="43"/>
      <c r="B33" s="6"/>
      <c r="C33" s="6"/>
      <c r="D33" s="9">
        <v>3</v>
      </c>
      <c r="E33" s="81">
        <f t="shared" si="0"/>
        <v>10567.296996662959</v>
      </c>
    </row>
    <row r="34" spans="1:5" x14ac:dyDescent="0.25">
      <c r="A34" s="43"/>
      <c r="B34" s="6"/>
      <c r="C34" s="6"/>
      <c r="D34" s="9">
        <v>4</v>
      </c>
      <c r="E34" s="81">
        <f t="shared" si="0"/>
        <v>10567.296996662959</v>
      </c>
    </row>
    <row r="35" spans="1:5" x14ac:dyDescent="0.25">
      <c r="A35" s="43"/>
      <c r="B35" s="6"/>
      <c r="C35" s="6"/>
      <c r="D35" s="9">
        <v>5</v>
      </c>
      <c r="E35" s="81">
        <f t="shared" si="0"/>
        <v>10567.296996662959</v>
      </c>
    </row>
    <row r="36" spans="1:5" x14ac:dyDescent="0.25">
      <c r="A36" s="43"/>
      <c r="B36" s="6"/>
      <c r="C36" s="6"/>
      <c r="D36" s="9">
        <v>6</v>
      </c>
      <c r="E36" s="81">
        <f t="shared" si="0"/>
        <v>10567.296996662959</v>
      </c>
    </row>
    <row r="37" spans="1:5" x14ac:dyDescent="0.25">
      <c r="A37" s="43"/>
      <c r="B37" s="6"/>
      <c r="C37" s="6"/>
      <c r="D37" s="9">
        <v>7</v>
      </c>
      <c r="E37" s="81">
        <f t="shared" si="0"/>
        <v>10567.296996662959</v>
      </c>
    </row>
    <row r="38" spans="1:5" x14ac:dyDescent="0.25">
      <c r="A38" s="43"/>
      <c r="B38" s="6"/>
      <c r="C38" s="48" t="s">
        <v>7</v>
      </c>
      <c r="D38" s="50"/>
      <c r="E38" s="82">
        <f>SUM(E31:E37)</f>
        <v>73971.078976640711</v>
      </c>
    </row>
    <row r="39" spans="1:5" x14ac:dyDescent="0.25">
      <c r="A39" s="43"/>
      <c r="B39" s="6"/>
      <c r="C39" s="6" t="s">
        <v>178</v>
      </c>
      <c r="D39" s="9">
        <v>1</v>
      </c>
      <c r="E39" s="81">
        <f t="shared" si="0"/>
        <v>10567.296996662959</v>
      </c>
    </row>
    <row r="40" spans="1:5" x14ac:dyDescent="0.25">
      <c r="A40" s="43"/>
      <c r="B40" s="6"/>
      <c r="C40" s="6"/>
      <c r="D40" s="9">
        <v>2</v>
      </c>
      <c r="E40" s="81">
        <f t="shared" si="0"/>
        <v>10567.296996662959</v>
      </c>
    </row>
    <row r="41" spans="1:5" x14ac:dyDescent="0.25">
      <c r="A41" s="43"/>
      <c r="B41" s="6"/>
      <c r="C41" s="6"/>
      <c r="D41" s="9">
        <v>3</v>
      </c>
      <c r="E41" s="81">
        <f t="shared" si="0"/>
        <v>10567.296996662959</v>
      </c>
    </row>
    <row r="42" spans="1:5" x14ac:dyDescent="0.25">
      <c r="A42" s="43"/>
      <c r="B42" s="6"/>
      <c r="C42" s="6"/>
      <c r="D42" s="9">
        <v>4</v>
      </c>
      <c r="E42" s="81">
        <f t="shared" si="0"/>
        <v>10567.296996662959</v>
      </c>
    </row>
    <row r="43" spans="1:5" x14ac:dyDescent="0.25">
      <c r="A43" s="43"/>
      <c r="B43" s="6"/>
      <c r="C43" s="6"/>
      <c r="D43" s="9">
        <v>5</v>
      </c>
      <c r="E43" s="81">
        <f t="shared" si="0"/>
        <v>10567.296996662959</v>
      </c>
    </row>
    <row r="44" spans="1:5" x14ac:dyDescent="0.25">
      <c r="A44" s="43"/>
      <c r="B44" s="6"/>
      <c r="C44" s="6"/>
      <c r="D44" s="9">
        <v>6</v>
      </c>
      <c r="E44" s="81">
        <f t="shared" si="0"/>
        <v>10567.296996662959</v>
      </c>
    </row>
    <row r="45" spans="1:5" x14ac:dyDescent="0.25">
      <c r="A45" s="43"/>
      <c r="B45" s="6"/>
      <c r="C45" s="48" t="s">
        <v>7</v>
      </c>
      <c r="D45" s="50"/>
      <c r="E45" s="82">
        <f>SUM(E39:E44)</f>
        <v>63403.781979977757</v>
      </c>
    </row>
    <row r="46" spans="1:5" x14ac:dyDescent="0.25">
      <c r="A46" s="43"/>
      <c r="B46" s="6"/>
      <c r="C46" s="6" t="s">
        <v>179</v>
      </c>
      <c r="D46" s="9">
        <v>1</v>
      </c>
      <c r="E46" s="81">
        <f t="shared" si="0"/>
        <v>10567.296996662959</v>
      </c>
    </row>
    <row r="47" spans="1:5" x14ac:dyDescent="0.25">
      <c r="A47" s="43"/>
      <c r="B47" s="6"/>
      <c r="C47" s="6"/>
      <c r="D47" s="9">
        <v>2</v>
      </c>
      <c r="E47" s="81">
        <f t="shared" si="0"/>
        <v>10567.296996662959</v>
      </c>
    </row>
    <row r="48" spans="1:5" x14ac:dyDescent="0.25">
      <c r="A48" s="43"/>
      <c r="B48" s="6"/>
      <c r="C48" s="6"/>
      <c r="D48" s="9">
        <v>3</v>
      </c>
      <c r="E48" s="81">
        <f t="shared" si="0"/>
        <v>10567.296996662959</v>
      </c>
    </row>
    <row r="49" spans="1:5" x14ac:dyDescent="0.25">
      <c r="A49" s="43"/>
      <c r="B49" s="6"/>
      <c r="C49" s="6"/>
      <c r="D49" s="9">
        <v>4</v>
      </c>
      <c r="E49" s="81">
        <f t="shared" si="0"/>
        <v>10567.296996662959</v>
      </c>
    </row>
    <row r="50" spans="1:5" x14ac:dyDescent="0.25">
      <c r="A50" s="43"/>
      <c r="B50" s="6"/>
      <c r="C50" s="6"/>
      <c r="D50" s="9">
        <v>5</v>
      </c>
      <c r="E50" s="81">
        <f t="shared" si="0"/>
        <v>10567.296996662959</v>
      </c>
    </row>
    <row r="51" spans="1:5" x14ac:dyDescent="0.25">
      <c r="A51" s="43"/>
      <c r="B51" s="6"/>
      <c r="C51" s="6"/>
      <c r="D51" s="9">
        <v>6</v>
      </c>
      <c r="E51" s="81">
        <f t="shared" si="0"/>
        <v>10567.296996662959</v>
      </c>
    </row>
    <row r="52" spans="1:5" x14ac:dyDescent="0.25">
      <c r="A52" s="43"/>
      <c r="B52" s="6"/>
      <c r="C52" s="6"/>
      <c r="D52" s="9">
        <v>7</v>
      </c>
      <c r="E52" s="81">
        <f t="shared" si="0"/>
        <v>10567.296996662959</v>
      </c>
    </row>
    <row r="53" spans="1:5" x14ac:dyDescent="0.25">
      <c r="A53" s="43"/>
      <c r="B53" s="6"/>
      <c r="C53" s="48" t="s">
        <v>7</v>
      </c>
      <c r="D53" s="50"/>
      <c r="E53" s="82">
        <f>SUM(E46:E52)</f>
        <v>73971.078976640711</v>
      </c>
    </row>
    <row r="54" spans="1:5" x14ac:dyDescent="0.25">
      <c r="A54" s="43"/>
      <c r="B54" s="6"/>
      <c r="C54" s="6" t="s">
        <v>180</v>
      </c>
      <c r="D54" s="9">
        <v>1</v>
      </c>
      <c r="E54" s="81">
        <f t="shared" si="0"/>
        <v>10567.296996662959</v>
      </c>
    </row>
    <row r="55" spans="1:5" x14ac:dyDescent="0.25">
      <c r="A55" s="43"/>
      <c r="B55" s="6"/>
      <c r="C55" s="6"/>
      <c r="D55" s="9">
        <v>2</v>
      </c>
      <c r="E55" s="81">
        <f t="shared" si="0"/>
        <v>10567.296996662959</v>
      </c>
    </row>
    <row r="56" spans="1:5" x14ac:dyDescent="0.25">
      <c r="A56" s="43"/>
      <c r="B56" s="6"/>
      <c r="C56" s="6"/>
      <c r="D56" s="9">
        <v>3</v>
      </c>
      <c r="E56" s="81">
        <f t="shared" si="0"/>
        <v>10567.296996662959</v>
      </c>
    </row>
    <row r="57" spans="1:5" x14ac:dyDescent="0.25">
      <c r="A57" s="43"/>
      <c r="B57" s="6"/>
      <c r="C57" s="6"/>
      <c r="D57" s="9">
        <v>4</v>
      </c>
      <c r="E57" s="81">
        <f t="shared" si="0"/>
        <v>10567.296996662959</v>
      </c>
    </row>
    <row r="58" spans="1:5" x14ac:dyDescent="0.25">
      <c r="A58" s="43"/>
      <c r="B58" s="6"/>
      <c r="C58" s="6"/>
      <c r="D58" s="9">
        <v>5</v>
      </c>
      <c r="E58" s="81">
        <f t="shared" si="0"/>
        <v>10567.296996662959</v>
      </c>
    </row>
    <row r="59" spans="1:5" x14ac:dyDescent="0.25">
      <c r="A59" s="43"/>
      <c r="B59" s="6"/>
      <c r="C59" s="6"/>
      <c r="D59" s="9">
        <v>6</v>
      </c>
      <c r="E59" s="81">
        <f t="shared" si="0"/>
        <v>10567.296996662959</v>
      </c>
    </row>
    <row r="60" spans="1:5" x14ac:dyDescent="0.25">
      <c r="A60" s="43"/>
      <c r="B60" s="6"/>
      <c r="C60" s="48" t="s">
        <v>7</v>
      </c>
      <c r="D60" s="50"/>
      <c r="E60" s="82">
        <f>SUM(E54:E59)</f>
        <v>63403.781979977757</v>
      </c>
    </row>
    <row r="61" spans="1:5" x14ac:dyDescent="0.25">
      <c r="A61" s="43"/>
      <c r="B61" s="6"/>
      <c r="C61" s="6" t="s">
        <v>181</v>
      </c>
      <c r="D61" s="9">
        <v>1</v>
      </c>
      <c r="E61" s="81">
        <f t="shared" si="0"/>
        <v>10567.296996662959</v>
      </c>
    </row>
    <row r="62" spans="1:5" x14ac:dyDescent="0.25">
      <c r="A62" s="43"/>
      <c r="B62" s="6"/>
      <c r="C62" s="6"/>
      <c r="D62" s="9">
        <v>2</v>
      </c>
      <c r="E62" s="81">
        <f t="shared" si="0"/>
        <v>10567.296996662959</v>
      </c>
    </row>
    <row r="63" spans="1:5" x14ac:dyDescent="0.25">
      <c r="A63" s="43"/>
      <c r="B63" s="6"/>
      <c r="C63" s="6"/>
      <c r="D63" s="9">
        <v>3</v>
      </c>
      <c r="E63" s="81">
        <f t="shared" si="0"/>
        <v>10567.296996662959</v>
      </c>
    </row>
    <row r="64" spans="1:5" x14ac:dyDescent="0.25">
      <c r="A64" s="43"/>
      <c r="B64" s="6"/>
      <c r="C64" s="6"/>
      <c r="D64" s="9">
        <v>4</v>
      </c>
      <c r="E64" s="81">
        <f t="shared" si="0"/>
        <v>10567.296996662959</v>
      </c>
    </row>
    <row r="65" spans="1:5" x14ac:dyDescent="0.25">
      <c r="A65" s="43"/>
      <c r="B65" s="6"/>
      <c r="C65" s="48" t="s">
        <v>7</v>
      </c>
      <c r="D65" s="50"/>
      <c r="E65" s="82">
        <f>SUM(E61:E64)</f>
        <v>42269.187986651836</v>
      </c>
    </row>
    <row r="66" spans="1:5" x14ac:dyDescent="0.25">
      <c r="A66" s="43"/>
      <c r="B66" s="6"/>
      <c r="C66" s="6" t="s">
        <v>182</v>
      </c>
      <c r="D66" s="9">
        <v>1</v>
      </c>
      <c r="E66" s="81">
        <f t="shared" si="0"/>
        <v>10567.296996662959</v>
      </c>
    </row>
    <row r="67" spans="1:5" x14ac:dyDescent="0.25">
      <c r="A67" s="43"/>
      <c r="B67" s="6"/>
      <c r="C67" s="6"/>
      <c r="D67" s="9">
        <v>2</v>
      </c>
      <c r="E67" s="81">
        <f t="shared" ref="E67:E80" si="1">IF(C67&lt;&gt;"JUMLAH",$H$2/$K$2,)</f>
        <v>10567.296996662959</v>
      </c>
    </row>
    <row r="68" spans="1:5" x14ac:dyDescent="0.25">
      <c r="A68" s="43"/>
      <c r="B68" s="6"/>
      <c r="C68" s="6"/>
      <c r="D68" s="9">
        <v>3</v>
      </c>
      <c r="E68" s="81">
        <f t="shared" si="1"/>
        <v>10567.296996662959</v>
      </c>
    </row>
    <row r="69" spans="1:5" x14ac:dyDescent="0.25">
      <c r="A69" s="43"/>
      <c r="B69" s="6"/>
      <c r="C69" s="48" t="s">
        <v>7</v>
      </c>
      <c r="D69" s="50"/>
      <c r="E69" s="82">
        <f>SUM(E66:E68)</f>
        <v>31701.890989988875</v>
      </c>
    </row>
    <row r="70" spans="1:5" x14ac:dyDescent="0.25">
      <c r="A70" s="43"/>
      <c r="B70" s="6"/>
      <c r="C70" s="6" t="s">
        <v>183</v>
      </c>
      <c r="D70" s="9">
        <v>1</v>
      </c>
      <c r="E70" s="81">
        <f t="shared" si="1"/>
        <v>10567.296996662959</v>
      </c>
    </row>
    <row r="71" spans="1:5" x14ac:dyDescent="0.25">
      <c r="A71" s="43"/>
      <c r="B71" s="6"/>
      <c r="C71" s="6"/>
      <c r="D71" s="9">
        <v>2</v>
      </c>
      <c r="E71" s="81">
        <f t="shared" si="1"/>
        <v>10567.296996662959</v>
      </c>
    </row>
    <row r="72" spans="1:5" x14ac:dyDescent="0.25">
      <c r="A72" s="43"/>
      <c r="B72" s="6"/>
      <c r="C72" s="6"/>
      <c r="D72" s="9">
        <v>3</v>
      </c>
      <c r="E72" s="81">
        <f t="shared" si="1"/>
        <v>10567.296996662959</v>
      </c>
    </row>
    <row r="73" spans="1:5" x14ac:dyDescent="0.25">
      <c r="A73" s="43"/>
      <c r="B73" s="6"/>
      <c r="C73" s="6"/>
      <c r="D73" s="9">
        <v>4</v>
      </c>
      <c r="E73" s="81">
        <f t="shared" si="1"/>
        <v>10567.296996662959</v>
      </c>
    </row>
    <row r="74" spans="1:5" x14ac:dyDescent="0.25">
      <c r="A74" s="43"/>
      <c r="B74" s="6"/>
      <c r="C74" s="6"/>
      <c r="D74" s="9">
        <v>5</v>
      </c>
      <c r="E74" s="81">
        <f t="shared" si="1"/>
        <v>10567.296996662959</v>
      </c>
    </row>
    <row r="75" spans="1:5" x14ac:dyDescent="0.25">
      <c r="A75" s="43"/>
      <c r="B75" s="6"/>
      <c r="C75" s="6"/>
      <c r="D75" s="9">
        <v>6</v>
      </c>
      <c r="E75" s="81">
        <f t="shared" si="1"/>
        <v>10567.296996662959</v>
      </c>
    </row>
    <row r="76" spans="1:5" x14ac:dyDescent="0.25">
      <c r="A76" s="43"/>
      <c r="B76" s="6"/>
      <c r="C76" s="6"/>
      <c r="D76" s="9">
        <v>7</v>
      </c>
      <c r="E76" s="81">
        <f t="shared" si="1"/>
        <v>10567.296996662959</v>
      </c>
    </row>
    <row r="77" spans="1:5" x14ac:dyDescent="0.25">
      <c r="A77" s="43"/>
      <c r="B77" s="6"/>
      <c r="C77" s="6"/>
      <c r="D77" s="9">
        <v>8</v>
      </c>
      <c r="E77" s="81">
        <f t="shared" si="1"/>
        <v>10567.296996662959</v>
      </c>
    </row>
    <row r="78" spans="1:5" x14ac:dyDescent="0.25">
      <c r="A78" s="43"/>
      <c r="B78" s="6"/>
      <c r="C78" s="6"/>
      <c r="D78" s="9">
        <v>9</v>
      </c>
      <c r="E78" s="81">
        <f t="shared" si="1"/>
        <v>10567.296996662959</v>
      </c>
    </row>
    <row r="79" spans="1:5" x14ac:dyDescent="0.25">
      <c r="A79" s="43"/>
      <c r="B79" s="6"/>
      <c r="C79" s="6"/>
      <c r="D79" s="9">
        <v>10</v>
      </c>
      <c r="E79" s="81">
        <f t="shared" si="1"/>
        <v>10567.296996662959</v>
      </c>
    </row>
    <row r="80" spans="1:5" x14ac:dyDescent="0.25">
      <c r="A80" s="43"/>
      <c r="B80" s="6"/>
      <c r="C80" s="6"/>
      <c r="D80" s="9">
        <v>11</v>
      </c>
      <c r="E80" s="81">
        <f t="shared" si="1"/>
        <v>10567.296996662959</v>
      </c>
    </row>
    <row r="81" spans="1:5" x14ac:dyDescent="0.25">
      <c r="A81" s="44"/>
      <c r="B81" s="6"/>
      <c r="C81" s="48" t="s">
        <v>7</v>
      </c>
      <c r="D81" s="50"/>
      <c r="E81" s="82">
        <f>SUM(E70:E80)</f>
        <v>116240.26696329255</v>
      </c>
    </row>
    <row r="82" spans="1:5" x14ac:dyDescent="0.25">
      <c r="A82" s="48" t="s">
        <v>4</v>
      </c>
      <c r="B82" s="49"/>
      <c r="C82" s="49"/>
      <c r="D82" s="50"/>
      <c r="E82" s="118">
        <f>SUM(E18,E24,E30,E38,E45,E53,E60,E65,E69,E81)</f>
        <v>729143.49276974425</v>
      </c>
    </row>
  </sheetData>
  <mergeCells count="28">
    <mergeCell ref="C30:D30"/>
    <mergeCell ref="C24:D24"/>
    <mergeCell ref="C18:D18"/>
    <mergeCell ref="A3:A81"/>
    <mergeCell ref="A82:D82"/>
    <mergeCell ref="C70:C80"/>
    <mergeCell ref="C81:D81"/>
    <mergeCell ref="C69:D69"/>
    <mergeCell ref="C65:D65"/>
    <mergeCell ref="C60:D60"/>
    <mergeCell ref="C31:C37"/>
    <mergeCell ref="C39:C44"/>
    <mergeCell ref="C46:C52"/>
    <mergeCell ref="C54:C59"/>
    <mergeCell ref="C61:C64"/>
    <mergeCell ref="C66:C68"/>
    <mergeCell ref="C53:D53"/>
    <mergeCell ref="C45:D45"/>
    <mergeCell ref="C38:D38"/>
    <mergeCell ref="A1:A2"/>
    <mergeCell ref="B1:B2"/>
    <mergeCell ref="C1:C2"/>
    <mergeCell ref="D1:D2"/>
    <mergeCell ref="E1:E2"/>
    <mergeCell ref="B3:B81"/>
    <mergeCell ref="C3:C17"/>
    <mergeCell ref="C19:C23"/>
    <mergeCell ref="C25:C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3014-0B95-4DEE-A128-64919DD1ADBD}">
  <dimension ref="A1:K76"/>
  <sheetViews>
    <sheetView topLeftCell="A61" workbookViewId="0">
      <selection activeCell="A76" sqref="A3:E76"/>
    </sheetView>
  </sheetViews>
  <sheetFormatPr defaultRowHeight="15" x14ac:dyDescent="0.25"/>
  <cols>
    <col min="3" max="3" width="17.7109375" bestFit="1" customWidth="1"/>
    <col min="5" max="5" width="10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37">
        <v>16</v>
      </c>
      <c r="B3" s="37" t="s">
        <v>184</v>
      </c>
      <c r="C3" s="37" t="s">
        <v>185</v>
      </c>
      <c r="D3" s="38">
        <v>1</v>
      </c>
      <c r="E3" s="81">
        <f t="shared" ref="E3:E66" si="0">IF(C3&lt;&gt;"JUMLAH",$H$2/$K$2,)</f>
        <v>10567.296996662959</v>
      </c>
    </row>
    <row r="4" spans="1:11" x14ac:dyDescent="0.25">
      <c r="A4" s="37"/>
      <c r="B4" s="37"/>
      <c r="C4" s="37"/>
      <c r="D4" s="38">
        <v>2</v>
      </c>
      <c r="E4" s="81">
        <f t="shared" si="0"/>
        <v>10567.296996662959</v>
      </c>
    </row>
    <row r="5" spans="1:11" x14ac:dyDescent="0.25">
      <c r="A5" s="37"/>
      <c r="B5" s="37"/>
      <c r="C5" s="37"/>
      <c r="D5" s="38">
        <v>3</v>
      </c>
      <c r="E5" s="81">
        <f t="shared" si="0"/>
        <v>10567.296996662959</v>
      </c>
    </row>
    <row r="6" spans="1:11" x14ac:dyDescent="0.25">
      <c r="A6" s="37"/>
      <c r="B6" s="37"/>
      <c r="C6" s="37"/>
      <c r="D6" s="38">
        <v>4</v>
      </c>
      <c r="E6" s="81">
        <f t="shared" si="0"/>
        <v>10567.296996662959</v>
      </c>
    </row>
    <row r="7" spans="1:11" x14ac:dyDescent="0.25">
      <c r="A7" s="37"/>
      <c r="B7" s="37"/>
      <c r="C7" s="37"/>
      <c r="D7" s="38">
        <v>5</v>
      </c>
      <c r="E7" s="81">
        <f t="shared" si="0"/>
        <v>10567.296996662959</v>
      </c>
    </row>
    <row r="8" spans="1:11" x14ac:dyDescent="0.25">
      <c r="A8" s="37"/>
      <c r="B8" s="37"/>
      <c r="C8" s="37"/>
      <c r="D8" s="38">
        <v>6</v>
      </c>
      <c r="E8" s="81">
        <f t="shared" si="0"/>
        <v>10567.296996662959</v>
      </c>
    </row>
    <row r="9" spans="1:11" x14ac:dyDescent="0.25">
      <c r="A9" s="37"/>
      <c r="B9" s="37"/>
      <c r="C9" s="77" t="s">
        <v>7</v>
      </c>
      <c r="D9" s="78"/>
      <c r="E9" s="82">
        <f>SUM(E3:E8)</f>
        <v>63403.781979977757</v>
      </c>
    </row>
    <row r="10" spans="1:11" x14ac:dyDescent="0.25">
      <c r="A10" s="37"/>
      <c r="B10" s="37"/>
      <c r="C10" s="37" t="s">
        <v>184</v>
      </c>
      <c r="D10" s="38">
        <v>1</v>
      </c>
      <c r="E10" s="81">
        <f t="shared" si="0"/>
        <v>10567.296996662959</v>
      </c>
    </row>
    <row r="11" spans="1:11" x14ac:dyDescent="0.25">
      <c r="A11" s="37"/>
      <c r="B11" s="37"/>
      <c r="C11" s="37"/>
      <c r="D11" s="38">
        <v>2</v>
      </c>
      <c r="E11" s="81">
        <f t="shared" si="0"/>
        <v>10567.296996662959</v>
      </c>
    </row>
    <row r="12" spans="1:11" x14ac:dyDescent="0.25">
      <c r="A12" s="37"/>
      <c r="B12" s="37"/>
      <c r="C12" s="37"/>
      <c r="D12" s="38">
        <v>3</v>
      </c>
      <c r="E12" s="81">
        <f t="shared" si="0"/>
        <v>10567.296996662959</v>
      </c>
    </row>
    <row r="13" spans="1:11" x14ac:dyDescent="0.25">
      <c r="A13" s="37"/>
      <c r="B13" s="37"/>
      <c r="C13" s="37"/>
      <c r="D13" s="38">
        <v>4</v>
      </c>
      <c r="E13" s="81">
        <f t="shared" si="0"/>
        <v>10567.296996662959</v>
      </c>
    </row>
    <row r="14" spans="1:11" x14ac:dyDescent="0.25">
      <c r="A14" s="37"/>
      <c r="B14" s="37"/>
      <c r="C14" s="37"/>
      <c r="D14" s="38">
        <v>5</v>
      </c>
      <c r="E14" s="81">
        <f t="shared" si="0"/>
        <v>10567.296996662959</v>
      </c>
    </row>
    <row r="15" spans="1:11" x14ac:dyDescent="0.25">
      <c r="A15" s="37"/>
      <c r="B15" s="37"/>
      <c r="C15" s="37"/>
      <c r="D15" s="38">
        <v>6</v>
      </c>
      <c r="E15" s="81">
        <f t="shared" si="0"/>
        <v>10567.296996662959</v>
      </c>
    </row>
    <row r="16" spans="1:11" x14ac:dyDescent="0.25">
      <c r="A16" s="37"/>
      <c r="B16" s="37"/>
      <c r="C16" s="37"/>
      <c r="D16" s="38">
        <v>7</v>
      </c>
      <c r="E16" s="81">
        <f t="shared" si="0"/>
        <v>10567.296996662959</v>
      </c>
    </row>
    <row r="17" spans="1:5" x14ac:dyDescent="0.25">
      <c r="A17" s="37"/>
      <c r="B17" s="37"/>
      <c r="C17" s="37"/>
      <c r="D17" s="38">
        <v>8</v>
      </c>
      <c r="E17" s="81">
        <f t="shared" si="0"/>
        <v>10567.296996662959</v>
      </c>
    </row>
    <row r="18" spans="1:5" x14ac:dyDescent="0.25">
      <c r="A18" s="37"/>
      <c r="B18" s="37"/>
      <c r="C18" s="37"/>
      <c r="D18" s="38">
        <v>9</v>
      </c>
      <c r="E18" s="81">
        <f t="shared" si="0"/>
        <v>10567.296996662959</v>
      </c>
    </row>
    <row r="19" spans="1:5" x14ac:dyDescent="0.25">
      <c r="A19" s="37"/>
      <c r="B19" s="37"/>
      <c r="C19" s="37"/>
      <c r="D19" s="38">
        <v>10</v>
      </c>
      <c r="E19" s="81">
        <f t="shared" si="0"/>
        <v>10567.296996662959</v>
      </c>
    </row>
    <row r="20" spans="1:5" x14ac:dyDescent="0.25">
      <c r="A20" s="37"/>
      <c r="B20" s="37"/>
      <c r="C20" s="77" t="s">
        <v>7</v>
      </c>
      <c r="D20" s="78"/>
      <c r="E20" s="82">
        <f>SUM(E10:E19)</f>
        <v>105672.96996662959</v>
      </c>
    </row>
    <row r="21" spans="1:5" x14ac:dyDescent="0.25">
      <c r="A21" s="37"/>
      <c r="B21" s="37"/>
      <c r="C21" s="37" t="s">
        <v>186</v>
      </c>
      <c r="D21" s="38">
        <v>1</v>
      </c>
      <c r="E21" s="81">
        <f t="shared" si="0"/>
        <v>10567.296996662959</v>
      </c>
    </row>
    <row r="22" spans="1:5" x14ac:dyDescent="0.25">
      <c r="A22" s="37"/>
      <c r="B22" s="37"/>
      <c r="C22" s="37"/>
      <c r="D22" s="38">
        <v>2</v>
      </c>
      <c r="E22" s="81">
        <f t="shared" si="0"/>
        <v>10567.296996662959</v>
      </c>
    </row>
    <row r="23" spans="1:5" x14ac:dyDescent="0.25">
      <c r="A23" s="37"/>
      <c r="B23" s="37"/>
      <c r="C23" s="37"/>
      <c r="D23" s="38">
        <v>3</v>
      </c>
      <c r="E23" s="81">
        <f t="shared" si="0"/>
        <v>10567.296996662959</v>
      </c>
    </row>
    <row r="24" spans="1:5" x14ac:dyDescent="0.25">
      <c r="A24" s="37"/>
      <c r="B24" s="37"/>
      <c r="C24" s="37"/>
      <c r="D24" s="38">
        <v>4</v>
      </c>
      <c r="E24" s="81">
        <f t="shared" si="0"/>
        <v>10567.296996662959</v>
      </c>
    </row>
    <row r="25" spans="1:5" x14ac:dyDescent="0.25">
      <c r="A25" s="37"/>
      <c r="B25" s="37"/>
      <c r="C25" s="37"/>
      <c r="D25" s="38">
        <v>5</v>
      </c>
      <c r="E25" s="81">
        <f t="shared" si="0"/>
        <v>10567.296996662959</v>
      </c>
    </row>
    <row r="26" spans="1:5" x14ac:dyDescent="0.25">
      <c r="A26" s="37"/>
      <c r="B26" s="37"/>
      <c r="C26" s="37"/>
      <c r="D26" s="38">
        <v>6</v>
      </c>
      <c r="E26" s="81">
        <f t="shared" si="0"/>
        <v>10567.296996662959</v>
      </c>
    </row>
    <row r="27" spans="1:5" x14ac:dyDescent="0.25">
      <c r="A27" s="37"/>
      <c r="B27" s="37"/>
      <c r="C27" s="77" t="s">
        <v>7</v>
      </c>
      <c r="D27" s="78"/>
      <c r="E27" s="82">
        <f>SUM(E21:E26)</f>
        <v>63403.781979977757</v>
      </c>
    </row>
    <row r="28" spans="1:5" x14ac:dyDescent="0.25">
      <c r="A28" s="37"/>
      <c r="B28" s="37"/>
      <c r="C28" s="37" t="s">
        <v>187</v>
      </c>
      <c r="D28" s="38">
        <v>1</v>
      </c>
      <c r="E28" s="81">
        <f t="shared" si="0"/>
        <v>10567.296996662959</v>
      </c>
    </row>
    <row r="29" spans="1:5" x14ac:dyDescent="0.25">
      <c r="A29" s="37"/>
      <c r="B29" s="37"/>
      <c r="C29" s="37"/>
      <c r="D29" s="38">
        <v>2</v>
      </c>
      <c r="E29" s="81">
        <f t="shared" si="0"/>
        <v>10567.296996662959</v>
      </c>
    </row>
    <row r="30" spans="1:5" x14ac:dyDescent="0.25">
      <c r="A30" s="37"/>
      <c r="B30" s="37"/>
      <c r="C30" s="37"/>
      <c r="D30" s="38">
        <v>3</v>
      </c>
      <c r="E30" s="81">
        <f t="shared" si="0"/>
        <v>10567.296996662959</v>
      </c>
    </row>
    <row r="31" spans="1:5" x14ac:dyDescent="0.25">
      <c r="A31" s="37"/>
      <c r="B31" s="37"/>
      <c r="C31" s="37"/>
      <c r="D31" s="38">
        <v>4</v>
      </c>
      <c r="E31" s="81">
        <f t="shared" si="0"/>
        <v>10567.296996662959</v>
      </c>
    </row>
    <row r="32" spans="1:5" x14ac:dyDescent="0.25">
      <c r="A32" s="37"/>
      <c r="B32" s="37"/>
      <c r="C32" s="37"/>
      <c r="D32" s="38">
        <v>5</v>
      </c>
      <c r="E32" s="81">
        <f t="shared" si="0"/>
        <v>10567.296996662959</v>
      </c>
    </row>
    <row r="33" spans="1:5" x14ac:dyDescent="0.25">
      <c r="A33" s="37"/>
      <c r="B33" s="37"/>
      <c r="C33" s="37"/>
      <c r="D33" s="38">
        <v>6</v>
      </c>
      <c r="E33" s="81">
        <f t="shared" si="0"/>
        <v>10567.296996662959</v>
      </c>
    </row>
    <row r="34" spans="1:5" x14ac:dyDescent="0.25">
      <c r="A34" s="37"/>
      <c r="B34" s="37"/>
      <c r="C34" s="37"/>
      <c r="D34" s="38">
        <v>7</v>
      </c>
      <c r="E34" s="81">
        <f t="shared" si="0"/>
        <v>10567.296996662959</v>
      </c>
    </row>
    <row r="35" spans="1:5" x14ac:dyDescent="0.25">
      <c r="A35" s="37"/>
      <c r="B35" s="37"/>
      <c r="C35" s="37"/>
      <c r="D35" s="38">
        <v>8</v>
      </c>
      <c r="E35" s="81">
        <f t="shared" si="0"/>
        <v>10567.296996662959</v>
      </c>
    </row>
    <row r="36" spans="1:5" x14ac:dyDescent="0.25">
      <c r="A36" s="37"/>
      <c r="B36" s="37"/>
      <c r="C36" s="37"/>
      <c r="D36" s="38">
        <v>9</v>
      </c>
      <c r="E36" s="81">
        <f t="shared" si="0"/>
        <v>10567.296996662959</v>
      </c>
    </row>
    <row r="37" spans="1:5" x14ac:dyDescent="0.25">
      <c r="A37" s="37"/>
      <c r="B37" s="37"/>
      <c r="C37" s="77" t="s">
        <v>7</v>
      </c>
      <c r="D37" s="78"/>
      <c r="E37" s="82">
        <f>SUM(E28:E36)</f>
        <v>95105.672969966632</v>
      </c>
    </row>
    <row r="38" spans="1:5" x14ac:dyDescent="0.25">
      <c r="A38" s="37"/>
      <c r="B38" s="37"/>
      <c r="C38" s="37" t="s">
        <v>188</v>
      </c>
      <c r="D38" s="38">
        <v>1</v>
      </c>
      <c r="E38" s="81">
        <f t="shared" si="0"/>
        <v>10567.296996662959</v>
      </c>
    </row>
    <row r="39" spans="1:5" x14ac:dyDescent="0.25">
      <c r="A39" s="37"/>
      <c r="B39" s="37"/>
      <c r="C39" s="37"/>
      <c r="D39" s="38">
        <v>2</v>
      </c>
      <c r="E39" s="81">
        <f t="shared" si="0"/>
        <v>10567.296996662959</v>
      </c>
    </row>
    <row r="40" spans="1:5" x14ac:dyDescent="0.25">
      <c r="A40" s="37"/>
      <c r="B40" s="37"/>
      <c r="C40" s="37"/>
      <c r="D40" s="38">
        <v>3</v>
      </c>
      <c r="E40" s="81">
        <f t="shared" si="0"/>
        <v>10567.296996662959</v>
      </c>
    </row>
    <row r="41" spans="1:5" x14ac:dyDescent="0.25">
      <c r="A41" s="37"/>
      <c r="B41" s="37"/>
      <c r="C41" s="37"/>
      <c r="D41" s="38">
        <v>4</v>
      </c>
      <c r="E41" s="81">
        <f t="shared" si="0"/>
        <v>10567.296996662959</v>
      </c>
    </row>
    <row r="42" spans="1:5" x14ac:dyDescent="0.25">
      <c r="A42" s="37"/>
      <c r="B42" s="37"/>
      <c r="C42" s="77" t="s">
        <v>7</v>
      </c>
      <c r="D42" s="78"/>
      <c r="E42" s="82">
        <f>SUM(E38:E41)</f>
        <v>42269.187986651836</v>
      </c>
    </row>
    <row r="43" spans="1:5" x14ac:dyDescent="0.25">
      <c r="A43" s="37"/>
      <c r="B43" s="37"/>
      <c r="C43" s="37" t="s">
        <v>189</v>
      </c>
      <c r="D43" s="38">
        <v>1</v>
      </c>
      <c r="E43" s="81">
        <f t="shared" si="0"/>
        <v>10567.296996662959</v>
      </c>
    </row>
    <row r="44" spans="1:5" x14ac:dyDescent="0.25">
      <c r="A44" s="37"/>
      <c r="B44" s="37"/>
      <c r="C44" s="37"/>
      <c r="D44" s="38">
        <v>2</v>
      </c>
      <c r="E44" s="81">
        <f t="shared" si="0"/>
        <v>10567.296996662959</v>
      </c>
    </row>
    <row r="45" spans="1:5" x14ac:dyDescent="0.25">
      <c r="A45" s="37"/>
      <c r="B45" s="37"/>
      <c r="C45" s="37"/>
      <c r="D45" s="38">
        <v>3</v>
      </c>
      <c r="E45" s="81">
        <f t="shared" si="0"/>
        <v>10567.296996662959</v>
      </c>
    </row>
    <row r="46" spans="1:5" x14ac:dyDescent="0.25">
      <c r="A46" s="37"/>
      <c r="B46" s="37"/>
      <c r="C46" s="37"/>
      <c r="D46" s="38">
        <v>4</v>
      </c>
      <c r="E46" s="81">
        <f t="shared" si="0"/>
        <v>10567.296996662959</v>
      </c>
    </row>
    <row r="47" spans="1:5" x14ac:dyDescent="0.25">
      <c r="A47" s="37"/>
      <c r="B47" s="37"/>
      <c r="C47" s="37"/>
      <c r="D47" s="38">
        <v>5</v>
      </c>
      <c r="E47" s="81">
        <f t="shared" si="0"/>
        <v>10567.296996662959</v>
      </c>
    </row>
    <row r="48" spans="1:5" x14ac:dyDescent="0.25">
      <c r="A48" s="37"/>
      <c r="B48" s="37"/>
      <c r="C48" s="37"/>
      <c r="D48" s="38">
        <v>6</v>
      </c>
      <c r="E48" s="81">
        <f t="shared" si="0"/>
        <v>10567.296996662959</v>
      </c>
    </row>
    <row r="49" spans="1:5" x14ac:dyDescent="0.25">
      <c r="A49" s="37"/>
      <c r="B49" s="37"/>
      <c r="C49" s="37"/>
      <c r="D49" s="38">
        <v>7</v>
      </c>
      <c r="E49" s="81">
        <f t="shared" si="0"/>
        <v>10567.296996662959</v>
      </c>
    </row>
    <row r="50" spans="1:5" x14ac:dyDescent="0.25">
      <c r="A50" s="37"/>
      <c r="B50" s="37"/>
      <c r="C50" s="37"/>
      <c r="D50" s="38">
        <v>8</v>
      </c>
      <c r="E50" s="81">
        <f t="shared" si="0"/>
        <v>10567.296996662959</v>
      </c>
    </row>
    <row r="51" spans="1:5" x14ac:dyDescent="0.25">
      <c r="A51" s="37"/>
      <c r="B51" s="37"/>
      <c r="C51" s="77" t="s">
        <v>7</v>
      </c>
      <c r="D51" s="78"/>
      <c r="E51" s="82">
        <f>SUM(E43:E50)</f>
        <v>84538.375973303671</v>
      </c>
    </row>
    <row r="52" spans="1:5" x14ac:dyDescent="0.25">
      <c r="A52" s="37"/>
      <c r="B52" s="37"/>
      <c r="C52" s="37" t="s">
        <v>190</v>
      </c>
      <c r="D52" s="38">
        <v>1</v>
      </c>
      <c r="E52" s="81">
        <f t="shared" si="0"/>
        <v>10567.296996662959</v>
      </c>
    </row>
    <row r="53" spans="1:5" x14ac:dyDescent="0.25">
      <c r="A53" s="37"/>
      <c r="B53" s="37"/>
      <c r="C53" s="37"/>
      <c r="D53" s="38">
        <v>2</v>
      </c>
      <c r="E53" s="81">
        <f t="shared" si="0"/>
        <v>10567.296996662959</v>
      </c>
    </row>
    <row r="54" spans="1:5" x14ac:dyDescent="0.25">
      <c r="A54" s="37"/>
      <c r="B54" s="37"/>
      <c r="C54" s="37"/>
      <c r="D54" s="38">
        <v>3</v>
      </c>
      <c r="E54" s="81">
        <f t="shared" si="0"/>
        <v>10567.296996662959</v>
      </c>
    </row>
    <row r="55" spans="1:5" x14ac:dyDescent="0.25">
      <c r="A55" s="37"/>
      <c r="B55" s="37"/>
      <c r="C55" s="37"/>
      <c r="D55" s="38">
        <v>4</v>
      </c>
      <c r="E55" s="81">
        <f t="shared" si="0"/>
        <v>10567.296996662959</v>
      </c>
    </row>
    <row r="56" spans="1:5" x14ac:dyDescent="0.25">
      <c r="A56" s="37"/>
      <c r="B56" s="37"/>
      <c r="C56" s="77" t="s">
        <v>7</v>
      </c>
      <c r="D56" s="78"/>
      <c r="E56" s="82">
        <f>SUM(E52:E55)</f>
        <v>42269.187986651836</v>
      </c>
    </row>
    <row r="57" spans="1:5" x14ac:dyDescent="0.25">
      <c r="A57" s="37"/>
      <c r="B57" s="37"/>
      <c r="C57" s="37" t="s">
        <v>191</v>
      </c>
      <c r="D57" s="38">
        <v>1</v>
      </c>
      <c r="E57" s="81">
        <f t="shared" si="0"/>
        <v>10567.296996662959</v>
      </c>
    </row>
    <row r="58" spans="1:5" x14ac:dyDescent="0.25">
      <c r="A58" s="37"/>
      <c r="B58" s="37"/>
      <c r="C58" s="37"/>
      <c r="D58" s="38">
        <v>2</v>
      </c>
      <c r="E58" s="81">
        <f t="shared" si="0"/>
        <v>10567.296996662959</v>
      </c>
    </row>
    <row r="59" spans="1:5" x14ac:dyDescent="0.25">
      <c r="A59" s="37"/>
      <c r="B59" s="37"/>
      <c r="C59" s="37"/>
      <c r="D59" s="38">
        <v>3</v>
      </c>
      <c r="E59" s="81">
        <f t="shared" si="0"/>
        <v>10567.296996662959</v>
      </c>
    </row>
    <row r="60" spans="1:5" x14ac:dyDescent="0.25">
      <c r="A60" s="37"/>
      <c r="B60" s="37"/>
      <c r="C60" s="77" t="s">
        <v>7</v>
      </c>
      <c r="D60" s="78"/>
      <c r="E60" s="82">
        <f>SUM(E57:E59)</f>
        <v>31701.890989988875</v>
      </c>
    </row>
    <row r="61" spans="1:5" x14ac:dyDescent="0.25">
      <c r="A61" s="37"/>
      <c r="B61" s="37"/>
      <c r="C61" s="37" t="s">
        <v>192</v>
      </c>
      <c r="D61" s="38">
        <v>1</v>
      </c>
      <c r="E61" s="81">
        <f t="shared" si="0"/>
        <v>10567.296996662959</v>
      </c>
    </row>
    <row r="62" spans="1:5" x14ac:dyDescent="0.25">
      <c r="A62" s="37"/>
      <c r="B62" s="37"/>
      <c r="C62" s="37"/>
      <c r="D62" s="38">
        <v>2</v>
      </c>
      <c r="E62" s="81">
        <f t="shared" si="0"/>
        <v>10567.296996662959</v>
      </c>
    </row>
    <row r="63" spans="1:5" x14ac:dyDescent="0.25">
      <c r="A63" s="37"/>
      <c r="B63" s="37"/>
      <c r="C63" s="37"/>
      <c r="D63" s="38">
        <v>3</v>
      </c>
      <c r="E63" s="81">
        <f t="shared" si="0"/>
        <v>10567.296996662959</v>
      </c>
    </row>
    <row r="64" spans="1:5" x14ac:dyDescent="0.25">
      <c r="A64" s="37"/>
      <c r="B64" s="37"/>
      <c r="C64" s="37"/>
      <c r="D64" s="38">
        <v>4</v>
      </c>
      <c r="E64" s="81">
        <f t="shared" si="0"/>
        <v>10567.296996662959</v>
      </c>
    </row>
    <row r="65" spans="1:5" x14ac:dyDescent="0.25">
      <c r="A65" s="37"/>
      <c r="B65" s="37"/>
      <c r="C65" s="37"/>
      <c r="D65" s="38">
        <v>5</v>
      </c>
      <c r="E65" s="81">
        <f t="shared" si="0"/>
        <v>10567.296996662959</v>
      </c>
    </row>
    <row r="66" spans="1:5" x14ac:dyDescent="0.25">
      <c r="A66" s="37"/>
      <c r="B66" s="37"/>
      <c r="C66" s="37"/>
      <c r="D66" s="38">
        <v>6</v>
      </c>
      <c r="E66" s="81">
        <f t="shared" si="0"/>
        <v>10567.296996662959</v>
      </c>
    </row>
    <row r="67" spans="1:5" x14ac:dyDescent="0.25">
      <c r="A67" s="37"/>
      <c r="B67" s="37"/>
      <c r="C67" s="37"/>
      <c r="D67" s="38">
        <v>7</v>
      </c>
      <c r="E67" s="81">
        <f t="shared" ref="E67:E75" si="1">IF(C67&lt;&gt;"JUMLAH",$H$2/$K$2,)</f>
        <v>10567.296996662959</v>
      </c>
    </row>
    <row r="68" spans="1:5" x14ac:dyDescent="0.25">
      <c r="A68" s="37"/>
      <c r="B68" s="37"/>
      <c r="C68" s="77" t="s">
        <v>7</v>
      </c>
      <c r="D68" s="78"/>
      <c r="E68" s="82">
        <f>SUM(E61:E67)</f>
        <v>73971.078976640711</v>
      </c>
    </row>
    <row r="69" spans="1:5" x14ac:dyDescent="0.25">
      <c r="A69" s="37"/>
      <c r="B69" s="37"/>
      <c r="C69" s="37" t="s">
        <v>193</v>
      </c>
      <c r="D69" s="38">
        <v>1</v>
      </c>
      <c r="E69" s="81">
        <f t="shared" si="1"/>
        <v>10567.296996662959</v>
      </c>
    </row>
    <row r="70" spans="1:5" x14ac:dyDescent="0.25">
      <c r="A70" s="37"/>
      <c r="B70" s="37"/>
      <c r="C70" s="37"/>
      <c r="D70" s="38">
        <v>2</v>
      </c>
      <c r="E70" s="81">
        <f t="shared" si="1"/>
        <v>10567.296996662959</v>
      </c>
    </row>
    <row r="71" spans="1:5" x14ac:dyDescent="0.25">
      <c r="A71" s="37"/>
      <c r="B71" s="37"/>
      <c r="C71" s="37"/>
      <c r="D71" s="38">
        <v>3</v>
      </c>
      <c r="E71" s="81">
        <f t="shared" si="1"/>
        <v>10567.296996662959</v>
      </c>
    </row>
    <row r="72" spans="1:5" x14ac:dyDescent="0.25">
      <c r="A72" s="37"/>
      <c r="B72" s="37"/>
      <c r="C72" s="37"/>
      <c r="D72" s="38">
        <v>4</v>
      </c>
      <c r="E72" s="81">
        <f t="shared" si="1"/>
        <v>10567.296996662959</v>
      </c>
    </row>
    <row r="73" spans="1:5" x14ac:dyDescent="0.25">
      <c r="A73" s="37"/>
      <c r="B73" s="37"/>
      <c r="C73" s="37"/>
      <c r="D73" s="38">
        <v>5</v>
      </c>
      <c r="E73" s="81">
        <f t="shared" si="1"/>
        <v>10567.296996662959</v>
      </c>
    </row>
    <row r="74" spans="1:5" x14ac:dyDescent="0.25">
      <c r="A74" s="37"/>
      <c r="B74" s="37"/>
      <c r="C74" s="37"/>
      <c r="D74" s="38">
        <v>6</v>
      </c>
      <c r="E74" s="81">
        <f t="shared" si="1"/>
        <v>10567.296996662959</v>
      </c>
    </row>
    <row r="75" spans="1:5" x14ac:dyDescent="0.25">
      <c r="A75" s="37"/>
      <c r="B75" s="37"/>
      <c r="C75" s="77" t="s">
        <v>7</v>
      </c>
      <c r="D75" s="78"/>
      <c r="E75" s="82">
        <f>SUM(E69:E74)</f>
        <v>63403.781979977757</v>
      </c>
    </row>
    <row r="76" spans="1:5" x14ac:dyDescent="0.25">
      <c r="A76" s="91" t="s">
        <v>4</v>
      </c>
      <c r="B76" s="91"/>
      <c r="C76" s="91"/>
      <c r="D76" s="91"/>
      <c r="E76" s="92">
        <f>SUM(E9,E20,E27,E37,E42,E51,E56,E60,E68,E75)</f>
        <v>665739.71078976651</v>
      </c>
    </row>
  </sheetData>
  <mergeCells count="28">
    <mergeCell ref="C27:D27"/>
    <mergeCell ref="C20:D20"/>
    <mergeCell ref="C9:D9"/>
    <mergeCell ref="A76:D76"/>
    <mergeCell ref="C69:C74"/>
    <mergeCell ref="C75:D75"/>
    <mergeCell ref="C68:D68"/>
    <mergeCell ref="C60:D60"/>
    <mergeCell ref="C56:D56"/>
    <mergeCell ref="C51:D51"/>
    <mergeCell ref="C28:C36"/>
    <mergeCell ref="C38:C41"/>
    <mergeCell ref="C43:C50"/>
    <mergeCell ref="C52:C55"/>
    <mergeCell ref="C57:C59"/>
    <mergeCell ref="C61:C67"/>
    <mergeCell ref="C42:D42"/>
    <mergeCell ref="C37:D37"/>
    <mergeCell ref="A1:A2"/>
    <mergeCell ref="B1:B2"/>
    <mergeCell ref="C1:C2"/>
    <mergeCell ref="D1:D2"/>
    <mergeCell ref="E1:E2"/>
    <mergeCell ref="A3:A75"/>
    <mergeCell ref="B3:B75"/>
    <mergeCell ref="C3:C8"/>
    <mergeCell ref="C10:C19"/>
    <mergeCell ref="C21:C2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C9BF-845B-4FA9-8CC3-79FEAFBB1F07}">
  <dimension ref="A1:K70"/>
  <sheetViews>
    <sheetView topLeftCell="A55" workbookViewId="0">
      <selection activeCell="A70" sqref="A3:E70"/>
    </sheetView>
  </sheetViews>
  <sheetFormatPr defaultRowHeight="15" x14ac:dyDescent="0.25"/>
  <cols>
    <col min="2" max="2" width="15.42578125" bestFit="1" customWidth="1"/>
    <col min="5" max="5" width="10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42">
        <v>17</v>
      </c>
      <c r="B3" s="6" t="s">
        <v>194</v>
      </c>
      <c r="C3" s="6" t="s">
        <v>194</v>
      </c>
      <c r="D3" s="9">
        <v>1</v>
      </c>
      <c r="E3" s="81">
        <f t="shared" ref="E3:E66" si="0">IF(C3&lt;&gt;"JUMLAH",$H$2/$K$2,)</f>
        <v>10567.296996662959</v>
      </c>
    </row>
    <row r="4" spans="1:11" x14ac:dyDescent="0.25">
      <c r="A4" s="43"/>
      <c r="B4" s="6"/>
      <c r="C4" s="6"/>
      <c r="D4" s="9">
        <v>2</v>
      </c>
      <c r="E4" s="81">
        <f t="shared" si="0"/>
        <v>10567.296996662959</v>
      </c>
    </row>
    <row r="5" spans="1:11" x14ac:dyDescent="0.25">
      <c r="A5" s="43"/>
      <c r="B5" s="6"/>
      <c r="C5" s="6"/>
      <c r="D5" s="9">
        <v>3</v>
      </c>
      <c r="E5" s="81">
        <f t="shared" si="0"/>
        <v>10567.296996662959</v>
      </c>
    </row>
    <row r="6" spans="1:11" x14ac:dyDescent="0.25">
      <c r="A6" s="43"/>
      <c r="B6" s="6"/>
      <c r="C6" s="6"/>
      <c r="D6" s="9">
        <v>4</v>
      </c>
      <c r="E6" s="81">
        <f t="shared" si="0"/>
        <v>10567.296996662959</v>
      </c>
    </row>
    <row r="7" spans="1:11" x14ac:dyDescent="0.25">
      <c r="A7" s="43"/>
      <c r="B7" s="6"/>
      <c r="C7" s="6"/>
      <c r="D7" s="9">
        <v>5</v>
      </c>
      <c r="E7" s="81">
        <f t="shared" si="0"/>
        <v>10567.296996662959</v>
      </c>
    </row>
    <row r="8" spans="1:11" x14ac:dyDescent="0.25">
      <c r="A8" s="43"/>
      <c r="B8" s="6"/>
      <c r="C8" s="6"/>
      <c r="D8" s="9">
        <v>6</v>
      </c>
      <c r="E8" s="81">
        <f t="shared" si="0"/>
        <v>10567.296996662959</v>
      </c>
    </row>
    <row r="9" spans="1:11" x14ac:dyDescent="0.25">
      <c r="A9" s="43"/>
      <c r="B9" s="6"/>
      <c r="C9" s="6"/>
      <c r="D9" s="9">
        <v>7</v>
      </c>
      <c r="E9" s="81">
        <f t="shared" si="0"/>
        <v>10567.296996662959</v>
      </c>
    </row>
    <row r="10" spans="1:11" x14ac:dyDescent="0.25">
      <c r="A10" s="43"/>
      <c r="B10" s="6"/>
      <c r="C10" s="6"/>
      <c r="D10" s="9">
        <v>8</v>
      </c>
      <c r="E10" s="81">
        <f t="shared" si="0"/>
        <v>10567.296996662959</v>
      </c>
    </row>
    <row r="11" spans="1:11" x14ac:dyDescent="0.25">
      <c r="A11" s="43"/>
      <c r="B11" s="6"/>
      <c r="C11" s="6"/>
      <c r="D11" s="9">
        <v>9</v>
      </c>
      <c r="E11" s="81">
        <f t="shared" si="0"/>
        <v>10567.296996662959</v>
      </c>
    </row>
    <row r="12" spans="1:11" x14ac:dyDescent="0.25">
      <c r="A12" s="43"/>
      <c r="B12" s="6"/>
      <c r="C12" s="6"/>
      <c r="D12" s="9">
        <v>10</v>
      </c>
      <c r="E12" s="81">
        <f t="shared" si="0"/>
        <v>10567.296996662959</v>
      </c>
    </row>
    <row r="13" spans="1:11" x14ac:dyDescent="0.25">
      <c r="A13" s="43"/>
      <c r="B13" s="6"/>
      <c r="C13" s="6"/>
      <c r="D13" s="9">
        <v>11</v>
      </c>
      <c r="E13" s="81">
        <f t="shared" si="0"/>
        <v>10567.296996662959</v>
      </c>
    </row>
    <row r="14" spans="1:11" x14ac:dyDescent="0.25">
      <c r="A14" s="43"/>
      <c r="B14" s="6"/>
      <c r="C14" s="6"/>
      <c r="D14" s="9">
        <v>12</v>
      </c>
      <c r="E14" s="81">
        <f t="shared" si="0"/>
        <v>10567.296996662959</v>
      </c>
    </row>
    <row r="15" spans="1:11" x14ac:dyDescent="0.25">
      <c r="A15" s="43"/>
      <c r="B15" s="6"/>
      <c r="C15" s="6"/>
      <c r="D15" s="9">
        <v>13</v>
      </c>
      <c r="E15" s="81">
        <f t="shared" si="0"/>
        <v>10567.296996662959</v>
      </c>
    </row>
    <row r="16" spans="1:11" x14ac:dyDescent="0.25">
      <c r="A16" s="43"/>
      <c r="B16" s="6"/>
      <c r="C16" s="6"/>
      <c r="D16" s="9">
        <v>14</v>
      </c>
      <c r="E16" s="81">
        <f t="shared" si="0"/>
        <v>10567.296996662959</v>
      </c>
    </row>
    <row r="17" spans="1:5" x14ac:dyDescent="0.25">
      <c r="A17" s="43"/>
      <c r="B17" s="6"/>
      <c r="C17" s="48" t="s">
        <v>7</v>
      </c>
      <c r="D17" s="50"/>
      <c r="E17" s="82">
        <f>SUM(E3:E16)</f>
        <v>147942.15795328142</v>
      </c>
    </row>
    <row r="18" spans="1:5" x14ac:dyDescent="0.25">
      <c r="A18" s="43"/>
      <c r="B18" s="6"/>
      <c r="C18" s="6" t="s">
        <v>195</v>
      </c>
      <c r="D18" s="9">
        <v>1</v>
      </c>
      <c r="E18" s="81">
        <f t="shared" si="0"/>
        <v>10567.296996662959</v>
      </c>
    </row>
    <row r="19" spans="1:5" x14ac:dyDescent="0.25">
      <c r="A19" s="43"/>
      <c r="B19" s="6"/>
      <c r="C19" s="6"/>
      <c r="D19" s="9">
        <v>2</v>
      </c>
      <c r="E19" s="81">
        <f t="shared" si="0"/>
        <v>10567.296996662959</v>
      </c>
    </row>
    <row r="20" spans="1:5" x14ac:dyDescent="0.25">
      <c r="A20" s="43"/>
      <c r="B20" s="6"/>
      <c r="C20" s="6"/>
      <c r="D20" s="9">
        <v>3</v>
      </c>
      <c r="E20" s="81">
        <f t="shared" si="0"/>
        <v>10567.296996662959</v>
      </c>
    </row>
    <row r="21" spans="1:5" x14ac:dyDescent="0.25">
      <c r="A21" s="43"/>
      <c r="B21" s="6"/>
      <c r="C21" s="6"/>
      <c r="D21" s="9">
        <v>4</v>
      </c>
      <c r="E21" s="81">
        <f t="shared" si="0"/>
        <v>10567.296996662959</v>
      </c>
    </row>
    <row r="22" spans="1:5" x14ac:dyDescent="0.25">
      <c r="A22" s="43"/>
      <c r="B22" s="6"/>
      <c r="C22" s="6"/>
      <c r="D22" s="9">
        <v>5</v>
      </c>
      <c r="E22" s="81">
        <f t="shared" si="0"/>
        <v>10567.296996662959</v>
      </c>
    </row>
    <row r="23" spans="1:5" x14ac:dyDescent="0.25">
      <c r="A23" s="43"/>
      <c r="B23" s="6"/>
      <c r="C23" s="6"/>
      <c r="D23" s="9">
        <v>6</v>
      </c>
      <c r="E23" s="81">
        <f t="shared" si="0"/>
        <v>10567.296996662959</v>
      </c>
    </row>
    <row r="24" spans="1:5" x14ac:dyDescent="0.25">
      <c r="A24" s="43"/>
      <c r="B24" s="6"/>
      <c r="C24" s="6"/>
      <c r="D24" s="9">
        <v>7</v>
      </c>
      <c r="E24" s="81">
        <f t="shared" si="0"/>
        <v>10567.296996662959</v>
      </c>
    </row>
    <row r="25" spans="1:5" x14ac:dyDescent="0.25">
      <c r="A25" s="43"/>
      <c r="B25" s="6"/>
      <c r="C25" s="48" t="s">
        <v>7</v>
      </c>
      <c r="D25" s="50"/>
      <c r="E25" s="82">
        <f>SUM(E18:E24)</f>
        <v>73971.078976640711</v>
      </c>
    </row>
    <row r="26" spans="1:5" x14ac:dyDescent="0.25">
      <c r="A26" s="43"/>
      <c r="B26" s="6"/>
      <c r="C26" s="6" t="s">
        <v>196</v>
      </c>
      <c r="D26" s="9">
        <v>1</v>
      </c>
      <c r="E26" s="81">
        <f t="shared" si="0"/>
        <v>10567.296996662959</v>
      </c>
    </row>
    <row r="27" spans="1:5" x14ac:dyDescent="0.25">
      <c r="A27" s="43"/>
      <c r="B27" s="6"/>
      <c r="C27" s="6"/>
      <c r="D27" s="9">
        <v>2</v>
      </c>
      <c r="E27" s="81">
        <f t="shared" si="0"/>
        <v>10567.296996662959</v>
      </c>
    </row>
    <row r="28" spans="1:5" x14ac:dyDescent="0.25">
      <c r="A28" s="43"/>
      <c r="B28" s="6"/>
      <c r="C28" s="6"/>
      <c r="D28" s="9">
        <v>3</v>
      </c>
      <c r="E28" s="81">
        <f t="shared" si="0"/>
        <v>10567.296996662959</v>
      </c>
    </row>
    <row r="29" spans="1:5" x14ac:dyDescent="0.25">
      <c r="A29" s="43"/>
      <c r="B29" s="6"/>
      <c r="C29" s="6"/>
      <c r="D29" s="9">
        <v>4</v>
      </c>
      <c r="E29" s="81">
        <f t="shared" si="0"/>
        <v>10567.296996662959</v>
      </c>
    </row>
    <row r="30" spans="1:5" x14ac:dyDescent="0.25">
      <c r="A30" s="43"/>
      <c r="B30" s="6"/>
      <c r="C30" s="6"/>
      <c r="D30" s="9">
        <v>5</v>
      </c>
      <c r="E30" s="81">
        <f t="shared" si="0"/>
        <v>10567.296996662959</v>
      </c>
    </row>
    <row r="31" spans="1:5" x14ac:dyDescent="0.25">
      <c r="A31" s="43"/>
      <c r="B31" s="6"/>
      <c r="C31" s="6"/>
      <c r="D31" s="9">
        <v>6</v>
      </c>
      <c r="E31" s="81">
        <f t="shared" si="0"/>
        <v>10567.296996662959</v>
      </c>
    </row>
    <row r="32" spans="1:5" x14ac:dyDescent="0.25">
      <c r="A32" s="43"/>
      <c r="B32" s="6"/>
      <c r="C32" s="6"/>
      <c r="D32" s="9">
        <v>7</v>
      </c>
      <c r="E32" s="81">
        <f t="shared" si="0"/>
        <v>10567.296996662959</v>
      </c>
    </row>
    <row r="33" spans="1:5" x14ac:dyDescent="0.25">
      <c r="A33" s="43"/>
      <c r="B33" s="6"/>
      <c r="C33" s="48" t="s">
        <v>7</v>
      </c>
      <c r="D33" s="50"/>
      <c r="E33" s="82">
        <f>SUM(E26:E32)</f>
        <v>73971.078976640711</v>
      </c>
    </row>
    <row r="34" spans="1:5" x14ac:dyDescent="0.25">
      <c r="A34" s="43"/>
      <c r="B34" s="6"/>
      <c r="C34" s="6" t="s">
        <v>197</v>
      </c>
      <c r="D34" s="9">
        <v>1</v>
      </c>
      <c r="E34" s="81">
        <f t="shared" si="0"/>
        <v>10567.296996662959</v>
      </c>
    </row>
    <row r="35" spans="1:5" x14ac:dyDescent="0.25">
      <c r="A35" s="43"/>
      <c r="B35" s="6"/>
      <c r="C35" s="6"/>
      <c r="D35" s="9">
        <v>2</v>
      </c>
      <c r="E35" s="81">
        <f t="shared" si="0"/>
        <v>10567.296996662959</v>
      </c>
    </row>
    <row r="36" spans="1:5" x14ac:dyDescent="0.25">
      <c r="A36" s="43"/>
      <c r="B36" s="6"/>
      <c r="C36" s="6"/>
      <c r="D36" s="9">
        <v>3</v>
      </c>
      <c r="E36" s="81">
        <f t="shared" si="0"/>
        <v>10567.296996662959</v>
      </c>
    </row>
    <row r="37" spans="1:5" x14ac:dyDescent="0.25">
      <c r="A37" s="43"/>
      <c r="B37" s="6"/>
      <c r="C37" s="6"/>
      <c r="D37" s="9">
        <v>4</v>
      </c>
      <c r="E37" s="81">
        <f t="shared" si="0"/>
        <v>10567.296996662959</v>
      </c>
    </row>
    <row r="38" spans="1:5" x14ac:dyDescent="0.25">
      <c r="A38" s="43"/>
      <c r="B38" s="6"/>
      <c r="C38" s="6"/>
      <c r="D38" s="9">
        <v>5</v>
      </c>
      <c r="E38" s="81">
        <f t="shared" si="0"/>
        <v>10567.296996662959</v>
      </c>
    </row>
    <row r="39" spans="1:5" x14ac:dyDescent="0.25">
      <c r="A39" s="43"/>
      <c r="B39" s="6"/>
      <c r="C39" s="6"/>
      <c r="D39" s="9">
        <v>6</v>
      </c>
      <c r="E39" s="81">
        <f t="shared" si="0"/>
        <v>10567.296996662959</v>
      </c>
    </row>
    <row r="40" spans="1:5" x14ac:dyDescent="0.25">
      <c r="A40" s="43"/>
      <c r="B40" s="6"/>
      <c r="C40" s="48" t="s">
        <v>7</v>
      </c>
      <c r="D40" s="50"/>
      <c r="E40" s="82">
        <f>SUM(E34:E39)</f>
        <v>63403.781979977757</v>
      </c>
    </row>
    <row r="41" spans="1:5" x14ac:dyDescent="0.25">
      <c r="A41" s="43"/>
      <c r="B41" s="6"/>
      <c r="C41" s="6" t="s">
        <v>198</v>
      </c>
      <c r="D41" s="9">
        <v>1</v>
      </c>
      <c r="E41" s="81">
        <f t="shared" si="0"/>
        <v>10567.296996662959</v>
      </c>
    </row>
    <row r="42" spans="1:5" x14ac:dyDescent="0.25">
      <c r="A42" s="43"/>
      <c r="B42" s="6"/>
      <c r="C42" s="6"/>
      <c r="D42" s="9">
        <v>2</v>
      </c>
      <c r="E42" s="81">
        <f t="shared" si="0"/>
        <v>10567.296996662959</v>
      </c>
    </row>
    <row r="43" spans="1:5" x14ac:dyDescent="0.25">
      <c r="A43" s="43"/>
      <c r="B43" s="6"/>
      <c r="C43" s="6"/>
      <c r="D43" s="9">
        <v>3</v>
      </c>
      <c r="E43" s="81">
        <f t="shared" si="0"/>
        <v>10567.296996662959</v>
      </c>
    </row>
    <row r="44" spans="1:5" x14ac:dyDescent="0.25">
      <c r="A44" s="43"/>
      <c r="B44" s="6"/>
      <c r="C44" s="6"/>
      <c r="D44" s="9">
        <v>4</v>
      </c>
      <c r="E44" s="81">
        <f t="shared" si="0"/>
        <v>10567.296996662959</v>
      </c>
    </row>
    <row r="45" spans="1:5" x14ac:dyDescent="0.25">
      <c r="A45" s="43"/>
      <c r="B45" s="6"/>
      <c r="C45" s="6"/>
      <c r="D45" s="9">
        <v>5</v>
      </c>
      <c r="E45" s="81">
        <f t="shared" si="0"/>
        <v>10567.296996662959</v>
      </c>
    </row>
    <row r="46" spans="1:5" x14ac:dyDescent="0.25">
      <c r="A46" s="43"/>
      <c r="B46" s="6"/>
      <c r="C46" s="6"/>
      <c r="D46" s="9">
        <v>6</v>
      </c>
      <c r="E46" s="81">
        <f t="shared" si="0"/>
        <v>10567.296996662959</v>
      </c>
    </row>
    <row r="47" spans="1:5" x14ac:dyDescent="0.25">
      <c r="A47" s="43"/>
      <c r="B47" s="6"/>
      <c r="C47" s="48" t="s">
        <v>7</v>
      </c>
      <c r="D47" s="50"/>
      <c r="E47" s="82">
        <f>SUM(E41:E46)</f>
        <v>63403.781979977757</v>
      </c>
    </row>
    <row r="48" spans="1:5" x14ac:dyDescent="0.25">
      <c r="A48" s="43"/>
      <c r="B48" s="6"/>
      <c r="C48" s="6" t="s">
        <v>199</v>
      </c>
      <c r="D48" s="9">
        <v>1</v>
      </c>
      <c r="E48" s="81">
        <f t="shared" si="0"/>
        <v>10567.296996662959</v>
      </c>
    </row>
    <row r="49" spans="1:5" x14ac:dyDescent="0.25">
      <c r="A49" s="43"/>
      <c r="B49" s="6"/>
      <c r="C49" s="6"/>
      <c r="D49" s="9">
        <v>2</v>
      </c>
      <c r="E49" s="81">
        <f t="shared" si="0"/>
        <v>10567.296996662959</v>
      </c>
    </row>
    <row r="50" spans="1:5" x14ac:dyDescent="0.25">
      <c r="A50" s="43"/>
      <c r="B50" s="6"/>
      <c r="C50" s="6"/>
      <c r="D50" s="9">
        <v>3</v>
      </c>
      <c r="E50" s="81">
        <f t="shared" si="0"/>
        <v>10567.296996662959</v>
      </c>
    </row>
    <row r="51" spans="1:5" x14ac:dyDescent="0.25">
      <c r="A51" s="43"/>
      <c r="B51" s="6"/>
      <c r="C51" s="6"/>
      <c r="D51" s="9">
        <v>4</v>
      </c>
      <c r="E51" s="81">
        <f t="shared" si="0"/>
        <v>10567.296996662959</v>
      </c>
    </row>
    <row r="52" spans="1:5" x14ac:dyDescent="0.25">
      <c r="A52" s="43"/>
      <c r="B52" s="6"/>
      <c r="C52" s="6"/>
      <c r="D52" s="9">
        <v>5</v>
      </c>
      <c r="E52" s="81">
        <f t="shared" si="0"/>
        <v>10567.296996662959</v>
      </c>
    </row>
    <row r="53" spans="1:5" x14ac:dyDescent="0.25">
      <c r="A53" s="43"/>
      <c r="B53" s="6"/>
      <c r="C53" s="6"/>
      <c r="D53" s="9">
        <v>6</v>
      </c>
      <c r="E53" s="81">
        <f t="shared" si="0"/>
        <v>10567.296996662959</v>
      </c>
    </row>
    <row r="54" spans="1:5" x14ac:dyDescent="0.25">
      <c r="A54" s="43"/>
      <c r="B54" s="6"/>
      <c r="C54" s="6"/>
      <c r="D54" s="9">
        <v>7</v>
      </c>
      <c r="E54" s="81">
        <f t="shared" si="0"/>
        <v>10567.296996662959</v>
      </c>
    </row>
    <row r="55" spans="1:5" x14ac:dyDescent="0.25">
      <c r="A55" s="43"/>
      <c r="B55" s="6"/>
      <c r="C55" s="6"/>
      <c r="D55" s="9">
        <v>8</v>
      </c>
      <c r="E55" s="81">
        <f t="shared" si="0"/>
        <v>10567.296996662959</v>
      </c>
    </row>
    <row r="56" spans="1:5" x14ac:dyDescent="0.25">
      <c r="A56" s="43"/>
      <c r="B56" s="6"/>
      <c r="C56" s="6"/>
      <c r="D56" s="9">
        <v>9</v>
      </c>
      <c r="E56" s="81">
        <f t="shared" si="0"/>
        <v>10567.296996662959</v>
      </c>
    </row>
    <row r="57" spans="1:5" x14ac:dyDescent="0.25">
      <c r="A57" s="43"/>
      <c r="B57" s="6"/>
      <c r="C57" s="6"/>
      <c r="D57" s="9">
        <v>10</v>
      </c>
      <c r="E57" s="81">
        <f t="shared" si="0"/>
        <v>10567.296996662959</v>
      </c>
    </row>
    <row r="58" spans="1:5" x14ac:dyDescent="0.25">
      <c r="A58" s="43"/>
      <c r="B58" s="6"/>
      <c r="C58" s="6"/>
      <c r="D58" s="9">
        <v>11</v>
      </c>
      <c r="E58" s="81">
        <f t="shared" si="0"/>
        <v>10567.296996662959</v>
      </c>
    </row>
    <row r="59" spans="1:5" x14ac:dyDescent="0.25">
      <c r="A59" s="43"/>
      <c r="B59" s="6"/>
      <c r="C59" s="6"/>
      <c r="D59" s="9">
        <v>12</v>
      </c>
      <c r="E59" s="81">
        <f t="shared" si="0"/>
        <v>10567.296996662959</v>
      </c>
    </row>
    <row r="60" spans="1:5" x14ac:dyDescent="0.25">
      <c r="A60" s="43"/>
      <c r="B60" s="6"/>
      <c r="C60" s="6"/>
      <c r="D60" s="9">
        <v>13</v>
      </c>
      <c r="E60" s="81">
        <f t="shared" si="0"/>
        <v>10567.296996662959</v>
      </c>
    </row>
    <row r="61" spans="1:5" x14ac:dyDescent="0.25">
      <c r="A61" s="43"/>
      <c r="B61" s="6"/>
      <c r="C61" s="6"/>
      <c r="D61" s="9">
        <v>14</v>
      </c>
      <c r="E61" s="81">
        <f t="shared" si="0"/>
        <v>10567.296996662959</v>
      </c>
    </row>
    <row r="62" spans="1:5" x14ac:dyDescent="0.25">
      <c r="A62" s="43"/>
      <c r="B62" s="6"/>
      <c r="C62" s="6"/>
      <c r="D62" s="9">
        <v>15</v>
      </c>
      <c r="E62" s="81">
        <f t="shared" si="0"/>
        <v>10567.296996662959</v>
      </c>
    </row>
    <row r="63" spans="1:5" x14ac:dyDescent="0.25">
      <c r="A63" s="43"/>
      <c r="B63" s="6"/>
      <c r="C63" s="48" t="s">
        <v>7</v>
      </c>
      <c r="D63" s="50"/>
      <c r="E63" s="82">
        <f>SUM(E48:E62)</f>
        <v>158509.45494994437</v>
      </c>
    </row>
    <row r="64" spans="1:5" x14ac:dyDescent="0.25">
      <c r="A64" s="43"/>
      <c r="B64" s="6"/>
      <c r="C64" s="6" t="s">
        <v>200</v>
      </c>
      <c r="D64" s="9">
        <v>1</v>
      </c>
      <c r="E64" s="81">
        <f t="shared" si="0"/>
        <v>10567.296996662959</v>
      </c>
    </row>
    <row r="65" spans="1:5" x14ac:dyDescent="0.25">
      <c r="A65" s="43"/>
      <c r="B65" s="6"/>
      <c r="C65" s="6"/>
      <c r="D65" s="9">
        <v>2</v>
      </c>
      <c r="E65" s="81">
        <f t="shared" si="0"/>
        <v>10567.296996662959</v>
      </c>
    </row>
    <row r="66" spans="1:5" x14ac:dyDescent="0.25">
      <c r="A66" s="43"/>
      <c r="B66" s="6"/>
      <c r="C66" s="6"/>
      <c r="D66" s="9">
        <v>3</v>
      </c>
      <c r="E66" s="81">
        <f t="shared" si="0"/>
        <v>10567.296996662959</v>
      </c>
    </row>
    <row r="67" spans="1:5" x14ac:dyDescent="0.25">
      <c r="A67" s="43"/>
      <c r="B67" s="6"/>
      <c r="C67" s="6"/>
      <c r="D67" s="9">
        <v>4</v>
      </c>
      <c r="E67" s="81">
        <f t="shared" ref="E67:E69" si="1">IF(C67&lt;&gt;"JUMLAH",$H$2/$K$2,)</f>
        <v>10567.296996662959</v>
      </c>
    </row>
    <row r="68" spans="1:5" x14ac:dyDescent="0.25">
      <c r="A68" s="43"/>
      <c r="B68" s="6"/>
      <c r="C68" s="6"/>
      <c r="D68" s="9">
        <v>5</v>
      </c>
      <c r="E68" s="81">
        <f t="shared" si="1"/>
        <v>10567.296996662959</v>
      </c>
    </row>
    <row r="69" spans="1:5" x14ac:dyDescent="0.25">
      <c r="A69" s="44"/>
      <c r="B69" s="6"/>
      <c r="C69" s="48" t="s">
        <v>7</v>
      </c>
      <c r="D69" s="50"/>
      <c r="E69" s="82">
        <f>SUM(E64:E68)</f>
        <v>52836.484983314796</v>
      </c>
    </row>
    <row r="70" spans="1:5" x14ac:dyDescent="0.25">
      <c r="A70" s="48" t="s">
        <v>4</v>
      </c>
      <c r="B70" s="49"/>
      <c r="C70" s="49"/>
      <c r="D70" s="50"/>
      <c r="E70" s="118">
        <f>SUM(E17,E25,E33,E40,E47,E63,E69)</f>
        <v>634037.81979977747</v>
      </c>
    </row>
  </sheetData>
  <mergeCells count="22">
    <mergeCell ref="C33:D33"/>
    <mergeCell ref="C25:D25"/>
    <mergeCell ref="C17:D17"/>
    <mergeCell ref="A3:A69"/>
    <mergeCell ref="A70:D70"/>
    <mergeCell ref="C34:C39"/>
    <mergeCell ref="C41:C46"/>
    <mergeCell ref="C48:C62"/>
    <mergeCell ref="C64:C68"/>
    <mergeCell ref="C69:D69"/>
    <mergeCell ref="C63:D63"/>
    <mergeCell ref="C47:D47"/>
    <mergeCell ref="C40:D40"/>
    <mergeCell ref="A1:A2"/>
    <mergeCell ref="B1:B2"/>
    <mergeCell ref="C1:C2"/>
    <mergeCell ref="D1:D2"/>
    <mergeCell ref="E1:E2"/>
    <mergeCell ref="B3:B69"/>
    <mergeCell ref="C3:C16"/>
    <mergeCell ref="C18:C24"/>
    <mergeCell ref="C26:C3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E805-B571-491A-B82C-4D770262A95D}">
  <dimension ref="A1:K82"/>
  <sheetViews>
    <sheetView topLeftCell="A79" workbookViewId="0">
      <selection activeCell="A82" sqref="A3:E82"/>
    </sheetView>
  </sheetViews>
  <sheetFormatPr defaultRowHeight="15" x14ac:dyDescent="0.25"/>
  <cols>
    <col min="1" max="1" width="3.7109375" bestFit="1" customWidth="1"/>
    <col min="3" max="3" width="14.42578125" bestFit="1" customWidth="1"/>
    <col min="5" max="5" width="10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61">
        <v>18</v>
      </c>
      <c r="B3" s="19" t="s">
        <v>201</v>
      </c>
      <c r="C3" s="19" t="s">
        <v>202</v>
      </c>
      <c r="D3" s="40">
        <v>1</v>
      </c>
      <c r="E3" s="81">
        <f t="shared" ref="E3:E66" si="0">IF(C3&lt;&gt;"JUMLAH",$H$2/$K$2,)</f>
        <v>10567.296996662959</v>
      </c>
    </row>
    <row r="4" spans="1:11" x14ac:dyDescent="0.25">
      <c r="A4" s="62"/>
      <c r="B4" s="19"/>
      <c r="C4" s="19"/>
      <c r="D4" s="40">
        <v>2</v>
      </c>
      <c r="E4" s="81">
        <f t="shared" si="0"/>
        <v>10567.296996662959</v>
      </c>
    </row>
    <row r="5" spans="1:11" x14ac:dyDescent="0.25">
      <c r="A5" s="62"/>
      <c r="B5" s="19"/>
      <c r="C5" s="19"/>
      <c r="D5" s="40">
        <v>3</v>
      </c>
      <c r="E5" s="81">
        <f t="shared" si="0"/>
        <v>10567.296996662959</v>
      </c>
    </row>
    <row r="6" spans="1:11" x14ac:dyDescent="0.25">
      <c r="A6" s="62"/>
      <c r="B6" s="19"/>
      <c r="C6" s="19"/>
      <c r="D6" s="40">
        <v>4</v>
      </c>
      <c r="E6" s="81">
        <f t="shared" si="0"/>
        <v>10567.296996662959</v>
      </c>
    </row>
    <row r="7" spans="1:11" x14ac:dyDescent="0.25">
      <c r="A7" s="62"/>
      <c r="B7" s="19"/>
      <c r="C7" s="19"/>
      <c r="D7" s="40">
        <v>5</v>
      </c>
      <c r="E7" s="81">
        <f t="shared" si="0"/>
        <v>10567.296996662959</v>
      </c>
    </row>
    <row r="8" spans="1:11" x14ac:dyDescent="0.25">
      <c r="A8" s="62"/>
      <c r="B8" s="19"/>
      <c r="C8" s="19"/>
      <c r="D8" s="40">
        <v>6</v>
      </c>
      <c r="E8" s="81">
        <f t="shared" si="0"/>
        <v>10567.296996662959</v>
      </c>
    </row>
    <row r="9" spans="1:11" x14ac:dyDescent="0.25">
      <c r="A9" s="62"/>
      <c r="B9" s="19"/>
      <c r="C9" s="19"/>
      <c r="D9" s="40">
        <v>7</v>
      </c>
      <c r="E9" s="81">
        <f t="shared" si="0"/>
        <v>10567.296996662959</v>
      </c>
    </row>
    <row r="10" spans="1:11" x14ac:dyDescent="0.25">
      <c r="A10" s="62"/>
      <c r="B10" s="19"/>
      <c r="C10" s="19"/>
      <c r="D10" s="40">
        <v>8</v>
      </c>
      <c r="E10" s="81">
        <f t="shared" si="0"/>
        <v>10567.296996662959</v>
      </c>
    </row>
    <row r="11" spans="1:11" x14ac:dyDescent="0.25">
      <c r="A11" s="62"/>
      <c r="B11" s="19"/>
      <c r="C11" s="19"/>
      <c r="D11" s="40">
        <v>9</v>
      </c>
      <c r="E11" s="81">
        <f t="shared" si="0"/>
        <v>10567.296996662959</v>
      </c>
    </row>
    <row r="12" spans="1:11" x14ac:dyDescent="0.25">
      <c r="A12" s="62"/>
      <c r="B12" s="19"/>
      <c r="C12" s="19"/>
      <c r="D12" s="40">
        <v>10</v>
      </c>
      <c r="E12" s="81">
        <f t="shared" si="0"/>
        <v>10567.296996662959</v>
      </c>
    </row>
    <row r="13" spans="1:11" x14ac:dyDescent="0.25">
      <c r="A13" s="62"/>
      <c r="B13" s="19"/>
      <c r="C13" s="79" t="s">
        <v>7</v>
      </c>
      <c r="D13" s="80"/>
      <c r="E13" s="82">
        <f>SUM(E3:E12)</f>
        <v>105672.96996662959</v>
      </c>
    </row>
    <row r="14" spans="1:11" x14ac:dyDescent="0.25">
      <c r="A14" s="62"/>
      <c r="B14" s="19"/>
      <c r="C14" s="19" t="s">
        <v>149</v>
      </c>
      <c r="D14" s="40">
        <v>1</v>
      </c>
      <c r="E14" s="81">
        <f t="shared" si="0"/>
        <v>10567.296996662959</v>
      </c>
    </row>
    <row r="15" spans="1:11" x14ac:dyDescent="0.25">
      <c r="A15" s="62"/>
      <c r="B15" s="19"/>
      <c r="C15" s="19"/>
      <c r="D15" s="40">
        <v>2</v>
      </c>
      <c r="E15" s="81">
        <f t="shared" si="0"/>
        <v>10567.296996662959</v>
      </c>
    </row>
    <row r="16" spans="1:11" x14ac:dyDescent="0.25">
      <c r="A16" s="62"/>
      <c r="B16" s="19"/>
      <c r="C16" s="19"/>
      <c r="D16" s="40">
        <v>3</v>
      </c>
      <c r="E16" s="81">
        <f t="shared" si="0"/>
        <v>10567.296996662959</v>
      </c>
    </row>
    <row r="17" spans="1:5" x14ac:dyDescent="0.25">
      <c r="A17" s="62"/>
      <c r="B17" s="19"/>
      <c r="C17" s="19"/>
      <c r="D17" s="40">
        <v>4</v>
      </c>
      <c r="E17" s="81">
        <f t="shared" si="0"/>
        <v>10567.296996662959</v>
      </c>
    </row>
    <row r="18" spans="1:5" x14ac:dyDescent="0.25">
      <c r="A18" s="62"/>
      <c r="B18" s="19"/>
      <c r="C18" s="19"/>
      <c r="D18" s="40">
        <v>5</v>
      </c>
      <c r="E18" s="81">
        <f t="shared" si="0"/>
        <v>10567.296996662959</v>
      </c>
    </row>
    <row r="19" spans="1:5" x14ac:dyDescent="0.25">
      <c r="A19" s="62"/>
      <c r="B19" s="19"/>
      <c r="C19" s="19"/>
      <c r="D19" s="40">
        <v>6</v>
      </c>
      <c r="E19" s="81">
        <f t="shared" si="0"/>
        <v>10567.296996662959</v>
      </c>
    </row>
    <row r="20" spans="1:5" x14ac:dyDescent="0.25">
      <c r="A20" s="62"/>
      <c r="B20" s="19"/>
      <c r="C20" s="19"/>
      <c r="D20" s="40">
        <v>7</v>
      </c>
      <c r="E20" s="81">
        <f t="shared" si="0"/>
        <v>10567.296996662959</v>
      </c>
    </row>
    <row r="21" spans="1:5" x14ac:dyDescent="0.25">
      <c r="A21" s="62"/>
      <c r="B21" s="19"/>
      <c r="C21" s="19"/>
      <c r="D21" s="40">
        <v>8</v>
      </c>
      <c r="E21" s="81">
        <f t="shared" si="0"/>
        <v>10567.296996662959</v>
      </c>
    </row>
    <row r="22" spans="1:5" x14ac:dyDescent="0.25">
      <c r="A22" s="62"/>
      <c r="B22" s="19"/>
      <c r="C22" s="19"/>
      <c r="D22" s="40">
        <v>9</v>
      </c>
      <c r="E22" s="81">
        <f t="shared" si="0"/>
        <v>10567.296996662959</v>
      </c>
    </row>
    <row r="23" spans="1:5" x14ac:dyDescent="0.25">
      <c r="A23" s="62"/>
      <c r="B23" s="19"/>
      <c r="C23" s="19"/>
      <c r="D23" s="40">
        <v>10</v>
      </c>
      <c r="E23" s="81">
        <f t="shared" si="0"/>
        <v>10567.296996662959</v>
      </c>
    </row>
    <row r="24" spans="1:5" x14ac:dyDescent="0.25">
      <c r="A24" s="62"/>
      <c r="B24" s="19"/>
      <c r="C24" s="19"/>
      <c r="D24" s="40">
        <v>11</v>
      </c>
      <c r="E24" s="81">
        <f t="shared" si="0"/>
        <v>10567.296996662959</v>
      </c>
    </row>
    <row r="25" spans="1:5" x14ac:dyDescent="0.25">
      <c r="A25" s="62"/>
      <c r="B25" s="19"/>
      <c r="C25" s="19"/>
      <c r="D25" s="40">
        <v>12</v>
      </c>
      <c r="E25" s="81">
        <f t="shared" si="0"/>
        <v>10567.296996662959</v>
      </c>
    </row>
    <row r="26" spans="1:5" x14ac:dyDescent="0.25">
      <c r="A26" s="62"/>
      <c r="B26" s="19"/>
      <c r="C26" s="19"/>
      <c r="D26" s="40">
        <v>13</v>
      </c>
      <c r="E26" s="81">
        <f t="shared" si="0"/>
        <v>10567.296996662959</v>
      </c>
    </row>
    <row r="27" spans="1:5" x14ac:dyDescent="0.25">
      <c r="A27" s="62"/>
      <c r="B27" s="19"/>
      <c r="C27" s="19"/>
      <c r="D27" s="40">
        <v>14</v>
      </c>
      <c r="E27" s="81">
        <f t="shared" si="0"/>
        <v>10567.296996662959</v>
      </c>
    </row>
    <row r="28" spans="1:5" x14ac:dyDescent="0.25">
      <c r="A28" s="62"/>
      <c r="B28" s="19"/>
      <c r="C28" s="19"/>
      <c r="D28" s="40">
        <v>15</v>
      </c>
      <c r="E28" s="81">
        <f t="shared" si="0"/>
        <v>10567.296996662959</v>
      </c>
    </row>
    <row r="29" spans="1:5" x14ac:dyDescent="0.25">
      <c r="A29" s="62"/>
      <c r="B29" s="19"/>
      <c r="C29" s="79" t="s">
        <v>7</v>
      </c>
      <c r="D29" s="80"/>
      <c r="E29" s="82">
        <f>SUM(E14:E28)</f>
        <v>158509.45494994437</v>
      </c>
    </row>
    <row r="30" spans="1:5" x14ac:dyDescent="0.25">
      <c r="A30" s="62"/>
      <c r="B30" s="19"/>
      <c r="C30" s="19" t="s">
        <v>201</v>
      </c>
      <c r="D30" s="40">
        <v>1</v>
      </c>
      <c r="E30" s="81">
        <f t="shared" si="0"/>
        <v>10567.296996662959</v>
      </c>
    </row>
    <row r="31" spans="1:5" x14ac:dyDescent="0.25">
      <c r="A31" s="62"/>
      <c r="B31" s="19"/>
      <c r="C31" s="19"/>
      <c r="D31" s="40">
        <v>2</v>
      </c>
      <c r="E31" s="81">
        <f t="shared" si="0"/>
        <v>10567.296996662959</v>
      </c>
    </row>
    <row r="32" spans="1:5" x14ac:dyDescent="0.25">
      <c r="A32" s="62"/>
      <c r="B32" s="19"/>
      <c r="C32" s="19"/>
      <c r="D32" s="40">
        <v>3</v>
      </c>
      <c r="E32" s="81">
        <f t="shared" si="0"/>
        <v>10567.296996662959</v>
      </c>
    </row>
    <row r="33" spans="1:5" x14ac:dyDescent="0.25">
      <c r="A33" s="62"/>
      <c r="B33" s="19"/>
      <c r="C33" s="19"/>
      <c r="D33" s="40">
        <v>4</v>
      </c>
      <c r="E33" s="81">
        <f t="shared" si="0"/>
        <v>10567.296996662959</v>
      </c>
    </row>
    <row r="34" spans="1:5" x14ac:dyDescent="0.25">
      <c r="A34" s="62"/>
      <c r="B34" s="19"/>
      <c r="C34" s="19"/>
      <c r="D34" s="40">
        <v>5</v>
      </c>
      <c r="E34" s="81">
        <f t="shared" si="0"/>
        <v>10567.296996662959</v>
      </c>
    </row>
    <row r="35" spans="1:5" x14ac:dyDescent="0.25">
      <c r="A35" s="62"/>
      <c r="B35" s="19"/>
      <c r="C35" s="19"/>
      <c r="D35" s="40">
        <v>6</v>
      </c>
      <c r="E35" s="81">
        <f t="shared" si="0"/>
        <v>10567.296996662959</v>
      </c>
    </row>
    <row r="36" spans="1:5" x14ac:dyDescent="0.25">
      <c r="A36" s="62"/>
      <c r="B36" s="19"/>
      <c r="C36" s="19"/>
      <c r="D36" s="40">
        <v>7</v>
      </c>
      <c r="E36" s="81">
        <f t="shared" si="0"/>
        <v>10567.296996662959</v>
      </c>
    </row>
    <row r="37" spans="1:5" x14ac:dyDescent="0.25">
      <c r="A37" s="62"/>
      <c r="B37" s="19"/>
      <c r="C37" s="19"/>
      <c r="D37" s="40">
        <v>8</v>
      </c>
      <c r="E37" s="81">
        <f t="shared" si="0"/>
        <v>10567.296996662959</v>
      </c>
    </row>
    <row r="38" spans="1:5" x14ac:dyDescent="0.25">
      <c r="A38" s="62"/>
      <c r="B38" s="19"/>
      <c r="C38" s="19"/>
      <c r="D38" s="40">
        <v>9</v>
      </c>
      <c r="E38" s="81">
        <f t="shared" si="0"/>
        <v>10567.296996662959</v>
      </c>
    </row>
    <row r="39" spans="1:5" x14ac:dyDescent="0.25">
      <c r="A39" s="62"/>
      <c r="B39" s="19"/>
      <c r="C39" s="19"/>
      <c r="D39" s="40">
        <v>10</v>
      </c>
      <c r="E39" s="81">
        <f t="shared" si="0"/>
        <v>10567.296996662959</v>
      </c>
    </row>
    <row r="40" spans="1:5" x14ac:dyDescent="0.25">
      <c r="A40" s="62"/>
      <c r="B40" s="19"/>
      <c r="C40" s="19"/>
      <c r="D40" s="40">
        <v>11</v>
      </c>
      <c r="E40" s="81">
        <f t="shared" si="0"/>
        <v>10567.296996662959</v>
      </c>
    </row>
    <row r="41" spans="1:5" x14ac:dyDescent="0.25">
      <c r="A41" s="62"/>
      <c r="B41" s="19"/>
      <c r="C41" s="19"/>
      <c r="D41" s="40">
        <v>12</v>
      </c>
      <c r="E41" s="81">
        <f t="shared" si="0"/>
        <v>10567.296996662959</v>
      </c>
    </row>
    <row r="42" spans="1:5" x14ac:dyDescent="0.25">
      <c r="A42" s="62"/>
      <c r="B42" s="19"/>
      <c r="C42" s="19"/>
      <c r="D42" s="40">
        <v>13</v>
      </c>
      <c r="E42" s="81">
        <f t="shared" si="0"/>
        <v>10567.296996662959</v>
      </c>
    </row>
    <row r="43" spans="1:5" x14ac:dyDescent="0.25">
      <c r="A43" s="62"/>
      <c r="B43" s="19"/>
      <c r="C43" s="19"/>
      <c r="D43" s="40">
        <v>14</v>
      </c>
      <c r="E43" s="81">
        <f t="shared" si="0"/>
        <v>10567.296996662959</v>
      </c>
    </row>
    <row r="44" spans="1:5" x14ac:dyDescent="0.25">
      <c r="A44" s="62"/>
      <c r="B44" s="19"/>
      <c r="C44" s="19"/>
      <c r="D44" s="40">
        <v>15</v>
      </c>
      <c r="E44" s="81">
        <f t="shared" si="0"/>
        <v>10567.296996662959</v>
      </c>
    </row>
    <row r="45" spans="1:5" x14ac:dyDescent="0.25">
      <c r="A45" s="62"/>
      <c r="B45" s="19"/>
      <c r="C45" s="19"/>
      <c r="D45" s="40">
        <v>16</v>
      </c>
      <c r="E45" s="81">
        <f t="shared" si="0"/>
        <v>10567.296996662959</v>
      </c>
    </row>
    <row r="46" spans="1:5" x14ac:dyDescent="0.25">
      <c r="A46" s="62"/>
      <c r="B46" s="19"/>
      <c r="C46" s="19"/>
      <c r="D46" s="40">
        <v>17</v>
      </c>
      <c r="E46" s="81">
        <f t="shared" si="0"/>
        <v>10567.296996662959</v>
      </c>
    </row>
    <row r="47" spans="1:5" x14ac:dyDescent="0.25">
      <c r="A47" s="62"/>
      <c r="B47" s="19"/>
      <c r="C47" s="19"/>
      <c r="D47" s="40">
        <v>18</v>
      </c>
      <c r="E47" s="81">
        <f t="shared" si="0"/>
        <v>10567.296996662959</v>
      </c>
    </row>
    <row r="48" spans="1:5" x14ac:dyDescent="0.25">
      <c r="A48" s="62"/>
      <c r="B48" s="19"/>
      <c r="C48" s="19"/>
      <c r="D48" s="40">
        <v>19</v>
      </c>
      <c r="E48" s="81">
        <f t="shared" si="0"/>
        <v>10567.296996662959</v>
      </c>
    </row>
    <row r="49" spans="1:5" x14ac:dyDescent="0.25">
      <c r="A49" s="62"/>
      <c r="B49" s="19"/>
      <c r="C49" s="19"/>
      <c r="D49" s="40">
        <v>20</v>
      </c>
      <c r="E49" s="81">
        <f t="shared" si="0"/>
        <v>10567.296996662959</v>
      </c>
    </row>
    <row r="50" spans="1:5" x14ac:dyDescent="0.25">
      <c r="A50" s="62"/>
      <c r="B50" s="19"/>
      <c r="C50" s="19"/>
      <c r="D50" s="40">
        <v>21</v>
      </c>
      <c r="E50" s="81">
        <f t="shared" si="0"/>
        <v>10567.296996662959</v>
      </c>
    </row>
    <row r="51" spans="1:5" x14ac:dyDescent="0.25">
      <c r="A51" s="62"/>
      <c r="B51" s="19"/>
      <c r="C51" s="19"/>
      <c r="D51" s="40">
        <v>22</v>
      </c>
      <c r="E51" s="81">
        <f t="shared" si="0"/>
        <v>10567.296996662959</v>
      </c>
    </row>
    <row r="52" spans="1:5" x14ac:dyDescent="0.25">
      <c r="A52" s="62"/>
      <c r="B52" s="19"/>
      <c r="C52" s="19"/>
      <c r="D52" s="40">
        <v>23</v>
      </c>
      <c r="E52" s="81">
        <f t="shared" si="0"/>
        <v>10567.296996662959</v>
      </c>
    </row>
    <row r="53" spans="1:5" x14ac:dyDescent="0.25">
      <c r="A53" s="62"/>
      <c r="B53" s="19"/>
      <c r="C53" s="19"/>
      <c r="D53" s="40">
        <v>24</v>
      </c>
      <c r="E53" s="81">
        <f t="shared" si="0"/>
        <v>10567.296996662959</v>
      </c>
    </row>
    <row r="54" spans="1:5" x14ac:dyDescent="0.25">
      <c r="A54" s="62"/>
      <c r="B54" s="19"/>
      <c r="C54" s="19"/>
      <c r="D54" s="40">
        <v>25</v>
      </c>
      <c r="E54" s="81">
        <f t="shared" si="0"/>
        <v>10567.296996662959</v>
      </c>
    </row>
    <row r="55" spans="1:5" x14ac:dyDescent="0.25">
      <c r="A55" s="62"/>
      <c r="B55" s="19"/>
      <c r="C55" s="19"/>
      <c r="D55" s="40">
        <v>26</v>
      </c>
      <c r="E55" s="81">
        <f t="shared" si="0"/>
        <v>10567.296996662959</v>
      </c>
    </row>
    <row r="56" spans="1:5" x14ac:dyDescent="0.25">
      <c r="A56" s="62"/>
      <c r="B56" s="19"/>
      <c r="C56" s="19"/>
      <c r="D56" s="40">
        <v>27</v>
      </c>
      <c r="E56" s="81">
        <f t="shared" si="0"/>
        <v>10567.296996662959</v>
      </c>
    </row>
    <row r="57" spans="1:5" x14ac:dyDescent="0.25">
      <c r="A57" s="62"/>
      <c r="B57" s="19"/>
      <c r="C57" s="19"/>
      <c r="D57" s="40">
        <v>28</v>
      </c>
      <c r="E57" s="81">
        <f t="shared" si="0"/>
        <v>10567.296996662959</v>
      </c>
    </row>
    <row r="58" spans="1:5" x14ac:dyDescent="0.25">
      <c r="A58" s="62"/>
      <c r="B58" s="19"/>
      <c r="C58" s="19"/>
      <c r="D58" s="40">
        <v>29</v>
      </c>
      <c r="E58" s="81">
        <f t="shared" si="0"/>
        <v>10567.296996662959</v>
      </c>
    </row>
    <row r="59" spans="1:5" x14ac:dyDescent="0.25">
      <c r="A59" s="62"/>
      <c r="B59" s="19"/>
      <c r="C59" s="79" t="s">
        <v>7</v>
      </c>
      <c r="D59" s="80"/>
      <c r="E59" s="82">
        <f>SUM(E30:E58)</f>
        <v>306451.61290322576</v>
      </c>
    </row>
    <row r="60" spans="1:5" x14ac:dyDescent="0.25">
      <c r="A60" s="62"/>
      <c r="B60" s="19"/>
      <c r="C60" s="19" t="s">
        <v>203</v>
      </c>
      <c r="D60" s="40">
        <v>1</v>
      </c>
      <c r="E60" s="81">
        <f t="shared" si="0"/>
        <v>10567.296996662959</v>
      </c>
    </row>
    <row r="61" spans="1:5" x14ac:dyDescent="0.25">
      <c r="A61" s="62"/>
      <c r="B61" s="19"/>
      <c r="C61" s="19"/>
      <c r="D61" s="40">
        <v>2</v>
      </c>
      <c r="E61" s="81">
        <f t="shared" si="0"/>
        <v>10567.296996662959</v>
      </c>
    </row>
    <row r="62" spans="1:5" x14ac:dyDescent="0.25">
      <c r="A62" s="62"/>
      <c r="B62" s="19"/>
      <c r="C62" s="19"/>
      <c r="D62" s="40">
        <v>3</v>
      </c>
      <c r="E62" s="81">
        <f t="shared" si="0"/>
        <v>10567.296996662959</v>
      </c>
    </row>
    <row r="63" spans="1:5" x14ac:dyDescent="0.25">
      <c r="A63" s="62"/>
      <c r="B63" s="19"/>
      <c r="C63" s="19"/>
      <c r="D63" s="40">
        <v>4</v>
      </c>
      <c r="E63" s="81">
        <f t="shared" si="0"/>
        <v>10567.296996662959</v>
      </c>
    </row>
    <row r="64" spans="1:5" x14ac:dyDescent="0.25">
      <c r="A64" s="62"/>
      <c r="B64" s="19"/>
      <c r="C64" s="19"/>
      <c r="D64" s="40">
        <v>5</v>
      </c>
      <c r="E64" s="81">
        <f t="shared" si="0"/>
        <v>10567.296996662959</v>
      </c>
    </row>
    <row r="65" spans="1:5" x14ac:dyDescent="0.25">
      <c r="A65" s="62"/>
      <c r="B65" s="19"/>
      <c r="C65" s="19"/>
      <c r="D65" s="40">
        <v>6</v>
      </c>
      <c r="E65" s="81">
        <f t="shared" si="0"/>
        <v>10567.296996662959</v>
      </c>
    </row>
    <row r="66" spans="1:5" x14ac:dyDescent="0.25">
      <c r="A66" s="62"/>
      <c r="B66" s="19"/>
      <c r="C66" s="19"/>
      <c r="D66" s="40">
        <v>7</v>
      </c>
      <c r="E66" s="81">
        <f t="shared" si="0"/>
        <v>10567.296996662959</v>
      </c>
    </row>
    <row r="67" spans="1:5" x14ac:dyDescent="0.25">
      <c r="A67" s="62"/>
      <c r="B67" s="19"/>
      <c r="C67" s="79" t="s">
        <v>7</v>
      </c>
      <c r="D67" s="80"/>
      <c r="E67" s="82">
        <f>SUM(E60:E66)</f>
        <v>73971.078976640711</v>
      </c>
    </row>
    <row r="68" spans="1:5" x14ac:dyDescent="0.25">
      <c r="A68" s="62"/>
      <c r="B68" s="19"/>
      <c r="C68" s="19" t="s">
        <v>204</v>
      </c>
      <c r="D68" s="40">
        <v>1</v>
      </c>
      <c r="E68" s="81">
        <f t="shared" ref="E67:E80" si="1">IF(C68&lt;&gt;"JUMLAH",$H$2/$K$2,)</f>
        <v>10567.296996662959</v>
      </c>
    </row>
    <row r="69" spans="1:5" x14ac:dyDescent="0.25">
      <c r="A69" s="62"/>
      <c r="B69" s="19"/>
      <c r="C69" s="19"/>
      <c r="D69" s="40">
        <v>2</v>
      </c>
      <c r="E69" s="81">
        <f t="shared" si="1"/>
        <v>10567.296996662959</v>
      </c>
    </row>
    <row r="70" spans="1:5" x14ac:dyDescent="0.25">
      <c r="A70" s="62"/>
      <c r="B70" s="19"/>
      <c r="C70" s="19"/>
      <c r="D70" s="40">
        <v>3</v>
      </c>
      <c r="E70" s="81">
        <f t="shared" si="1"/>
        <v>10567.296996662959</v>
      </c>
    </row>
    <row r="71" spans="1:5" x14ac:dyDescent="0.25">
      <c r="A71" s="62"/>
      <c r="B71" s="19"/>
      <c r="C71" s="19"/>
      <c r="D71" s="40">
        <v>4</v>
      </c>
      <c r="E71" s="81">
        <f t="shared" si="1"/>
        <v>10567.296996662959</v>
      </c>
    </row>
    <row r="72" spans="1:5" x14ac:dyDescent="0.25">
      <c r="A72" s="62"/>
      <c r="B72" s="19"/>
      <c r="C72" s="19"/>
      <c r="D72" s="40">
        <v>5</v>
      </c>
      <c r="E72" s="81">
        <f t="shared" si="1"/>
        <v>10567.296996662959</v>
      </c>
    </row>
    <row r="73" spans="1:5" x14ac:dyDescent="0.25">
      <c r="A73" s="62"/>
      <c r="B73" s="19"/>
      <c r="C73" s="19"/>
      <c r="D73" s="40">
        <v>6</v>
      </c>
      <c r="E73" s="81">
        <f t="shared" si="1"/>
        <v>10567.296996662959</v>
      </c>
    </row>
    <row r="74" spans="1:5" x14ac:dyDescent="0.25">
      <c r="A74" s="62"/>
      <c r="B74" s="19"/>
      <c r="C74" s="19"/>
      <c r="D74" s="40">
        <v>7</v>
      </c>
      <c r="E74" s="81">
        <f t="shared" si="1"/>
        <v>10567.296996662959</v>
      </c>
    </row>
    <row r="75" spans="1:5" x14ac:dyDescent="0.25">
      <c r="A75" s="62"/>
      <c r="B75" s="19"/>
      <c r="C75" s="19"/>
      <c r="D75" s="40">
        <v>8</v>
      </c>
      <c r="E75" s="81">
        <f t="shared" si="1"/>
        <v>10567.296996662959</v>
      </c>
    </row>
    <row r="76" spans="1:5" x14ac:dyDescent="0.25">
      <c r="A76" s="62"/>
      <c r="B76" s="19"/>
      <c r="C76" s="19"/>
      <c r="D76" s="40">
        <v>9</v>
      </c>
      <c r="E76" s="81">
        <f t="shared" si="1"/>
        <v>10567.296996662959</v>
      </c>
    </row>
    <row r="77" spans="1:5" x14ac:dyDescent="0.25">
      <c r="A77" s="62"/>
      <c r="B77" s="19"/>
      <c r="C77" s="19"/>
      <c r="D77" s="40">
        <v>10</v>
      </c>
      <c r="E77" s="81">
        <f t="shared" si="1"/>
        <v>10567.296996662959</v>
      </c>
    </row>
    <row r="78" spans="1:5" x14ac:dyDescent="0.25">
      <c r="A78" s="62"/>
      <c r="B78" s="19"/>
      <c r="C78" s="19"/>
      <c r="D78" s="40">
        <v>11</v>
      </c>
      <c r="E78" s="81">
        <f t="shared" si="1"/>
        <v>10567.296996662959</v>
      </c>
    </row>
    <row r="79" spans="1:5" x14ac:dyDescent="0.25">
      <c r="A79" s="62"/>
      <c r="B79" s="19"/>
      <c r="C79" s="19"/>
      <c r="D79" s="40">
        <v>12</v>
      </c>
      <c r="E79" s="81">
        <f t="shared" si="1"/>
        <v>10567.296996662959</v>
      </c>
    </row>
    <row r="80" spans="1:5" x14ac:dyDescent="0.25">
      <c r="A80" s="62"/>
      <c r="B80" s="19"/>
      <c r="C80" s="19"/>
      <c r="D80" s="40">
        <v>13</v>
      </c>
      <c r="E80" s="81">
        <f t="shared" si="1"/>
        <v>10567.296996662959</v>
      </c>
    </row>
    <row r="81" spans="1:5" x14ac:dyDescent="0.25">
      <c r="A81" s="63"/>
      <c r="B81" s="19"/>
      <c r="C81" s="79" t="s">
        <v>7</v>
      </c>
      <c r="D81" s="80"/>
      <c r="E81" s="82">
        <f>SUM(E68:E80)</f>
        <v>137374.86095661848</v>
      </c>
    </row>
    <row r="82" spans="1:5" x14ac:dyDescent="0.25">
      <c r="A82" s="79" t="s">
        <v>4</v>
      </c>
      <c r="B82" s="105"/>
      <c r="C82" s="105"/>
      <c r="D82" s="80"/>
      <c r="E82" s="119">
        <f>SUM(E13,E29,E59,E67,E81)</f>
        <v>781979.97775305889</v>
      </c>
    </row>
  </sheetData>
  <mergeCells count="18">
    <mergeCell ref="C29:D29"/>
    <mergeCell ref="C13:D13"/>
    <mergeCell ref="A3:A81"/>
    <mergeCell ref="A82:D82"/>
    <mergeCell ref="C60:C66"/>
    <mergeCell ref="C68:C80"/>
    <mergeCell ref="C81:D81"/>
    <mergeCell ref="C67:D67"/>
    <mergeCell ref="C59:D59"/>
    <mergeCell ref="A1:A2"/>
    <mergeCell ref="B1:B2"/>
    <mergeCell ref="C1:C2"/>
    <mergeCell ref="D1:D2"/>
    <mergeCell ref="E1:E2"/>
    <mergeCell ref="B3:B81"/>
    <mergeCell ref="C3:C12"/>
    <mergeCell ref="C14:C28"/>
    <mergeCell ref="C30:C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58F2-5FE4-4211-8992-68EF9E24518A}">
  <dimension ref="A1:K115"/>
  <sheetViews>
    <sheetView zoomScaleNormal="100" workbookViewId="0">
      <selection activeCell="P6" sqref="A1:XFD1048576"/>
    </sheetView>
  </sheetViews>
  <sheetFormatPr defaultRowHeight="15" x14ac:dyDescent="0.25"/>
  <cols>
    <col min="1" max="1" width="6.140625" customWidth="1"/>
    <col min="2" max="2" width="15.28515625" customWidth="1"/>
    <col min="3" max="3" width="14.140625" bestFit="1" customWidth="1"/>
    <col min="4" max="4" width="4.7109375" bestFit="1" customWidth="1"/>
    <col min="5" max="5" width="13.28515625" style="83" customWidth="1"/>
    <col min="8" max="8" width="12.7109375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1">
        <v>1</v>
      </c>
      <c r="B3" s="1" t="s">
        <v>5</v>
      </c>
      <c r="C3" s="1" t="s">
        <v>6</v>
      </c>
      <c r="D3" s="2">
        <v>1</v>
      </c>
      <c r="E3" s="81">
        <f>IF(C3&lt;&gt;"JUMLAH",$H$2/$K$2,)</f>
        <v>10567.296996662959</v>
      </c>
    </row>
    <row r="4" spans="1:11" x14ac:dyDescent="0.25">
      <c r="A4" s="1"/>
      <c r="B4" s="1"/>
      <c r="C4" s="1"/>
      <c r="D4" s="2">
        <v>2</v>
      </c>
      <c r="E4" s="81">
        <f t="shared" ref="E4:E67" si="0">IF(C4&lt;&gt;"JUMLAH",$H$2/$K$2,)</f>
        <v>10567.296996662959</v>
      </c>
    </row>
    <row r="5" spans="1:11" x14ac:dyDescent="0.25">
      <c r="A5" s="1"/>
      <c r="B5" s="1"/>
      <c r="C5" s="1"/>
      <c r="D5" s="2">
        <v>3</v>
      </c>
      <c r="E5" s="81">
        <f t="shared" si="0"/>
        <v>10567.296996662959</v>
      </c>
    </row>
    <row r="6" spans="1:11" x14ac:dyDescent="0.25">
      <c r="A6" s="1"/>
      <c r="B6" s="1"/>
      <c r="C6" s="1"/>
      <c r="D6" s="2">
        <v>4</v>
      </c>
      <c r="E6" s="81">
        <f t="shared" si="0"/>
        <v>10567.296996662959</v>
      </c>
    </row>
    <row r="7" spans="1:11" ht="15" customHeight="1" x14ac:dyDescent="0.25">
      <c r="A7" s="1"/>
      <c r="B7" s="1"/>
      <c r="C7" s="1"/>
      <c r="D7" s="2">
        <v>5</v>
      </c>
      <c r="E7" s="81">
        <f t="shared" si="0"/>
        <v>10567.296996662959</v>
      </c>
    </row>
    <row r="8" spans="1:11" ht="15" customHeight="1" x14ac:dyDescent="0.25">
      <c r="A8" s="1"/>
      <c r="B8" s="1"/>
      <c r="C8" s="5" t="s">
        <v>7</v>
      </c>
      <c r="D8" s="5"/>
      <c r="E8" s="82">
        <f>SUM(E3:E7)</f>
        <v>52836.484983314796</v>
      </c>
    </row>
    <row r="9" spans="1:11" x14ac:dyDescent="0.25">
      <c r="A9" s="1"/>
      <c r="B9" s="1"/>
      <c r="C9" s="3" t="s">
        <v>8</v>
      </c>
      <c r="D9" s="2">
        <v>1</v>
      </c>
      <c r="E9" s="81">
        <f t="shared" si="0"/>
        <v>10567.296996662959</v>
      </c>
    </row>
    <row r="10" spans="1:11" x14ac:dyDescent="0.25">
      <c r="A10" s="1"/>
      <c r="B10" s="1"/>
      <c r="C10" s="3"/>
      <c r="D10" s="2">
        <v>2</v>
      </c>
      <c r="E10" s="81">
        <f t="shared" si="0"/>
        <v>10567.296996662959</v>
      </c>
    </row>
    <row r="11" spans="1:11" x14ac:dyDescent="0.25">
      <c r="A11" s="1"/>
      <c r="B11" s="1"/>
      <c r="C11" s="3"/>
      <c r="D11" s="2">
        <v>3</v>
      </c>
      <c r="E11" s="81">
        <f t="shared" si="0"/>
        <v>10567.296996662959</v>
      </c>
    </row>
    <row r="12" spans="1:11" x14ac:dyDescent="0.25">
      <c r="A12" s="1"/>
      <c r="B12" s="1"/>
      <c r="C12" s="3"/>
      <c r="D12" s="2">
        <v>4</v>
      </c>
      <c r="E12" s="81">
        <f t="shared" si="0"/>
        <v>10567.296996662959</v>
      </c>
    </row>
    <row r="13" spans="1:11" x14ac:dyDescent="0.25">
      <c r="A13" s="1"/>
      <c r="B13" s="1"/>
      <c r="C13" s="3"/>
      <c r="D13" s="2">
        <v>5</v>
      </c>
      <c r="E13" s="81">
        <f t="shared" si="0"/>
        <v>10567.296996662959</v>
      </c>
    </row>
    <row r="14" spans="1:11" x14ac:dyDescent="0.25">
      <c r="A14" s="1"/>
      <c r="B14" s="1"/>
      <c r="C14" s="5" t="s">
        <v>7</v>
      </c>
      <c r="D14" s="5"/>
      <c r="E14" s="81">
        <f>SUM(E9:E13)</f>
        <v>52836.484983314796</v>
      </c>
    </row>
    <row r="15" spans="1:11" x14ac:dyDescent="0.25">
      <c r="A15" s="1"/>
      <c r="B15" s="1"/>
      <c r="C15" s="1" t="s">
        <v>9</v>
      </c>
      <c r="D15" s="2">
        <v>1</v>
      </c>
      <c r="E15" s="81">
        <f t="shared" si="0"/>
        <v>10567.296996662959</v>
      </c>
    </row>
    <row r="16" spans="1:11" x14ac:dyDescent="0.25">
      <c r="A16" s="1"/>
      <c r="B16" s="1"/>
      <c r="C16" s="1"/>
      <c r="D16" s="2">
        <v>2</v>
      </c>
      <c r="E16" s="81">
        <f t="shared" si="0"/>
        <v>10567.296996662959</v>
      </c>
    </row>
    <row r="17" spans="1:5" x14ac:dyDescent="0.25">
      <c r="A17" s="1"/>
      <c r="B17" s="1"/>
      <c r="C17" s="1"/>
      <c r="D17" s="2">
        <v>3</v>
      </c>
      <c r="E17" s="81">
        <f t="shared" si="0"/>
        <v>10567.296996662959</v>
      </c>
    </row>
    <row r="18" spans="1:5" x14ac:dyDescent="0.25">
      <c r="A18" s="1"/>
      <c r="B18" s="1"/>
      <c r="C18" s="1"/>
      <c r="D18" s="2">
        <v>4</v>
      </c>
      <c r="E18" s="81">
        <f t="shared" si="0"/>
        <v>10567.296996662959</v>
      </c>
    </row>
    <row r="19" spans="1:5" ht="15" customHeight="1" x14ac:dyDescent="0.25">
      <c r="A19" s="1"/>
      <c r="B19" s="1"/>
      <c r="C19" s="1"/>
      <c r="D19" s="2">
        <v>5</v>
      </c>
      <c r="E19" s="81">
        <f t="shared" si="0"/>
        <v>10567.296996662959</v>
      </c>
    </row>
    <row r="20" spans="1:5" ht="15" customHeight="1" x14ac:dyDescent="0.25">
      <c r="A20" s="1"/>
      <c r="B20" s="1"/>
      <c r="C20" s="5" t="s">
        <v>7</v>
      </c>
      <c r="D20" s="5"/>
      <c r="E20" s="81">
        <f>SUM(E15:E19)</f>
        <v>52836.484983314796</v>
      </c>
    </row>
    <row r="21" spans="1:5" x14ac:dyDescent="0.25">
      <c r="A21" s="1"/>
      <c r="B21" s="1"/>
      <c r="C21" s="3" t="s">
        <v>10</v>
      </c>
      <c r="D21" s="2">
        <v>1</v>
      </c>
      <c r="E21" s="81">
        <f t="shared" si="0"/>
        <v>10567.296996662959</v>
      </c>
    </row>
    <row r="22" spans="1:5" x14ac:dyDescent="0.25">
      <c r="A22" s="1"/>
      <c r="B22" s="1"/>
      <c r="C22" s="3"/>
      <c r="D22" s="2">
        <v>2</v>
      </c>
      <c r="E22" s="81">
        <f t="shared" si="0"/>
        <v>10567.296996662959</v>
      </c>
    </row>
    <row r="23" spans="1:5" x14ac:dyDescent="0.25">
      <c r="A23" s="1"/>
      <c r="B23" s="1"/>
      <c r="C23" s="3"/>
      <c r="D23" s="2">
        <v>3</v>
      </c>
      <c r="E23" s="81">
        <f t="shared" si="0"/>
        <v>10567.296996662959</v>
      </c>
    </row>
    <row r="24" spans="1:5" x14ac:dyDescent="0.25">
      <c r="A24" s="1"/>
      <c r="B24" s="1"/>
      <c r="C24" s="3"/>
      <c r="D24" s="2">
        <v>4</v>
      </c>
      <c r="E24" s="81">
        <f t="shared" si="0"/>
        <v>10567.296996662959</v>
      </c>
    </row>
    <row r="25" spans="1:5" ht="15" customHeight="1" x14ac:dyDescent="0.25">
      <c r="A25" s="1"/>
      <c r="B25" s="1"/>
      <c r="C25" s="3"/>
      <c r="D25" s="2">
        <v>5</v>
      </c>
      <c r="E25" s="81">
        <f t="shared" si="0"/>
        <v>10567.296996662959</v>
      </c>
    </row>
    <row r="26" spans="1:5" ht="15" customHeight="1" x14ac:dyDescent="0.25">
      <c r="A26" s="1"/>
      <c r="B26" s="1"/>
      <c r="C26" s="5" t="s">
        <v>7</v>
      </c>
      <c r="D26" s="5"/>
      <c r="E26" s="81">
        <f>SUM(E21:E25)</f>
        <v>52836.484983314796</v>
      </c>
    </row>
    <row r="27" spans="1:5" x14ac:dyDescent="0.25">
      <c r="A27" s="1"/>
      <c r="B27" s="1"/>
      <c r="C27" s="3" t="s">
        <v>11</v>
      </c>
      <c r="D27" s="2">
        <v>1</v>
      </c>
      <c r="E27" s="81">
        <f t="shared" si="0"/>
        <v>10567.296996662959</v>
      </c>
    </row>
    <row r="28" spans="1:5" x14ac:dyDescent="0.25">
      <c r="A28" s="1"/>
      <c r="B28" s="1"/>
      <c r="C28" s="3"/>
      <c r="D28" s="2">
        <v>2</v>
      </c>
      <c r="E28" s="81">
        <f t="shared" si="0"/>
        <v>10567.296996662959</v>
      </c>
    </row>
    <row r="29" spans="1:5" x14ac:dyDescent="0.25">
      <c r="A29" s="1"/>
      <c r="B29" s="1"/>
      <c r="C29" s="3"/>
      <c r="D29" s="2">
        <v>3</v>
      </c>
      <c r="E29" s="81">
        <f t="shared" si="0"/>
        <v>10567.296996662959</v>
      </c>
    </row>
    <row r="30" spans="1:5" x14ac:dyDescent="0.25">
      <c r="A30" s="1"/>
      <c r="B30" s="1"/>
      <c r="C30" s="5" t="s">
        <v>7</v>
      </c>
      <c r="D30" s="5"/>
      <c r="E30" s="81">
        <f>SUM(E27:E29)</f>
        <v>31701.890989988875</v>
      </c>
    </row>
    <row r="31" spans="1:5" x14ac:dyDescent="0.25">
      <c r="A31" s="1"/>
      <c r="B31" s="1"/>
      <c r="C31" s="1" t="s">
        <v>12</v>
      </c>
      <c r="D31" s="2">
        <v>1</v>
      </c>
      <c r="E31" s="81">
        <f t="shared" si="0"/>
        <v>10567.296996662959</v>
      </c>
    </row>
    <row r="32" spans="1:5" x14ac:dyDescent="0.25">
      <c r="A32" s="1"/>
      <c r="B32" s="1"/>
      <c r="C32" s="1"/>
      <c r="D32" s="2">
        <v>2</v>
      </c>
      <c r="E32" s="81">
        <f t="shared" si="0"/>
        <v>10567.296996662959</v>
      </c>
    </row>
    <row r="33" spans="1:5" x14ac:dyDescent="0.25">
      <c r="A33" s="1"/>
      <c r="B33" s="1"/>
      <c r="C33" s="1"/>
      <c r="D33" s="2">
        <v>3</v>
      </c>
      <c r="E33" s="81">
        <f t="shared" si="0"/>
        <v>10567.296996662959</v>
      </c>
    </row>
    <row r="34" spans="1:5" x14ac:dyDescent="0.25">
      <c r="A34" s="1"/>
      <c r="B34" s="1"/>
      <c r="C34" s="1"/>
      <c r="D34" s="2">
        <v>4</v>
      </c>
      <c r="E34" s="81">
        <f t="shared" si="0"/>
        <v>10567.296996662959</v>
      </c>
    </row>
    <row r="35" spans="1:5" x14ac:dyDescent="0.25">
      <c r="A35" s="1"/>
      <c r="B35" s="1"/>
      <c r="C35" s="5" t="s">
        <v>7</v>
      </c>
      <c r="D35" s="5"/>
      <c r="E35" s="81">
        <f>SUM(E31:E34)</f>
        <v>42269.187986651836</v>
      </c>
    </row>
    <row r="36" spans="1:5" x14ac:dyDescent="0.25">
      <c r="A36" s="1"/>
      <c r="B36" s="1"/>
      <c r="C36" s="4" t="s">
        <v>13</v>
      </c>
      <c r="D36" s="2">
        <v>1</v>
      </c>
      <c r="E36" s="81">
        <f t="shared" si="0"/>
        <v>10567.296996662959</v>
      </c>
    </row>
    <row r="37" spans="1:5" x14ac:dyDescent="0.25">
      <c r="A37" s="1"/>
      <c r="B37" s="1"/>
      <c r="C37" s="4"/>
      <c r="D37" s="2">
        <v>2</v>
      </c>
      <c r="E37" s="81">
        <f t="shared" si="0"/>
        <v>10567.296996662959</v>
      </c>
    </row>
    <row r="38" spans="1:5" x14ac:dyDescent="0.25">
      <c r="A38" s="1"/>
      <c r="B38" s="1"/>
      <c r="C38" s="4"/>
      <c r="D38" s="2">
        <v>3</v>
      </c>
      <c r="E38" s="81">
        <f t="shared" si="0"/>
        <v>10567.296996662959</v>
      </c>
    </row>
    <row r="39" spans="1:5" x14ac:dyDescent="0.25">
      <c r="A39" s="1"/>
      <c r="B39" s="1"/>
      <c r="C39" s="5" t="s">
        <v>7</v>
      </c>
      <c r="D39" s="5"/>
      <c r="E39" s="81">
        <f>SUM(E36:E38)</f>
        <v>31701.890989988875</v>
      </c>
    </row>
    <row r="40" spans="1:5" x14ac:dyDescent="0.25">
      <c r="A40" s="1"/>
      <c r="B40" s="1"/>
      <c r="C40" s="1" t="s">
        <v>5</v>
      </c>
      <c r="D40" s="2">
        <v>1</v>
      </c>
      <c r="E40" s="81">
        <f t="shared" si="0"/>
        <v>10567.296996662959</v>
      </c>
    </row>
    <row r="41" spans="1:5" x14ac:dyDescent="0.25">
      <c r="A41" s="1"/>
      <c r="B41" s="1"/>
      <c r="C41" s="1"/>
      <c r="D41" s="2">
        <v>2</v>
      </c>
      <c r="E41" s="81">
        <f t="shared" si="0"/>
        <v>10567.296996662959</v>
      </c>
    </row>
    <row r="42" spans="1:5" x14ac:dyDescent="0.25">
      <c r="A42" s="1"/>
      <c r="B42" s="1"/>
      <c r="C42" s="1"/>
      <c r="D42" s="2">
        <v>3</v>
      </c>
      <c r="E42" s="81">
        <f t="shared" si="0"/>
        <v>10567.296996662959</v>
      </c>
    </row>
    <row r="43" spans="1:5" x14ac:dyDescent="0.25">
      <c r="A43" s="1"/>
      <c r="B43" s="1"/>
      <c r="C43" s="1"/>
      <c r="D43" s="2">
        <v>4</v>
      </c>
      <c r="E43" s="81">
        <f t="shared" si="0"/>
        <v>10567.296996662959</v>
      </c>
    </row>
    <row r="44" spans="1:5" x14ac:dyDescent="0.25">
      <c r="A44" s="1"/>
      <c r="B44" s="1"/>
      <c r="C44" s="1"/>
      <c r="D44" s="2">
        <v>5</v>
      </c>
      <c r="E44" s="81">
        <f t="shared" si="0"/>
        <v>10567.296996662959</v>
      </c>
    </row>
    <row r="45" spans="1:5" x14ac:dyDescent="0.25">
      <c r="A45" s="1"/>
      <c r="B45" s="1"/>
      <c r="C45" s="1"/>
      <c r="D45" s="2">
        <v>6</v>
      </c>
      <c r="E45" s="81">
        <f t="shared" si="0"/>
        <v>10567.296996662959</v>
      </c>
    </row>
    <row r="46" spans="1:5" ht="15" customHeight="1" x14ac:dyDescent="0.25">
      <c r="A46" s="1"/>
      <c r="B46" s="1"/>
      <c r="C46" s="1"/>
      <c r="D46" s="2">
        <v>7</v>
      </c>
      <c r="E46" s="81">
        <f t="shared" si="0"/>
        <v>10567.296996662959</v>
      </c>
    </row>
    <row r="47" spans="1:5" ht="15" customHeight="1" x14ac:dyDescent="0.25">
      <c r="A47" s="1"/>
      <c r="B47" s="1"/>
      <c r="C47" s="5" t="s">
        <v>7</v>
      </c>
      <c r="D47" s="5"/>
      <c r="E47" s="81">
        <f>SUM(E40:E46)</f>
        <v>73971.078976640711</v>
      </c>
    </row>
    <row r="48" spans="1:5" x14ac:dyDescent="0.25">
      <c r="A48" s="1"/>
      <c r="B48" s="1"/>
      <c r="C48" s="3" t="s">
        <v>14</v>
      </c>
      <c r="D48" s="2">
        <v>1</v>
      </c>
      <c r="E48" s="81">
        <f t="shared" si="0"/>
        <v>10567.296996662959</v>
      </c>
    </row>
    <row r="49" spans="1:5" x14ac:dyDescent="0.25">
      <c r="A49" s="1"/>
      <c r="B49" s="1"/>
      <c r="C49" s="3"/>
      <c r="D49" s="2">
        <v>2</v>
      </c>
      <c r="E49" s="81">
        <f t="shared" si="0"/>
        <v>10567.296996662959</v>
      </c>
    </row>
    <row r="50" spans="1:5" x14ac:dyDescent="0.25">
      <c r="A50" s="1"/>
      <c r="B50" s="1"/>
      <c r="C50" s="3"/>
      <c r="D50" s="2">
        <v>3</v>
      </c>
      <c r="E50" s="81">
        <f t="shared" si="0"/>
        <v>10567.296996662959</v>
      </c>
    </row>
    <row r="51" spans="1:5" x14ac:dyDescent="0.25">
      <c r="A51" s="1"/>
      <c r="B51" s="1"/>
      <c r="C51" s="3"/>
      <c r="D51" s="2">
        <v>4</v>
      </c>
      <c r="E51" s="81">
        <f t="shared" si="0"/>
        <v>10567.296996662959</v>
      </c>
    </row>
    <row r="52" spans="1:5" x14ac:dyDescent="0.25">
      <c r="A52" s="1"/>
      <c r="B52" s="1"/>
      <c r="C52" s="5" t="s">
        <v>7</v>
      </c>
      <c r="D52" s="5"/>
      <c r="E52" s="81">
        <f>SUM(E48:E51)</f>
        <v>42269.187986651836</v>
      </c>
    </row>
    <row r="53" spans="1:5" x14ac:dyDescent="0.25">
      <c r="A53" s="1"/>
      <c r="B53" s="1"/>
      <c r="C53" s="1" t="s">
        <v>15</v>
      </c>
      <c r="D53" s="2">
        <v>1</v>
      </c>
      <c r="E53" s="81">
        <f t="shared" si="0"/>
        <v>10567.296996662959</v>
      </c>
    </row>
    <row r="54" spans="1:5" x14ac:dyDescent="0.25">
      <c r="A54" s="1"/>
      <c r="B54" s="1"/>
      <c r="C54" s="1"/>
      <c r="D54" s="2">
        <v>2</v>
      </c>
      <c r="E54" s="81">
        <f t="shared" si="0"/>
        <v>10567.296996662959</v>
      </c>
    </row>
    <row r="55" spans="1:5" x14ac:dyDescent="0.25">
      <c r="A55" s="1"/>
      <c r="B55" s="1"/>
      <c r="C55" s="1"/>
      <c r="D55" s="2">
        <v>3</v>
      </c>
      <c r="E55" s="81">
        <f t="shared" si="0"/>
        <v>10567.296996662959</v>
      </c>
    </row>
    <row r="56" spans="1:5" x14ac:dyDescent="0.25">
      <c r="A56" s="1"/>
      <c r="B56" s="1"/>
      <c r="C56" s="1"/>
      <c r="D56" s="2">
        <v>4</v>
      </c>
      <c r="E56" s="81">
        <f t="shared" si="0"/>
        <v>10567.296996662959</v>
      </c>
    </row>
    <row r="57" spans="1:5" ht="15" customHeight="1" x14ac:dyDescent="0.25">
      <c r="A57" s="1"/>
      <c r="B57" s="1"/>
      <c r="C57" s="1"/>
      <c r="D57" s="2">
        <v>5</v>
      </c>
      <c r="E57" s="81">
        <f t="shared" si="0"/>
        <v>10567.296996662959</v>
      </c>
    </row>
    <row r="58" spans="1:5" ht="15" customHeight="1" x14ac:dyDescent="0.25">
      <c r="A58" s="1"/>
      <c r="B58" s="1"/>
      <c r="C58" s="5" t="s">
        <v>7</v>
      </c>
      <c r="D58" s="5"/>
      <c r="E58" s="82">
        <f>SUM(E53:E57)</f>
        <v>52836.484983314796</v>
      </c>
    </row>
    <row r="59" spans="1:5" x14ac:dyDescent="0.25">
      <c r="A59" s="1"/>
      <c r="B59" s="1"/>
      <c r="C59" s="3" t="s">
        <v>16</v>
      </c>
      <c r="D59" s="2">
        <v>1</v>
      </c>
      <c r="E59" s="81">
        <f t="shared" si="0"/>
        <v>10567.296996662959</v>
      </c>
    </row>
    <row r="60" spans="1:5" x14ac:dyDescent="0.25">
      <c r="A60" s="1"/>
      <c r="B60" s="1"/>
      <c r="C60" s="3"/>
      <c r="D60" s="2">
        <v>2</v>
      </c>
      <c r="E60" s="81">
        <f t="shared" si="0"/>
        <v>10567.296996662959</v>
      </c>
    </row>
    <row r="61" spans="1:5" x14ac:dyDescent="0.25">
      <c r="A61" s="1"/>
      <c r="B61" s="1"/>
      <c r="C61" s="3"/>
      <c r="D61" s="2">
        <v>3</v>
      </c>
      <c r="E61" s="81">
        <f t="shared" si="0"/>
        <v>10567.296996662959</v>
      </c>
    </row>
    <row r="62" spans="1:5" x14ac:dyDescent="0.25">
      <c r="A62" s="1"/>
      <c r="B62" s="1"/>
      <c r="C62" s="3"/>
      <c r="D62" s="2">
        <v>4</v>
      </c>
      <c r="E62" s="81">
        <f t="shared" si="0"/>
        <v>10567.296996662959</v>
      </c>
    </row>
    <row r="63" spans="1:5" x14ac:dyDescent="0.25">
      <c r="A63" s="1"/>
      <c r="B63" s="1"/>
      <c r="C63" s="3"/>
      <c r="D63" s="2">
        <v>5</v>
      </c>
      <c r="E63" s="81">
        <f t="shared" si="0"/>
        <v>10567.296996662959</v>
      </c>
    </row>
    <row r="64" spans="1:5" x14ac:dyDescent="0.25">
      <c r="A64" s="1"/>
      <c r="B64" s="1"/>
      <c r="C64" s="3"/>
      <c r="D64" s="2">
        <v>6</v>
      </c>
      <c r="E64" s="81">
        <f t="shared" si="0"/>
        <v>10567.296996662959</v>
      </c>
    </row>
    <row r="65" spans="1:5" x14ac:dyDescent="0.25">
      <c r="A65" s="1"/>
      <c r="B65" s="1"/>
      <c r="C65" s="3"/>
      <c r="D65" s="2">
        <v>7</v>
      </c>
      <c r="E65" s="81">
        <f t="shared" si="0"/>
        <v>10567.296996662959</v>
      </c>
    </row>
    <row r="66" spans="1:5" x14ac:dyDescent="0.25">
      <c r="A66" s="1"/>
      <c r="B66" s="1"/>
      <c r="C66" s="3"/>
      <c r="D66" s="2">
        <v>8</v>
      </c>
      <c r="E66" s="81">
        <f t="shared" si="0"/>
        <v>10567.296996662959</v>
      </c>
    </row>
    <row r="67" spans="1:5" x14ac:dyDescent="0.25">
      <c r="A67" s="1"/>
      <c r="B67" s="1"/>
      <c r="C67" s="5" t="s">
        <v>7</v>
      </c>
      <c r="D67" s="5"/>
      <c r="E67" s="82">
        <f>SUM(E59:E66)</f>
        <v>84538.375973303671</v>
      </c>
    </row>
    <row r="68" spans="1:5" x14ac:dyDescent="0.25">
      <c r="A68" s="1"/>
      <c r="B68" s="1"/>
      <c r="C68" s="1" t="s">
        <v>17</v>
      </c>
      <c r="D68" s="2">
        <v>1</v>
      </c>
      <c r="E68" s="81">
        <f t="shared" ref="E68:E114" si="1">IF(C68&lt;&gt;"JUMLAH",$H$2/$K$2,)</f>
        <v>10567.296996662959</v>
      </c>
    </row>
    <row r="69" spans="1:5" x14ac:dyDescent="0.25">
      <c r="A69" s="1"/>
      <c r="B69" s="1"/>
      <c r="C69" s="1"/>
      <c r="D69" s="2">
        <v>2</v>
      </c>
      <c r="E69" s="81">
        <f t="shared" si="1"/>
        <v>10567.296996662959</v>
      </c>
    </row>
    <row r="70" spans="1:5" x14ac:dyDescent="0.25">
      <c r="A70" s="1"/>
      <c r="B70" s="1"/>
      <c r="C70" s="1"/>
      <c r="D70" s="2">
        <v>3</v>
      </c>
      <c r="E70" s="81">
        <f t="shared" si="1"/>
        <v>10567.296996662959</v>
      </c>
    </row>
    <row r="71" spans="1:5" x14ac:dyDescent="0.25">
      <c r="A71" s="1"/>
      <c r="B71" s="1"/>
      <c r="C71" s="1"/>
      <c r="D71" s="2">
        <v>4</v>
      </c>
      <c r="E71" s="81">
        <f t="shared" si="1"/>
        <v>10567.296996662959</v>
      </c>
    </row>
    <row r="72" spans="1:5" x14ac:dyDescent="0.25">
      <c r="A72" s="1"/>
      <c r="B72" s="1"/>
      <c r="C72" s="1"/>
      <c r="D72" s="2">
        <v>5</v>
      </c>
      <c r="E72" s="81">
        <f t="shared" si="1"/>
        <v>10567.296996662959</v>
      </c>
    </row>
    <row r="73" spans="1:5" x14ac:dyDescent="0.25">
      <c r="A73" s="1"/>
      <c r="B73" s="1"/>
      <c r="C73" s="1"/>
      <c r="D73" s="2">
        <v>6</v>
      </c>
      <c r="E73" s="81">
        <f t="shared" si="1"/>
        <v>10567.296996662959</v>
      </c>
    </row>
    <row r="74" spans="1:5" x14ac:dyDescent="0.25">
      <c r="A74" s="1"/>
      <c r="B74" s="1"/>
      <c r="C74" s="1"/>
      <c r="D74" s="2">
        <v>7</v>
      </c>
      <c r="E74" s="81">
        <f t="shared" si="1"/>
        <v>10567.296996662959</v>
      </c>
    </row>
    <row r="75" spans="1:5" x14ac:dyDescent="0.25">
      <c r="A75" s="1"/>
      <c r="B75" s="1"/>
      <c r="C75" s="1"/>
      <c r="D75" s="2">
        <v>8</v>
      </c>
      <c r="E75" s="81">
        <f t="shared" si="1"/>
        <v>10567.296996662959</v>
      </c>
    </row>
    <row r="76" spans="1:5" x14ac:dyDescent="0.25">
      <c r="A76" s="1"/>
      <c r="B76" s="1"/>
      <c r="C76" s="1"/>
      <c r="D76" s="2">
        <v>9</v>
      </c>
      <c r="E76" s="81">
        <f t="shared" si="1"/>
        <v>10567.296996662959</v>
      </c>
    </row>
    <row r="77" spans="1:5" x14ac:dyDescent="0.25">
      <c r="A77" s="1"/>
      <c r="B77" s="1"/>
      <c r="C77" s="1"/>
      <c r="D77" s="2">
        <v>10</v>
      </c>
      <c r="E77" s="81">
        <f t="shared" si="1"/>
        <v>10567.296996662959</v>
      </c>
    </row>
    <row r="78" spans="1:5" x14ac:dyDescent="0.25">
      <c r="A78" s="1"/>
      <c r="B78" s="1"/>
      <c r="C78" s="1"/>
      <c r="D78" s="2">
        <v>11</v>
      </c>
      <c r="E78" s="81">
        <f t="shared" si="1"/>
        <v>10567.296996662959</v>
      </c>
    </row>
    <row r="79" spans="1:5" x14ac:dyDescent="0.25">
      <c r="A79" s="1"/>
      <c r="B79" s="1"/>
      <c r="C79" s="1"/>
      <c r="D79" s="2">
        <v>12</v>
      </c>
      <c r="E79" s="81">
        <f t="shared" si="1"/>
        <v>10567.296996662959</v>
      </c>
    </row>
    <row r="80" spans="1:5" x14ac:dyDescent="0.25">
      <c r="A80" s="1"/>
      <c r="B80" s="1"/>
      <c r="C80" s="1"/>
      <c r="D80" s="2">
        <v>13</v>
      </c>
      <c r="E80" s="81">
        <f t="shared" si="1"/>
        <v>10567.296996662959</v>
      </c>
    </row>
    <row r="81" spans="1:5" x14ac:dyDescent="0.25">
      <c r="A81" s="1"/>
      <c r="B81" s="1"/>
      <c r="C81" s="1"/>
      <c r="D81" s="2">
        <v>14</v>
      </c>
      <c r="E81" s="81">
        <f t="shared" si="1"/>
        <v>10567.296996662959</v>
      </c>
    </row>
    <row r="82" spans="1:5" x14ac:dyDescent="0.25">
      <c r="A82" s="1"/>
      <c r="B82" s="1"/>
      <c r="C82" s="1"/>
      <c r="D82" s="2">
        <v>15</v>
      </c>
      <c r="E82" s="81">
        <f t="shared" si="1"/>
        <v>10567.296996662959</v>
      </c>
    </row>
    <row r="83" spans="1:5" x14ac:dyDescent="0.25">
      <c r="A83" s="1"/>
      <c r="B83" s="1"/>
      <c r="C83" s="5" t="s">
        <v>7</v>
      </c>
      <c r="D83" s="5"/>
      <c r="E83" s="82">
        <f>SUM(E68:E82)</f>
        <v>158509.45494994437</v>
      </c>
    </row>
    <row r="84" spans="1:5" x14ac:dyDescent="0.25">
      <c r="A84" s="1"/>
      <c r="B84" s="1"/>
      <c r="C84" s="1" t="s">
        <v>18</v>
      </c>
      <c r="D84" s="2">
        <v>1</v>
      </c>
      <c r="E84" s="81">
        <f t="shared" si="1"/>
        <v>10567.296996662959</v>
      </c>
    </row>
    <row r="85" spans="1:5" x14ac:dyDescent="0.25">
      <c r="A85" s="1"/>
      <c r="B85" s="1"/>
      <c r="C85" s="1"/>
      <c r="D85" s="2">
        <v>2</v>
      </c>
      <c r="E85" s="81">
        <f t="shared" si="1"/>
        <v>10567.296996662959</v>
      </c>
    </row>
    <row r="86" spans="1:5" x14ac:dyDescent="0.25">
      <c r="A86" s="1"/>
      <c r="B86" s="1"/>
      <c r="C86" s="1"/>
      <c r="D86" s="2">
        <v>3</v>
      </c>
      <c r="E86" s="81">
        <f t="shared" si="1"/>
        <v>10567.296996662959</v>
      </c>
    </row>
    <row r="87" spans="1:5" x14ac:dyDescent="0.25">
      <c r="A87" s="1"/>
      <c r="B87" s="1"/>
      <c r="C87" s="1"/>
      <c r="D87" s="2">
        <v>4</v>
      </c>
      <c r="E87" s="81">
        <f t="shared" si="1"/>
        <v>10567.296996662959</v>
      </c>
    </row>
    <row r="88" spans="1:5" x14ac:dyDescent="0.25">
      <c r="A88" s="1"/>
      <c r="B88" s="1"/>
      <c r="C88" s="1"/>
      <c r="D88" s="2">
        <v>5</v>
      </c>
      <c r="E88" s="81">
        <f t="shared" si="1"/>
        <v>10567.296996662959</v>
      </c>
    </row>
    <row r="89" spans="1:5" x14ac:dyDescent="0.25">
      <c r="A89" s="1"/>
      <c r="B89" s="1"/>
      <c r="C89" s="1"/>
      <c r="D89" s="2">
        <v>6</v>
      </c>
      <c r="E89" s="81">
        <f t="shared" si="1"/>
        <v>10567.296996662959</v>
      </c>
    </row>
    <row r="90" spans="1:5" x14ac:dyDescent="0.25">
      <c r="A90" s="1"/>
      <c r="B90" s="1"/>
      <c r="C90" s="1"/>
      <c r="D90" s="2">
        <v>7</v>
      </c>
      <c r="E90" s="81">
        <f t="shared" si="1"/>
        <v>10567.296996662959</v>
      </c>
    </row>
    <row r="91" spans="1:5" x14ac:dyDescent="0.25">
      <c r="A91" s="1"/>
      <c r="B91" s="1"/>
      <c r="C91" s="1"/>
      <c r="D91" s="2">
        <v>8</v>
      </c>
      <c r="E91" s="81">
        <f t="shared" si="1"/>
        <v>10567.296996662959</v>
      </c>
    </row>
    <row r="92" spans="1:5" x14ac:dyDescent="0.25">
      <c r="A92" s="1"/>
      <c r="B92" s="1"/>
      <c r="C92" s="5" t="s">
        <v>7</v>
      </c>
      <c r="D92" s="5"/>
      <c r="E92" s="82">
        <f>SUM(E84:E91)</f>
        <v>84538.375973303671</v>
      </c>
    </row>
    <row r="93" spans="1:5" x14ac:dyDescent="0.25">
      <c r="A93" s="1"/>
      <c r="B93" s="1"/>
      <c r="C93" s="3" t="s">
        <v>19</v>
      </c>
      <c r="D93" s="2">
        <v>1</v>
      </c>
      <c r="E93" s="81">
        <f t="shared" si="1"/>
        <v>10567.296996662959</v>
      </c>
    </row>
    <row r="94" spans="1:5" x14ac:dyDescent="0.25">
      <c r="A94" s="1"/>
      <c r="B94" s="1"/>
      <c r="C94" s="3"/>
      <c r="D94" s="2">
        <v>2</v>
      </c>
      <c r="E94" s="81">
        <f t="shared" si="1"/>
        <v>10567.296996662959</v>
      </c>
    </row>
    <row r="95" spans="1:5" x14ac:dyDescent="0.25">
      <c r="A95" s="1"/>
      <c r="B95" s="1"/>
      <c r="C95" s="3"/>
      <c r="D95" s="2">
        <v>3</v>
      </c>
      <c r="E95" s="81">
        <f t="shared" si="1"/>
        <v>10567.296996662959</v>
      </c>
    </row>
    <row r="96" spans="1:5" x14ac:dyDescent="0.25">
      <c r="A96" s="1"/>
      <c r="B96" s="1"/>
      <c r="C96" s="3"/>
      <c r="D96" s="2">
        <v>4</v>
      </c>
      <c r="E96" s="81">
        <f t="shared" si="1"/>
        <v>10567.296996662959</v>
      </c>
    </row>
    <row r="97" spans="1:5" x14ac:dyDescent="0.25">
      <c r="A97" s="1"/>
      <c r="B97" s="1"/>
      <c r="C97" s="3"/>
      <c r="D97" s="2">
        <v>5</v>
      </c>
      <c r="E97" s="81">
        <f t="shared" si="1"/>
        <v>10567.296996662959</v>
      </c>
    </row>
    <row r="98" spans="1:5" x14ac:dyDescent="0.25">
      <c r="A98" s="1"/>
      <c r="B98" s="1"/>
      <c r="C98" s="3"/>
      <c r="D98" s="2">
        <v>6</v>
      </c>
      <c r="E98" s="81">
        <f t="shared" si="1"/>
        <v>10567.296996662959</v>
      </c>
    </row>
    <row r="99" spans="1:5" x14ac:dyDescent="0.25">
      <c r="A99" s="1"/>
      <c r="B99" s="1"/>
      <c r="C99" s="3"/>
      <c r="D99" s="2">
        <v>7</v>
      </c>
      <c r="E99" s="81">
        <f t="shared" si="1"/>
        <v>10567.296996662959</v>
      </c>
    </row>
    <row r="100" spans="1:5" x14ac:dyDescent="0.25">
      <c r="A100" s="1"/>
      <c r="B100" s="1"/>
      <c r="C100" s="3"/>
      <c r="D100" s="2">
        <v>8</v>
      </c>
      <c r="E100" s="81">
        <f t="shared" si="1"/>
        <v>10567.296996662959</v>
      </c>
    </row>
    <row r="101" spans="1:5" x14ac:dyDescent="0.25">
      <c r="A101" s="1"/>
      <c r="B101" s="1"/>
      <c r="C101" s="3"/>
      <c r="D101" s="2">
        <v>9</v>
      </c>
      <c r="E101" s="81">
        <f t="shared" si="1"/>
        <v>10567.296996662959</v>
      </c>
    </row>
    <row r="102" spans="1:5" x14ac:dyDescent="0.25">
      <c r="A102" s="1"/>
      <c r="B102" s="1"/>
      <c r="C102" s="3"/>
      <c r="D102" s="2">
        <v>10</v>
      </c>
      <c r="E102" s="81">
        <f t="shared" si="1"/>
        <v>10567.296996662959</v>
      </c>
    </row>
    <row r="103" spans="1:5" x14ac:dyDescent="0.25">
      <c r="A103" s="1"/>
      <c r="B103" s="1"/>
      <c r="C103" s="3"/>
      <c r="D103" s="2">
        <v>11</v>
      </c>
      <c r="E103" s="81">
        <f t="shared" si="1"/>
        <v>10567.296996662959</v>
      </c>
    </row>
    <row r="104" spans="1:5" x14ac:dyDescent="0.25">
      <c r="A104" s="1"/>
      <c r="B104" s="1"/>
      <c r="C104" s="3"/>
      <c r="D104" s="2">
        <v>12</v>
      </c>
      <c r="E104" s="81">
        <f t="shared" si="1"/>
        <v>10567.296996662959</v>
      </c>
    </row>
    <row r="105" spans="1:5" x14ac:dyDescent="0.25">
      <c r="A105" s="1"/>
      <c r="B105" s="1"/>
      <c r="C105" s="3"/>
      <c r="D105" s="2">
        <v>13</v>
      </c>
      <c r="E105" s="81">
        <f t="shared" si="1"/>
        <v>10567.296996662959</v>
      </c>
    </row>
    <row r="106" spans="1:5" x14ac:dyDescent="0.25">
      <c r="A106" s="1"/>
      <c r="B106" s="1"/>
      <c r="C106" s="3"/>
      <c r="D106" s="2">
        <v>14</v>
      </c>
      <c r="E106" s="81">
        <f t="shared" si="1"/>
        <v>10567.296996662959</v>
      </c>
    </row>
    <row r="107" spans="1:5" x14ac:dyDescent="0.25">
      <c r="A107" s="1"/>
      <c r="B107" s="1"/>
      <c r="C107" s="5" t="s">
        <v>7</v>
      </c>
      <c r="D107" s="5"/>
      <c r="E107" s="82">
        <f>SUM(E93:E106)</f>
        <v>147942.15795328142</v>
      </c>
    </row>
    <row r="108" spans="1:5" x14ac:dyDescent="0.25">
      <c r="A108" s="1"/>
      <c r="B108" s="1"/>
      <c r="C108" s="1" t="s">
        <v>20</v>
      </c>
      <c r="D108" s="2">
        <v>1</v>
      </c>
      <c r="E108" s="81">
        <f t="shared" si="1"/>
        <v>10567.296996662959</v>
      </c>
    </row>
    <row r="109" spans="1:5" x14ac:dyDescent="0.25">
      <c r="A109" s="1"/>
      <c r="B109" s="1"/>
      <c r="C109" s="1"/>
      <c r="D109" s="2">
        <v>2</v>
      </c>
      <c r="E109" s="81">
        <f t="shared" si="1"/>
        <v>10567.296996662959</v>
      </c>
    </row>
    <row r="110" spans="1:5" x14ac:dyDescent="0.25">
      <c r="A110" s="1"/>
      <c r="B110" s="1"/>
      <c r="C110" s="1"/>
      <c r="D110" s="2">
        <v>3</v>
      </c>
      <c r="E110" s="81">
        <f t="shared" si="1"/>
        <v>10567.296996662959</v>
      </c>
    </row>
    <row r="111" spans="1:5" x14ac:dyDescent="0.25">
      <c r="A111" s="1"/>
      <c r="B111" s="1"/>
      <c r="C111" s="1"/>
      <c r="D111" s="2">
        <v>4</v>
      </c>
      <c r="E111" s="81">
        <f t="shared" si="1"/>
        <v>10567.296996662959</v>
      </c>
    </row>
    <row r="112" spans="1:5" x14ac:dyDescent="0.25">
      <c r="A112" s="1"/>
      <c r="B112" s="1"/>
      <c r="C112" s="1"/>
      <c r="D112" s="2">
        <v>5</v>
      </c>
      <c r="E112" s="81">
        <f t="shared" si="1"/>
        <v>10567.296996662959</v>
      </c>
    </row>
    <row r="113" spans="1:5" x14ac:dyDescent="0.25">
      <c r="A113" s="1"/>
      <c r="B113" s="1"/>
      <c r="C113" s="1"/>
      <c r="D113" s="2">
        <v>6</v>
      </c>
      <c r="E113" s="81">
        <f t="shared" si="1"/>
        <v>10567.296996662959</v>
      </c>
    </row>
    <row r="114" spans="1:5" x14ac:dyDescent="0.25">
      <c r="A114" s="1"/>
      <c r="B114" s="1"/>
      <c r="C114" s="5" t="s">
        <v>7</v>
      </c>
      <c r="D114" s="5"/>
      <c r="E114" s="82">
        <f>SUM(E109:E113)</f>
        <v>52836.484983314796</v>
      </c>
    </row>
    <row r="115" spans="1:5" x14ac:dyDescent="0.25">
      <c r="A115" s="91" t="s">
        <v>4</v>
      </c>
      <c r="B115" s="91"/>
      <c r="C115" s="91"/>
      <c r="D115" s="91"/>
      <c r="E115" s="92">
        <f>SUM(E8,E14,E20,E26,E30,E35,E39,E47,E52,E58,E67,E83,E92,E107)</f>
        <v>961624.02669632924</v>
      </c>
    </row>
  </sheetData>
  <mergeCells count="38">
    <mergeCell ref="E1:E2"/>
    <mergeCell ref="D1:D2"/>
    <mergeCell ref="C1:C2"/>
    <mergeCell ref="B1:B2"/>
    <mergeCell ref="A1:A2"/>
    <mergeCell ref="C35:D35"/>
    <mergeCell ref="C30:D30"/>
    <mergeCell ref="C26:D26"/>
    <mergeCell ref="C20:D20"/>
    <mergeCell ref="C14:D14"/>
    <mergeCell ref="A115:D115"/>
    <mergeCell ref="C114:D114"/>
    <mergeCell ref="C107:D107"/>
    <mergeCell ref="C92:D92"/>
    <mergeCell ref="C83:D83"/>
    <mergeCell ref="C67:D67"/>
    <mergeCell ref="C58:D58"/>
    <mergeCell ref="C52:D52"/>
    <mergeCell ref="C47:D47"/>
    <mergeCell ref="C39:D39"/>
    <mergeCell ref="C8:D8"/>
    <mergeCell ref="C108:C113"/>
    <mergeCell ref="C48:C51"/>
    <mergeCell ref="C53:C57"/>
    <mergeCell ref="C59:C66"/>
    <mergeCell ref="C68:C82"/>
    <mergeCell ref="C84:C91"/>
    <mergeCell ref="C93:C106"/>
    <mergeCell ref="A3:A114"/>
    <mergeCell ref="B3:B114"/>
    <mergeCell ref="C3:C7"/>
    <mergeCell ref="C9:C13"/>
    <mergeCell ref="C15:C19"/>
    <mergeCell ref="C21:C25"/>
    <mergeCell ref="C27:C29"/>
    <mergeCell ref="C31:C34"/>
    <mergeCell ref="C36:C38"/>
    <mergeCell ref="C40:C46"/>
  </mergeCell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E1BD-6392-4F8C-AFB3-A78DA8C0E542}">
  <dimension ref="A1:K60"/>
  <sheetViews>
    <sheetView tabSelected="1" topLeftCell="A43" workbookViewId="0">
      <selection activeCell="A60" sqref="A3:E60"/>
    </sheetView>
  </sheetViews>
  <sheetFormatPr defaultRowHeight="15" x14ac:dyDescent="0.25"/>
  <cols>
    <col min="1" max="1" width="3.7109375" bestFit="1" customWidth="1"/>
    <col min="2" max="2" width="11.5703125" bestFit="1" customWidth="1"/>
    <col min="3" max="3" width="16.85546875" bestFit="1" customWidth="1"/>
    <col min="5" max="5" width="10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64">
        <v>19</v>
      </c>
      <c r="B3" s="22" t="s">
        <v>63</v>
      </c>
      <c r="C3" s="22" t="s">
        <v>205</v>
      </c>
      <c r="D3" s="41">
        <v>1</v>
      </c>
      <c r="E3" s="81">
        <f t="shared" ref="E3:E58" si="0">IF(C3&lt;&gt;"JUMLAH",$H$2/$K$2,)</f>
        <v>10567.296996662959</v>
      </c>
    </row>
    <row r="4" spans="1:11" x14ac:dyDescent="0.25">
      <c r="A4" s="65"/>
      <c r="B4" s="22"/>
      <c r="C4" s="22"/>
      <c r="D4" s="41">
        <v>2</v>
      </c>
      <c r="E4" s="81">
        <f t="shared" si="0"/>
        <v>10567.296996662959</v>
      </c>
    </row>
    <row r="5" spans="1:11" x14ac:dyDescent="0.25">
      <c r="A5" s="65"/>
      <c r="B5" s="22"/>
      <c r="C5" s="22"/>
      <c r="D5" s="41">
        <v>3</v>
      </c>
      <c r="E5" s="81">
        <f t="shared" si="0"/>
        <v>10567.296996662959</v>
      </c>
    </row>
    <row r="6" spans="1:11" x14ac:dyDescent="0.25">
      <c r="A6" s="65"/>
      <c r="B6" s="22"/>
      <c r="C6" s="22"/>
      <c r="D6" s="41">
        <v>4</v>
      </c>
      <c r="E6" s="81">
        <f t="shared" si="0"/>
        <v>10567.296996662959</v>
      </c>
    </row>
    <row r="7" spans="1:11" x14ac:dyDescent="0.25">
      <c r="A7" s="65"/>
      <c r="B7" s="22"/>
      <c r="C7" s="22"/>
      <c r="D7" s="41">
        <v>5</v>
      </c>
      <c r="E7" s="81">
        <f t="shared" si="0"/>
        <v>10567.296996662959</v>
      </c>
    </row>
    <row r="8" spans="1:11" x14ac:dyDescent="0.25">
      <c r="A8" s="65"/>
      <c r="B8" s="22"/>
      <c r="C8" s="22"/>
      <c r="D8" s="41">
        <v>6</v>
      </c>
      <c r="E8" s="81">
        <f t="shared" si="0"/>
        <v>10567.296996662959</v>
      </c>
    </row>
    <row r="9" spans="1:11" x14ac:dyDescent="0.25">
      <c r="A9" s="65"/>
      <c r="B9" s="22"/>
      <c r="C9" s="22"/>
      <c r="D9" s="41">
        <v>7</v>
      </c>
      <c r="E9" s="81">
        <f t="shared" si="0"/>
        <v>10567.296996662959</v>
      </c>
    </row>
    <row r="10" spans="1:11" x14ac:dyDescent="0.25">
      <c r="A10" s="65"/>
      <c r="B10" s="22"/>
      <c r="C10" s="97" t="s">
        <v>7</v>
      </c>
      <c r="D10" s="98"/>
      <c r="E10" s="82">
        <f>SUM(E3:E9)</f>
        <v>73971.078976640711</v>
      </c>
    </row>
    <row r="11" spans="1:11" x14ac:dyDescent="0.25">
      <c r="A11" s="65"/>
      <c r="B11" s="22"/>
      <c r="C11" s="22" t="s">
        <v>206</v>
      </c>
      <c r="D11" s="41">
        <v>1</v>
      </c>
      <c r="E11" s="81">
        <f t="shared" si="0"/>
        <v>10567.296996662959</v>
      </c>
    </row>
    <row r="12" spans="1:11" x14ac:dyDescent="0.25">
      <c r="A12" s="65"/>
      <c r="B12" s="22"/>
      <c r="C12" s="22"/>
      <c r="D12" s="41">
        <v>2</v>
      </c>
      <c r="E12" s="81">
        <f t="shared" si="0"/>
        <v>10567.296996662959</v>
      </c>
    </row>
    <row r="13" spans="1:11" x14ac:dyDescent="0.25">
      <c r="A13" s="65"/>
      <c r="B13" s="22"/>
      <c r="C13" s="22"/>
      <c r="D13" s="41">
        <v>3</v>
      </c>
      <c r="E13" s="81">
        <f t="shared" si="0"/>
        <v>10567.296996662959</v>
      </c>
    </row>
    <row r="14" spans="1:11" x14ac:dyDescent="0.25">
      <c r="A14" s="65"/>
      <c r="B14" s="22"/>
      <c r="C14" s="22"/>
      <c r="D14" s="41">
        <v>4</v>
      </c>
      <c r="E14" s="81">
        <f t="shared" si="0"/>
        <v>10567.296996662959</v>
      </c>
    </row>
    <row r="15" spans="1:11" x14ac:dyDescent="0.25">
      <c r="A15" s="65"/>
      <c r="B15" s="22"/>
      <c r="C15" s="22"/>
      <c r="D15" s="41">
        <v>5</v>
      </c>
      <c r="E15" s="81">
        <f t="shared" si="0"/>
        <v>10567.296996662959</v>
      </c>
    </row>
    <row r="16" spans="1:11" x14ac:dyDescent="0.25">
      <c r="A16" s="65"/>
      <c r="B16" s="22"/>
      <c r="C16" s="97" t="s">
        <v>7</v>
      </c>
      <c r="D16" s="98"/>
      <c r="E16" s="82">
        <f>SUM(E11:E15)</f>
        <v>52836.484983314796</v>
      </c>
    </row>
    <row r="17" spans="1:5" x14ac:dyDescent="0.25">
      <c r="A17" s="65"/>
      <c r="B17" s="22"/>
      <c r="C17" s="22" t="s">
        <v>207</v>
      </c>
      <c r="D17" s="41">
        <v>1</v>
      </c>
      <c r="E17" s="81">
        <f t="shared" si="0"/>
        <v>10567.296996662959</v>
      </c>
    </row>
    <row r="18" spans="1:5" x14ac:dyDescent="0.25">
      <c r="A18" s="65"/>
      <c r="B18" s="22"/>
      <c r="C18" s="22"/>
      <c r="D18" s="41">
        <v>2</v>
      </c>
      <c r="E18" s="81">
        <f t="shared" si="0"/>
        <v>10567.296996662959</v>
      </c>
    </row>
    <row r="19" spans="1:5" x14ac:dyDescent="0.25">
      <c r="A19" s="65"/>
      <c r="B19" s="22"/>
      <c r="C19" s="22"/>
      <c r="D19" s="41">
        <v>3</v>
      </c>
      <c r="E19" s="81">
        <f t="shared" si="0"/>
        <v>10567.296996662959</v>
      </c>
    </row>
    <row r="20" spans="1:5" x14ac:dyDescent="0.25">
      <c r="A20" s="65"/>
      <c r="B20" s="22"/>
      <c r="C20" s="22"/>
      <c r="D20" s="41">
        <v>4</v>
      </c>
      <c r="E20" s="81">
        <f t="shared" si="0"/>
        <v>10567.296996662959</v>
      </c>
    </row>
    <row r="21" spans="1:5" x14ac:dyDescent="0.25">
      <c r="A21" s="65"/>
      <c r="B21" s="22"/>
      <c r="C21" s="97" t="s">
        <v>7</v>
      </c>
      <c r="D21" s="98"/>
      <c r="E21" s="82">
        <f>SUM(E17:E20)</f>
        <v>42269.187986651836</v>
      </c>
    </row>
    <row r="22" spans="1:5" x14ac:dyDescent="0.25">
      <c r="A22" s="65"/>
      <c r="B22" s="22"/>
      <c r="C22" s="22" t="s">
        <v>208</v>
      </c>
      <c r="D22" s="41">
        <v>1</v>
      </c>
      <c r="E22" s="81">
        <f t="shared" si="0"/>
        <v>10567.296996662959</v>
      </c>
    </row>
    <row r="23" spans="1:5" x14ac:dyDescent="0.25">
      <c r="A23" s="65"/>
      <c r="B23" s="22"/>
      <c r="C23" s="22"/>
      <c r="D23" s="41">
        <v>2</v>
      </c>
      <c r="E23" s="81">
        <f t="shared" si="0"/>
        <v>10567.296996662959</v>
      </c>
    </row>
    <row r="24" spans="1:5" x14ac:dyDescent="0.25">
      <c r="A24" s="65"/>
      <c r="B24" s="22"/>
      <c r="C24" s="22"/>
      <c r="D24" s="41">
        <v>3</v>
      </c>
      <c r="E24" s="81">
        <f t="shared" si="0"/>
        <v>10567.296996662959</v>
      </c>
    </row>
    <row r="25" spans="1:5" x14ac:dyDescent="0.25">
      <c r="A25" s="65"/>
      <c r="B25" s="22"/>
      <c r="C25" s="22"/>
      <c r="D25" s="41">
        <v>4</v>
      </c>
      <c r="E25" s="81">
        <f t="shared" si="0"/>
        <v>10567.296996662959</v>
      </c>
    </row>
    <row r="26" spans="1:5" x14ac:dyDescent="0.25">
      <c r="A26" s="65"/>
      <c r="B26" s="22"/>
      <c r="C26" s="22"/>
      <c r="D26" s="41">
        <v>5</v>
      </c>
      <c r="E26" s="81">
        <f t="shared" si="0"/>
        <v>10567.296996662959</v>
      </c>
    </row>
    <row r="27" spans="1:5" x14ac:dyDescent="0.25">
      <c r="A27" s="65"/>
      <c r="B27" s="22"/>
      <c r="C27" s="22"/>
      <c r="D27" s="41">
        <v>6</v>
      </c>
      <c r="E27" s="81">
        <f t="shared" si="0"/>
        <v>10567.296996662959</v>
      </c>
    </row>
    <row r="28" spans="1:5" x14ac:dyDescent="0.25">
      <c r="A28" s="65"/>
      <c r="B28" s="22"/>
      <c r="C28" s="22"/>
      <c r="D28" s="41">
        <v>7</v>
      </c>
      <c r="E28" s="81">
        <f t="shared" si="0"/>
        <v>10567.296996662959</v>
      </c>
    </row>
    <row r="29" spans="1:5" x14ac:dyDescent="0.25">
      <c r="A29" s="65"/>
      <c r="B29" s="22"/>
      <c r="C29" s="97" t="s">
        <v>7</v>
      </c>
      <c r="D29" s="98"/>
      <c r="E29" s="82">
        <f>SUM(E22:E28)</f>
        <v>73971.078976640711</v>
      </c>
    </row>
    <row r="30" spans="1:5" x14ac:dyDescent="0.25">
      <c r="A30" s="65"/>
      <c r="B30" s="22"/>
      <c r="C30" s="22" t="s">
        <v>63</v>
      </c>
      <c r="D30" s="41">
        <v>1</v>
      </c>
      <c r="E30" s="81">
        <f t="shared" si="0"/>
        <v>10567.296996662959</v>
      </c>
    </row>
    <row r="31" spans="1:5" x14ac:dyDescent="0.25">
      <c r="A31" s="65"/>
      <c r="B31" s="22"/>
      <c r="C31" s="22"/>
      <c r="D31" s="41">
        <v>2</v>
      </c>
      <c r="E31" s="81">
        <f t="shared" si="0"/>
        <v>10567.296996662959</v>
      </c>
    </row>
    <row r="32" spans="1:5" x14ac:dyDescent="0.25">
      <c r="A32" s="65"/>
      <c r="B32" s="22"/>
      <c r="C32" s="22"/>
      <c r="D32" s="41">
        <v>3</v>
      </c>
      <c r="E32" s="81">
        <f t="shared" si="0"/>
        <v>10567.296996662959</v>
      </c>
    </row>
    <row r="33" spans="1:5" x14ac:dyDescent="0.25">
      <c r="A33" s="65"/>
      <c r="B33" s="22"/>
      <c r="C33" s="22"/>
      <c r="D33" s="41">
        <v>4</v>
      </c>
      <c r="E33" s="81">
        <f t="shared" si="0"/>
        <v>10567.296996662959</v>
      </c>
    </row>
    <row r="34" spans="1:5" x14ac:dyDescent="0.25">
      <c r="A34" s="65"/>
      <c r="B34" s="22"/>
      <c r="C34" s="22"/>
      <c r="D34" s="41">
        <v>5</v>
      </c>
      <c r="E34" s="81">
        <f t="shared" si="0"/>
        <v>10567.296996662959</v>
      </c>
    </row>
    <row r="35" spans="1:5" x14ac:dyDescent="0.25">
      <c r="A35" s="65"/>
      <c r="B35" s="22"/>
      <c r="C35" s="22"/>
      <c r="D35" s="41">
        <v>6</v>
      </c>
      <c r="E35" s="81">
        <f t="shared" si="0"/>
        <v>10567.296996662959</v>
      </c>
    </row>
    <row r="36" spans="1:5" x14ac:dyDescent="0.25">
      <c r="A36" s="65"/>
      <c r="B36" s="22"/>
      <c r="C36" s="97" t="s">
        <v>7</v>
      </c>
      <c r="D36" s="98"/>
      <c r="E36" s="82">
        <f>SUM(E30:E35)</f>
        <v>63403.781979977757</v>
      </c>
    </row>
    <row r="37" spans="1:5" x14ac:dyDescent="0.25">
      <c r="A37" s="65"/>
      <c r="B37" s="22"/>
      <c r="C37" s="22" t="s">
        <v>209</v>
      </c>
      <c r="D37" s="41">
        <v>1</v>
      </c>
      <c r="E37" s="81">
        <f t="shared" si="0"/>
        <v>10567.296996662959</v>
      </c>
    </row>
    <row r="38" spans="1:5" x14ac:dyDescent="0.25">
      <c r="A38" s="65"/>
      <c r="B38" s="22"/>
      <c r="C38" s="22"/>
      <c r="D38" s="41">
        <v>2</v>
      </c>
      <c r="E38" s="81">
        <f t="shared" si="0"/>
        <v>10567.296996662959</v>
      </c>
    </row>
    <row r="39" spans="1:5" x14ac:dyDescent="0.25">
      <c r="A39" s="65"/>
      <c r="B39" s="22"/>
      <c r="C39" s="22"/>
      <c r="D39" s="41">
        <v>3</v>
      </c>
      <c r="E39" s="81">
        <f t="shared" si="0"/>
        <v>10567.296996662959</v>
      </c>
    </row>
    <row r="40" spans="1:5" x14ac:dyDescent="0.25">
      <c r="A40" s="65"/>
      <c r="B40" s="22"/>
      <c r="C40" s="22"/>
      <c r="D40" s="41">
        <v>4</v>
      </c>
      <c r="E40" s="81">
        <f t="shared" si="0"/>
        <v>10567.296996662959</v>
      </c>
    </row>
    <row r="41" spans="1:5" x14ac:dyDescent="0.25">
      <c r="A41" s="65"/>
      <c r="B41" s="22"/>
      <c r="C41" s="22"/>
      <c r="D41" s="41">
        <v>5</v>
      </c>
      <c r="E41" s="81">
        <f t="shared" si="0"/>
        <v>10567.296996662959</v>
      </c>
    </row>
    <row r="42" spans="1:5" x14ac:dyDescent="0.25">
      <c r="A42" s="65"/>
      <c r="B42" s="22"/>
      <c r="C42" s="22"/>
      <c r="D42" s="41">
        <v>6</v>
      </c>
      <c r="E42" s="81">
        <f t="shared" si="0"/>
        <v>10567.296996662959</v>
      </c>
    </row>
    <row r="43" spans="1:5" x14ac:dyDescent="0.25">
      <c r="A43" s="65"/>
      <c r="B43" s="22"/>
      <c r="C43" s="97" t="s">
        <v>7</v>
      </c>
      <c r="D43" s="98"/>
      <c r="E43" s="82">
        <f>SUM(E37:E42)</f>
        <v>63403.781979977757</v>
      </c>
    </row>
    <row r="44" spans="1:5" x14ac:dyDescent="0.25">
      <c r="A44" s="65"/>
      <c r="B44" s="22"/>
      <c r="C44" s="22" t="s">
        <v>210</v>
      </c>
      <c r="D44" s="41">
        <v>1</v>
      </c>
      <c r="E44" s="81">
        <f t="shared" si="0"/>
        <v>10567.296996662959</v>
      </c>
    </row>
    <row r="45" spans="1:5" x14ac:dyDescent="0.25">
      <c r="A45" s="65"/>
      <c r="B45" s="22"/>
      <c r="C45" s="22"/>
      <c r="D45" s="41">
        <v>2</v>
      </c>
      <c r="E45" s="81">
        <f t="shared" si="0"/>
        <v>10567.296996662959</v>
      </c>
    </row>
    <row r="46" spans="1:5" x14ac:dyDescent="0.25">
      <c r="A46" s="65"/>
      <c r="B46" s="22"/>
      <c r="C46" s="22"/>
      <c r="D46" s="41">
        <v>3</v>
      </c>
      <c r="E46" s="81">
        <f t="shared" si="0"/>
        <v>10567.296996662959</v>
      </c>
    </row>
    <row r="47" spans="1:5" x14ac:dyDescent="0.25">
      <c r="A47" s="65"/>
      <c r="B47" s="22"/>
      <c r="C47" s="22"/>
      <c r="D47" s="41">
        <v>4</v>
      </c>
      <c r="E47" s="81">
        <f t="shared" si="0"/>
        <v>10567.296996662959</v>
      </c>
    </row>
    <row r="48" spans="1:5" x14ac:dyDescent="0.25">
      <c r="A48" s="65"/>
      <c r="B48" s="22"/>
      <c r="C48" s="22"/>
      <c r="D48" s="41">
        <v>5</v>
      </c>
      <c r="E48" s="81">
        <f t="shared" si="0"/>
        <v>10567.296996662959</v>
      </c>
    </row>
    <row r="49" spans="1:5" x14ac:dyDescent="0.25">
      <c r="A49" s="65"/>
      <c r="B49" s="22"/>
      <c r="C49" s="22"/>
      <c r="D49" s="41">
        <v>6</v>
      </c>
      <c r="E49" s="81">
        <f t="shared" si="0"/>
        <v>10567.296996662959</v>
      </c>
    </row>
    <row r="50" spans="1:5" x14ac:dyDescent="0.25">
      <c r="A50" s="65"/>
      <c r="B50" s="22"/>
      <c r="C50" s="22"/>
      <c r="D50" s="41">
        <v>7</v>
      </c>
      <c r="E50" s="81">
        <f t="shared" si="0"/>
        <v>10567.296996662959</v>
      </c>
    </row>
    <row r="51" spans="1:5" x14ac:dyDescent="0.25">
      <c r="A51" s="65"/>
      <c r="B51" s="22"/>
      <c r="C51" s="22"/>
      <c r="D51" s="41">
        <v>8</v>
      </c>
      <c r="E51" s="81">
        <f t="shared" si="0"/>
        <v>10567.296996662959</v>
      </c>
    </row>
    <row r="52" spans="1:5" x14ac:dyDescent="0.25">
      <c r="A52" s="65"/>
      <c r="B52" s="22"/>
      <c r="C52" s="22"/>
      <c r="D52" s="41">
        <v>9</v>
      </c>
      <c r="E52" s="81">
        <f t="shared" si="0"/>
        <v>10567.296996662959</v>
      </c>
    </row>
    <row r="53" spans="1:5" x14ac:dyDescent="0.25">
      <c r="A53" s="65"/>
      <c r="B53" s="22"/>
      <c r="C53" s="97" t="s">
        <v>7</v>
      </c>
      <c r="D53" s="98"/>
      <c r="E53" s="82">
        <f>SUM(E44:E52)</f>
        <v>95105.672969966632</v>
      </c>
    </row>
    <row r="54" spans="1:5" x14ac:dyDescent="0.25">
      <c r="A54" s="65"/>
      <c r="B54" s="22"/>
      <c r="C54" s="22" t="s">
        <v>211</v>
      </c>
      <c r="D54" s="41">
        <v>1</v>
      </c>
      <c r="E54" s="81">
        <f t="shared" si="0"/>
        <v>10567.296996662959</v>
      </c>
    </row>
    <row r="55" spans="1:5" x14ac:dyDescent="0.25">
      <c r="A55" s="65"/>
      <c r="B55" s="22"/>
      <c r="C55" s="22"/>
      <c r="D55" s="41">
        <v>2</v>
      </c>
      <c r="E55" s="81">
        <f t="shared" si="0"/>
        <v>10567.296996662959</v>
      </c>
    </row>
    <row r="56" spans="1:5" x14ac:dyDescent="0.25">
      <c r="A56" s="65"/>
      <c r="B56" s="22"/>
      <c r="C56" s="22"/>
      <c r="D56" s="41">
        <v>3</v>
      </c>
      <c r="E56" s="81">
        <f t="shared" si="0"/>
        <v>10567.296996662959</v>
      </c>
    </row>
    <row r="57" spans="1:5" x14ac:dyDescent="0.25">
      <c r="A57" s="65"/>
      <c r="B57" s="22"/>
      <c r="C57" s="22"/>
      <c r="D57" s="41">
        <v>4</v>
      </c>
      <c r="E57" s="81">
        <f t="shared" si="0"/>
        <v>10567.296996662959</v>
      </c>
    </row>
    <row r="58" spans="1:5" x14ac:dyDescent="0.25">
      <c r="A58" s="65"/>
      <c r="B58" s="22"/>
      <c r="C58" s="22"/>
      <c r="D58" s="41">
        <v>5</v>
      </c>
      <c r="E58" s="81">
        <f t="shared" si="0"/>
        <v>10567.296996662959</v>
      </c>
    </row>
    <row r="59" spans="1:5" x14ac:dyDescent="0.25">
      <c r="A59" s="66"/>
      <c r="B59" s="22"/>
      <c r="C59" s="97" t="s">
        <v>7</v>
      </c>
      <c r="D59" s="98"/>
      <c r="E59" s="82">
        <f>SUM(E54:E58)</f>
        <v>52836.484983314796</v>
      </c>
    </row>
    <row r="60" spans="1:5" x14ac:dyDescent="0.25">
      <c r="A60" s="97" t="s">
        <v>4</v>
      </c>
      <c r="B60" s="104"/>
      <c r="C60" s="104"/>
      <c r="D60" s="98"/>
      <c r="E60" s="99">
        <f>SUM(E10,E16,E21,E29,E36,E43,E53,E59)</f>
        <v>517797.55283648503</v>
      </c>
    </row>
  </sheetData>
  <mergeCells count="24">
    <mergeCell ref="C21:D21"/>
    <mergeCell ref="C16:D16"/>
    <mergeCell ref="C10:D10"/>
    <mergeCell ref="A3:A59"/>
    <mergeCell ref="A60:D60"/>
    <mergeCell ref="C22:C28"/>
    <mergeCell ref="C30:C35"/>
    <mergeCell ref="C37:C42"/>
    <mergeCell ref="C44:C52"/>
    <mergeCell ref="C54:C58"/>
    <mergeCell ref="C59:D59"/>
    <mergeCell ref="C53:D53"/>
    <mergeCell ref="C43:D43"/>
    <mergeCell ref="C36:D36"/>
    <mergeCell ref="C29:D29"/>
    <mergeCell ref="A1:A2"/>
    <mergeCell ref="B1:B2"/>
    <mergeCell ref="C1:C2"/>
    <mergeCell ref="D1:D2"/>
    <mergeCell ref="E1:E2"/>
    <mergeCell ref="B3:B59"/>
    <mergeCell ref="C3:C9"/>
    <mergeCell ref="C11:C15"/>
    <mergeCell ref="C17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7968-40C9-4FC5-B5C8-B86162FF2CC6}">
  <dimension ref="A1:K106"/>
  <sheetViews>
    <sheetView workbookViewId="0">
      <selection activeCell="A3" sqref="A3:E106"/>
    </sheetView>
  </sheetViews>
  <sheetFormatPr defaultRowHeight="15" x14ac:dyDescent="0.25"/>
  <cols>
    <col min="2" max="2" width="10.42578125" bestFit="1" customWidth="1"/>
    <col min="3" max="3" width="14.42578125" bestFit="1" customWidth="1"/>
    <col min="4" max="4" width="4.7109375" bestFit="1" customWidth="1"/>
    <col min="5" max="5" width="13.28515625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6">
        <v>2</v>
      </c>
      <c r="B3" s="6" t="s">
        <v>21</v>
      </c>
      <c r="C3" s="6" t="s">
        <v>22</v>
      </c>
      <c r="D3" s="7">
        <v>1</v>
      </c>
      <c r="E3" s="81">
        <f>IF(C3&lt;&gt;"JUMLAH",$H$2/$K$2,)</f>
        <v>10567.296996662959</v>
      </c>
    </row>
    <row r="4" spans="1:11" x14ac:dyDescent="0.25">
      <c r="A4" s="6"/>
      <c r="B4" s="6"/>
      <c r="C4" s="6"/>
      <c r="D4" s="7">
        <v>2</v>
      </c>
      <c r="E4" s="81">
        <f t="shared" ref="E4:E67" si="0">IF(C4&lt;&gt;"JUMLAH",$H$2/$K$2,)</f>
        <v>10567.296996662959</v>
      </c>
    </row>
    <row r="5" spans="1:11" x14ac:dyDescent="0.25">
      <c r="A5" s="6"/>
      <c r="B5" s="6"/>
      <c r="C5" s="6"/>
      <c r="D5" s="7">
        <v>3</v>
      </c>
      <c r="E5" s="81">
        <f t="shared" si="0"/>
        <v>10567.296996662959</v>
      </c>
    </row>
    <row r="6" spans="1:11" x14ac:dyDescent="0.25">
      <c r="A6" s="6"/>
      <c r="B6" s="6"/>
      <c r="C6" s="6"/>
      <c r="D6" s="7">
        <v>4</v>
      </c>
      <c r="E6" s="81">
        <f t="shared" si="0"/>
        <v>10567.296996662959</v>
      </c>
    </row>
    <row r="7" spans="1:11" x14ac:dyDescent="0.25">
      <c r="A7" s="6"/>
      <c r="B7" s="6"/>
      <c r="C7" s="6"/>
      <c r="D7" s="7">
        <v>5</v>
      </c>
      <c r="E7" s="81">
        <f t="shared" si="0"/>
        <v>10567.296996662959</v>
      </c>
    </row>
    <row r="8" spans="1:11" x14ac:dyDescent="0.25">
      <c r="A8" s="6"/>
      <c r="B8" s="6"/>
      <c r="C8" s="6"/>
      <c r="D8" s="7">
        <v>6</v>
      </c>
      <c r="E8" s="81">
        <f t="shared" si="0"/>
        <v>10567.296996662959</v>
      </c>
    </row>
    <row r="9" spans="1:11" x14ac:dyDescent="0.25">
      <c r="A9" s="6"/>
      <c r="B9" s="6"/>
      <c r="C9" s="6"/>
      <c r="D9" s="7">
        <v>7</v>
      </c>
      <c r="E9" s="81">
        <f t="shared" si="0"/>
        <v>10567.296996662959</v>
      </c>
    </row>
    <row r="10" spans="1:11" x14ac:dyDescent="0.25">
      <c r="A10" s="6"/>
      <c r="B10" s="6"/>
      <c r="C10" s="48" t="s">
        <v>7</v>
      </c>
      <c r="D10" s="50"/>
      <c r="E10" s="82">
        <f>SUM(E3:E9)</f>
        <v>73971.078976640711</v>
      </c>
    </row>
    <row r="11" spans="1:11" x14ac:dyDescent="0.25">
      <c r="A11" s="6"/>
      <c r="B11" s="6"/>
      <c r="C11" s="6" t="s">
        <v>23</v>
      </c>
      <c r="D11" s="7">
        <v>1</v>
      </c>
      <c r="E11" s="81">
        <f t="shared" si="0"/>
        <v>10567.296996662959</v>
      </c>
    </row>
    <row r="12" spans="1:11" x14ac:dyDescent="0.25">
      <c r="A12" s="6"/>
      <c r="B12" s="6"/>
      <c r="C12" s="6"/>
      <c r="D12" s="7">
        <v>2</v>
      </c>
      <c r="E12" s="81">
        <f t="shared" si="0"/>
        <v>10567.296996662959</v>
      </c>
    </row>
    <row r="13" spans="1:11" x14ac:dyDescent="0.25">
      <c r="A13" s="6"/>
      <c r="B13" s="6"/>
      <c r="C13" s="6"/>
      <c r="D13" s="7">
        <v>3</v>
      </c>
      <c r="E13" s="81">
        <f t="shared" si="0"/>
        <v>10567.296996662959</v>
      </c>
    </row>
    <row r="14" spans="1:11" x14ac:dyDescent="0.25">
      <c r="A14" s="6"/>
      <c r="B14" s="6"/>
      <c r="C14" s="6"/>
      <c r="D14" s="7">
        <v>4</v>
      </c>
      <c r="E14" s="81">
        <f t="shared" si="0"/>
        <v>10567.296996662959</v>
      </c>
    </row>
    <row r="15" spans="1:11" x14ac:dyDescent="0.25">
      <c r="A15" s="6"/>
      <c r="B15" s="6"/>
      <c r="C15" s="6"/>
      <c r="D15" s="7">
        <v>5</v>
      </c>
      <c r="E15" s="81">
        <f t="shared" si="0"/>
        <v>10567.296996662959</v>
      </c>
    </row>
    <row r="16" spans="1:11" x14ac:dyDescent="0.25">
      <c r="A16" s="6"/>
      <c r="B16" s="6"/>
      <c r="C16" s="48" t="s">
        <v>7</v>
      </c>
      <c r="D16" s="50"/>
      <c r="E16" s="82">
        <f>SUM(E11:E15)</f>
        <v>52836.484983314796</v>
      </c>
    </row>
    <row r="17" spans="1:5" x14ac:dyDescent="0.25">
      <c r="A17" s="6"/>
      <c r="B17" s="6"/>
      <c r="C17" s="6" t="s">
        <v>24</v>
      </c>
      <c r="D17" s="7">
        <v>1</v>
      </c>
      <c r="E17" s="81">
        <f t="shared" si="0"/>
        <v>10567.296996662959</v>
      </c>
    </row>
    <row r="18" spans="1:5" x14ac:dyDescent="0.25">
      <c r="A18" s="6"/>
      <c r="B18" s="6"/>
      <c r="C18" s="6"/>
      <c r="D18" s="7">
        <v>2</v>
      </c>
      <c r="E18" s="81">
        <f t="shared" si="0"/>
        <v>10567.296996662959</v>
      </c>
    </row>
    <row r="19" spans="1:5" x14ac:dyDescent="0.25">
      <c r="A19" s="6"/>
      <c r="B19" s="6"/>
      <c r="C19" s="6"/>
      <c r="D19" s="7">
        <v>3</v>
      </c>
      <c r="E19" s="81">
        <f t="shared" si="0"/>
        <v>10567.296996662959</v>
      </c>
    </row>
    <row r="20" spans="1:5" x14ac:dyDescent="0.25">
      <c r="A20" s="6"/>
      <c r="B20" s="6"/>
      <c r="C20" s="6"/>
      <c r="D20" s="7">
        <v>4</v>
      </c>
      <c r="E20" s="81">
        <f t="shared" si="0"/>
        <v>10567.296996662959</v>
      </c>
    </row>
    <row r="21" spans="1:5" x14ac:dyDescent="0.25">
      <c r="A21" s="6"/>
      <c r="B21" s="6"/>
      <c r="C21" s="6"/>
      <c r="D21" s="7">
        <v>5</v>
      </c>
      <c r="E21" s="81">
        <f t="shared" si="0"/>
        <v>10567.296996662959</v>
      </c>
    </row>
    <row r="22" spans="1:5" x14ac:dyDescent="0.25">
      <c r="A22" s="6"/>
      <c r="B22" s="6"/>
      <c r="C22" s="6"/>
      <c r="D22" s="7">
        <v>6</v>
      </c>
      <c r="E22" s="81">
        <f t="shared" si="0"/>
        <v>10567.296996662959</v>
      </c>
    </row>
    <row r="23" spans="1:5" x14ac:dyDescent="0.25">
      <c r="A23" s="6"/>
      <c r="B23" s="6"/>
      <c r="C23" s="6"/>
      <c r="D23" s="7">
        <v>7</v>
      </c>
      <c r="E23" s="81">
        <f t="shared" si="0"/>
        <v>10567.296996662959</v>
      </c>
    </row>
    <row r="24" spans="1:5" x14ac:dyDescent="0.25">
      <c r="A24" s="6"/>
      <c r="B24" s="6"/>
      <c r="C24" s="48" t="s">
        <v>7</v>
      </c>
      <c r="D24" s="50"/>
      <c r="E24" s="82">
        <f>SUM(E17:E23)</f>
        <v>73971.078976640711</v>
      </c>
    </row>
    <row r="25" spans="1:5" x14ac:dyDescent="0.25">
      <c r="A25" s="6"/>
      <c r="B25" s="6"/>
      <c r="C25" s="6" t="s">
        <v>25</v>
      </c>
      <c r="D25" s="7">
        <v>1</v>
      </c>
      <c r="E25" s="81">
        <f t="shared" si="0"/>
        <v>10567.296996662959</v>
      </c>
    </row>
    <row r="26" spans="1:5" x14ac:dyDescent="0.25">
      <c r="A26" s="6"/>
      <c r="B26" s="6"/>
      <c r="C26" s="6"/>
      <c r="D26" s="7">
        <v>2</v>
      </c>
      <c r="E26" s="81">
        <f t="shared" si="0"/>
        <v>10567.296996662959</v>
      </c>
    </row>
    <row r="27" spans="1:5" x14ac:dyDescent="0.25">
      <c r="A27" s="6"/>
      <c r="B27" s="6"/>
      <c r="C27" s="6"/>
      <c r="D27" s="7">
        <v>3</v>
      </c>
      <c r="E27" s="81">
        <f t="shared" si="0"/>
        <v>10567.296996662959</v>
      </c>
    </row>
    <row r="28" spans="1:5" x14ac:dyDescent="0.25">
      <c r="A28" s="6"/>
      <c r="B28" s="6"/>
      <c r="C28" s="6"/>
      <c r="D28" s="7">
        <v>4</v>
      </c>
      <c r="E28" s="81">
        <f t="shared" si="0"/>
        <v>10567.296996662959</v>
      </c>
    </row>
    <row r="29" spans="1:5" x14ac:dyDescent="0.25">
      <c r="A29" s="6"/>
      <c r="B29" s="6"/>
      <c r="C29" s="6"/>
      <c r="D29" s="7">
        <v>5</v>
      </c>
      <c r="E29" s="81">
        <f t="shared" si="0"/>
        <v>10567.296996662959</v>
      </c>
    </row>
    <row r="30" spans="1:5" x14ac:dyDescent="0.25">
      <c r="A30" s="6"/>
      <c r="B30" s="6"/>
      <c r="C30" s="6"/>
      <c r="D30" s="7">
        <v>6</v>
      </c>
      <c r="E30" s="81">
        <f t="shared" si="0"/>
        <v>10567.296996662959</v>
      </c>
    </row>
    <row r="31" spans="1:5" x14ac:dyDescent="0.25">
      <c r="A31" s="6"/>
      <c r="B31" s="6"/>
      <c r="C31" s="6"/>
      <c r="D31" s="7">
        <v>7</v>
      </c>
      <c r="E31" s="81">
        <f t="shared" si="0"/>
        <v>10567.296996662959</v>
      </c>
    </row>
    <row r="32" spans="1:5" x14ac:dyDescent="0.25">
      <c r="A32" s="6"/>
      <c r="B32" s="6"/>
      <c r="C32" s="6"/>
      <c r="D32" s="7">
        <v>8</v>
      </c>
      <c r="E32" s="81">
        <f t="shared" si="0"/>
        <v>10567.296996662959</v>
      </c>
    </row>
    <row r="33" spans="1:5" x14ac:dyDescent="0.25">
      <c r="A33" s="6"/>
      <c r="B33" s="6"/>
      <c r="C33" s="48" t="s">
        <v>7</v>
      </c>
      <c r="D33" s="50"/>
      <c r="E33" s="82">
        <f>SUM(E25:E32)</f>
        <v>84538.375973303671</v>
      </c>
    </row>
    <row r="34" spans="1:5" x14ac:dyDescent="0.25">
      <c r="A34" s="6"/>
      <c r="B34" s="6"/>
      <c r="C34" s="6" t="s">
        <v>26</v>
      </c>
      <c r="D34" s="7">
        <v>1</v>
      </c>
      <c r="E34" s="81">
        <f t="shared" si="0"/>
        <v>10567.296996662959</v>
      </c>
    </row>
    <row r="35" spans="1:5" x14ac:dyDescent="0.25">
      <c r="A35" s="6"/>
      <c r="B35" s="6"/>
      <c r="C35" s="6"/>
      <c r="D35" s="7">
        <v>2</v>
      </c>
      <c r="E35" s="81">
        <f t="shared" si="0"/>
        <v>10567.296996662959</v>
      </c>
    </row>
    <row r="36" spans="1:5" x14ac:dyDescent="0.25">
      <c r="A36" s="6"/>
      <c r="B36" s="6"/>
      <c r="C36" s="6"/>
      <c r="D36" s="7">
        <v>3</v>
      </c>
      <c r="E36" s="81">
        <f t="shared" si="0"/>
        <v>10567.296996662959</v>
      </c>
    </row>
    <row r="37" spans="1:5" x14ac:dyDescent="0.25">
      <c r="A37" s="6"/>
      <c r="B37" s="6"/>
      <c r="C37" s="6"/>
      <c r="D37" s="7">
        <v>4</v>
      </c>
      <c r="E37" s="81">
        <f t="shared" si="0"/>
        <v>10567.296996662959</v>
      </c>
    </row>
    <row r="38" spans="1:5" x14ac:dyDescent="0.25">
      <c r="A38" s="6"/>
      <c r="B38" s="6"/>
      <c r="C38" s="6"/>
      <c r="D38" s="7">
        <v>5</v>
      </c>
      <c r="E38" s="81">
        <f t="shared" si="0"/>
        <v>10567.296996662959</v>
      </c>
    </row>
    <row r="39" spans="1:5" x14ac:dyDescent="0.25">
      <c r="A39" s="6"/>
      <c r="B39" s="6"/>
      <c r="C39" s="48" t="s">
        <v>7</v>
      </c>
      <c r="D39" s="50"/>
      <c r="E39" s="82">
        <f>SUM(E34:E38)</f>
        <v>52836.484983314796</v>
      </c>
    </row>
    <row r="40" spans="1:5" x14ac:dyDescent="0.25">
      <c r="A40" s="6"/>
      <c r="B40" s="6"/>
      <c r="C40" s="6" t="s">
        <v>27</v>
      </c>
      <c r="D40" s="7">
        <v>1</v>
      </c>
      <c r="E40" s="81">
        <f t="shared" si="0"/>
        <v>10567.296996662959</v>
      </c>
    </row>
    <row r="41" spans="1:5" x14ac:dyDescent="0.25">
      <c r="A41" s="6"/>
      <c r="B41" s="6"/>
      <c r="C41" s="6"/>
      <c r="D41" s="7">
        <v>2</v>
      </c>
      <c r="E41" s="81">
        <f t="shared" si="0"/>
        <v>10567.296996662959</v>
      </c>
    </row>
    <row r="42" spans="1:5" x14ac:dyDescent="0.25">
      <c r="A42" s="6"/>
      <c r="B42" s="6"/>
      <c r="C42" s="6"/>
      <c r="D42" s="7">
        <v>3</v>
      </c>
      <c r="E42" s="81">
        <f t="shared" si="0"/>
        <v>10567.296996662959</v>
      </c>
    </row>
    <row r="43" spans="1:5" x14ac:dyDescent="0.25">
      <c r="A43" s="6"/>
      <c r="B43" s="6"/>
      <c r="C43" s="48" t="s">
        <v>7</v>
      </c>
      <c r="D43" s="50"/>
      <c r="E43" s="82">
        <f>SUM(E40:E42)</f>
        <v>31701.890989988875</v>
      </c>
    </row>
    <row r="44" spans="1:5" x14ac:dyDescent="0.25">
      <c r="A44" s="6"/>
      <c r="B44" s="6"/>
      <c r="C44" s="8" t="s">
        <v>28</v>
      </c>
      <c r="D44" s="7">
        <v>1</v>
      </c>
      <c r="E44" s="81">
        <f t="shared" si="0"/>
        <v>10567.296996662959</v>
      </c>
    </row>
    <row r="45" spans="1:5" x14ac:dyDescent="0.25">
      <c r="A45" s="6"/>
      <c r="B45" s="6"/>
      <c r="C45" s="8"/>
      <c r="D45" s="7">
        <v>2</v>
      </c>
      <c r="E45" s="81">
        <f t="shared" si="0"/>
        <v>10567.296996662959</v>
      </c>
    </row>
    <row r="46" spans="1:5" x14ac:dyDescent="0.25">
      <c r="A46" s="6"/>
      <c r="B46" s="6"/>
      <c r="C46" s="8"/>
      <c r="D46" s="7">
        <v>3</v>
      </c>
      <c r="E46" s="81">
        <f t="shared" si="0"/>
        <v>10567.296996662959</v>
      </c>
    </row>
    <row r="47" spans="1:5" x14ac:dyDescent="0.25">
      <c r="A47" s="6"/>
      <c r="B47" s="6"/>
      <c r="C47" s="8"/>
      <c r="D47" s="7">
        <v>4</v>
      </c>
      <c r="E47" s="81">
        <f t="shared" si="0"/>
        <v>10567.296996662959</v>
      </c>
    </row>
    <row r="48" spans="1:5" x14ac:dyDescent="0.25">
      <c r="A48" s="6"/>
      <c r="B48" s="6"/>
      <c r="C48" s="8"/>
      <c r="D48" s="7">
        <v>5</v>
      </c>
      <c r="E48" s="81">
        <f t="shared" si="0"/>
        <v>10567.296996662959</v>
      </c>
    </row>
    <row r="49" spans="1:5" x14ac:dyDescent="0.25">
      <c r="A49" s="6"/>
      <c r="B49" s="6"/>
      <c r="C49" s="8"/>
      <c r="D49" s="7">
        <v>6</v>
      </c>
      <c r="E49" s="81">
        <f t="shared" si="0"/>
        <v>10567.296996662959</v>
      </c>
    </row>
    <row r="50" spans="1:5" x14ac:dyDescent="0.25">
      <c r="A50" s="6"/>
      <c r="B50" s="6"/>
      <c r="C50" s="48" t="s">
        <v>7</v>
      </c>
      <c r="D50" s="50"/>
      <c r="E50" s="82">
        <f>SUM(E44:E49)</f>
        <v>63403.781979977757</v>
      </c>
    </row>
    <row r="51" spans="1:5" x14ac:dyDescent="0.25">
      <c r="A51" s="6"/>
      <c r="B51" s="6"/>
      <c r="C51" s="6" t="s">
        <v>29</v>
      </c>
      <c r="D51" s="7">
        <v>1</v>
      </c>
      <c r="E51" s="81">
        <f t="shared" si="0"/>
        <v>10567.296996662959</v>
      </c>
    </row>
    <row r="52" spans="1:5" x14ac:dyDescent="0.25">
      <c r="A52" s="6"/>
      <c r="B52" s="6"/>
      <c r="C52" s="6"/>
      <c r="D52" s="7">
        <v>2</v>
      </c>
      <c r="E52" s="81">
        <f t="shared" si="0"/>
        <v>10567.296996662959</v>
      </c>
    </row>
    <row r="53" spans="1:5" x14ac:dyDescent="0.25">
      <c r="A53" s="6"/>
      <c r="B53" s="6"/>
      <c r="C53" s="6"/>
      <c r="D53" s="7">
        <v>3</v>
      </c>
      <c r="E53" s="81">
        <f t="shared" si="0"/>
        <v>10567.296996662959</v>
      </c>
    </row>
    <row r="54" spans="1:5" x14ac:dyDescent="0.25">
      <c r="A54" s="6"/>
      <c r="B54" s="6"/>
      <c r="C54" s="6"/>
      <c r="D54" s="7">
        <v>4</v>
      </c>
      <c r="E54" s="81">
        <f t="shared" si="0"/>
        <v>10567.296996662959</v>
      </c>
    </row>
    <row r="55" spans="1:5" x14ac:dyDescent="0.25">
      <c r="A55" s="6"/>
      <c r="B55" s="6"/>
      <c r="C55" s="6"/>
      <c r="D55" s="7">
        <v>5</v>
      </c>
      <c r="E55" s="81">
        <f t="shared" si="0"/>
        <v>10567.296996662959</v>
      </c>
    </row>
    <row r="56" spans="1:5" x14ac:dyDescent="0.25">
      <c r="A56" s="6"/>
      <c r="B56" s="6"/>
      <c r="C56" s="48" t="s">
        <v>7</v>
      </c>
      <c r="D56" s="50"/>
      <c r="E56" s="82">
        <f>SUM(E51:E55)</f>
        <v>52836.484983314796</v>
      </c>
    </row>
    <row r="57" spans="1:5" x14ac:dyDescent="0.25">
      <c r="A57" s="6"/>
      <c r="B57" s="6"/>
      <c r="C57" s="6" t="s">
        <v>21</v>
      </c>
      <c r="D57" s="7">
        <v>1</v>
      </c>
      <c r="E57" s="81">
        <f t="shared" si="0"/>
        <v>10567.296996662959</v>
      </c>
    </row>
    <row r="58" spans="1:5" x14ac:dyDescent="0.25">
      <c r="A58" s="6"/>
      <c r="B58" s="6"/>
      <c r="C58" s="6"/>
      <c r="D58" s="7">
        <v>2</v>
      </c>
      <c r="E58" s="81">
        <f t="shared" si="0"/>
        <v>10567.296996662959</v>
      </c>
    </row>
    <row r="59" spans="1:5" x14ac:dyDescent="0.25">
      <c r="A59" s="6"/>
      <c r="B59" s="6"/>
      <c r="C59" s="6"/>
      <c r="D59" s="7">
        <v>3</v>
      </c>
      <c r="E59" s="81">
        <f t="shared" si="0"/>
        <v>10567.296996662959</v>
      </c>
    </row>
    <row r="60" spans="1:5" x14ac:dyDescent="0.25">
      <c r="A60" s="6"/>
      <c r="B60" s="6"/>
      <c r="C60" s="6"/>
      <c r="D60" s="7">
        <v>4</v>
      </c>
      <c r="E60" s="81">
        <f t="shared" si="0"/>
        <v>10567.296996662959</v>
      </c>
    </row>
    <row r="61" spans="1:5" x14ac:dyDescent="0.25">
      <c r="A61" s="6"/>
      <c r="B61" s="6"/>
      <c r="C61" s="6"/>
      <c r="D61" s="7">
        <v>5</v>
      </c>
      <c r="E61" s="81">
        <f t="shared" si="0"/>
        <v>10567.296996662959</v>
      </c>
    </row>
    <row r="62" spans="1:5" x14ac:dyDescent="0.25">
      <c r="A62" s="6"/>
      <c r="B62" s="6"/>
      <c r="C62" s="6"/>
      <c r="D62" s="7">
        <v>6</v>
      </c>
      <c r="E62" s="81">
        <f t="shared" si="0"/>
        <v>10567.296996662959</v>
      </c>
    </row>
    <row r="63" spans="1:5" x14ac:dyDescent="0.25">
      <c r="A63" s="6"/>
      <c r="B63" s="6"/>
      <c r="C63" s="6"/>
      <c r="D63" s="7">
        <v>7</v>
      </c>
      <c r="E63" s="81">
        <f t="shared" si="0"/>
        <v>10567.296996662959</v>
      </c>
    </row>
    <row r="64" spans="1:5" x14ac:dyDescent="0.25">
      <c r="A64" s="6"/>
      <c r="B64" s="6"/>
      <c r="C64" s="6"/>
      <c r="D64" s="7">
        <v>8</v>
      </c>
      <c r="E64" s="81">
        <f t="shared" si="0"/>
        <v>10567.296996662959</v>
      </c>
    </row>
    <row r="65" spans="1:5" x14ac:dyDescent="0.25">
      <c r="A65" s="6"/>
      <c r="B65" s="6"/>
      <c r="C65" s="6"/>
      <c r="D65" s="7">
        <v>9</v>
      </c>
      <c r="E65" s="81">
        <f t="shared" si="0"/>
        <v>10567.296996662959</v>
      </c>
    </row>
    <row r="66" spans="1:5" x14ac:dyDescent="0.25">
      <c r="A66" s="6"/>
      <c r="B66" s="6"/>
      <c r="C66" s="48" t="s">
        <v>7</v>
      </c>
      <c r="D66" s="50"/>
      <c r="E66" s="82">
        <f>SUM(E57:E65)</f>
        <v>95105.672969966632</v>
      </c>
    </row>
    <row r="67" spans="1:5" x14ac:dyDescent="0.25">
      <c r="A67" s="6"/>
      <c r="B67" s="6"/>
      <c r="C67" s="8" t="s">
        <v>30</v>
      </c>
      <c r="D67" s="7">
        <v>1</v>
      </c>
      <c r="E67" s="81">
        <f t="shared" si="0"/>
        <v>10567.296996662959</v>
      </c>
    </row>
    <row r="68" spans="1:5" x14ac:dyDescent="0.25">
      <c r="A68" s="6"/>
      <c r="B68" s="6"/>
      <c r="C68" s="8"/>
      <c r="D68" s="7">
        <v>2</v>
      </c>
      <c r="E68" s="81">
        <f t="shared" ref="E68:E104" si="1">IF(C68&lt;&gt;"JUMLAH",$H$2/$K$2,)</f>
        <v>10567.296996662959</v>
      </c>
    </row>
    <row r="69" spans="1:5" x14ac:dyDescent="0.25">
      <c r="A69" s="6"/>
      <c r="B69" s="6"/>
      <c r="C69" s="8"/>
      <c r="D69" s="7">
        <v>3</v>
      </c>
      <c r="E69" s="81">
        <f t="shared" si="1"/>
        <v>10567.296996662959</v>
      </c>
    </row>
    <row r="70" spans="1:5" x14ac:dyDescent="0.25">
      <c r="A70" s="6"/>
      <c r="B70" s="6"/>
      <c r="C70" s="48" t="s">
        <v>7</v>
      </c>
      <c r="D70" s="50"/>
      <c r="E70" s="82">
        <f>SUM(E67:E69)</f>
        <v>31701.890989988875</v>
      </c>
    </row>
    <row r="71" spans="1:5" x14ac:dyDescent="0.25">
      <c r="A71" s="6"/>
      <c r="B71" s="6"/>
      <c r="C71" s="6" t="s">
        <v>31</v>
      </c>
      <c r="D71" s="7">
        <v>1</v>
      </c>
      <c r="E71" s="81">
        <f t="shared" si="1"/>
        <v>10567.296996662959</v>
      </c>
    </row>
    <row r="72" spans="1:5" x14ac:dyDescent="0.25">
      <c r="A72" s="6"/>
      <c r="B72" s="6"/>
      <c r="C72" s="6"/>
      <c r="D72" s="7">
        <v>2</v>
      </c>
      <c r="E72" s="81">
        <f t="shared" si="1"/>
        <v>10567.296996662959</v>
      </c>
    </row>
    <row r="73" spans="1:5" x14ac:dyDescent="0.25">
      <c r="A73" s="6"/>
      <c r="B73" s="6"/>
      <c r="C73" s="6"/>
      <c r="D73" s="7">
        <v>3</v>
      </c>
      <c r="E73" s="81">
        <f t="shared" si="1"/>
        <v>10567.296996662959</v>
      </c>
    </row>
    <row r="74" spans="1:5" x14ac:dyDescent="0.25">
      <c r="A74" s="6"/>
      <c r="B74" s="6"/>
      <c r="C74" s="6"/>
      <c r="D74" s="7">
        <v>4</v>
      </c>
      <c r="E74" s="81">
        <f t="shared" si="1"/>
        <v>10567.296996662959</v>
      </c>
    </row>
    <row r="75" spans="1:5" x14ac:dyDescent="0.25">
      <c r="A75" s="6"/>
      <c r="B75" s="6"/>
      <c r="C75" s="6"/>
      <c r="D75" s="7">
        <v>5</v>
      </c>
      <c r="E75" s="81">
        <f t="shared" si="1"/>
        <v>10567.296996662959</v>
      </c>
    </row>
    <row r="76" spans="1:5" x14ac:dyDescent="0.25">
      <c r="A76" s="6"/>
      <c r="B76" s="6"/>
      <c r="C76" s="48" t="s">
        <v>7</v>
      </c>
      <c r="D76" s="50"/>
      <c r="E76" s="82">
        <f>SUM(E71:E75)</f>
        <v>52836.484983314796</v>
      </c>
    </row>
    <row r="77" spans="1:5" x14ac:dyDescent="0.25">
      <c r="A77" s="6"/>
      <c r="B77" s="6"/>
      <c r="C77" s="6" t="s">
        <v>32</v>
      </c>
      <c r="D77" s="7">
        <v>1</v>
      </c>
      <c r="E77" s="81">
        <f t="shared" si="1"/>
        <v>10567.296996662959</v>
      </c>
    </row>
    <row r="78" spans="1:5" x14ac:dyDescent="0.25">
      <c r="A78" s="6"/>
      <c r="B78" s="6"/>
      <c r="C78" s="6"/>
      <c r="D78" s="7">
        <v>2</v>
      </c>
      <c r="E78" s="81">
        <f t="shared" si="1"/>
        <v>10567.296996662959</v>
      </c>
    </row>
    <row r="79" spans="1:5" x14ac:dyDescent="0.25">
      <c r="A79" s="6"/>
      <c r="B79" s="6"/>
      <c r="C79" s="6"/>
      <c r="D79" s="7">
        <v>3</v>
      </c>
      <c r="E79" s="81">
        <f t="shared" si="1"/>
        <v>10567.296996662959</v>
      </c>
    </row>
    <row r="80" spans="1:5" x14ac:dyDescent="0.25">
      <c r="A80" s="6"/>
      <c r="B80" s="6"/>
      <c r="C80" s="6"/>
      <c r="D80" s="7">
        <v>4</v>
      </c>
      <c r="E80" s="81">
        <f t="shared" si="1"/>
        <v>10567.296996662959</v>
      </c>
    </row>
    <row r="81" spans="1:5" x14ac:dyDescent="0.25">
      <c r="A81" s="6"/>
      <c r="B81" s="6"/>
      <c r="C81" s="6"/>
      <c r="D81" s="7">
        <v>5</v>
      </c>
      <c r="E81" s="81">
        <f t="shared" si="1"/>
        <v>10567.296996662959</v>
      </c>
    </row>
    <row r="82" spans="1:5" x14ac:dyDescent="0.25">
      <c r="A82" s="6"/>
      <c r="B82" s="6"/>
      <c r="C82" s="6"/>
      <c r="D82" s="7">
        <v>6</v>
      </c>
      <c r="E82" s="81">
        <f t="shared" si="1"/>
        <v>10567.296996662959</v>
      </c>
    </row>
    <row r="83" spans="1:5" x14ac:dyDescent="0.25">
      <c r="A83" s="6"/>
      <c r="B83" s="6"/>
      <c r="C83" s="6"/>
      <c r="D83" s="7">
        <v>7</v>
      </c>
      <c r="E83" s="81">
        <f t="shared" si="1"/>
        <v>10567.296996662959</v>
      </c>
    </row>
    <row r="84" spans="1:5" x14ac:dyDescent="0.25">
      <c r="A84" s="6"/>
      <c r="B84" s="6"/>
      <c r="C84" s="6"/>
      <c r="D84" s="7">
        <v>8</v>
      </c>
      <c r="E84" s="81">
        <f t="shared" si="1"/>
        <v>10567.296996662959</v>
      </c>
    </row>
    <row r="85" spans="1:5" x14ac:dyDescent="0.25">
      <c r="A85" s="6"/>
      <c r="B85" s="6"/>
      <c r="C85" s="48" t="s">
        <v>7</v>
      </c>
      <c r="D85" s="50"/>
      <c r="E85" s="82">
        <f>SUM(E77:E84)</f>
        <v>84538.375973303671</v>
      </c>
    </row>
    <row r="86" spans="1:5" x14ac:dyDescent="0.25">
      <c r="A86" s="6"/>
      <c r="B86" s="6"/>
      <c r="C86" s="6" t="s">
        <v>33</v>
      </c>
      <c r="D86" s="7">
        <v>1</v>
      </c>
      <c r="E86" s="81">
        <f t="shared" si="1"/>
        <v>10567.296996662959</v>
      </c>
    </row>
    <row r="87" spans="1:5" x14ac:dyDescent="0.25">
      <c r="A87" s="6"/>
      <c r="B87" s="6"/>
      <c r="C87" s="6"/>
      <c r="D87" s="7">
        <v>2</v>
      </c>
      <c r="E87" s="81">
        <f t="shared" si="1"/>
        <v>10567.296996662959</v>
      </c>
    </row>
    <row r="88" spans="1:5" x14ac:dyDescent="0.25">
      <c r="A88" s="6"/>
      <c r="B88" s="6"/>
      <c r="C88" s="6"/>
      <c r="D88" s="7">
        <v>3</v>
      </c>
      <c r="E88" s="81">
        <f t="shared" si="1"/>
        <v>10567.296996662959</v>
      </c>
    </row>
    <row r="89" spans="1:5" x14ac:dyDescent="0.25">
      <c r="A89" s="6"/>
      <c r="B89" s="6"/>
      <c r="C89" s="6"/>
      <c r="D89" s="7">
        <v>4</v>
      </c>
      <c r="E89" s="81">
        <f t="shared" si="1"/>
        <v>10567.296996662959</v>
      </c>
    </row>
    <row r="90" spans="1:5" x14ac:dyDescent="0.25">
      <c r="A90" s="6"/>
      <c r="B90" s="6"/>
      <c r="C90" s="6"/>
      <c r="D90" s="7">
        <v>5</v>
      </c>
      <c r="E90" s="81">
        <f t="shared" si="1"/>
        <v>10567.296996662959</v>
      </c>
    </row>
    <row r="91" spans="1:5" x14ac:dyDescent="0.25">
      <c r="A91" s="6"/>
      <c r="B91" s="6"/>
      <c r="C91" s="6"/>
      <c r="D91" s="7">
        <v>6</v>
      </c>
      <c r="E91" s="81">
        <f t="shared" si="1"/>
        <v>10567.296996662959</v>
      </c>
    </row>
    <row r="92" spans="1:5" x14ac:dyDescent="0.25">
      <c r="A92" s="6"/>
      <c r="B92" s="6"/>
      <c r="C92" s="6"/>
      <c r="D92" s="7">
        <v>7</v>
      </c>
      <c r="E92" s="81">
        <f t="shared" si="1"/>
        <v>10567.296996662959</v>
      </c>
    </row>
    <row r="93" spans="1:5" x14ac:dyDescent="0.25">
      <c r="A93" s="6"/>
      <c r="B93" s="6"/>
      <c r="C93" s="6"/>
      <c r="D93" s="7">
        <v>8</v>
      </c>
      <c r="E93" s="81">
        <f t="shared" si="1"/>
        <v>10567.296996662959</v>
      </c>
    </row>
    <row r="94" spans="1:5" x14ac:dyDescent="0.25">
      <c r="A94" s="6"/>
      <c r="B94" s="6"/>
      <c r="C94" s="6"/>
      <c r="D94" s="7">
        <v>9</v>
      </c>
      <c r="E94" s="81">
        <f t="shared" si="1"/>
        <v>10567.296996662959</v>
      </c>
    </row>
    <row r="95" spans="1:5" x14ac:dyDescent="0.25">
      <c r="A95" s="6"/>
      <c r="B95" s="6"/>
      <c r="C95" s="6"/>
      <c r="D95" s="7">
        <v>10</v>
      </c>
      <c r="E95" s="81">
        <f t="shared" si="1"/>
        <v>10567.296996662959</v>
      </c>
    </row>
    <row r="96" spans="1:5" x14ac:dyDescent="0.25">
      <c r="A96" s="6"/>
      <c r="B96" s="6"/>
      <c r="C96" s="6"/>
      <c r="D96" s="7">
        <v>11</v>
      </c>
      <c r="E96" s="81">
        <f t="shared" si="1"/>
        <v>10567.296996662959</v>
      </c>
    </row>
    <row r="97" spans="1:5" x14ac:dyDescent="0.25">
      <c r="A97" s="6"/>
      <c r="B97" s="6"/>
      <c r="C97" s="6"/>
      <c r="D97" s="7">
        <v>12</v>
      </c>
      <c r="E97" s="81">
        <f t="shared" si="1"/>
        <v>10567.296996662959</v>
      </c>
    </row>
    <row r="98" spans="1:5" x14ac:dyDescent="0.25">
      <c r="A98" s="6"/>
      <c r="B98" s="6"/>
      <c r="C98" s="48" t="s">
        <v>7</v>
      </c>
      <c r="D98" s="50"/>
      <c r="E98" s="82">
        <f>SUM(E86:E97)</f>
        <v>126807.56395995551</v>
      </c>
    </row>
    <row r="99" spans="1:5" x14ac:dyDescent="0.25">
      <c r="A99" s="6"/>
      <c r="B99" s="6"/>
      <c r="C99" s="42" t="s">
        <v>34</v>
      </c>
      <c r="D99" s="7">
        <v>1</v>
      </c>
      <c r="E99" s="81">
        <f t="shared" si="1"/>
        <v>10567.296996662959</v>
      </c>
    </row>
    <row r="100" spans="1:5" x14ac:dyDescent="0.25">
      <c r="A100" s="6"/>
      <c r="B100" s="6"/>
      <c r="C100" s="43"/>
      <c r="D100" s="7">
        <v>2</v>
      </c>
      <c r="E100" s="81">
        <f t="shared" si="1"/>
        <v>10567.296996662959</v>
      </c>
    </row>
    <row r="101" spans="1:5" x14ac:dyDescent="0.25">
      <c r="A101" s="6"/>
      <c r="B101" s="6"/>
      <c r="C101" s="43"/>
      <c r="D101" s="7">
        <v>3</v>
      </c>
      <c r="E101" s="81">
        <f t="shared" si="1"/>
        <v>10567.296996662959</v>
      </c>
    </row>
    <row r="102" spans="1:5" x14ac:dyDescent="0.25">
      <c r="A102" s="6"/>
      <c r="B102" s="6"/>
      <c r="C102" s="43"/>
      <c r="D102" s="7">
        <v>4</v>
      </c>
      <c r="E102" s="81">
        <f t="shared" si="1"/>
        <v>10567.296996662959</v>
      </c>
    </row>
    <row r="103" spans="1:5" x14ac:dyDescent="0.25">
      <c r="A103" s="6"/>
      <c r="B103" s="6"/>
      <c r="C103" s="43"/>
      <c r="D103" s="7">
        <v>5</v>
      </c>
      <c r="E103" s="81">
        <f t="shared" si="1"/>
        <v>10567.296996662959</v>
      </c>
    </row>
    <row r="104" spans="1:5" x14ac:dyDescent="0.25">
      <c r="A104" s="6"/>
      <c r="B104" s="6"/>
      <c r="C104" s="44"/>
      <c r="D104" s="7">
        <v>6</v>
      </c>
      <c r="E104" s="81">
        <f t="shared" si="1"/>
        <v>10567.296996662959</v>
      </c>
    </row>
    <row r="105" spans="1:5" x14ac:dyDescent="0.25">
      <c r="A105" s="6"/>
      <c r="B105" s="6"/>
      <c r="C105" s="48" t="s">
        <v>7</v>
      </c>
      <c r="D105" s="50"/>
      <c r="E105" s="82">
        <f>SUM(E99:E104)</f>
        <v>63403.781979977757</v>
      </c>
    </row>
    <row r="106" spans="1:5" x14ac:dyDescent="0.25">
      <c r="A106" s="91" t="s">
        <v>4</v>
      </c>
      <c r="B106" s="91"/>
      <c r="C106" s="91"/>
      <c r="D106" s="91"/>
      <c r="E106" s="92">
        <f>SUM(E10,E16,E24,E33,E39,E43,E50,E56,E66,E70,E76,E85,E98,E105)</f>
        <v>940489.43270300329</v>
      </c>
    </row>
  </sheetData>
  <mergeCells count="36">
    <mergeCell ref="A106:D106"/>
    <mergeCell ref="C33:D33"/>
    <mergeCell ref="C24:D24"/>
    <mergeCell ref="C16:D16"/>
    <mergeCell ref="C10:D10"/>
    <mergeCell ref="C105:D105"/>
    <mergeCell ref="C99:C104"/>
    <mergeCell ref="C98:D98"/>
    <mergeCell ref="C85:D85"/>
    <mergeCell ref="C76:D76"/>
    <mergeCell ref="C70:D70"/>
    <mergeCell ref="C66:D66"/>
    <mergeCell ref="C25:C32"/>
    <mergeCell ref="C34:C38"/>
    <mergeCell ref="C40:C42"/>
    <mergeCell ref="C44:C49"/>
    <mergeCell ref="C51:C55"/>
    <mergeCell ref="C57:C65"/>
    <mergeCell ref="C56:D56"/>
    <mergeCell ref="C50:D50"/>
    <mergeCell ref="C43:D43"/>
    <mergeCell ref="C39:D39"/>
    <mergeCell ref="A1:A2"/>
    <mergeCell ref="B1:B2"/>
    <mergeCell ref="C1:C2"/>
    <mergeCell ref="D1:D2"/>
    <mergeCell ref="E1:E2"/>
    <mergeCell ref="A3:A105"/>
    <mergeCell ref="B3:B105"/>
    <mergeCell ref="C3:C9"/>
    <mergeCell ref="C11:C15"/>
    <mergeCell ref="C17:C23"/>
    <mergeCell ref="C67:C69"/>
    <mergeCell ref="C71:C75"/>
    <mergeCell ref="C77:C84"/>
    <mergeCell ref="C86:C97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D96E-2CE2-4C46-B129-2C9DCBC664EE}">
  <dimension ref="A1:K104"/>
  <sheetViews>
    <sheetView topLeftCell="A64" workbookViewId="0">
      <selection activeCell="A104" sqref="A3:E104"/>
    </sheetView>
  </sheetViews>
  <sheetFormatPr defaultRowHeight="15" x14ac:dyDescent="0.25"/>
  <cols>
    <col min="1" max="1" width="3.7109375" bestFit="1" customWidth="1"/>
    <col min="2" max="2" width="11.7109375" bestFit="1" customWidth="1"/>
    <col min="3" max="3" width="13.85546875" bestFit="1" customWidth="1"/>
    <col min="4" max="4" width="4.7109375" bestFit="1" customWidth="1"/>
    <col min="5" max="5" width="10" bestFit="1" customWidth="1"/>
  </cols>
  <sheetData>
    <row r="1" spans="1:11" ht="38.25" x14ac:dyDescent="0.25">
      <c r="A1" s="89" t="s">
        <v>0</v>
      </c>
      <c r="B1" s="87" t="s">
        <v>1</v>
      </c>
      <c r="C1" s="87" t="s">
        <v>2</v>
      </c>
      <c r="D1" s="87" t="s">
        <v>3</v>
      </c>
      <c r="E1" s="87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90"/>
      <c r="B2" s="88"/>
      <c r="C2" s="88"/>
      <c r="D2" s="88"/>
      <c r="E2" s="88"/>
      <c r="H2">
        <v>19000000</v>
      </c>
      <c r="I2">
        <v>19</v>
      </c>
      <c r="J2">
        <v>217</v>
      </c>
      <c r="K2">
        <v>1798</v>
      </c>
    </row>
    <row r="3" spans="1:11" x14ac:dyDescent="0.25">
      <c r="A3" s="10">
        <v>3</v>
      </c>
      <c r="B3" s="10" t="s">
        <v>35</v>
      </c>
      <c r="C3" s="10" t="s">
        <v>36</v>
      </c>
      <c r="D3" s="11">
        <v>1</v>
      </c>
      <c r="E3" s="81">
        <f>IF(C3&lt;&gt;"JUMLAH",$H$2/$K$2,)</f>
        <v>10567.296996662959</v>
      </c>
    </row>
    <row r="4" spans="1:11" x14ac:dyDescent="0.25">
      <c r="A4" s="10"/>
      <c r="B4" s="10"/>
      <c r="C4" s="10"/>
      <c r="D4" s="11">
        <v>2</v>
      </c>
      <c r="E4" s="81">
        <f t="shared" ref="E4:E67" si="0">IF(C4&lt;&gt;"JUMLAH",$H$2/$K$2,)</f>
        <v>10567.296996662959</v>
      </c>
    </row>
    <row r="5" spans="1:11" x14ac:dyDescent="0.25">
      <c r="A5" s="10"/>
      <c r="B5" s="10"/>
      <c r="C5" s="93" t="s">
        <v>7</v>
      </c>
      <c r="D5" s="94"/>
      <c r="E5" s="82">
        <f>SUM(E3:E4)</f>
        <v>21134.593993325918</v>
      </c>
    </row>
    <row r="6" spans="1:11" x14ac:dyDescent="0.25">
      <c r="A6" s="10"/>
      <c r="B6" s="10"/>
      <c r="C6" s="45" t="s">
        <v>37</v>
      </c>
      <c r="D6" s="11">
        <v>1</v>
      </c>
      <c r="E6" s="81">
        <f t="shared" si="0"/>
        <v>10567.296996662959</v>
      </c>
    </row>
    <row r="7" spans="1:11" x14ac:dyDescent="0.25">
      <c r="A7" s="10"/>
      <c r="B7" s="10"/>
      <c r="C7" s="47"/>
      <c r="D7" s="11">
        <v>2</v>
      </c>
      <c r="E7" s="81">
        <f t="shared" si="0"/>
        <v>10567.296996662959</v>
      </c>
    </row>
    <row r="8" spans="1:11" x14ac:dyDescent="0.25">
      <c r="A8" s="10"/>
      <c r="B8" s="10"/>
      <c r="C8" s="47"/>
      <c r="D8" s="11">
        <v>3</v>
      </c>
      <c r="E8" s="81">
        <f t="shared" si="0"/>
        <v>10567.296996662959</v>
      </c>
    </row>
    <row r="9" spans="1:11" x14ac:dyDescent="0.25">
      <c r="A9" s="10"/>
      <c r="B9" s="10"/>
      <c r="C9" s="47"/>
      <c r="D9" s="11">
        <v>4</v>
      </c>
      <c r="E9" s="81">
        <f t="shared" si="0"/>
        <v>10567.296996662959</v>
      </c>
    </row>
    <row r="10" spans="1:11" x14ac:dyDescent="0.25">
      <c r="A10" s="10"/>
      <c r="B10" s="10"/>
      <c r="C10" s="47"/>
      <c r="D10" s="11">
        <v>5</v>
      </c>
      <c r="E10" s="81">
        <f t="shared" si="0"/>
        <v>10567.296996662959</v>
      </c>
    </row>
    <row r="11" spans="1:11" x14ac:dyDescent="0.25">
      <c r="A11" s="10"/>
      <c r="B11" s="10"/>
      <c r="C11" s="47"/>
      <c r="D11" s="11">
        <v>6</v>
      </c>
      <c r="E11" s="81">
        <f t="shared" si="0"/>
        <v>10567.296996662959</v>
      </c>
    </row>
    <row r="12" spans="1:11" x14ac:dyDescent="0.25">
      <c r="A12" s="10"/>
      <c r="B12" s="10"/>
      <c r="C12" s="46"/>
      <c r="D12" s="11">
        <v>7</v>
      </c>
      <c r="E12" s="81">
        <f t="shared" si="0"/>
        <v>10567.296996662959</v>
      </c>
    </row>
    <row r="13" spans="1:11" x14ac:dyDescent="0.25">
      <c r="A13" s="10"/>
      <c r="B13" s="10"/>
      <c r="C13" s="93" t="s">
        <v>7</v>
      </c>
      <c r="D13" s="94"/>
      <c r="E13" s="82">
        <f>SUM(E6:E12)</f>
        <v>73971.078976640711</v>
      </c>
    </row>
    <row r="14" spans="1:11" x14ac:dyDescent="0.25">
      <c r="A14" s="10"/>
      <c r="B14" s="10"/>
      <c r="C14" s="45" t="s">
        <v>38</v>
      </c>
      <c r="D14" s="11">
        <v>1</v>
      </c>
      <c r="E14" s="81">
        <f t="shared" si="0"/>
        <v>10567.296996662959</v>
      </c>
    </row>
    <row r="15" spans="1:11" x14ac:dyDescent="0.25">
      <c r="A15" s="10"/>
      <c r="B15" s="10"/>
      <c r="C15" s="47"/>
      <c r="D15" s="11">
        <v>2</v>
      </c>
      <c r="E15" s="81">
        <f t="shared" si="0"/>
        <v>10567.296996662959</v>
      </c>
    </row>
    <row r="16" spans="1:11" x14ac:dyDescent="0.25">
      <c r="A16" s="10"/>
      <c r="B16" s="10"/>
      <c r="C16" s="47"/>
      <c r="D16" s="11">
        <v>3</v>
      </c>
      <c r="E16" s="81">
        <f t="shared" si="0"/>
        <v>10567.296996662959</v>
      </c>
    </row>
    <row r="17" spans="1:5" x14ac:dyDescent="0.25">
      <c r="A17" s="10"/>
      <c r="B17" s="10"/>
      <c r="C17" s="47"/>
      <c r="D17" s="11">
        <v>4</v>
      </c>
      <c r="E17" s="81">
        <f t="shared" si="0"/>
        <v>10567.296996662959</v>
      </c>
    </row>
    <row r="18" spans="1:5" x14ac:dyDescent="0.25">
      <c r="A18" s="10"/>
      <c r="B18" s="10"/>
      <c r="C18" s="47"/>
      <c r="D18" s="11">
        <v>5</v>
      </c>
      <c r="E18" s="81">
        <f t="shared" si="0"/>
        <v>10567.296996662959</v>
      </c>
    </row>
    <row r="19" spans="1:5" x14ac:dyDescent="0.25">
      <c r="A19" s="10"/>
      <c r="B19" s="10"/>
      <c r="C19" s="46"/>
      <c r="D19" s="11">
        <v>6</v>
      </c>
      <c r="E19" s="81">
        <f t="shared" si="0"/>
        <v>10567.296996662959</v>
      </c>
    </row>
    <row r="20" spans="1:5" x14ac:dyDescent="0.25">
      <c r="A20" s="10"/>
      <c r="B20" s="10"/>
      <c r="C20" s="93" t="s">
        <v>7</v>
      </c>
      <c r="D20" s="94"/>
      <c r="E20" s="82">
        <f>SUM(E14:E19)</f>
        <v>63403.781979977757</v>
      </c>
    </row>
    <row r="21" spans="1:5" x14ac:dyDescent="0.25">
      <c r="A21" s="10"/>
      <c r="B21" s="10"/>
      <c r="C21" s="45" t="s">
        <v>39</v>
      </c>
      <c r="D21" s="11">
        <v>1</v>
      </c>
      <c r="E21" s="81">
        <f t="shared" si="0"/>
        <v>10567.296996662959</v>
      </c>
    </row>
    <row r="22" spans="1:5" x14ac:dyDescent="0.25">
      <c r="A22" s="10"/>
      <c r="B22" s="10"/>
      <c r="C22" s="47"/>
      <c r="D22" s="11">
        <v>2</v>
      </c>
      <c r="E22" s="81">
        <f t="shared" si="0"/>
        <v>10567.296996662959</v>
      </c>
    </row>
    <row r="23" spans="1:5" x14ac:dyDescent="0.25">
      <c r="A23" s="10"/>
      <c r="B23" s="10"/>
      <c r="C23" s="47"/>
      <c r="D23" s="11">
        <v>3</v>
      </c>
      <c r="E23" s="81">
        <f t="shared" si="0"/>
        <v>10567.296996662959</v>
      </c>
    </row>
    <row r="24" spans="1:5" x14ac:dyDescent="0.25">
      <c r="A24" s="10"/>
      <c r="B24" s="10"/>
      <c r="C24" s="47"/>
      <c r="D24" s="11">
        <v>4</v>
      </c>
      <c r="E24" s="81">
        <f t="shared" si="0"/>
        <v>10567.296996662959</v>
      </c>
    </row>
    <row r="25" spans="1:5" x14ac:dyDescent="0.25">
      <c r="A25" s="10"/>
      <c r="B25" s="10"/>
      <c r="C25" s="47"/>
      <c r="D25" s="11">
        <v>5</v>
      </c>
      <c r="E25" s="81">
        <f t="shared" si="0"/>
        <v>10567.296996662959</v>
      </c>
    </row>
    <row r="26" spans="1:5" x14ac:dyDescent="0.25">
      <c r="A26" s="10"/>
      <c r="B26" s="10"/>
      <c r="C26" s="47"/>
      <c r="D26" s="11">
        <v>6</v>
      </c>
      <c r="E26" s="81">
        <f t="shared" si="0"/>
        <v>10567.296996662959</v>
      </c>
    </row>
    <row r="27" spans="1:5" x14ac:dyDescent="0.25">
      <c r="A27" s="10"/>
      <c r="B27" s="10"/>
      <c r="C27" s="46"/>
      <c r="D27" s="11">
        <v>7</v>
      </c>
      <c r="E27" s="81">
        <f t="shared" si="0"/>
        <v>10567.296996662959</v>
      </c>
    </row>
    <row r="28" spans="1:5" x14ac:dyDescent="0.25">
      <c r="A28" s="10"/>
      <c r="B28" s="10"/>
      <c r="C28" s="93" t="s">
        <v>7</v>
      </c>
      <c r="D28" s="94"/>
      <c r="E28" s="82">
        <f>SUM(E21:E27)</f>
        <v>73971.078976640711</v>
      </c>
    </row>
    <row r="29" spans="1:5" x14ac:dyDescent="0.25">
      <c r="A29" s="10"/>
      <c r="B29" s="10"/>
      <c r="C29" s="45" t="s">
        <v>40</v>
      </c>
      <c r="D29" s="11">
        <v>1</v>
      </c>
      <c r="E29" s="81">
        <f t="shared" si="0"/>
        <v>10567.296996662959</v>
      </c>
    </row>
    <row r="30" spans="1:5" x14ac:dyDescent="0.25">
      <c r="A30" s="10"/>
      <c r="B30" s="10"/>
      <c r="C30" s="47"/>
      <c r="D30" s="11">
        <v>2</v>
      </c>
      <c r="E30" s="81">
        <f t="shared" si="0"/>
        <v>10567.296996662959</v>
      </c>
    </row>
    <row r="31" spans="1:5" x14ac:dyDescent="0.25">
      <c r="A31" s="10"/>
      <c r="B31" s="10"/>
      <c r="C31" s="47"/>
      <c r="D31" s="11">
        <v>3</v>
      </c>
      <c r="E31" s="81">
        <f t="shared" si="0"/>
        <v>10567.296996662959</v>
      </c>
    </row>
    <row r="32" spans="1:5" x14ac:dyDescent="0.25">
      <c r="A32" s="10"/>
      <c r="B32" s="10"/>
      <c r="C32" s="47"/>
      <c r="D32" s="11">
        <v>4</v>
      </c>
      <c r="E32" s="81">
        <f t="shared" si="0"/>
        <v>10567.296996662959</v>
      </c>
    </row>
    <row r="33" spans="1:5" x14ac:dyDescent="0.25">
      <c r="A33" s="10"/>
      <c r="B33" s="10"/>
      <c r="C33" s="47"/>
      <c r="D33" s="11">
        <v>5</v>
      </c>
      <c r="E33" s="81">
        <f t="shared" si="0"/>
        <v>10567.296996662959</v>
      </c>
    </row>
    <row r="34" spans="1:5" x14ac:dyDescent="0.25">
      <c r="A34" s="10"/>
      <c r="B34" s="10"/>
      <c r="C34" s="47"/>
      <c r="D34" s="11">
        <v>6</v>
      </c>
      <c r="E34" s="81">
        <f t="shared" si="0"/>
        <v>10567.296996662959</v>
      </c>
    </row>
    <row r="35" spans="1:5" x14ac:dyDescent="0.25">
      <c r="A35" s="10"/>
      <c r="B35" s="10"/>
      <c r="C35" s="47"/>
      <c r="D35" s="11">
        <v>7</v>
      </c>
      <c r="E35" s="81">
        <f t="shared" si="0"/>
        <v>10567.296996662959</v>
      </c>
    </row>
    <row r="36" spans="1:5" x14ac:dyDescent="0.25">
      <c r="A36" s="10"/>
      <c r="B36" s="10"/>
      <c r="C36" s="47"/>
      <c r="D36" s="11">
        <v>8</v>
      </c>
      <c r="E36" s="81">
        <f t="shared" si="0"/>
        <v>10567.296996662959</v>
      </c>
    </row>
    <row r="37" spans="1:5" x14ac:dyDescent="0.25">
      <c r="A37" s="10"/>
      <c r="B37" s="10"/>
      <c r="C37" s="47"/>
      <c r="D37" s="11">
        <v>9</v>
      </c>
      <c r="E37" s="81">
        <f t="shared" si="0"/>
        <v>10567.296996662959</v>
      </c>
    </row>
    <row r="38" spans="1:5" x14ac:dyDescent="0.25">
      <c r="A38" s="10"/>
      <c r="B38" s="10"/>
      <c r="C38" s="46"/>
      <c r="D38" s="11">
        <v>10</v>
      </c>
      <c r="E38" s="81">
        <f t="shared" si="0"/>
        <v>10567.296996662959</v>
      </c>
    </row>
    <row r="39" spans="1:5" x14ac:dyDescent="0.25">
      <c r="A39" s="10"/>
      <c r="B39" s="10"/>
      <c r="C39" s="93" t="s">
        <v>7</v>
      </c>
      <c r="D39" s="94"/>
      <c r="E39" s="82">
        <f>SUM(E29:E38)</f>
        <v>105672.96996662959</v>
      </c>
    </row>
    <row r="40" spans="1:5" x14ac:dyDescent="0.25">
      <c r="A40" s="10"/>
      <c r="B40" s="10"/>
      <c r="C40" s="45" t="s">
        <v>41</v>
      </c>
      <c r="D40" s="11">
        <v>1</v>
      </c>
      <c r="E40" s="81">
        <f t="shared" si="0"/>
        <v>10567.296996662959</v>
      </c>
    </row>
    <row r="41" spans="1:5" x14ac:dyDescent="0.25">
      <c r="A41" s="10"/>
      <c r="B41" s="10"/>
      <c r="C41" s="47"/>
      <c r="D41" s="11">
        <v>2</v>
      </c>
      <c r="E41" s="81">
        <f t="shared" si="0"/>
        <v>10567.296996662959</v>
      </c>
    </row>
    <row r="42" spans="1:5" x14ac:dyDescent="0.25">
      <c r="A42" s="10"/>
      <c r="B42" s="10"/>
      <c r="C42" s="46"/>
      <c r="D42" s="11">
        <v>3</v>
      </c>
      <c r="E42" s="81">
        <f t="shared" si="0"/>
        <v>10567.296996662959</v>
      </c>
    </row>
    <row r="43" spans="1:5" x14ac:dyDescent="0.25">
      <c r="A43" s="10"/>
      <c r="B43" s="10"/>
      <c r="C43" s="93" t="s">
        <v>7</v>
      </c>
      <c r="D43" s="94"/>
      <c r="E43" s="82">
        <f>SUM(E40:E42)</f>
        <v>31701.890989988875</v>
      </c>
    </row>
    <row r="44" spans="1:5" x14ac:dyDescent="0.25">
      <c r="A44" s="10"/>
      <c r="B44" s="10"/>
      <c r="C44" s="45" t="s">
        <v>42</v>
      </c>
      <c r="D44" s="11">
        <v>1</v>
      </c>
      <c r="E44" s="81">
        <f t="shared" si="0"/>
        <v>10567.296996662959</v>
      </c>
    </row>
    <row r="45" spans="1:5" x14ac:dyDescent="0.25">
      <c r="A45" s="10"/>
      <c r="B45" s="10"/>
      <c r="C45" s="47"/>
      <c r="D45" s="11">
        <v>2</v>
      </c>
      <c r="E45" s="81">
        <f t="shared" si="0"/>
        <v>10567.296996662959</v>
      </c>
    </row>
    <row r="46" spans="1:5" x14ac:dyDescent="0.25">
      <c r="A46" s="10"/>
      <c r="B46" s="10"/>
      <c r="C46" s="47"/>
      <c r="D46" s="11">
        <v>3</v>
      </c>
      <c r="E46" s="81">
        <f t="shared" si="0"/>
        <v>10567.296996662959</v>
      </c>
    </row>
    <row r="47" spans="1:5" x14ac:dyDescent="0.25">
      <c r="A47" s="10"/>
      <c r="B47" s="10"/>
      <c r="C47" s="47"/>
      <c r="D47" s="11">
        <v>4</v>
      </c>
      <c r="E47" s="81">
        <f t="shared" si="0"/>
        <v>10567.296996662959</v>
      </c>
    </row>
    <row r="48" spans="1:5" x14ac:dyDescent="0.25">
      <c r="A48" s="10"/>
      <c r="B48" s="10"/>
      <c r="C48" s="47"/>
      <c r="D48" s="11">
        <v>5</v>
      </c>
      <c r="E48" s="81">
        <f t="shared" si="0"/>
        <v>10567.296996662959</v>
      </c>
    </row>
    <row r="49" spans="1:5" x14ac:dyDescent="0.25">
      <c r="A49" s="10"/>
      <c r="B49" s="10"/>
      <c r="C49" s="47"/>
      <c r="D49" s="11">
        <v>6</v>
      </c>
      <c r="E49" s="81">
        <f t="shared" si="0"/>
        <v>10567.296996662959</v>
      </c>
    </row>
    <row r="50" spans="1:5" x14ac:dyDescent="0.25">
      <c r="A50" s="10"/>
      <c r="B50" s="10"/>
      <c r="C50" s="47"/>
      <c r="D50" s="11">
        <v>7</v>
      </c>
      <c r="E50" s="81">
        <f t="shared" si="0"/>
        <v>10567.296996662959</v>
      </c>
    </row>
    <row r="51" spans="1:5" x14ac:dyDescent="0.25">
      <c r="A51" s="10"/>
      <c r="B51" s="10"/>
      <c r="C51" s="47"/>
      <c r="D51" s="11">
        <v>8</v>
      </c>
      <c r="E51" s="81">
        <f t="shared" si="0"/>
        <v>10567.296996662959</v>
      </c>
    </row>
    <row r="52" spans="1:5" x14ac:dyDescent="0.25">
      <c r="A52" s="10"/>
      <c r="B52" s="10"/>
      <c r="C52" s="47"/>
      <c r="D52" s="11">
        <v>9</v>
      </c>
      <c r="E52" s="81">
        <f t="shared" si="0"/>
        <v>10567.296996662959</v>
      </c>
    </row>
    <row r="53" spans="1:5" x14ac:dyDescent="0.25">
      <c r="A53" s="10"/>
      <c r="B53" s="10"/>
      <c r="C53" s="47"/>
      <c r="D53" s="11">
        <v>10</v>
      </c>
      <c r="E53" s="81">
        <f t="shared" si="0"/>
        <v>10567.296996662959</v>
      </c>
    </row>
    <row r="54" spans="1:5" x14ac:dyDescent="0.25">
      <c r="A54" s="10"/>
      <c r="B54" s="10"/>
      <c r="C54" s="47"/>
      <c r="D54" s="11">
        <v>11</v>
      </c>
      <c r="E54" s="81">
        <f t="shared" si="0"/>
        <v>10567.296996662959</v>
      </c>
    </row>
    <row r="55" spans="1:5" x14ac:dyDescent="0.25">
      <c r="A55" s="10"/>
      <c r="B55" s="10"/>
      <c r="C55" s="47"/>
      <c r="D55" s="11">
        <v>12</v>
      </c>
      <c r="E55" s="81">
        <f t="shared" si="0"/>
        <v>10567.296996662959</v>
      </c>
    </row>
    <row r="56" spans="1:5" x14ac:dyDescent="0.25">
      <c r="A56" s="10"/>
      <c r="B56" s="10"/>
      <c r="C56" s="47"/>
      <c r="D56" s="11">
        <v>13</v>
      </c>
      <c r="E56" s="81">
        <f t="shared" si="0"/>
        <v>10567.296996662959</v>
      </c>
    </row>
    <row r="57" spans="1:5" x14ac:dyDescent="0.25">
      <c r="A57" s="10"/>
      <c r="B57" s="10"/>
      <c r="C57" s="46"/>
      <c r="D57" s="11">
        <v>14</v>
      </c>
      <c r="E57" s="81">
        <f t="shared" si="0"/>
        <v>10567.296996662959</v>
      </c>
    </row>
    <row r="58" spans="1:5" x14ac:dyDescent="0.25">
      <c r="A58" s="10"/>
      <c r="B58" s="10"/>
      <c r="C58" s="93" t="s">
        <v>7</v>
      </c>
      <c r="D58" s="94"/>
      <c r="E58" s="82">
        <f>SUM(E44:E57)</f>
        <v>147942.15795328142</v>
      </c>
    </row>
    <row r="59" spans="1:5" x14ac:dyDescent="0.25">
      <c r="A59" s="10"/>
      <c r="B59" s="10"/>
      <c r="C59" s="45" t="s">
        <v>43</v>
      </c>
      <c r="D59" s="11">
        <v>1</v>
      </c>
      <c r="E59" s="81">
        <f t="shared" si="0"/>
        <v>10567.296996662959</v>
      </c>
    </row>
    <row r="60" spans="1:5" x14ac:dyDescent="0.25">
      <c r="A60" s="10"/>
      <c r="B60" s="10"/>
      <c r="C60" s="47"/>
      <c r="D60" s="11">
        <v>2</v>
      </c>
      <c r="E60" s="81">
        <f t="shared" si="0"/>
        <v>10567.296996662959</v>
      </c>
    </row>
    <row r="61" spans="1:5" x14ac:dyDescent="0.25">
      <c r="A61" s="10"/>
      <c r="B61" s="10"/>
      <c r="C61" s="46"/>
      <c r="D61" s="11">
        <v>3</v>
      </c>
      <c r="E61" s="81">
        <f t="shared" si="0"/>
        <v>10567.296996662959</v>
      </c>
    </row>
    <row r="62" spans="1:5" x14ac:dyDescent="0.25">
      <c r="A62" s="10"/>
      <c r="B62" s="10"/>
      <c r="C62" s="93" t="s">
        <v>7</v>
      </c>
      <c r="D62" s="94"/>
      <c r="E62" s="82">
        <f>SUM(E59:E61)</f>
        <v>31701.890989988875</v>
      </c>
    </row>
    <row r="63" spans="1:5" x14ac:dyDescent="0.25">
      <c r="A63" s="10"/>
      <c r="B63" s="10"/>
      <c r="C63" s="45" t="s">
        <v>35</v>
      </c>
      <c r="D63" s="11">
        <v>1</v>
      </c>
      <c r="E63" s="81">
        <f t="shared" si="0"/>
        <v>10567.296996662959</v>
      </c>
    </row>
    <row r="64" spans="1:5" x14ac:dyDescent="0.25">
      <c r="A64" s="10"/>
      <c r="B64" s="10"/>
      <c r="C64" s="47"/>
      <c r="D64" s="11">
        <v>2</v>
      </c>
      <c r="E64" s="81">
        <f t="shared" si="0"/>
        <v>10567.296996662959</v>
      </c>
    </row>
    <row r="65" spans="1:5" x14ac:dyDescent="0.25">
      <c r="A65" s="10"/>
      <c r="B65" s="10"/>
      <c r="C65" s="47"/>
      <c r="D65" s="11">
        <v>3</v>
      </c>
      <c r="E65" s="81">
        <f t="shared" si="0"/>
        <v>10567.296996662959</v>
      </c>
    </row>
    <row r="66" spans="1:5" x14ac:dyDescent="0.25">
      <c r="A66" s="10"/>
      <c r="B66" s="10"/>
      <c r="C66" s="47"/>
      <c r="D66" s="11">
        <v>4</v>
      </c>
      <c r="E66" s="81">
        <f t="shared" si="0"/>
        <v>10567.296996662959</v>
      </c>
    </row>
    <row r="67" spans="1:5" x14ac:dyDescent="0.25">
      <c r="A67" s="10"/>
      <c r="B67" s="10"/>
      <c r="C67" s="47"/>
      <c r="D67" s="11">
        <v>5</v>
      </c>
      <c r="E67" s="81">
        <f t="shared" si="0"/>
        <v>10567.296996662959</v>
      </c>
    </row>
    <row r="68" spans="1:5" x14ac:dyDescent="0.25">
      <c r="A68" s="10"/>
      <c r="B68" s="10"/>
      <c r="C68" s="47"/>
      <c r="D68" s="11">
        <v>6</v>
      </c>
      <c r="E68" s="81">
        <f t="shared" ref="E68:E103" si="1">IF(C68&lt;&gt;"JUMLAH",$H$2/$K$2,)</f>
        <v>10567.296996662959</v>
      </c>
    </row>
    <row r="69" spans="1:5" x14ac:dyDescent="0.25">
      <c r="A69" s="10"/>
      <c r="B69" s="10"/>
      <c r="C69" s="47"/>
      <c r="D69" s="11">
        <v>7</v>
      </c>
      <c r="E69" s="81">
        <f t="shared" si="1"/>
        <v>10567.296996662959</v>
      </c>
    </row>
    <row r="70" spans="1:5" x14ac:dyDescent="0.25">
      <c r="A70" s="10"/>
      <c r="B70" s="10"/>
      <c r="C70" s="47"/>
      <c r="D70" s="11">
        <v>8</v>
      </c>
      <c r="E70" s="81">
        <f t="shared" si="1"/>
        <v>10567.296996662959</v>
      </c>
    </row>
    <row r="71" spans="1:5" x14ac:dyDescent="0.25">
      <c r="A71" s="10"/>
      <c r="B71" s="10"/>
      <c r="C71" s="47"/>
      <c r="D71" s="11">
        <v>9</v>
      </c>
      <c r="E71" s="81">
        <f t="shared" si="1"/>
        <v>10567.296996662959</v>
      </c>
    </row>
    <row r="72" spans="1:5" x14ac:dyDescent="0.25">
      <c r="A72" s="10"/>
      <c r="B72" s="10"/>
      <c r="C72" s="47"/>
      <c r="D72" s="11">
        <v>10</v>
      </c>
      <c r="E72" s="81">
        <f t="shared" si="1"/>
        <v>10567.296996662959</v>
      </c>
    </row>
    <row r="73" spans="1:5" x14ac:dyDescent="0.25">
      <c r="A73" s="10"/>
      <c r="B73" s="10"/>
      <c r="C73" s="47"/>
      <c r="D73" s="11">
        <v>11</v>
      </c>
      <c r="E73" s="81">
        <f t="shared" si="1"/>
        <v>10567.296996662959</v>
      </c>
    </row>
    <row r="74" spans="1:5" x14ac:dyDescent="0.25">
      <c r="A74" s="10"/>
      <c r="B74" s="10"/>
      <c r="C74" s="47"/>
      <c r="D74" s="11">
        <v>12</v>
      </c>
      <c r="E74" s="81">
        <f t="shared" si="1"/>
        <v>10567.296996662959</v>
      </c>
    </row>
    <row r="75" spans="1:5" x14ac:dyDescent="0.25">
      <c r="A75" s="10"/>
      <c r="B75" s="10"/>
      <c r="C75" s="47"/>
      <c r="D75" s="11">
        <v>13</v>
      </c>
      <c r="E75" s="81">
        <f t="shared" si="1"/>
        <v>10567.296996662959</v>
      </c>
    </row>
    <row r="76" spans="1:5" x14ac:dyDescent="0.25">
      <c r="A76" s="10"/>
      <c r="B76" s="10"/>
      <c r="C76" s="47"/>
      <c r="D76" s="11">
        <v>14</v>
      </c>
      <c r="E76" s="81">
        <f t="shared" si="1"/>
        <v>10567.296996662959</v>
      </c>
    </row>
    <row r="77" spans="1:5" x14ac:dyDescent="0.25">
      <c r="A77" s="10"/>
      <c r="B77" s="10"/>
      <c r="C77" s="46"/>
      <c r="D77" s="11">
        <v>15</v>
      </c>
      <c r="E77" s="81">
        <f t="shared" si="1"/>
        <v>10567.296996662959</v>
      </c>
    </row>
    <row r="78" spans="1:5" x14ac:dyDescent="0.25">
      <c r="A78" s="10"/>
      <c r="B78" s="10"/>
      <c r="C78" s="93" t="s">
        <v>7</v>
      </c>
      <c r="D78" s="94"/>
      <c r="E78" s="82">
        <f>SUM(E63:E77)</f>
        <v>158509.45494994437</v>
      </c>
    </row>
    <row r="79" spans="1:5" x14ac:dyDescent="0.25">
      <c r="A79" s="10"/>
      <c r="B79" s="10"/>
      <c r="C79" s="45" t="s">
        <v>44</v>
      </c>
      <c r="D79" s="11">
        <v>1</v>
      </c>
      <c r="E79" s="81">
        <f t="shared" si="1"/>
        <v>10567.296996662959</v>
      </c>
    </row>
    <row r="80" spans="1:5" x14ac:dyDescent="0.25">
      <c r="A80" s="10"/>
      <c r="B80" s="10"/>
      <c r="C80" s="47"/>
      <c r="D80" s="11">
        <v>2</v>
      </c>
      <c r="E80" s="81">
        <f t="shared" si="1"/>
        <v>10567.296996662959</v>
      </c>
    </row>
    <row r="81" spans="1:5" x14ac:dyDescent="0.25">
      <c r="A81" s="10"/>
      <c r="B81" s="10"/>
      <c r="C81" s="47"/>
      <c r="D81" s="11">
        <v>3</v>
      </c>
      <c r="E81" s="81">
        <f t="shared" si="1"/>
        <v>10567.296996662959</v>
      </c>
    </row>
    <row r="82" spans="1:5" x14ac:dyDescent="0.25">
      <c r="A82" s="10"/>
      <c r="B82" s="10"/>
      <c r="C82" s="47"/>
      <c r="D82" s="11">
        <v>4</v>
      </c>
      <c r="E82" s="81">
        <f t="shared" si="1"/>
        <v>10567.296996662959</v>
      </c>
    </row>
    <row r="83" spans="1:5" x14ac:dyDescent="0.25">
      <c r="A83" s="10"/>
      <c r="B83" s="10"/>
      <c r="C83" s="47"/>
      <c r="D83" s="11">
        <v>5</v>
      </c>
      <c r="E83" s="81">
        <f t="shared" si="1"/>
        <v>10567.296996662959</v>
      </c>
    </row>
    <row r="84" spans="1:5" x14ac:dyDescent="0.25">
      <c r="A84" s="10"/>
      <c r="B84" s="10"/>
      <c r="C84" s="47"/>
      <c r="D84" s="11">
        <v>6</v>
      </c>
      <c r="E84" s="81">
        <f t="shared" si="1"/>
        <v>10567.296996662959</v>
      </c>
    </row>
    <row r="85" spans="1:5" x14ac:dyDescent="0.25">
      <c r="A85" s="10"/>
      <c r="B85" s="10"/>
      <c r="C85" s="47"/>
      <c r="D85" s="11">
        <v>7</v>
      </c>
      <c r="E85" s="81">
        <f t="shared" si="1"/>
        <v>10567.296996662959</v>
      </c>
    </row>
    <row r="86" spans="1:5" x14ac:dyDescent="0.25">
      <c r="A86" s="10"/>
      <c r="B86" s="10"/>
      <c r="C86" s="46"/>
      <c r="D86" s="11">
        <v>8</v>
      </c>
      <c r="E86" s="81">
        <f t="shared" si="1"/>
        <v>10567.296996662959</v>
      </c>
    </row>
    <row r="87" spans="1:5" x14ac:dyDescent="0.25">
      <c r="A87" s="10"/>
      <c r="B87" s="10"/>
      <c r="C87" s="93" t="s">
        <v>7</v>
      </c>
      <c r="D87" s="94"/>
      <c r="E87" s="82">
        <f>SUM(E79:E86)</f>
        <v>84538.375973303671</v>
      </c>
    </row>
    <row r="88" spans="1:5" x14ac:dyDescent="0.25">
      <c r="A88" s="10"/>
      <c r="B88" s="10"/>
      <c r="C88" s="45" t="s">
        <v>45</v>
      </c>
      <c r="D88" s="11">
        <v>1</v>
      </c>
      <c r="E88" s="81">
        <f t="shared" si="1"/>
        <v>10567.296996662959</v>
      </c>
    </row>
    <row r="89" spans="1:5" x14ac:dyDescent="0.25">
      <c r="A89" s="10"/>
      <c r="B89" s="10"/>
      <c r="C89" s="47"/>
      <c r="D89" s="11">
        <v>2</v>
      </c>
      <c r="E89" s="81">
        <f t="shared" si="1"/>
        <v>10567.296996662959</v>
      </c>
    </row>
    <row r="90" spans="1:5" x14ac:dyDescent="0.25">
      <c r="A90" s="10"/>
      <c r="B90" s="10"/>
      <c r="C90" s="47"/>
      <c r="D90" s="11">
        <v>3</v>
      </c>
      <c r="E90" s="81">
        <f t="shared" si="1"/>
        <v>10567.296996662959</v>
      </c>
    </row>
    <row r="91" spans="1:5" x14ac:dyDescent="0.25">
      <c r="A91" s="10"/>
      <c r="B91" s="10"/>
      <c r="C91" s="47"/>
      <c r="D91" s="11">
        <v>4</v>
      </c>
      <c r="E91" s="81">
        <f t="shared" si="1"/>
        <v>10567.296996662959</v>
      </c>
    </row>
    <row r="92" spans="1:5" x14ac:dyDescent="0.25">
      <c r="A92" s="10"/>
      <c r="B92" s="10"/>
      <c r="C92" s="47"/>
      <c r="D92" s="11">
        <v>5</v>
      </c>
      <c r="E92" s="81">
        <f t="shared" si="1"/>
        <v>10567.296996662959</v>
      </c>
    </row>
    <row r="93" spans="1:5" x14ac:dyDescent="0.25">
      <c r="A93" s="10"/>
      <c r="B93" s="10"/>
      <c r="C93" s="47"/>
      <c r="D93" s="11">
        <v>6</v>
      </c>
      <c r="E93" s="81">
        <f t="shared" si="1"/>
        <v>10567.296996662959</v>
      </c>
    </row>
    <row r="94" spans="1:5" x14ac:dyDescent="0.25">
      <c r="A94" s="10"/>
      <c r="B94" s="10"/>
      <c r="C94" s="47"/>
      <c r="D94" s="11">
        <v>7</v>
      </c>
      <c r="E94" s="81">
        <f t="shared" si="1"/>
        <v>10567.296996662959</v>
      </c>
    </row>
    <row r="95" spans="1:5" x14ac:dyDescent="0.25">
      <c r="A95" s="10"/>
      <c r="B95" s="10"/>
      <c r="C95" s="46"/>
      <c r="D95" s="11">
        <v>8</v>
      </c>
      <c r="E95" s="81">
        <f t="shared" si="1"/>
        <v>10567.296996662959</v>
      </c>
    </row>
    <row r="96" spans="1:5" x14ac:dyDescent="0.25">
      <c r="A96" s="10"/>
      <c r="B96" s="10"/>
      <c r="C96" s="93" t="s">
        <v>7</v>
      </c>
      <c r="D96" s="94"/>
      <c r="E96" s="82">
        <f>SUM(E88:E95)</f>
        <v>84538.375973303671</v>
      </c>
    </row>
    <row r="97" spans="1:5" x14ac:dyDescent="0.25">
      <c r="A97" s="10"/>
      <c r="B97" s="10"/>
      <c r="C97" s="45" t="s">
        <v>46</v>
      </c>
      <c r="D97" s="11">
        <v>1</v>
      </c>
      <c r="E97" s="81">
        <f t="shared" si="1"/>
        <v>10567.296996662959</v>
      </c>
    </row>
    <row r="98" spans="1:5" x14ac:dyDescent="0.25">
      <c r="A98" s="10"/>
      <c r="B98" s="10"/>
      <c r="C98" s="47"/>
      <c r="D98" s="11">
        <v>2</v>
      </c>
      <c r="E98" s="81">
        <f t="shared" si="1"/>
        <v>10567.296996662959</v>
      </c>
    </row>
    <row r="99" spans="1:5" x14ac:dyDescent="0.25">
      <c r="A99" s="10"/>
      <c r="B99" s="10"/>
      <c r="C99" s="47"/>
      <c r="D99" s="11">
        <v>3</v>
      </c>
      <c r="E99" s="81">
        <f t="shared" si="1"/>
        <v>10567.296996662959</v>
      </c>
    </row>
    <row r="100" spans="1:5" x14ac:dyDescent="0.25">
      <c r="A100" s="10"/>
      <c r="B100" s="10"/>
      <c r="C100" s="47"/>
      <c r="D100" s="11">
        <v>4</v>
      </c>
      <c r="E100" s="81">
        <f t="shared" si="1"/>
        <v>10567.296996662959</v>
      </c>
    </row>
    <row r="101" spans="1:5" x14ac:dyDescent="0.25">
      <c r="A101" s="10"/>
      <c r="B101" s="10"/>
      <c r="C101" s="47"/>
      <c r="D101" s="11">
        <v>5</v>
      </c>
      <c r="E101" s="81">
        <f t="shared" si="1"/>
        <v>10567.296996662959</v>
      </c>
    </row>
    <row r="102" spans="1:5" x14ac:dyDescent="0.25">
      <c r="A102" s="10"/>
      <c r="B102" s="10"/>
      <c r="C102" s="46"/>
      <c r="D102" s="11">
        <v>6</v>
      </c>
      <c r="E102" s="81">
        <f t="shared" si="1"/>
        <v>10567.296996662959</v>
      </c>
    </row>
    <row r="103" spans="1:5" x14ac:dyDescent="0.25">
      <c r="A103" s="10"/>
      <c r="B103" s="10"/>
      <c r="C103" s="93" t="s">
        <v>7</v>
      </c>
      <c r="D103" s="94"/>
      <c r="E103" s="82">
        <f>SUM(E97:E102)</f>
        <v>63403.781979977757</v>
      </c>
    </row>
    <row r="104" spans="1:5" x14ac:dyDescent="0.25">
      <c r="A104" s="91" t="s">
        <v>4</v>
      </c>
      <c r="B104" s="91"/>
      <c r="C104" s="91"/>
      <c r="D104" s="91"/>
      <c r="E104" s="92">
        <f>SUM(E5,E13,E20,E28,E39,E43,E58,E62,E78,E87,E96,E103)</f>
        <v>940489.4327030034</v>
      </c>
    </row>
  </sheetData>
  <mergeCells count="32">
    <mergeCell ref="A104:D104"/>
    <mergeCell ref="C43:D43"/>
    <mergeCell ref="C39:D39"/>
    <mergeCell ref="C28:D28"/>
    <mergeCell ref="C20:D20"/>
    <mergeCell ref="C13:D13"/>
    <mergeCell ref="C5:D5"/>
    <mergeCell ref="C40:C42"/>
    <mergeCell ref="C29:C38"/>
    <mergeCell ref="C21:C27"/>
    <mergeCell ref="C14:C19"/>
    <mergeCell ref="C6:C12"/>
    <mergeCell ref="C103:D103"/>
    <mergeCell ref="C96:D96"/>
    <mergeCell ref="C87:D87"/>
    <mergeCell ref="C78:D78"/>
    <mergeCell ref="C62:D62"/>
    <mergeCell ref="C88:C95"/>
    <mergeCell ref="C79:C86"/>
    <mergeCell ref="C59:C61"/>
    <mergeCell ref="C44:C57"/>
    <mergeCell ref="C58:D58"/>
    <mergeCell ref="C63:C77"/>
    <mergeCell ref="C97:C102"/>
    <mergeCell ref="A1:A2"/>
    <mergeCell ref="B1:B2"/>
    <mergeCell ref="C1:C2"/>
    <mergeCell ref="D1:D2"/>
    <mergeCell ref="E1:E2"/>
    <mergeCell ref="A3:A103"/>
    <mergeCell ref="B3:B103"/>
    <mergeCell ref="C3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61C5-4564-4C0F-9B6E-E075BF243CEF}">
  <dimension ref="A1:K113"/>
  <sheetViews>
    <sheetView topLeftCell="A103" workbookViewId="0">
      <selection activeCell="A113" sqref="A3:E113"/>
    </sheetView>
  </sheetViews>
  <sheetFormatPr defaultRowHeight="15" x14ac:dyDescent="0.25"/>
  <cols>
    <col min="3" max="3" width="15.85546875" bestFit="1" customWidth="1"/>
    <col min="5" max="5" width="11.42578125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51">
        <v>4</v>
      </c>
      <c r="B3" s="12" t="s">
        <v>47</v>
      </c>
      <c r="C3" s="12" t="s">
        <v>48</v>
      </c>
      <c r="D3" s="13">
        <v>1</v>
      </c>
      <c r="E3" s="81">
        <f>IF(C3&lt;&gt;"JUMLAH",$H$2/$K$2,)</f>
        <v>10567.296996662959</v>
      </c>
    </row>
    <row r="4" spans="1:11" x14ac:dyDescent="0.25">
      <c r="A4" s="52"/>
      <c r="B4" s="12"/>
      <c r="C4" s="12"/>
      <c r="D4" s="13">
        <v>2</v>
      </c>
      <c r="E4" s="81">
        <f t="shared" ref="E4:E67" si="0">IF(C4&lt;&gt;"JUMLAH",$H$2/$K$2,)</f>
        <v>10567.296996662959</v>
      </c>
    </row>
    <row r="5" spans="1:11" x14ac:dyDescent="0.25">
      <c r="A5" s="52"/>
      <c r="B5" s="12"/>
      <c r="C5" s="12"/>
      <c r="D5" s="13">
        <v>3</v>
      </c>
      <c r="E5" s="81">
        <f t="shared" si="0"/>
        <v>10567.296996662959</v>
      </c>
    </row>
    <row r="6" spans="1:11" x14ac:dyDescent="0.25">
      <c r="A6" s="52"/>
      <c r="B6" s="12"/>
      <c r="C6" s="12"/>
      <c r="D6" s="13">
        <v>4</v>
      </c>
      <c r="E6" s="81">
        <f t="shared" si="0"/>
        <v>10567.296996662959</v>
      </c>
    </row>
    <row r="7" spans="1:11" x14ac:dyDescent="0.25">
      <c r="A7" s="52"/>
      <c r="B7" s="12"/>
      <c r="C7" s="12"/>
      <c r="D7" s="13">
        <v>5</v>
      </c>
      <c r="E7" s="81">
        <f t="shared" si="0"/>
        <v>10567.296996662959</v>
      </c>
    </row>
    <row r="8" spans="1:11" x14ac:dyDescent="0.25">
      <c r="A8" s="52"/>
      <c r="B8" s="12"/>
      <c r="C8" s="12"/>
      <c r="D8" s="13">
        <v>6</v>
      </c>
      <c r="E8" s="81">
        <f t="shared" si="0"/>
        <v>10567.296996662959</v>
      </c>
    </row>
    <row r="9" spans="1:11" x14ac:dyDescent="0.25">
      <c r="A9" s="52"/>
      <c r="B9" s="12"/>
      <c r="C9" s="12"/>
      <c r="D9" s="13">
        <v>7</v>
      </c>
      <c r="E9" s="81">
        <f t="shared" si="0"/>
        <v>10567.296996662959</v>
      </c>
    </row>
    <row r="10" spans="1:11" x14ac:dyDescent="0.25">
      <c r="A10" s="52"/>
      <c r="B10" s="12"/>
      <c r="C10" s="12"/>
      <c r="D10" s="13">
        <v>8</v>
      </c>
      <c r="E10" s="81">
        <f t="shared" si="0"/>
        <v>10567.296996662959</v>
      </c>
    </row>
    <row r="11" spans="1:11" x14ac:dyDescent="0.25">
      <c r="A11" s="52"/>
      <c r="B11" s="12"/>
      <c r="C11" s="12"/>
      <c r="D11" s="13">
        <v>9</v>
      </c>
      <c r="E11" s="81">
        <f t="shared" si="0"/>
        <v>10567.296996662959</v>
      </c>
    </row>
    <row r="12" spans="1:11" x14ac:dyDescent="0.25">
      <c r="A12" s="52"/>
      <c r="B12" s="12"/>
      <c r="C12" s="57" t="s">
        <v>7</v>
      </c>
      <c r="D12" s="58"/>
      <c r="E12" s="82">
        <f>SUM(E3:E11)</f>
        <v>95105.672969966632</v>
      </c>
    </row>
    <row r="13" spans="1:11" x14ac:dyDescent="0.25">
      <c r="A13" s="52"/>
      <c r="B13" s="12"/>
      <c r="C13" s="12" t="s">
        <v>49</v>
      </c>
      <c r="D13" s="13">
        <v>1</v>
      </c>
      <c r="E13" s="81">
        <f t="shared" si="0"/>
        <v>10567.296996662959</v>
      </c>
    </row>
    <row r="14" spans="1:11" x14ac:dyDescent="0.25">
      <c r="A14" s="52"/>
      <c r="B14" s="12"/>
      <c r="C14" s="12"/>
      <c r="D14" s="13">
        <v>2</v>
      </c>
      <c r="E14" s="81">
        <f t="shared" si="0"/>
        <v>10567.296996662959</v>
      </c>
    </row>
    <row r="15" spans="1:11" x14ac:dyDescent="0.25">
      <c r="A15" s="52"/>
      <c r="B15" s="12"/>
      <c r="C15" s="12"/>
      <c r="D15" s="13">
        <v>3</v>
      </c>
      <c r="E15" s="81">
        <f t="shared" si="0"/>
        <v>10567.296996662959</v>
      </c>
    </row>
    <row r="16" spans="1:11" x14ac:dyDescent="0.25">
      <c r="A16" s="52"/>
      <c r="B16" s="12"/>
      <c r="C16" s="12"/>
      <c r="D16" s="13">
        <v>4</v>
      </c>
      <c r="E16" s="81">
        <f t="shared" si="0"/>
        <v>10567.296996662959</v>
      </c>
    </row>
    <row r="17" spans="1:5" x14ac:dyDescent="0.25">
      <c r="A17" s="52"/>
      <c r="B17" s="12"/>
      <c r="C17" s="12"/>
      <c r="D17" s="13">
        <v>5</v>
      </c>
      <c r="E17" s="81">
        <f t="shared" si="0"/>
        <v>10567.296996662959</v>
      </c>
    </row>
    <row r="18" spans="1:5" x14ac:dyDescent="0.25">
      <c r="A18" s="52"/>
      <c r="B18" s="12"/>
      <c r="C18" s="12"/>
      <c r="D18" s="13">
        <v>6</v>
      </c>
      <c r="E18" s="81">
        <f t="shared" si="0"/>
        <v>10567.296996662959</v>
      </c>
    </row>
    <row r="19" spans="1:5" x14ac:dyDescent="0.25">
      <c r="A19" s="52"/>
      <c r="B19" s="12"/>
      <c r="C19" s="12"/>
      <c r="D19" s="13">
        <v>7</v>
      </c>
      <c r="E19" s="81">
        <f t="shared" si="0"/>
        <v>10567.296996662959</v>
      </c>
    </row>
    <row r="20" spans="1:5" x14ac:dyDescent="0.25">
      <c r="A20" s="52"/>
      <c r="B20" s="12"/>
      <c r="C20" s="12"/>
      <c r="D20" s="13">
        <v>8</v>
      </c>
      <c r="E20" s="81">
        <f t="shared" si="0"/>
        <v>10567.296996662959</v>
      </c>
    </row>
    <row r="21" spans="1:5" x14ac:dyDescent="0.25">
      <c r="A21" s="52"/>
      <c r="B21" s="12"/>
      <c r="C21" s="12"/>
      <c r="D21" s="13">
        <v>9</v>
      </c>
      <c r="E21" s="81">
        <f t="shared" si="0"/>
        <v>10567.296996662959</v>
      </c>
    </row>
    <row r="22" spans="1:5" x14ac:dyDescent="0.25">
      <c r="A22" s="52"/>
      <c r="B22" s="12"/>
      <c r="C22" s="12"/>
      <c r="D22" s="13">
        <v>10</v>
      </c>
      <c r="E22" s="81">
        <f t="shared" si="0"/>
        <v>10567.296996662959</v>
      </c>
    </row>
    <row r="23" spans="1:5" x14ac:dyDescent="0.25">
      <c r="A23" s="52"/>
      <c r="B23" s="12"/>
      <c r="C23" s="57" t="s">
        <v>7</v>
      </c>
      <c r="D23" s="58"/>
      <c r="E23" s="82">
        <f>SUM(E13:E22)</f>
        <v>105672.96996662959</v>
      </c>
    </row>
    <row r="24" spans="1:5" x14ac:dyDescent="0.25">
      <c r="A24" s="52"/>
      <c r="B24" s="12"/>
      <c r="C24" s="12" t="s">
        <v>50</v>
      </c>
      <c r="D24" s="13">
        <v>1</v>
      </c>
      <c r="E24" s="81">
        <f t="shared" si="0"/>
        <v>10567.296996662959</v>
      </c>
    </row>
    <row r="25" spans="1:5" x14ac:dyDescent="0.25">
      <c r="A25" s="52"/>
      <c r="B25" s="12"/>
      <c r="C25" s="12"/>
      <c r="D25" s="13">
        <v>2</v>
      </c>
      <c r="E25" s="81">
        <f t="shared" si="0"/>
        <v>10567.296996662959</v>
      </c>
    </row>
    <row r="26" spans="1:5" x14ac:dyDescent="0.25">
      <c r="A26" s="52"/>
      <c r="B26" s="12"/>
      <c r="C26" s="12"/>
      <c r="D26" s="13">
        <v>3</v>
      </c>
      <c r="E26" s="81">
        <f t="shared" si="0"/>
        <v>10567.296996662959</v>
      </c>
    </row>
    <row r="27" spans="1:5" x14ac:dyDescent="0.25">
      <c r="A27" s="52"/>
      <c r="B27" s="12"/>
      <c r="C27" s="12"/>
      <c r="D27" s="13">
        <v>4</v>
      </c>
      <c r="E27" s="81">
        <f t="shared" si="0"/>
        <v>10567.296996662959</v>
      </c>
    </row>
    <row r="28" spans="1:5" x14ac:dyDescent="0.25">
      <c r="A28" s="52"/>
      <c r="B28" s="12"/>
      <c r="C28" s="12"/>
      <c r="D28" s="13">
        <v>5</v>
      </c>
      <c r="E28" s="81">
        <f t="shared" si="0"/>
        <v>10567.296996662959</v>
      </c>
    </row>
    <row r="29" spans="1:5" x14ac:dyDescent="0.25">
      <c r="A29" s="52"/>
      <c r="B29" s="12"/>
      <c r="C29" s="12"/>
      <c r="D29" s="13">
        <v>6</v>
      </c>
      <c r="E29" s="81">
        <f t="shared" si="0"/>
        <v>10567.296996662959</v>
      </c>
    </row>
    <row r="30" spans="1:5" x14ac:dyDescent="0.25">
      <c r="A30" s="52"/>
      <c r="B30" s="12"/>
      <c r="C30" s="57" t="s">
        <v>7</v>
      </c>
      <c r="D30" s="58"/>
      <c r="E30" s="82">
        <f>SUM(E24:E29)</f>
        <v>63403.781979977757</v>
      </c>
    </row>
    <row r="31" spans="1:5" x14ac:dyDescent="0.25">
      <c r="A31" s="52"/>
      <c r="B31" s="12"/>
      <c r="C31" s="12" t="s">
        <v>51</v>
      </c>
      <c r="D31" s="13">
        <v>1</v>
      </c>
      <c r="E31" s="81">
        <f t="shared" si="0"/>
        <v>10567.296996662959</v>
      </c>
    </row>
    <row r="32" spans="1:5" x14ac:dyDescent="0.25">
      <c r="A32" s="52"/>
      <c r="B32" s="12"/>
      <c r="C32" s="12"/>
      <c r="D32" s="13">
        <v>2</v>
      </c>
      <c r="E32" s="81">
        <f t="shared" si="0"/>
        <v>10567.296996662959</v>
      </c>
    </row>
    <row r="33" spans="1:5" x14ac:dyDescent="0.25">
      <c r="A33" s="52"/>
      <c r="B33" s="12"/>
      <c r="C33" s="12"/>
      <c r="D33" s="13">
        <v>3</v>
      </c>
      <c r="E33" s="81">
        <f t="shared" si="0"/>
        <v>10567.296996662959</v>
      </c>
    </row>
    <row r="34" spans="1:5" x14ac:dyDescent="0.25">
      <c r="A34" s="52"/>
      <c r="B34" s="12"/>
      <c r="C34" s="12"/>
      <c r="D34" s="13">
        <v>4</v>
      </c>
      <c r="E34" s="81">
        <f t="shared" si="0"/>
        <v>10567.296996662959</v>
      </c>
    </row>
    <row r="35" spans="1:5" x14ac:dyDescent="0.25">
      <c r="A35" s="52"/>
      <c r="B35" s="12"/>
      <c r="C35" s="12"/>
      <c r="D35" s="13">
        <v>5</v>
      </c>
      <c r="E35" s="81">
        <f t="shared" si="0"/>
        <v>10567.296996662959</v>
      </c>
    </row>
    <row r="36" spans="1:5" x14ac:dyDescent="0.25">
      <c r="A36" s="52"/>
      <c r="B36" s="12"/>
      <c r="C36" s="12"/>
      <c r="D36" s="13">
        <v>6</v>
      </c>
      <c r="E36" s="81">
        <f t="shared" si="0"/>
        <v>10567.296996662959</v>
      </c>
    </row>
    <row r="37" spans="1:5" x14ac:dyDescent="0.25">
      <c r="A37" s="52"/>
      <c r="B37" s="12"/>
      <c r="C37" s="57" t="s">
        <v>7</v>
      </c>
      <c r="D37" s="58"/>
      <c r="E37" s="82">
        <f>SUM(E31:E36)</f>
        <v>63403.781979977757</v>
      </c>
    </row>
    <row r="38" spans="1:5" x14ac:dyDescent="0.25">
      <c r="A38" s="52"/>
      <c r="B38" s="12"/>
      <c r="C38" s="12" t="s">
        <v>52</v>
      </c>
      <c r="D38" s="14">
        <v>1</v>
      </c>
      <c r="E38" s="81">
        <f t="shared" si="0"/>
        <v>10567.296996662959</v>
      </c>
    </row>
    <row r="39" spans="1:5" x14ac:dyDescent="0.25">
      <c r="A39" s="52"/>
      <c r="B39" s="12"/>
      <c r="C39" s="12"/>
      <c r="D39" s="14">
        <v>2</v>
      </c>
      <c r="E39" s="81">
        <f t="shared" si="0"/>
        <v>10567.296996662959</v>
      </c>
    </row>
    <row r="40" spans="1:5" x14ac:dyDescent="0.25">
      <c r="A40" s="52"/>
      <c r="B40" s="12"/>
      <c r="C40" s="12"/>
      <c r="D40" s="14">
        <v>3</v>
      </c>
      <c r="E40" s="81">
        <f t="shared" si="0"/>
        <v>10567.296996662959</v>
      </c>
    </row>
    <row r="41" spans="1:5" x14ac:dyDescent="0.25">
      <c r="A41" s="52"/>
      <c r="B41" s="12"/>
      <c r="C41" s="12"/>
      <c r="D41" s="14">
        <v>4</v>
      </c>
      <c r="E41" s="81">
        <f t="shared" si="0"/>
        <v>10567.296996662959</v>
      </c>
    </row>
    <row r="42" spans="1:5" x14ac:dyDescent="0.25">
      <c r="A42" s="52"/>
      <c r="B42" s="12"/>
      <c r="C42" s="12"/>
      <c r="D42" s="14">
        <v>5</v>
      </c>
      <c r="E42" s="81">
        <f t="shared" si="0"/>
        <v>10567.296996662959</v>
      </c>
    </row>
    <row r="43" spans="1:5" x14ac:dyDescent="0.25">
      <c r="A43" s="52"/>
      <c r="B43" s="12"/>
      <c r="C43" s="12"/>
      <c r="D43" s="14">
        <v>6</v>
      </c>
      <c r="E43" s="81">
        <f t="shared" si="0"/>
        <v>10567.296996662959</v>
      </c>
    </row>
    <row r="44" spans="1:5" x14ac:dyDescent="0.25">
      <c r="A44" s="52"/>
      <c r="B44" s="12"/>
      <c r="C44" s="12"/>
      <c r="D44" s="14">
        <v>7</v>
      </c>
      <c r="E44" s="81">
        <f t="shared" si="0"/>
        <v>10567.296996662959</v>
      </c>
    </row>
    <row r="45" spans="1:5" x14ac:dyDescent="0.25">
      <c r="A45" s="52"/>
      <c r="B45" s="12"/>
      <c r="C45" s="12"/>
      <c r="D45" s="14">
        <v>8</v>
      </c>
      <c r="E45" s="81">
        <f t="shared" si="0"/>
        <v>10567.296996662959</v>
      </c>
    </row>
    <row r="46" spans="1:5" x14ac:dyDescent="0.25">
      <c r="A46" s="52"/>
      <c r="B46" s="12"/>
      <c r="C46" s="12"/>
      <c r="D46" s="14">
        <v>9</v>
      </c>
      <c r="E46" s="81">
        <f t="shared" si="0"/>
        <v>10567.296996662959</v>
      </c>
    </row>
    <row r="47" spans="1:5" x14ac:dyDescent="0.25">
      <c r="A47" s="52"/>
      <c r="B47" s="12"/>
      <c r="C47" s="12"/>
      <c r="D47" s="14">
        <v>10</v>
      </c>
      <c r="E47" s="81">
        <f t="shared" si="0"/>
        <v>10567.296996662959</v>
      </c>
    </row>
    <row r="48" spans="1:5" x14ac:dyDescent="0.25">
      <c r="A48" s="52"/>
      <c r="B48" s="12"/>
      <c r="C48" s="12"/>
      <c r="D48" s="14">
        <v>11</v>
      </c>
      <c r="E48" s="81">
        <f t="shared" si="0"/>
        <v>10567.296996662959</v>
      </c>
    </row>
    <row r="49" spans="1:5" x14ac:dyDescent="0.25">
      <c r="A49" s="52"/>
      <c r="B49" s="12"/>
      <c r="C49" s="12"/>
      <c r="D49" s="14">
        <v>12</v>
      </c>
      <c r="E49" s="81">
        <f t="shared" si="0"/>
        <v>10567.296996662959</v>
      </c>
    </row>
    <row r="50" spans="1:5" x14ac:dyDescent="0.25">
      <c r="A50" s="52"/>
      <c r="B50" s="12"/>
      <c r="C50" s="12"/>
      <c r="D50" s="14">
        <v>13</v>
      </c>
      <c r="E50" s="81">
        <f t="shared" si="0"/>
        <v>10567.296996662959</v>
      </c>
    </row>
    <row r="51" spans="1:5" x14ac:dyDescent="0.25">
      <c r="A51" s="52"/>
      <c r="B51" s="12"/>
      <c r="C51" s="12"/>
      <c r="D51" s="14">
        <v>14</v>
      </c>
      <c r="E51" s="81">
        <f t="shared" si="0"/>
        <v>10567.296996662959</v>
      </c>
    </row>
    <row r="52" spans="1:5" x14ac:dyDescent="0.25">
      <c r="A52" s="52"/>
      <c r="B52" s="12"/>
      <c r="C52" s="12"/>
      <c r="D52" s="14">
        <v>15</v>
      </c>
      <c r="E52" s="81">
        <f t="shared" si="0"/>
        <v>10567.296996662959</v>
      </c>
    </row>
    <row r="53" spans="1:5" x14ac:dyDescent="0.25">
      <c r="A53" s="52"/>
      <c r="B53" s="12"/>
      <c r="C53" s="12"/>
      <c r="D53" s="14">
        <v>16</v>
      </c>
      <c r="E53" s="81">
        <f t="shared" si="0"/>
        <v>10567.296996662959</v>
      </c>
    </row>
    <row r="54" spans="1:5" x14ac:dyDescent="0.25">
      <c r="A54" s="52"/>
      <c r="B54" s="12"/>
      <c r="C54" s="57" t="s">
        <v>7</v>
      </c>
      <c r="D54" s="58"/>
      <c r="E54" s="82">
        <f>SUM(E38:E53)</f>
        <v>169076.75194660731</v>
      </c>
    </row>
    <row r="55" spans="1:5" x14ac:dyDescent="0.25">
      <c r="A55" s="52"/>
      <c r="B55" s="12"/>
      <c r="C55" s="12" t="s">
        <v>47</v>
      </c>
      <c r="D55" s="14">
        <v>1</v>
      </c>
      <c r="E55" s="81">
        <f t="shared" si="0"/>
        <v>10567.296996662959</v>
      </c>
    </row>
    <row r="56" spans="1:5" x14ac:dyDescent="0.25">
      <c r="A56" s="52"/>
      <c r="B56" s="12"/>
      <c r="C56" s="12"/>
      <c r="D56" s="14">
        <v>2</v>
      </c>
      <c r="E56" s="81">
        <f t="shared" si="0"/>
        <v>10567.296996662959</v>
      </c>
    </row>
    <row r="57" spans="1:5" x14ac:dyDescent="0.25">
      <c r="A57" s="52"/>
      <c r="B57" s="12"/>
      <c r="C57" s="12"/>
      <c r="D57" s="14">
        <v>3</v>
      </c>
      <c r="E57" s="81">
        <f t="shared" si="0"/>
        <v>10567.296996662959</v>
      </c>
    </row>
    <row r="58" spans="1:5" x14ac:dyDescent="0.25">
      <c r="A58" s="52"/>
      <c r="B58" s="12"/>
      <c r="C58" s="12"/>
      <c r="D58" s="14">
        <v>4</v>
      </c>
      <c r="E58" s="81">
        <f t="shared" si="0"/>
        <v>10567.296996662959</v>
      </c>
    </row>
    <row r="59" spans="1:5" x14ac:dyDescent="0.25">
      <c r="A59" s="52"/>
      <c r="B59" s="12"/>
      <c r="C59" s="12"/>
      <c r="D59" s="14">
        <v>5</v>
      </c>
      <c r="E59" s="81">
        <f t="shared" si="0"/>
        <v>10567.296996662959</v>
      </c>
    </row>
    <row r="60" spans="1:5" x14ac:dyDescent="0.25">
      <c r="A60" s="52"/>
      <c r="B60" s="12"/>
      <c r="C60" s="12"/>
      <c r="D60" s="14">
        <v>6</v>
      </c>
      <c r="E60" s="81">
        <f t="shared" si="0"/>
        <v>10567.296996662959</v>
      </c>
    </row>
    <row r="61" spans="1:5" x14ac:dyDescent="0.25">
      <c r="A61" s="52"/>
      <c r="B61" s="12"/>
      <c r="C61" s="12"/>
      <c r="D61" s="14">
        <v>7</v>
      </c>
      <c r="E61" s="81">
        <f t="shared" si="0"/>
        <v>10567.296996662959</v>
      </c>
    </row>
    <row r="62" spans="1:5" x14ac:dyDescent="0.25">
      <c r="A62" s="52"/>
      <c r="B62" s="12"/>
      <c r="C62" s="12"/>
      <c r="D62" s="14">
        <v>8</v>
      </c>
      <c r="E62" s="81">
        <f t="shared" si="0"/>
        <v>10567.296996662959</v>
      </c>
    </row>
    <row r="63" spans="1:5" x14ac:dyDescent="0.25">
      <c r="A63" s="52"/>
      <c r="B63" s="12"/>
      <c r="C63" s="12"/>
      <c r="D63" s="14">
        <v>9</v>
      </c>
      <c r="E63" s="81">
        <f t="shared" si="0"/>
        <v>10567.296996662959</v>
      </c>
    </row>
    <row r="64" spans="1:5" x14ac:dyDescent="0.25">
      <c r="A64" s="52"/>
      <c r="B64" s="12"/>
      <c r="C64" s="12"/>
      <c r="D64" s="14">
        <v>10</v>
      </c>
      <c r="E64" s="81">
        <f t="shared" si="0"/>
        <v>10567.296996662959</v>
      </c>
    </row>
    <row r="65" spans="1:5" x14ac:dyDescent="0.25">
      <c r="A65" s="52"/>
      <c r="B65" s="12"/>
      <c r="C65" s="12"/>
      <c r="D65" s="14">
        <v>11</v>
      </c>
      <c r="E65" s="81">
        <f t="shared" si="0"/>
        <v>10567.296996662959</v>
      </c>
    </row>
    <row r="66" spans="1:5" x14ac:dyDescent="0.25">
      <c r="A66" s="52"/>
      <c r="B66" s="12"/>
      <c r="C66" s="12"/>
      <c r="D66" s="14">
        <v>12</v>
      </c>
      <c r="E66" s="81">
        <f t="shared" si="0"/>
        <v>10567.296996662959</v>
      </c>
    </row>
    <row r="67" spans="1:5" x14ac:dyDescent="0.25">
      <c r="A67" s="52"/>
      <c r="B67" s="12"/>
      <c r="C67" s="12"/>
      <c r="D67" s="14">
        <v>13</v>
      </c>
      <c r="E67" s="81">
        <f t="shared" si="0"/>
        <v>10567.296996662959</v>
      </c>
    </row>
    <row r="68" spans="1:5" x14ac:dyDescent="0.25">
      <c r="A68" s="52"/>
      <c r="B68" s="12"/>
      <c r="C68" s="12"/>
      <c r="D68" s="14">
        <v>14</v>
      </c>
      <c r="E68" s="81">
        <f t="shared" ref="E68:E113" si="1">IF(C68&lt;&gt;"JUMLAH",$H$2/$K$2,)</f>
        <v>10567.296996662959</v>
      </c>
    </row>
    <row r="69" spans="1:5" x14ac:dyDescent="0.25">
      <c r="A69" s="52"/>
      <c r="B69" s="12"/>
      <c r="C69" s="12"/>
      <c r="D69" s="14">
        <v>15</v>
      </c>
      <c r="E69" s="81">
        <f t="shared" si="1"/>
        <v>10567.296996662959</v>
      </c>
    </row>
    <row r="70" spans="1:5" x14ac:dyDescent="0.25">
      <c r="A70" s="52"/>
      <c r="B70" s="12"/>
      <c r="C70" s="12"/>
      <c r="D70" s="14">
        <v>16</v>
      </c>
      <c r="E70" s="81">
        <f t="shared" si="1"/>
        <v>10567.296996662959</v>
      </c>
    </row>
    <row r="71" spans="1:5" x14ac:dyDescent="0.25">
      <c r="A71" s="52"/>
      <c r="B71" s="12"/>
      <c r="C71" s="57" t="s">
        <v>7</v>
      </c>
      <c r="D71" s="58"/>
      <c r="E71" s="82">
        <f>SUM(E55:E70)</f>
        <v>169076.75194660731</v>
      </c>
    </row>
    <row r="72" spans="1:5" x14ac:dyDescent="0.25">
      <c r="A72" s="52"/>
      <c r="B72" s="12"/>
      <c r="C72" s="12" t="s">
        <v>53</v>
      </c>
      <c r="D72" s="14">
        <v>1</v>
      </c>
      <c r="E72" s="81">
        <f t="shared" si="1"/>
        <v>10567.296996662959</v>
      </c>
    </row>
    <row r="73" spans="1:5" x14ac:dyDescent="0.25">
      <c r="A73" s="52"/>
      <c r="B73" s="12"/>
      <c r="C73" s="12"/>
      <c r="D73" s="14">
        <v>2</v>
      </c>
      <c r="E73" s="81">
        <f t="shared" si="1"/>
        <v>10567.296996662959</v>
      </c>
    </row>
    <row r="74" spans="1:5" x14ac:dyDescent="0.25">
      <c r="A74" s="52"/>
      <c r="B74" s="12"/>
      <c r="C74" s="12"/>
      <c r="D74" s="14">
        <v>3</v>
      </c>
      <c r="E74" s="81">
        <f t="shared" si="1"/>
        <v>10567.296996662959</v>
      </c>
    </row>
    <row r="75" spans="1:5" x14ac:dyDescent="0.25">
      <c r="A75" s="52"/>
      <c r="B75" s="12"/>
      <c r="C75" s="12"/>
      <c r="D75" s="14">
        <v>4</v>
      </c>
      <c r="E75" s="81">
        <f t="shared" si="1"/>
        <v>10567.296996662959</v>
      </c>
    </row>
    <row r="76" spans="1:5" x14ac:dyDescent="0.25">
      <c r="A76" s="52"/>
      <c r="B76" s="12"/>
      <c r="C76" s="12"/>
      <c r="D76" s="14">
        <v>5</v>
      </c>
      <c r="E76" s="81">
        <f t="shared" si="1"/>
        <v>10567.296996662959</v>
      </c>
    </row>
    <row r="77" spans="1:5" x14ac:dyDescent="0.25">
      <c r="A77" s="52"/>
      <c r="B77" s="12"/>
      <c r="C77" s="12"/>
      <c r="D77" s="14">
        <v>6</v>
      </c>
      <c r="E77" s="81">
        <f t="shared" si="1"/>
        <v>10567.296996662959</v>
      </c>
    </row>
    <row r="78" spans="1:5" x14ac:dyDescent="0.25">
      <c r="A78" s="52"/>
      <c r="B78" s="12"/>
      <c r="C78" s="12"/>
      <c r="D78" s="14">
        <v>7</v>
      </c>
      <c r="E78" s="81">
        <f t="shared" si="1"/>
        <v>10567.296996662959</v>
      </c>
    </row>
    <row r="79" spans="1:5" x14ac:dyDescent="0.25">
      <c r="A79" s="52"/>
      <c r="B79" s="12"/>
      <c r="C79" s="12"/>
      <c r="D79" s="14">
        <v>8</v>
      </c>
      <c r="E79" s="81">
        <f t="shared" si="1"/>
        <v>10567.296996662959</v>
      </c>
    </row>
    <row r="80" spans="1:5" x14ac:dyDescent="0.25">
      <c r="A80" s="52"/>
      <c r="B80" s="12"/>
      <c r="C80" s="12"/>
      <c r="D80" s="14">
        <v>9</v>
      </c>
      <c r="E80" s="81">
        <f t="shared" si="1"/>
        <v>10567.296996662959</v>
      </c>
    </row>
    <row r="81" spans="1:5" x14ac:dyDescent="0.25">
      <c r="A81" s="52"/>
      <c r="B81" s="12"/>
      <c r="C81" s="12"/>
      <c r="D81" s="14">
        <v>10</v>
      </c>
      <c r="E81" s="81">
        <f t="shared" si="1"/>
        <v>10567.296996662959</v>
      </c>
    </row>
    <row r="82" spans="1:5" x14ac:dyDescent="0.25">
      <c r="A82" s="52"/>
      <c r="B82" s="12"/>
      <c r="C82" s="12"/>
      <c r="D82" s="14">
        <v>11</v>
      </c>
      <c r="E82" s="81">
        <f t="shared" si="1"/>
        <v>10567.296996662959</v>
      </c>
    </row>
    <row r="83" spans="1:5" x14ac:dyDescent="0.25">
      <c r="A83" s="52"/>
      <c r="B83" s="12"/>
      <c r="C83" s="12"/>
      <c r="D83" s="14">
        <v>12</v>
      </c>
      <c r="E83" s="81">
        <f t="shared" si="1"/>
        <v>10567.296996662959</v>
      </c>
    </row>
    <row r="84" spans="1:5" x14ac:dyDescent="0.25">
      <c r="A84" s="52"/>
      <c r="B84" s="12"/>
      <c r="C84" s="12"/>
      <c r="D84" s="14">
        <v>13</v>
      </c>
      <c r="E84" s="81">
        <f t="shared" si="1"/>
        <v>10567.296996662959</v>
      </c>
    </row>
    <row r="85" spans="1:5" x14ac:dyDescent="0.25">
      <c r="A85" s="52"/>
      <c r="B85" s="12"/>
      <c r="C85" s="57" t="s">
        <v>7</v>
      </c>
      <c r="D85" s="58"/>
      <c r="E85" s="82">
        <f>SUM(E72:E84)</f>
        <v>137374.86095661848</v>
      </c>
    </row>
    <row r="86" spans="1:5" x14ac:dyDescent="0.25">
      <c r="A86" s="52"/>
      <c r="B86" s="12"/>
      <c r="C86" s="12" t="s">
        <v>54</v>
      </c>
      <c r="D86" s="14">
        <v>1</v>
      </c>
      <c r="E86" s="81">
        <f t="shared" si="1"/>
        <v>10567.296996662959</v>
      </c>
    </row>
    <row r="87" spans="1:5" x14ac:dyDescent="0.25">
      <c r="A87" s="52"/>
      <c r="B87" s="12"/>
      <c r="C87" s="12"/>
      <c r="D87" s="14">
        <v>2</v>
      </c>
      <c r="E87" s="81">
        <f t="shared" si="1"/>
        <v>10567.296996662959</v>
      </c>
    </row>
    <row r="88" spans="1:5" x14ac:dyDescent="0.25">
      <c r="A88" s="52"/>
      <c r="B88" s="12"/>
      <c r="C88" s="12"/>
      <c r="D88" s="14">
        <v>3</v>
      </c>
      <c r="E88" s="81">
        <f t="shared" si="1"/>
        <v>10567.296996662959</v>
      </c>
    </row>
    <row r="89" spans="1:5" x14ac:dyDescent="0.25">
      <c r="A89" s="52"/>
      <c r="B89" s="12"/>
      <c r="C89" s="12"/>
      <c r="D89" s="14">
        <v>4</v>
      </c>
      <c r="E89" s="81">
        <f t="shared" si="1"/>
        <v>10567.296996662959</v>
      </c>
    </row>
    <row r="90" spans="1:5" x14ac:dyDescent="0.25">
      <c r="A90" s="52"/>
      <c r="B90" s="12"/>
      <c r="C90" s="12"/>
      <c r="D90" s="14">
        <v>5</v>
      </c>
      <c r="E90" s="81">
        <f t="shared" si="1"/>
        <v>10567.296996662959</v>
      </c>
    </row>
    <row r="91" spans="1:5" x14ac:dyDescent="0.25">
      <c r="A91" s="52"/>
      <c r="B91" s="12"/>
      <c r="C91" s="12"/>
      <c r="D91" s="14">
        <v>6</v>
      </c>
      <c r="E91" s="81">
        <f t="shared" si="1"/>
        <v>10567.296996662959</v>
      </c>
    </row>
    <row r="92" spans="1:5" x14ac:dyDescent="0.25">
      <c r="A92" s="52"/>
      <c r="B92" s="12"/>
      <c r="C92" s="57" t="s">
        <v>7</v>
      </c>
      <c r="D92" s="58"/>
      <c r="E92" s="82">
        <f>SUM(E86:E91)</f>
        <v>63403.781979977757</v>
      </c>
    </row>
    <row r="93" spans="1:5" x14ac:dyDescent="0.25">
      <c r="A93" s="52"/>
      <c r="B93" s="12"/>
      <c r="C93" s="12" t="s">
        <v>55</v>
      </c>
      <c r="D93" s="14">
        <v>1</v>
      </c>
      <c r="E93" s="81">
        <f t="shared" si="1"/>
        <v>10567.296996662959</v>
      </c>
    </row>
    <row r="94" spans="1:5" x14ac:dyDescent="0.25">
      <c r="A94" s="52"/>
      <c r="B94" s="12"/>
      <c r="C94" s="12"/>
      <c r="D94" s="14">
        <v>2</v>
      </c>
      <c r="E94" s="81">
        <f t="shared" si="1"/>
        <v>10567.296996662959</v>
      </c>
    </row>
    <row r="95" spans="1:5" x14ac:dyDescent="0.25">
      <c r="A95" s="52"/>
      <c r="B95" s="12"/>
      <c r="C95" s="12"/>
      <c r="D95" s="14">
        <v>3</v>
      </c>
      <c r="E95" s="81">
        <f t="shared" si="1"/>
        <v>10567.296996662959</v>
      </c>
    </row>
    <row r="96" spans="1:5" x14ac:dyDescent="0.25">
      <c r="A96" s="52"/>
      <c r="B96" s="12"/>
      <c r="C96" s="12"/>
      <c r="D96" s="14">
        <v>4</v>
      </c>
      <c r="E96" s="81">
        <f t="shared" si="1"/>
        <v>10567.296996662959</v>
      </c>
    </row>
    <row r="97" spans="1:5" x14ac:dyDescent="0.25">
      <c r="A97" s="52"/>
      <c r="B97" s="12"/>
      <c r="C97" s="12"/>
      <c r="D97" s="14">
        <v>5</v>
      </c>
      <c r="E97" s="81">
        <f t="shared" si="1"/>
        <v>10567.296996662959</v>
      </c>
    </row>
    <row r="98" spans="1:5" x14ac:dyDescent="0.25">
      <c r="A98" s="52"/>
      <c r="B98" s="12"/>
      <c r="C98" s="12"/>
      <c r="D98" s="14">
        <v>6</v>
      </c>
      <c r="E98" s="81">
        <f t="shared" si="1"/>
        <v>10567.296996662959</v>
      </c>
    </row>
    <row r="99" spans="1:5" x14ac:dyDescent="0.25">
      <c r="A99" s="52"/>
      <c r="B99" s="12"/>
      <c r="C99" s="12"/>
      <c r="D99" s="14">
        <v>7</v>
      </c>
      <c r="E99" s="81">
        <f t="shared" si="1"/>
        <v>10567.296996662959</v>
      </c>
    </row>
    <row r="100" spans="1:5" x14ac:dyDescent="0.25">
      <c r="A100" s="52"/>
      <c r="B100" s="12"/>
      <c r="C100" s="12"/>
      <c r="D100" s="14">
        <v>8</v>
      </c>
      <c r="E100" s="81">
        <f t="shared" si="1"/>
        <v>10567.296996662959</v>
      </c>
    </row>
    <row r="101" spans="1:5" x14ac:dyDescent="0.25">
      <c r="A101" s="52"/>
      <c r="B101" s="12"/>
      <c r="C101" s="12"/>
      <c r="D101" s="14">
        <v>9</v>
      </c>
      <c r="E101" s="81">
        <f t="shared" si="1"/>
        <v>10567.296996662959</v>
      </c>
    </row>
    <row r="102" spans="1:5" x14ac:dyDescent="0.25">
      <c r="A102" s="52"/>
      <c r="B102" s="12"/>
      <c r="C102" s="57" t="s">
        <v>7</v>
      </c>
      <c r="D102" s="58"/>
      <c r="E102" s="82">
        <f>SUM(E93:E101)</f>
        <v>95105.672969966632</v>
      </c>
    </row>
    <row r="103" spans="1:5" x14ac:dyDescent="0.25">
      <c r="A103" s="52"/>
      <c r="B103" s="12"/>
      <c r="C103" s="12" t="s">
        <v>56</v>
      </c>
      <c r="D103" s="14">
        <v>1</v>
      </c>
      <c r="E103" s="81">
        <f t="shared" si="1"/>
        <v>10567.296996662959</v>
      </c>
    </row>
    <row r="104" spans="1:5" x14ac:dyDescent="0.25">
      <c r="A104" s="52"/>
      <c r="B104" s="12"/>
      <c r="C104" s="12"/>
      <c r="D104" s="14">
        <v>2</v>
      </c>
      <c r="E104" s="81">
        <f t="shared" si="1"/>
        <v>10567.296996662959</v>
      </c>
    </row>
    <row r="105" spans="1:5" x14ac:dyDescent="0.25">
      <c r="A105" s="52"/>
      <c r="B105" s="12"/>
      <c r="C105" s="12"/>
      <c r="D105" s="14">
        <v>3</v>
      </c>
      <c r="E105" s="81">
        <f t="shared" si="1"/>
        <v>10567.296996662959</v>
      </c>
    </row>
    <row r="106" spans="1:5" x14ac:dyDescent="0.25">
      <c r="A106" s="52"/>
      <c r="B106" s="12"/>
      <c r="C106" s="12"/>
      <c r="D106" s="14">
        <v>4</v>
      </c>
      <c r="E106" s="81">
        <f t="shared" si="1"/>
        <v>10567.296996662959</v>
      </c>
    </row>
    <row r="107" spans="1:5" x14ac:dyDescent="0.25">
      <c r="A107" s="52"/>
      <c r="B107" s="12"/>
      <c r="C107" s="12"/>
      <c r="D107" s="14">
        <v>5</v>
      </c>
      <c r="E107" s="81">
        <f t="shared" si="1"/>
        <v>10567.296996662959</v>
      </c>
    </row>
    <row r="108" spans="1:5" x14ac:dyDescent="0.25">
      <c r="A108" s="52"/>
      <c r="B108" s="12"/>
      <c r="C108" s="12"/>
      <c r="D108" s="14">
        <v>6</v>
      </c>
      <c r="E108" s="81">
        <f t="shared" si="1"/>
        <v>10567.296996662959</v>
      </c>
    </row>
    <row r="109" spans="1:5" x14ac:dyDescent="0.25">
      <c r="A109" s="52"/>
      <c r="B109" s="12"/>
      <c r="C109" s="12"/>
      <c r="D109" s="14">
        <v>7</v>
      </c>
      <c r="E109" s="81">
        <f t="shared" si="1"/>
        <v>10567.296996662959</v>
      </c>
    </row>
    <row r="110" spans="1:5" x14ac:dyDescent="0.25">
      <c r="A110" s="52"/>
      <c r="B110" s="12"/>
      <c r="C110" s="12"/>
      <c r="D110" s="14">
        <v>8</v>
      </c>
      <c r="E110" s="81">
        <f t="shared" si="1"/>
        <v>10567.296996662959</v>
      </c>
    </row>
    <row r="111" spans="1:5" x14ac:dyDescent="0.25">
      <c r="A111" s="52"/>
      <c r="B111" s="12"/>
      <c r="C111" s="12"/>
      <c r="D111" s="14">
        <v>9</v>
      </c>
      <c r="E111" s="81">
        <f t="shared" si="1"/>
        <v>10567.296996662959</v>
      </c>
    </row>
    <row r="112" spans="1:5" x14ac:dyDescent="0.25">
      <c r="A112" s="53"/>
      <c r="B112" s="12"/>
      <c r="C112" s="57" t="s">
        <v>7</v>
      </c>
      <c r="D112" s="58"/>
      <c r="E112" s="82">
        <f>SUM(E103:E111)</f>
        <v>95105.672969966632</v>
      </c>
    </row>
    <row r="113" spans="1:5" x14ac:dyDescent="0.25">
      <c r="A113" s="57" t="s">
        <v>4</v>
      </c>
      <c r="B113" s="95"/>
      <c r="C113" s="95"/>
      <c r="D113" s="58"/>
      <c r="E113" s="82">
        <f>SUM(E12,E23,E30,E37,E54,E71,E85,E92,E102,E112)</f>
        <v>1056729.6996662959</v>
      </c>
    </row>
  </sheetData>
  <mergeCells count="28">
    <mergeCell ref="C12:D12"/>
    <mergeCell ref="A113:D113"/>
    <mergeCell ref="C85:D85"/>
    <mergeCell ref="C71:D71"/>
    <mergeCell ref="C54:D54"/>
    <mergeCell ref="C37:D37"/>
    <mergeCell ref="C30:D30"/>
    <mergeCell ref="C23:D23"/>
    <mergeCell ref="C93:C101"/>
    <mergeCell ref="C103:C111"/>
    <mergeCell ref="C112:D112"/>
    <mergeCell ref="C102:D102"/>
    <mergeCell ref="C92:D92"/>
    <mergeCell ref="B3:B112"/>
    <mergeCell ref="C3:C11"/>
    <mergeCell ref="C13:C22"/>
    <mergeCell ref="C24:C29"/>
    <mergeCell ref="C31:C36"/>
    <mergeCell ref="C38:C53"/>
    <mergeCell ref="C55:C70"/>
    <mergeCell ref="C72:C84"/>
    <mergeCell ref="C86:C91"/>
    <mergeCell ref="A1:A2"/>
    <mergeCell ref="B1:B2"/>
    <mergeCell ref="C1:C2"/>
    <mergeCell ref="D1:D2"/>
    <mergeCell ref="E1:E2"/>
    <mergeCell ref="A3:A1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485C-54BE-4428-8D9E-2074FE0B0350}">
  <dimension ref="A1:K121"/>
  <sheetViews>
    <sheetView topLeftCell="A106" workbookViewId="0">
      <selection activeCell="A121" sqref="A3:E121"/>
    </sheetView>
  </sheetViews>
  <sheetFormatPr defaultRowHeight="15" x14ac:dyDescent="0.25"/>
  <cols>
    <col min="5" max="5" width="11.42578125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54">
        <v>5</v>
      </c>
      <c r="B3" s="15" t="s">
        <v>57</v>
      </c>
      <c r="C3" s="15" t="s">
        <v>58</v>
      </c>
      <c r="D3" s="16">
        <v>1</v>
      </c>
      <c r="E3" s="81">
        <f>IF(C3&lt;&gt;"JUMLAH",$H$2/$K$2,)</f>
        <v>10567.296996662959</v>
      </c>
    </row>
    <row r="4" spans="1:11" x14ac:dyDescent="0.25">
      <c r="A4" s="55"/>
      <c r="B4" s="15"/>
      <c r="C4" s="15"/>
      <c r="D4" s="16">
        <v>2</v>
      </c>
      <c r="E4" s="81">
        <f t="shared" ref="E4:E67" si="0">IF(C4&lt;&gt;"JUMLAH",$H$2/$K$2,)</f>
        <v>10567.296996662959</v>
      </c>
    </row>
    <row r="5" spans="1:11" x14ac:dyDescent="0.25">
      <c r="A5" s="55"/>
      <c r="B5" s="15"/>
      <c r="C5" s="15"/>
      <c r="D5" s="16">
        <v>3</v>
      </c>
      <c r="E5" s="81">
        <f t="shared" si="0"/>
        <v>10567.296996662959</v>
      </c>
    </row>
    <row r="6" spans="1:11" x14ac:dyDescent="0.25">
      <c r="A6" s="55"/>
      <c r="B6" s="15"/>
      <c r="C6" s="15"/>
      <c r="D6" s="16">
        <v>4</v>
      </c>
      <c r="E6" s="81">
        <f t="shared" si="0"/>
        <v>10567.296996662959</v>
      </c>
    </row>
    <row r="7" spans="1:11" x14ac:dyDescent="0.25">
      <c r="A7" s="55"/>
      <c r="B7" s="15"/>
      <c r="C7" s="15"/>
      <c r="D7" s="16">
        <v>5</v>
      </c>
      <c r="E7" s="81">
        <f t="shared" si="0"/>
        <v>10567.296996662959</v>
      </c>
    </row>
    <row r="8" spans="1:11" x14ac:dyDescent="0.25">
      <c r="A8" s="55"/>
      <c r="B8" s="15"/>
      <c r="C8" s="59" t="s">
        <v>7</v>
      </c>
      <c r="D8" s="60"/>
      <c r="E8" s="82">
        <f>SUM(E3:E7)</f>
        <v>52836.484983314796</v>
      </c>
    </row>
    <row r="9" spans="1:11" x14ac:dyDescent="0.25">
      <c r="A9" s="55"/>
      <c r="B9" s="15"/>
      <c r="C9" s="15" t="s">
        <v>59</v>
      </c>
      <c r="D9" s="16">
        <v>1</v>
      </c>
      <c r="E9" s="81">
        <f t="shared" si="0"/>
        <v>10567.296996662959</v>
      </c>
    </row>
    <row r="10" spans="1:11" x14ac:dyDescent="0.25">
      <c r="A10" s="55"/>
      <c r="B10" s="15"/>
      <c r="C10" s="15"/>
      <c r="D10" s="16">
        <v>2</v>
      </c>
      <c r="E10" s="81">
        <f t="shared" si="0"/>
        <v>10567.296996662959</v>
      </c>
    </row>
    <row r="11" spans="1:11" x14ac:dyDescent="0.25">
      <c r="A11" s="55"/>
      <c r="B11" s="15"/>
      <c r="C11" s="15"/>
      <c r="D11" s="16">
        <v>3</v>
      </c>
      <c r="E11" s="81">
        <f t="shared" si="0"/>
        <v>10567.296996662959</v>
      </c>
    </row>
    <row r="12" spans="1:11" x14ac:dyDescent="0.25">
      <c r="A12" s="55"/>
      <c r="B12" s="15"/>
      <c r="C12" s="15"/>
      <c r="D12" s="16">
        <v>4</v>
      </c>
      <c r="E12" s="81">
        <f t="shared" si="0"/>
        <v>10567.296996662959</v>
      </c>
    </row>
    <row r="13" spans="1:11" x14ac:dyDescent="0.25">
      <c r="A13" s="55"/>
      <c r="B13" s="15"/>
      <c r="C13" s="15"/>
      <c r="D13" s="16">
        <v>5</v>
      </c>
      <c r="E13" s="81">
        <f t="shared" si="0"/>
        <v>10567.296996662959</v>
      </c>
    </row>
    <row r="14" spans="1:11" x14ac:dyDescent="0.25">
      <c r="A14" s="55"/>
      <c r="B14" s="15"/>
      <c r="C14" s="15"/>
      <c r="D14" s="16">
        <v>6</v>
      </c>
      <c r="E14" s="81">
        <f t="shared" si="0"/>
        <v>10567.296996662959</v>
      </c>
    </row>
    <row r="15" spans="1:11" x14ac:dyDescent="0.25">
      <c r="A15" s="55"/>
      <c r="B15" s="15"/>
      <c r="C15" s="15"/>
      <c r="D15" s="16">
        <v>7</v>
      </c>
      <c r="E15" s="81">
        <f t="shared" si="0"/>
        <v>10567.296996662959</v>
      </c>
    </row>
    <row r="16" spans="1:11" x14ac:dyDescent="0.25">
      <c r="A16" s="55"/>
      <c r="B16" s="15"/>
      <c r="C16" s="59" t="s">
        <v>7</v>
      </c>
      <c r="D16" s="60"/>
      <c r="E16" s="82">
        <f>SUM(E9:E15)</f>
        <v>73971.078976640711</v>
      </c>
    </row>
    <row r="17" spans="1:5" x14ac:dyDescent="0.25">
      <c r="A17" s="55"/>
      <c r="B17" s="15"/>
      <c r="C17" s="15" t="s">
        <v>60</v>
      </c>
      <c r="D17" s="16">
        <v>1</v>
      </c>
      <c r="E17" s="81">
        <f t="shared" si="0"/>
        <v>10567.296996662959</v>
      </c>
    </row>
    <row r="18" spans="1:5" x14ac:dyDescent="0.25">
      <c r="A18" s="55"/>
      <c r="B18" s="15"/>
      <c r="C18" s="15"/>
      <c r="D18" s="16">
        <v>2</v>
      </c>
      <c r="E18" s="81">
        <f t="shared" si="0"/>
        <v>10567.296996662959</v>
      </c>
    </row>
    <row r="19" spans="1:5" x14ac:dyDescent="0.25">
      <c r="A19" s="55"/>
      <c r="B19" s="15"/>
      <c r="C19" s="15"/>
      <c r="D19" s="16">
        <v>3</v>
      </c>
      <c r="E19" s="81">
        <f t="shared" si="0"/>
        <v>10567.296996662959</v>
      </c>
    </row>
    <row r="20" spans="1:5" x14ac:dyDescent="0.25">
      <c r="A20" s="55"/>
      <c r="B20" s="15"/>
      <c r="C20" s="15"/>
      <c r="D20" s="16">
        <v>4</v>
      </c>
      <c r="E20" s="81">
        <f t="shared" si="0"/>
        <v>10567.296996662959</v>
      </c>
    </row>
    <row r="21" spans="1:5" x14ac:dyDescent="0.25">
      <c r="A21" s="55"/>
      <c r="B21" s="15"/>
      <c r="C21" s="15"/>
      <c r="D21" s="16">
        <v>5</v>
      </c>
      <c r="E21" s="81">
        <f t="shared" si="0"/>
        <v>10567.296996662959</v>
      </c>
    </row>
    <row r="22" spans="1:5" x14ac:dyDescent="0.25">
      <c r="A22" s="55"/>
      <c r="B22" s="15"/>
      <c r="C22" s="15"/>
      <c r="D22" s="16">
        <v>6</v>
      </c>
      <c r="E22" s="81">
        <f t="shared" si="0"/>
        <v>10567.296996662959</v>
      </c>
    </row>
    <row r="23" spans="1:5" x14ac:dyDescent="0.25">
      <c r="A23" s="55"/>
      <c r="B23" s="15"/>
      <c r="C23" s="15"/>
      <c r="D23" s="16">
        <v>7</v>
      </c>
      <c r="E23" s="81">
        <f t="shared" si="0"/>
        <v>10567.296996662959</v>
      </c>
    </row>
    <row r="24" spans="1:5" x14ac:dyDescent="0.25">
      <c r="A24" s="55"/>
      <c r="B24" s="15"/>
      <c r="C24" s="59" t="s">
        <v>7</v>
      </c>
      <c r="D24" s="60"/>
      <c r="E24" s="82">
        <f>SUM(E17:E23)</f>
        <v>73971.078976640711</v>
      </c>
    </row>
    <row r="25" spans="1:5" x14ac:dyDescent="0.25">
      <c r="A25" s="55"/>
      <c r="B25" s="15"/>
      <c r="C25" s="15" t="s">
        <v>61</v>
      </c>
      <c r="D25" s="16">
        <v>1</v>
      </c>
      <c r="E25" s="81">
        <f t="shared" si="0"/>
        <v>10567.296996662959</v>
      </c>
    </row>
    <row r="26" spans="1:5" x14ac:dyDescent="0.25">
      <c r="A26" s="55"/>
      <c r="B26" s="15"/>
      <c r="C26" s="15"/>
      <c r="D26" s="16">
        <v>2</v>
      </c>
      <c r="E26" s="81">
        <f t="shared" si="0"/>
        <v>10567.296996662959</v>
      </c>
    </row>
    <row r="27" spans="1:5" x14ac:dyDescent="0.25">
      <c r="A27" s="55"/>
      <c r="B27" s="15"/>
      <c r="C27" s="15"/>
      <c r="D27" s="16">
        <v>3</v>
      </c>
      <c r="E27" s="81">
        <f t="shared" si="0"/>
        <v>10567.296996662959</v>
      </c>
    </row>
    <row r="28" spans="1:5" x14ac:dyDescent="0.25">
      <c r="A28" s="55"/>
      <c r="B28" s="15"/>
      <c r="C28" s="15"/>
      <c r="D28" s="16">
        <v>4</v>
      </c>
      <c r="E28" s="81">
        <f t="shared" si="0"/>
        <v>10567.296996662959</v>
      </c>
    </row>
    <row r="29" spans="1:5" x14ac:dyDescent="0.25">
      <c r="A29" s="55"/>
      <c r="B29" s="15"/>
      <c r="C29" s="15"/>
      <c r="D29" s="16">
        <v>5</v>
      </c>
      <c r="E29" s="81">
        <f t="shared" si="0"/>
        <v>10567.296996662959</v>
      </c>
    </row>
    <row r="30" spans="1:5" x14ac:dyDescent="0.25">
      <c r="A30" s="55"/>
      <c r="B30" s="15"/>
      <c r="C30" s="15"/>
      <c r="D30" s="16">
        <v>6</v>
      </c>
      <c r="E30" s="81">
        <f t="shared" si="0"/>
        <v>10567.296996662959</v>
      </c>
    </row>
    <row r="31" spans="1:5" x14ac:dyDescent="0.25">
      <c r="A31" s="55"/>
      <c r="B31" s="15"/>
      <c r="C31" s="15"/>
      <c r="D31" s="16">
        <v>7</v>
      </c>
      <c r="E31" s="81">
        <f t="shared" si="0"/>
        <v>10567.296996662959</v>
      </c>
    </row>
    <row r="32" spans="1:5" x14ac:dyDescent="0.25">
      <c r="A32" s="55"/>
      <c r="B32" s="15"/>
      <c r="C32" s="15"/>
      <c r="D32" s="16">
        <v>8</v>
      </c>
      <c r="E32" s="81">
        <f t="shared" si="0"/>
        <v>10567.296996662959</v>
      </c>
    </row>
    <row r="33" spans="1:5" x14ac:dyDescent="0.25">
      <c r="A33" s="55"/>
      <c r="B33" s="15"/>
      <c r="C33" s="15"/>
      <c r="D33" s="16">
        <v>9</v>
      </c>
      <c r="E33" s="81">
        <f t="shared" si="0"/>
        <v>10567.296996662959</v>
      </c>
    </row>
    <row r="34" spans="1:5" x14ac:dyDescent="0.25">
      <c r="A34" s="55"/>
      <c r="B34" s="15"/>
      <c r="C34" s="15"/>
      <c r="D34" s="16">
        <v>10</v>
      </c>
      <c r="E34" s="81">
        <f t="shared" si="0"/>
        <v>10567.296996662959</v>
      </c>
    </row>
    <row r="35" spans="1:5" x14ac:dyDescent="0.25">
      <c r="A35" s="55"/>
      <c r="B35" s="15"/>
      <c r="C35" s="15"/>
      <c r="D35" s="16">
        <v>11</v>
      </c>
      <c r="E35" s="81">
        <f t="shared" si="0"/>
        <v>10567.296996662959</v>
      </c>
    </row>
    <row r="36" spans="1:5" x14ac:dyDescent="0.25">
      <c r="A36" s="55"/>
      <c r="B36" s="15"/>
      <c r="C36" s="59" t="s">
        <v>7</v>
      </c>
      <c r="D36" s="60"/>
      <c r="E36" s="82">
        <f>SUM(E25:E35)</f>
        <v>116240.26696329255</v>
      </c>
    </row>
    <row r="37" spans="1:5" x14ac:dyDescent="0.25">
      <c r="A37" s="55"/>
      <c r="B37" s="15"/>
      <c r="C37" s="15" t="s">
        <v>57</v>
      </c>
      <c r="D37" s="16">
        <v>1</v>
      </c>
      <c r="E37" s="81">
        <f t="shared" si="0"/>
        <v>10567.296996662959</v>
      </c>
    </row>
    <row r="38" spans="1:5" x14ac:dyDescent="0.25">
      <c r="A38" s="55"/>
      <c r="B38" s="15"/>
      <c r="C38" s="15"/>
      <c r="D38" s="16">
        <v>2</v>
      </c>
      <c r="E38" s="81">
        <f t="shared" si="0"/>
        <v>10567.296996662959</v>
      </c>
    </row>
    <row r="39" spans="1:5" x14ac:dyDescent="0.25">
      <c r="A39" s="55"/>
      <c r="B39" s="15"/>
      <c r="C39" s="15"/>
      <c r="D39" s="16">
        <v>3</v>
      </c>
      <c r="E39" s="81">
        <f t="shared" si="0"/>
        <v>10567.296996662959</v>
      </c>
    </row>
    <row r="40" spans="1:5" x14ac:dyDescent="0.25">
      <c r="A40" s="55"/>
      <c r="B40" s="15"/>
      <c r="C40" s="15"/>
      <c r="D40" s="16">
        <v>4</v>
      </c>
      <c r="E40" s="81">
        <f t="shared" si="0"/>
        <v>10567.296996662959</v>
      </c>
    </row>
    <row r="41" spans="1:5" x14ac:dyDescent="0.25">
      <c r="A41" s="55"/>
      <c r="B41" s="15"/>
      <c r="C41" s="15"/>
      <c r="D41" s="16">
        <v>5</v>
      </c>
      <c r="E41" s="81">
        <f t="shared" si="0"/>
        <v>10567.296996662959</v>
      </c>
    </row>
    <row r="42" spans="1:5" x14ac:dyDescent="0.25">
      <c r="A42" s="55"/>
      <c r="B42" s="15"/>
      <c r="C42" s="15"/>
      <c r="D42" s="16">
        <v>6</v>
      </c>
      <c r="E42" s="81">
        <f t="shared" si="0"/>
        <v>10567.296996662959</v>
      </c>
    </row>
    <row r="43" spans="1:5" x14ac:dyDescent="0.25">
      <c r="A43" s="55"/>
      <c r="B43" s="15"/>
      <c r="C43" s="15"/>
      <c r="D43" s="16">
        <v>7</v>
      </c>
      <c r="E43" s="81">
        <f t="shared" si="0"/>
        <v>10567.296996662959</v>
      </c>
    </row>
    <row r="44" spans="1:5" x14ac:dyDescent="0.25">
      <c r="A44" s="55"/>
      <c r="B44" s="15"/>
      <c r="C44" s="15"/>
      <c r="D44" s="16">
        <v>8</v>
      </c>
      <c r="E44" s="81">
        <f t="shared" si="0"/>
        <v>10567.296996662959</v>
      </c>
    </row>
    <row r="45" spans="1:5" x14ac:dyDescent="0.25">
      <c r="A45" s="55"/>
      <c r="B45" s="15"/>
      <c r="C45" s="15"/>
      <c r="D45" s="16">
        <v>9</v>
      </c>
      <c r="E45" s="81">
        <f t="shared" si="0"/>
        <v>10567.296996662959</v>
      </c>
    </row>
    <row r="46" spans="1:5" x14ac:dyDescent="0.25">
      <c r="A46" s="55"/>
      <c r="B46" s="15"/>
      <c r="C46" s="15"/>
      <c r="D46" s="16">
        <v>10</v>
      </c>
      <c r="E46" s="81">
        <f t="shared" si="0"/>
        <v>10567.296996662959</v>
      </c>
    </row>
    <row r="47" spans="1:5" x14ac:dyDescent="0.25">
      <c r="A47" s="55"/>
      <c r="B47" s="15"/>
      <c r="C47" s="15"/>
      <c r="D47" s="16">
        <v>11</v>
      </c>
      <c r="E47" s="81">
        <f t="shared" si="0"/>
        <v>10567.296996662959</v>
      </c>
    </row>
    <row r="48" spans="1:5" x14ac:dyDescent="0.25">
      <c r="A48" s="55"/>
      <c r="B48" s="15"/>
      <c r="C48" s="15"/>
      <c r="D48" s="16">
        <v>12</v>
      </c>
      <c r="E48" s="81">
        <f t="shared" si="0"/>
        <v>10567.296996662959</v>
      </c>
    </row>
    <row r="49" spans="1:5" x14ac:dyDescent="0.25">
      <c r="A49" s="55"/>
      <c r="B49" s="15"/>
      <c r="C49" s="15"/>
      <c r="D49" s="16">
        <v>13</v>
      </c>
      <c r="E49" s="81">
        <f t="shared" si="0"/>
        <v>10567.296996662959</v>
      </c>
    </row>
    <row r="50" spans="1:5" x14ac:dyDescent="0.25">
      <c r="A50" s="55"/>
      <c r="B50" s="15"/>
      <c r="C50" s="15"/>
      <c r="D50" s="16">
        <v>14</v>
      </c>
      <c r="E50" s="81">
        <f t="shared" si="0"/>
        <v>10567.296996662959</v>
      </c>
    </row>
    <row r="51" spans="1:5" x14ac:dyDescent="0.25">
      <c r="A51" s="55"/>
      <c r="B51" s="15"/>
      <c r="C51" s="15"/>
      <c r="D51" s="16">
        <v>15</v>
      </c>
      <c r="E51" s="81">
        <f t="shared" si="0"/>
        <v>10567.296996662959</v>
      </c>
    </row>
    <row r="52" spans="1:5" x14ac:dyDescent="0.25">
      <c r="A52" s="55"/>
      <c r="B52" s="15"/>
      <c r="C52" s="59" t="s">
        <v>7</v>
      </c>
      <c r="D52" s="60"/>
      <c r="E52" s="82">
        <f>SUM(E37:E51)</f>
        <v>158509.45494994437</v>
      </c>
    </row>
    <row r="53" spans="1:5" x14ac:dyDescent="0.25">
      <c r="A53" s="55"/>
      <c r="B53" s="15"/>
      <c r="C53" s="15" t="s">
        <v>53</v>
      </c>
      <c r="D53" s="16">
        <v>1</v>
      </c>
      <c r="E53" s="81">
        <f t="shared" si="0"/>
        <v>10567.296996662959</v>
      </c>
    </row>
    <row r="54" spans="1:5" x14ac:dyDescent="0.25">
      <c r="A54" s="55"/>
      <c r="B54" s="15"/>
      <c r="C54" s="15"/>
      <c r="D54" s="16">
        <v>2</v>
      </c>
      <c r="E54" s="81">
        <f t="shared" si="0"/>
        <v>10567.296996662959</v>
      </c>
    </row>
    <row r="55" spans="1:5" x14ac:dyDescent="0.25">
      <c r="A55" s="55"/>
      <c r="B55" s="15"/>
      <c r="C55" s="15"/>
      <c r="D55" s="16">
        <v>3</v>
      </c>
      <c r="E55" s="81">
        <f t="shared" si="0"/>
        <v>10567.296996662959</v>
      </c>
    </row>
    <row r="56" spans="1:5" x14ac:dyDescent="0.25">
      <c r="A56" s="55"/>
      <c r="B56" s="15"/>
      <c r="C56" s="15"/>
      <c r="D56" s="16">
        <v>4</v>
      </c>
      <c r="E56" s="81">
        <f t="shared" si="0"/>
        <v>10567.296996662959</v>
      </c>
    </row>
    <row r="57" spans="1:5" x14ac:dyDescent="0.25">
      <c r="A57" s="55"/>
      <c r="B57" s="15"/>
      <c r="C57" s="15"/>
      <c r="D57" s="16">
        <v>5</v>
      </c>
      <c r="E57" s="81">
        <f t="shared" si="0"/>
        <v>10567.296996662959</v>
      </c>
    </row>
    <row r="58" spans="1:5" x14ac:dyDescent="0.25">
      <c r="A58" s="55"/>
      <c r="B58" s="15"/>
      <c r="C58" s="15"/>
      <c r="D58" s="16">
        <v>6</v>
      </c>
      <c r="E58" s="81">
        <f t="shared" si="0"/>
        <v>10567.296996662959</v>
      </c>
    </row>
    <row r="59" spans="1:5" x14ac:dyDescent="0.25">
      <c r="A59" s="55"/>
      <c r="B59" s="15"/>
      <c r="C59" s="15"/>
      <c r="D59" s="16">
        <v>7</v>
      </c>
      <c r="E59" s="81">
        <f t="shared" si="0"/>
        <v>10567.296996662959</v>
      </c>
    </row>
    <row r="60" spans="1:5" x14ac:dyDescent="0.25">
      <c r="A60" s="55"/>
      <c r="B60" s="15"/>
      <c r="C60" s="15"/>
      <c r="D60" s="16">
        <v>8</v>
      </c>
      <c r="E60" s="81">
        <f t="shared" si="0"/>
        <v>10567.296996662959</v>
      </c>
    </row>
    <row r="61" spans="1:5" x14ac:dyDescent="0.25">
      <c r="A61" s="55"/>
      <c r="B61" s="15"/>
      <c r="C61" s="59" t="s">
        <v>7</v>
      </c>
      <c r="D61" s="60"/>
      <c r="E61" s="82">
        <f>SUM(E53:E60)</f>
        <v>84538.375973303671</v>
      </c>
    </row>
    <row r="62" spans="1:5" x14ac:dyDescent="0.25">
      <c r="A62" s="55"/>
      <c r="B62" s="15"/>
      <c r="C62" s="15" t="s">
        <v>62</v>
      </c>
      <c r="D62" s="16">
        <v>1</v>
      </c>
      <c r="E62" s="81">
        <f t="shared" si="0"/>
        <v>10567.296996662959</v>
      </c>
    </row>
    <row r="63" spans="1:5" x14ac:dyDescent="0.25">
      <c r="A63" s="55"/>
      <c r="B63" s="15"/>
      <c r="C63" s="15"/>
      <c r="D63" s="16">
        <v>2</v>
      </c>
      <c r="E63" s="81">
        <f t="shared" si="0"/>
        <v>10567.296996662959</v>
      </c>
    </row>
    <row r="64" spans="1:5" x14ac:dyDescent="0.25">
      <c r="A64" s="55"/>
      <c r="B64" s="15"/>
      <c r="C64" s="15"/>
      <c r="D64" s="16">
        <v>3</v>
      </c>
      <c r="E64" s="81">
        <f t="shared" si="0"/>
        <v>10567.296996662959</v>
      </c>
    </row>
    <row r="65" spans="1:5" x14ac:dyDescent="0.25">
      <c r="A65" s="55"/>
      <c r="B65" s="15"/>
      <c r="C65" s="15"/>
      <c r="D65" s="16">
        <v>4</v>
      </c>
      <c r="E65" s="81">
        <f t="shared" si="0"/>
        <v>10567.296996662959</v>
      </c>
    </row>
    <row r="66" spans="1:5" x14ac:dyDescent="0.25">
      <c r="A66" s="55"/>
      <c r="B66" s="15"/>
      <c r="C66" s="15"/>
      <c r="D66" s="16">
        <v>5</v>
      </c>
      <c r="E66" s="81">
        <f t="shared" si="0"/>
        <v>10567.296996662959</v>
      </c>
    </row>
    <row r="67" spans="1:5" x14ac:dyDescent="0.25">
      <c r="A67" s="55"/>
      <c r="B67" s="15"/>
      <c r="C67" s="15"/>
      <c r="D67" s="16">
        <v>6</v>
      </c>
      <c r="E67" s="81">
        <f t="shared" si="0"/>
        <v>10567.296996662959</v>
      </c>
    </row>
    <row r="68" spans="1:5" x14ac:dyDescent="0.25">
      <c r="A68" s="55"/>
      <c r="B68" s="15"/>
      <c r="C68" s="15"/>
      <c r="D68" s="16">
        <v>7</v>
      </c>
      <c r="E68" s="81">
        <f t="shared" ref="E68:E121" si="1">IF(C68&lt;&gt;"JUMLAH",$H$2/$K$2,)</f>
        <v>10567.296996662959</v>
      </c>
    </row>
    <row r="69" spans="1:5" x14ac:dyDescent="0.25">
      <c r="A69" s="55"/>
      <c r="B69" s="15"/>
      <c r="C69" s="15"/>
      <c r="D69" s="16">
        <v>8</v>
      </c>
      <c r="E69" s="81">
        <f t="shared" si="1"/>
        <v>10567.296996662959</v>
      </c>
    </row>
    <row r="70" spans="1:5" x14ac:dyDescent="0.25">
      <c r="A70" s="55"/>
      <c r="B70" s="15"/>
      <c r="C70" s="59" t="s">
        <v>7</v>
      </c>
      <c r="D70" s="60"/>
      <c r="E70" s="82">
        <f>SUM(E62:E69)</f>
        <v>84538.375973303671</v>
      </c>
    </row>
    <row r="71" spans="1:5" x14ac:dyDescent="0.25">
      <c r="A71" s="55"/>
      <c r="B71" s="15"/>
      <c r="C71" s="15" t="s">
        <v>63</v>
      </c>
      <c r="D71" s="16">
        <v>1</v>
      </c>
      <c r="E71" s="81">
        <f t="shared" si="1"/>
        <v>10567.296996662959</v>
      </c>
    </row>
    <row r="72" spans="1:5" x14ac:dyDescent="0.25">
      <c r="A72" s="55"/>
      <c r="B72" s="15"/>
      <c r="C72" s="15"/>
      <c r="D72" s="16">
        <v>2</v>
      </c>
      <c r="E72" s="81">
        <f t="shared" si="1"/>
        <v>10567.296996662959</v>
      </c>
    </row>
    <row r="73" spans="1:5" x14ac:dyDescent="0.25">
      <c r="A73" s="55"/>
      <c r="B73" s="15"/>
      <c r="C73" s="15"/>
      <c r="D73" s="16">
        <v>3</v>
      </c>
      <c r="E73" s="81">
        <f t="shared" si="1"/>
        <v>10567.296996662959</v>
      </c>
    </row>
    <row r="74" spans="1:5" x14ac:dyDescent="0.25">
      <c r="A74" s="55"/>
      <c r="B74" s="15"/>
      <c r="C74" s="15"/>
      <c r="D74" s="16">
        <v>4</v>
      </c>
      <c r="E74" s="81">
        <f t="shared" si="1"/>
        <v>10567.296996662959</v>
      </c>
    </row>
    <row r="75" spans="1:5" x14ac:dyDescent="0.25">
      <c r="A75" s="55"/>
      <c r="B75" s="15"/>
      <c r="C75" s="15"/>
      <c r="D75" s="16">
        <v>5</v>
      </c>
      <c r="E75" s="81">
        <f t="shared" si="1"/>
        <v>10567.296996662959</v>
      </c>
    </row>
    <row r="76" spans="1:5" x14ac:dyDescent="0.25">
      <c r="A76" s="55"/>
      <c r="B76" s="15"/>
      <c r="C76" s="15"/>
      <c r="D76" s="16">
        <v>6</v>
      </c>
      <c r="E76" s="81">
        <f t="shared" si="1"/>
        <v>10567.296996662959</v>
      </c>
    </row>
    <row r="77" spans="1:5" x14ac:dyDescent="0.25">
      <c r="A77" s="55"/>
      <c r="B77" s="15"/>
      <c r="C77" s="59" t="s">
        <v>7</v>
      </c>
      <c r="D77" s="60"/>
      <c r="E77" s="82">
        <f>SUM(E71:E76)</f>
        <v>63403.781979977757</v>
      </c>
    </row>
    <row r="78" spans="1:5" x14ac:dyDescent="0.25">
      <c r="A78" s="55"/>
      <c r="B78" s="15"/>
      <c r="C78" s="15" t="s">
        <v>64</v>
      </c>
      <c r="D78" s="16">
        <v>1</v>
      </c>
      <c r="E78" s="81">
        <f t="shared" si="1"/>
        <v>10567.296996662959</v>
      </c>
    </row>
    <row r="79" spans="1:5" x14ac:dyDescent="0.25">
      <c r="A79" s="55"/>
      <c r="B79" s="15"/>
      <c r="C79" s="15"/>
      <c r="D79" s="16">
        <v>2</v>
      </c>
      <c r="E79" s="81">
        <f t="shared" si="1"/>
        <v>10567.296996662959</v>
      </c>
    </row>
    <row r="80" spans="1:5" x14ac:dyDescent="0.25">
      <c r="A80" s="55"/>
      <c r="B80" s="15"/>
      <c r="C80" s="15"/>
      <c r="D80" s="16">
        <v>3</v>
      </c>
      <c r="E80" s="81">
        <f t="shared" si="1"/>
        <v>10567.296996662959</v>
      </c>
    </row>
    <row r="81" spans="1:5" x14ac:dyDescent="0.25">
      <c r="A81" s="55"/>
      <c r="B81" s="15"/>
      <c r="C81" s="15"/>
      <c r="D81" s="16">
        <v>4</v>
      </c>
      <c r="E81" s="81">
        <f t="shared" si="1"/>
        <v>10567.296996662959</v>
      </c>
    </row>
    <row r="82" spans="1:5" x14ac:dyDescent="0.25">
      <c r="A82" s="55"/>
      <c r="B82" s="15"/>
      <c r="C82" s="15"/>
      <c r="D82" s="16">
        <v>5</v>
      </c>
      <c r="E82" s="81">
        <f t="shared" si="1"/>
        <v>10567.296996662959</v>
      </c>
    </row>
    <row r="83" spans="1:5" x14ac:dyDescent="0.25">
      <c r="A83" s="55"/>
      <c r="B83" s="15"/>
      <c r="C83" s="15"/>
      <c r="D83" s="16">
        <v>6</v>
      </c>
      <c r="E83" s="81">
        <f t="shared" si="1"/>
        <v>10567.296996662959</v>
      </c>
    </row>
    <row r="84" spans="1:5" x14ac:dyDescent="0.25">
      <c r="A84" s="55"/>
      <c r="B84" s="15"/>
      <c r="C84" s="59" t="s">
        <v>7</v>
      </c>
      <c r="D84" s="60"/>
      <c r="E84" s="82">
        <f>SUM(E78:E83)</f>
        <v>63403.781979977757</v>
      </c>
    </row>
    <row r="85" spans="1:5" x14ac:dyDescent="0.25">
      <c r="A85" s="55"/>
      <c r="B85" s="15"/>
      <c r="C85" s="15" t="s">
        <v>65</v>
      </c>
      <c r="D85" s="16">
        <v>1</v>
      </c>
      <c r="E85" s="81">
        <f t="shared" si="1"/>
        <v>10567.296996662959</v>
      </c>
    </row>
    <row r="86" spans="1:5" x14ac:dyDescent="0.25">
      <c r="A86" s="55"/>
      <c r="B86" s="15"/>
      <c r="C86" s="15"/>
      <c r="D86" s="16">
        <v>2</v>
      </c>
      <c r="E86" s="81">
        <f t="shared" si="1"/>
        <v>10567.296996662959</v>
      </c>
    </row>
    <row r="87" spans="1:5" x14ac:dyDescent="0.25">
      <c r="A87" s="55"/>
      <c r="B87" s="15"/>
      <c r="C87" s="15"/>
      <c r="D87" s="16">
        <v>3</v>
      </c>
      <c r="E87" s="81">
        <f t="shared" si="1"/>
        <v>10567.296996662959</v>
      </c>
    </row>
    <row r="88" spans="1:5" x14ac:dyDescent="0.25">
      <c r="A88" s="55"/>
      <c r="B88" s="15"/>
      <c r="C88" s="15"/>
      <c r="D88" s="16">
        <v>4</v>
      </c>
      <c r="E88" s="81">
        <f t="shared" si="1"/>
        <v>10567.296996662959</v>
      </c>
    </row>
    <row r="89" spans="1:5" x14ac:dyDescent="0.25">
      <c r="A89" s="55"/>
      <c r="B89" s="15"/>
      <c r="C89" s="15"/>
      <c r="D89" s="16">
        <v>5</v>
      </c>
      <c r="E89" s="81">
        <f t="shared" si="1"/>
        <v>10567.296996662959</v>
      </c>
    </row>
    <row r="90" spans="1:5" x14ac:dyDescent="0.25">
      <c r="A90" s="55"/>
      <c r="B90" s="15"/>
      <c r="C90" s="15"/>
      <c r="D90" s="16">
        <v>6</v>
      </c>
      <c r="E90" s="81">
        <f t="shared" si="1"/>
        <v>10567.296996662959</v>
      </c>
    </row>
    <row r="91" spans="1:5" x14ac:dyDescent="0.25">
      <c r="A91" s="55"/>
      <c r="B91" s="15"/>
      <c r="C91" s="15"/>
      <c r="D91" s="16">
        <v>7</v>
      </c>
      <c r="E91" s="81">
        <f t="shared" si="1"/>
        <v>10567.296996662959</v>
      </c>
    </row>
    <row r="92" spans="1:5" x14ac:dyDescent="0.25">
      <c r="A92" s="55"/>
      <c r="B92" s="15"/>
      <c r="C92" s="15"/>
      <c r="D92" s="16">
        <v>8</v>
      </c>
      <c r="E92" s="81">
        <f t="shared" si="1"/>
        <v>10567.296996662959</v>
      </c>
    </row>
    <row r="93" spans="1:5" x14ac:dyDescent="0.25">
      <c r="A93" s="55"/>
      <c r="B93" s="15"/>
      <c r="C93" s="15"/>
      <c r="D93" s="16">
        <v>9</v>
      </c>
      <c r="E93" s="81">
        <f t="shared" si="1"/>
        <v>10567.296996662959</v>
      </c>
    </row>
    <row r="94" spans="1:5" x14ac:dyDescent="0.25">
      <c r="A94" s="55"/>
      <c r="B94" s="15"/>
      <c r="C94" s="59" t="s">
        <v>7</v>
      </c>
      <c r="D94" s="60"/>
      <c r="E94" s="82">
        <f>SUM(E85:E93)</f>
        <v>95105.672969966632</v>
      </c>
    </row>
    <row r="95" spans="1:5" x14ac:dyDescent="0.25">
      <c r="A95" s="55"/>
      <c r="B95" s="15"/>
      <c r="C95" s="54" t="s">
        <v>66</v>
      </c>
      <c r="D95" s="16">
        <v>1</v>
      </c>
      <c r="E95" s="81">
        <f t="shared" si="1"/>
        <v>10567.296996662959</v>
      </c>
    </row>
    <row r="96" spans="1:5" x14ac:dyDescent="0.25">
      <c r="A96" s="55"/>
      <c r="B96" s="15"/>
      <c r="C96" s="55"/>
      <c r="D96" s="16">
        <v>2</v>
      </c>
      <c r="E96" s="81">
        <f>IF(C95&lt;&gt;"JUMLAH",$H$2/$K$2,)</f>
        <v>10567.296996662959</v>
      </c>
    </row>
    <row r="97" spans="1:5" x14ac:dyDescent="0.25">
      <c r="A97" s="55"/>
      <c r="B97" s="15"/>
      <c r="C97" s="55"/>
      <c r="D97" s="16">
        <v>3</v>
      </c>
      <c r="E97" s="81">
        <f t="shared" si="1"/>
        <v>10567.296996662959</v>
      </c>
    </row>
    <row r="98" spans="1:5" x14ac:dyDescent="0.25">
      <c r="A98" s="55"/>
      <c r="B98" s="15"/>
      <c r="C98" s="55"/>
      <c r="D98" s="16">
        <v>4</v>
      </c>
      <c r="E98" s="81">
        <f t="shared" si="1"/>
        <v>10567.296996662959</v>
      </c>
    </row>
    <row r="99" spans="1:5" x14ac:dyDescent="0.25">
      <c r="A99" s="55"/>
      <c r="B99" s="15"/>
      <c r="C99" s="55"/>
      <c r="D99" s="16">
        <v>5</v>
      </c>
      <c r="E99" s="81">
        <f t="shared" si="1"/>
        <v>10567.296996662959</v>
      </c>
    </row>
    <row r="100" spans="1:5" x14ac:dyDescent="0.25">
      <c r="A100" s="55"/>
      <c r="B100" s="15"/>
      <c r="C100" s="55"/>
      <c r="D100" s="16">
        <v>6</v>
      </c>
      <c r="E100" s="81">
        <f t="shared" si="1"/>
        <v>10567.296996662959</v>
      </c>
    </row>
    <row r="101" spans="1:5" x14ac:dyDescent="0.25">
      <c r="A101" s="55"/>
      <c r="B101" s="15"/>
      <c r="C101" s="55"/>
      <c r="D101" s="16">
        <v>7</v>
      </c>
      <c r="E101" s="81">
        <f t="shared" si="1"/>
        <v>10567.296996662959</v>
      </c>
    </row>
    <row r="102" spans="1:5" x14ac:dyDescent="0.25">
      <c r="A102" s="55"/>
      <c r="B102" s="15"/>
      <c r="C102" s="55"/>
      <c r="D102" s="16">
        <v>8</v>
      </c>
      <c r="E102" s="81">
        <f t="shared" si="1"/>
        <v>10567.296996662959</v>
      </c>
    </row>
    <row r="103" spans="1:5" x14ac:dyDescent="0.25">
      <c r="A103" s="55"/>
      <c r="B103" s="15"/>
      <c r="C103" s="55"/>
      <c r="D103" s="16">
        <v>9</v>
      </c>
      <c r="E103" s="81">
        <f t="shared" si="1"/>
        <v>10567.296996662959</v>
      </c>
    </row>
    <row r="104" spans="1:5" x14ac:dyDescent="0.25">
      <c r="A104" s="55"/>
      <c r="B104" s="15"/>
      <c r="C104" s="55"/>
      <c r="D104" s="16">
        <v>10</v>
      </c>
      <c r="E104" s="81">
        <f t="shared" si="1"/>
        <v>10567.296996662959</v>
      </c>
    </row>
    <row r="105" spans="1:5" x14ac:dyDescent="0.25">
      <c r="A105" s="55"/>
      <c r="B105" s="15"/>
      <c r="C105" s="56"/>
      <c r="D105" s="16">
        <v>11</v>
      </c>
      <c r="E105" s="81">
        <f t="shared" si="1"/>
        <v>10567.296996662959</v>
      </c>
    </row>
    <row r="106" spans="1:5" x14ac:dyDescent="0.25">
      <c r="A106" s="55"/>
      <c r="B106" s="15"/>
      <c r="C106" s="59" t="s">
        <v>7</v>
      </c>
      <c r="D106" s="60"/>
      <c r="E106" s="82">
        <f>SUM(E95:E105)</f>
        <v>116240.26696329255</v>
      </c>
    </row>
    <row r="107" spans="1:5" x14ac:dyDescent="0.25">
      <c r="A107" s="55"/>
      <c r="B107" s="15"/>
      <c r="C107" s="15" t="s">
        <v>67</v>
      </c>
      <c r="D107" s="16">
        <v>1</v>
      </c>
      <c r="E107" s="81">
        <f t="shared" si="1"/>
        <v>10567.296996662959</v>
      </c>
    </row>
    <row r="108" spans="1:5" x14ac:dyDescent="0.25">
      <c r="A108" s="55"/>
      <c r="B108" s="15"/>
      <c r="C108" s="15"/>
      <c r="D108" s="16">
        <v>2</v>
      </c>
      <c r="E108" s="81">
        <f t="shared" si="1"/>
        <v>10567.296996662959</v>
      </c>
    </row>
    <row r="109" spans="1:5" x14ac:dyDescent="0.25">
      <c r="A109" s="55"/>
      <c r="B109" s="15"/>
      <c r="C109" s="15"/>
      <c r="D109" s="16">
        <v>3</v>
      </c>
      <c r="E109" s="81">
        <f t="shared" si="1"/>
        <v>10567.296996662959</v>
      </c>
    </row>
    <row r="110" spans="1:5" x14ac:dyDescent="0.25">
      <c r="A110" s="55"/>
      <c r="B110" s="15"/>
      <c r="C110" s="15"/>
      <c r="D110" s="16">
        <v>4</v>
      </c>
      <c r="E110" s="81">
        <f t="shared" si="1"/>
        <v>10567.296996662959</v>
      </c>
    </row>
    <row r="111" spans="1:5" x14ac:dyDescent="0.25">
      <c r="A111" s="55"/>
      <c r="B111" s="15"/>
      <c r="C111" s="15"/>
      <c r="D111" s="16">
        <v>5</v>
      </c>
      <c r="E111" s="81">
        <f t="shared" si="1"/>
        <v>10567.296996662959</v>
      </c>
    </row>
    <row r="112" spans="1:5" x14ac:dyDescent="0.25">
      <c r="A112" s="55"/>
      <c r="B112" s="15"/>
      <c r="C112" s="15"/>
      <c r="D112" s="16">
        <v>6</v>
      </c>
      <c r="E112" s="81">
        <f t="shared" si="1"/>
        <v>10567.296996662959</v>
      </c>
    </row>
    <row r="113" spans="1:5" x14ac:dyDescent="0.25">
      <c r="A113" s="55"/>
      <c r="B113" s="15"/>
      <c r="C113" s="15"/>
      <c r="D113" s="16">
        <v>7</v>
      </c>
      <c r="E113" s="81">
        <f t="shared" si="1"/>
        <v>10567.296996662959</v>
      </c>
    </row>
    <row r="114" spans="1:5" x14ac:dyDescent="0.25">
      <c r="A114" s="55"/>
      <c r="B114" s="15"/>
      <c r="C114" s="59" t="s">
        <v>7</v>
      </c>
      <c r="D114" s="60"/>
      <c r="E114" s="82">
        <f>SUM(E107:E113)</f>
        <v>73971.078976640711</v>
      </c>
    </row>
    <row r="115" spans="1:5" x14ac:dyDescent="0.25">
      <c r="A115" s="55"/>
      <c r="B115" s="15"/>
      <c r="C115" s="15" t="s">
        <v>68</v>
      </c>
      <c r="D115" s="16">
        <v>1</v>
      </c>
      <c r="E115" s="81">
        <f t="shared" si="1"/>
        <v>10567.296996662959</v>
      </c>
    </row>
    <row r="116" spans="1:5" x14ac:dyDescent="0.25">
      <c r="A116" s="55"/>
      <c r="B116" s="15"/>
      <c r="C116" s="15"/>
      <c r="D116" s="16">
        <v>2</v>
      </c>
      <c r="E116" s="81">
        <f t="shared" si="1"/>
        <v>10567.296996662959</v>
      </c>
    </row>
    <row r="117" spans="1:5" x14ac:dyDescent="0.25">
      <c r="A117" s="55"/>
      <c r="B117" s="15"/>
      <c r="C117" s="15"/>
      <c r="D117" s="16">
        <v>3</v>
      </c>
      <c r="E117" s="81">
        <f t="shared" si="1"/>
        <v>10567.296996662959</v>
      </c>
    </row>
    <row r="118" spans="1:5" x14ac:dyDescent="0.25">
      <c r="A118" s="55"/>
      <c r="B118" s="15"/>
      <c r="C118" s="15"/>
      <c r="D118" s="16">
        <v>4</v>
      </c>
      <c r="E118" s="81">
        <f t="shared" si="1"/>
        <v>10567.296996662959</v>
      </c>
    </row>
    <row r="119" spans="1:5" x14ac:dyDescent="0.25">
      <c r="A119" s="55"/>
      <c r="B119" s="15"/>
      <c r="C119" s="15"/>
      <c r="D119" s="16">
        <v>5</v>
      </c>
      <c r="E119" s="81">
        <f t="shared" si="1"/>
        <v>10567.296996662959</v>
      </c>
    </row>
    <row r="120" spans="1:5" x14ac:dyDescent="0.25">
      <c r="A120" s="56"/>
      <c r="B120" s="15"/>
      <c r="C120" s="59" t="s">
        <v>7</v>
      </c>
      <c r="D120" s="60"/>
      <c r="E120" s="82">
        <f>SUM(E115:E119)</f>
        <v>52836.484983314796</v>
      </c>
    </row>
    <row r="121" spans="1:5" x14ac:dyDescent="0.25">
      <c r="A121" s="59" t="s">
        <v>4</v>
      </c>
      <c r="B121" s="96"/>
      <c r="C121" s="96"/>
      <c r="D121" s="60"/>
      <c r="E121" s="82">
        <f>SUM(E8,E16,E24,E36,E52,E61,E70,E77,E84,E94,E106,E114,E120)</f>
        <v>1109566.1846496107</v>
      </c>
    </row>
  </sheetData>
  <mergeCells count="34">
    <mergeCell ref="C24:D24"/>
    <mergeCell ref="C16:D16"/>
    <mergeCell ref="C8:D8"/>
    <mergeCell ref="A121:D121"/>
    <mergeCell ref="C95:C105"/>
    <mergeCell ref="C120:D120"/>
    <mergeCell ref="C114:D114"/>
    <mergeCell ref="C106:D106"/>
    <mergeCell ref="C94:D94"/>
    <mergeCell ref="C85:C93"/>
    <mergeCell ref="C107:C113"/>
    <mergeCell ref="C115:C119"/>
    <mergeCell ref="A3:A120"/>
    <mergeCell ref="C84:D84"/>
    <mergeCell ref="C77:D77"/>
    <mergeCell ref="C70:D70"/>
    <mergeCell ref="C61:D61"/>
    <mergeCell ref="C25:C35"/>
    <mergeCell ref="C37:C51"/>
    <mergeCell ref="C53:C60"/>
    <mergeCell ref="C62:C69"/>
    <mergeCell ref="C71:C76"/>
    <mergeCell ref="C78:C83"/>
    <mergeCell ref="C52:D52"/>
    <mergeCell ref="C36:D36"/>
    <mergeCell ref="A1:A2"/>
    <mergeCell ref="B1:B2"/>
    <mergeCell ref="C1:C2"/>
    <mergeCell ref="D1:D2"/>
    <mergeCell ref="E1:E2"/>
    <mergeCell ref="B3:B120"/>
    <mergeCell ref="C3:C7"/>
    <mergeCell ref="C9:C15"/>
    <mergeCell ref="C17:C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C885-4FE4-4A12-997F-A66D90DEB5ED}">
  <dimension ref="A1:K73"/>
  <sheetViews>
    <sheetView topLeftCell="A67" workbookViewId="0">
      <selection activeCell="A73" sqref="A3:E73"/>
    </sheetView>
  </sheetViews>
  <sheetFormatPr defaultRowHeight="15" x14ac:dyDescent="0.25"/>
  <cols>
    <col min="1" max="1" width="3.7109375" bestFit="1" customWidth="1"/>
    <col min="2" max="2" width="13.42578125" bestFit="1" customWidth="1"/>
    <col min="3" max="3" width="16.42578125" bestFit="1" customWidth="1"/>
    <col min="4" max="4" width="4.7109375" bestFit="1" customWidth="1"/>
    <col min="5" max="5" width="9.85546875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42">
        <v>6</v>
      </c>
      <c r="B3" s="6" t="s">
        <v>69</v>
      </c>
      <c r="C3" s="6" t="s">
        <v>70</v>
      </c>
      <c r="D3" s="17">
        <v>1</v>
      </c>
      <c r="E3" s="81">
        <f>IF(C3&lt;&gt;"JUMLAH",$H$2/$K$2,)</f>
        <v>10567.296996662959</v>
      </c>
    </row>
    <row r="4" spans="1:11" x14ac:dyDescent="0.25">
      <c r="A4" s="43"/>
      <c r="B4" s="6"/>
      <c r="C4" s="6"/>
      <c r="D4" s="17">
        <v>2</v>
      </c>
      <c r="E4" s="81">
        <f t="shared" ref="E4:E67" si="0">IF(C4&lt;&gt;"JUMLAH",$H$2/$K$2,)</f>
        <v>10567.296996662959</v>
      </c>
    </row>
    <row r="5" spans="1:11" x14ac:dyDescent="0.25">
      <c r="A5" s="43"/>
      <c r="B5" s="6"/>
      <c r="C5" s="6"/>
      <c r="D5" s="17">
        <v>3</v>
      </c>
      <c r="E5" s="81">
        <f t="shared" si="0"/>
        <v>10567.296996662959</v>
      </c>
    </row>
    <row r="6" spans="1:11" x14ac:dyDescent="0.25">
      <c r="A6" s="43"/>
      <c r="B6" s="6"/>
      <c r="C6" s="6"/>
      <c r="D6" s="17">
        <v>4</v>
      </c>
      <c r="E6" s="81">
        <f t="shared" si="0"/>
        <v>10567.296996662959</v>
      </c>
    </row>
    <row r="7" spans="1:11" x14ac:dyDescent="0.25">
      <c r="A7" s="43"/>
      <c r="B7" s="6"/>
      <c r="C7" s="48" t="s">
        <v>7</v>
      </c>
      <c r="D7" s="50"/>
      <c r="E7" s="82">
        <f>SUM(E3:E6)</f>
        <v>42269.187986651836</v>
      </c>
    </row>
    <row r="8" spans="1:11" x14ac:dyDescent="0.25">
      <c r="A8" s="43"/>
      <c r="B8" s="6"/>
      <c r="C8" s="18" t="s">
        <v>71</v>
      </c>
      <c r="D8" s="17">
        <v>1</v>
      </c>
      <c r="E8" s="81">
        <f t="shared" si="0"/>
        <v>10567.296996662959</v>
      </c>
    </row>
    <row r="9" spans="1:11" x14ac:dyDescent="0.25">
      <c r="A9" s="43"/>
      <c r="B9" s="6"/>
      <c r="C9" s="18"/>
      <c r="D9" s="17">
        <v>2</v>
      </c>
      <c r="E9" s="81">
        <f t="shared" si="0"/>
        <v>10567.296996662959</v>
      </c>
    </row>
    <row r="10" spans="1:11" x14ac:dyDescent="0.25">
      <c r="A10" s="43"/>
      <c r="B10" s="6"/>
      <c r="C10" s="18"/>
      <c r="D10" s="17">
        <v>3</v>
      </c>
      <c r="E10" s="81">
        <f t="shared" si="0"/>
        <v>10567.296996662959</v>
      </c>
    </row>
    <row r="11" spans="1:11" x14ac:dyDescent="0.25">
      <c r="A11" s="43"/>
      <c r="B11" s="6"/>
      <c r="C11" s="18"/>
      <c r="D11" s="17">
        <v>4</v>
      </c>
      <c r="E11" s="81">
        <f t="shared" si="0"/>
        <v>10567.296996662959</v>
      </c>
    </row>
    <row r="12" spans="1:11" x14ac:dyDescent="0.25">
      <c r="A12" s="43"/>
      <c r="B12" s="6"/>
      <c r="C12" s="48" t="s">
        <v>7</v>
      </c>
      <c r="D12" s="50"/>
      <c r="E12" s="82">
        <f>SUM(E8:E11)</f>
        <v>42269.187986651836</v>
      </c>
    </row>
    <row r="13" spans="1:11" x14ac:dyDescent="0.25">
      <c r="A13" s="43"/>
      <c r="B13" s="6"/>
      <c r="C13" s="18" t="s">
        <v>72</v>
      </c>
      <c r="D13" s="17">
        <v>1</v>
      </c>
      <c r="E13" s="81">
        <f t="shared" si="0"/>
        <v>10567.296996662959</v>
      </c>
    </row>
    <row r="14" spans="1:11" x14ac:dyDescent="0.25">
      <c r="A14" s="43"/>
      <c r="B14" s="6"/>
      <c r="C14" s="18"/>
      <c r="D14" s="17">
        <v>2</v>
      </c>
      <c r="E14" s="81">
        <f t="shared" si="0"/>
        <v>10567.296996662959</v>
      </c>
    </row>
    <row r="15" spans="1:11" x14ac:dyDescent="0.25">
      <c r="A15" s="43"/>
      <c r="B15" s="6"/>
      <c r="C15" s="18"/>
      <c r="D15" s="17">
        <v>3</v>
      </c>
      <c r="E15" s="81">
        <f t="shared" si="0"/>
        <v>10567.296996662959</v>
      </c>
    </row>
    <row r="16" spans="1:11" x14ac:dyDescent="0.25">
      <c r="A16" s="43"/>
      <c r="B16" s="6"/>
      <c r="C16" s="18"/>
      <c r="D16" s="17">
        <v>4</v>
      </c>
      <c r="E16" s="81">
        <f t="shared" si="0"/>
        <v>10567.296996662959</v>
      </c>
    </row>
    <row r="17" spans="1:5" x14ac:dyDescent="0.25">
      <c r="A17" s="43"/>
      <c r="B17" s="6"/>
      <c r="C17" s="18"/>
      <c r="D17" s="17">
        <v>5</v>
      </c>
      <c r="E17" s="81">
        <f t="shared" si="0"/>
        <v>10567.296996662959</v>
      </c>
    </row>
    <row r="18" spans="1:5" x14ac:dyDescent="0.25">
      <c r="A18" s="43"/>
      <c r="B18" s="6"/>
      <c r="C18" s="48" t="s">
        <v>7</v>
      </c>
      <c r="D18" s="50"/>
      <c r="E18" s="82">
        <f>SUM(E13:E17)</f>
        <v>52836.484983314796</v>
      </c>
    </row>
    <row r="19" spans="1:5" x14ac:dyDescent="0.25">
      <c r="A19" s="43"/>
      <c r="B19" s="6"/>
      <c r="C19" s="18" t="s">
        <v>73</v>
      </c>
      <c r="D19" s="17">
        <v>1</v>
      </c>
      <c r="E19" s="81">
        <f t="shared" si="0"/>
        <v>10567.296996662959</v>
      </c>
    </row>
    <row r="20" spans="1:5" x14ac:dyDescent="0.25">
      <c r="A20" s="43"/>
      <c r="B20" s="6"/>
      <c r="C20" s="18"/>
      <c r="D20" s="17">
        <v>2</v>
      </c>
      <c r="E20" s="81">
        <f t="shared" si="0"/>
        <v>10567.296996662959</v>
      </c>
    </row>
    <row r="21" spans="1:5" x14ac:dyDescent="0.25">
      <c r="A21" s="43"/>
      <c r="B21" s="6"/>
      <c r="C21" s="18"/>
      <c r="D21" s="17">
        <v>3</v>
      </c>
      <c r="E21" s="81">
        <f t="shared" si="0"/>
        <v>10567.296996662959</v>
      </c>
    </row>
    <row r="22" spans="1:5" x14ac:dyDescent="0.25">
      <c r="A22" s="43"/>
      <c r="B22" s="6"/>
      <c r="C22" s="18"/>
      <c r="D22" s="17">
        <v>4</v>
      </c>
      <c r="E22" s="81">
        <f t="shared" si="0"/>
        <v>10567.296996662959</v>
      </c>
    </row>
    <row r="23" spans="1:5" x14ac:dyDescent="0.25">
      <c r="A23" s="43"/>
      <c r="B23" s="6"/>
      <c r="C23" s="48" t="s">
        <v>7</v>
      </c>
      <c r="D23" s="50"/>
      <c r="E23" s="82">
        <f>SUM(E19:E22)</f>
        <v>42269.187986651836</v>
      </c>
    </row>
    <row r="24" spans="1:5" x14ac:dyDescent="0.25">
      <c r="A24" s="43"/>
      <c r="B24" s="6"/>
      <c r="C24" s="18" t="s">
        <v>74</v>
      </c>
      <c r="D24" s="17">
        <v>1</v>
      </c>
      <c r="E24" s="81">
        <f t="shared" si="0"/>
        <v>10567.296996662959</v>
      </c>
    </row>
    <row r="25" spans="1:5" x14ac:dyDescent="0.25">
      <c r="A25" s="43"/>
      <c r="B25" s="6"/>
      <c r="C25" s="18"/>
      <c r="D25" s="17">
        <v>2</v>
      </c>
      <c r="E25" s="81">
        <f t="shared" si="0"/>
        <v>10567.296996662959</v>
      </c>
    </row>
    <row r="26" spans="1:5" x14ac:dyDescent="0.25">
      <c r="A26" s="43"/>
      <c r="B26" s="6"/>
      <c r="C26" s="18"/>
      <c r="D26" s="17">
        <v>3</v>
      </c>
      <c r="E26" s="81">
        <f t="shared" si="0"/>
        <v>10567.296996662959</v>
      </c>
    </row>
    <row r="27" spans="1:5" x14ac:dyDescent="0.25">
      <c r="A27" s="43"/>
      <c r="B27" s="6"/>
      <c r="C27" s="18"/>
      <c r="D27" s="17">
        <v>4</v>
      </c>
      <c r="E27" s="81">
        <f t="shared" si="0"/>
        <v>10567.296996662959</v>
      </c>
    </row>
    <row r="28" spans="1:5" x14ac:dyDescent="0.25">
      <c r="A28" s="43"/>
      <c r="B28" s="6"/>
      <c r="C28" s="18"/>
      <c r="D28" s="17">
        <v>5</v>
      </c>
      <c r="E28" s="81">
        <f t="shared" si="0"/>
        <v>10567.296996662959</v>
      </c>
    </row>
    <row r="29" spans="1:5" x14ac:dyDescent="0.25">
      <c r="A29" s="43"/>
      <c r="B29" s="6"/>
      <c r="C29" s="18"/>
      <c r="D29" s="17">
        <v>6</v>
      </c>
      <c r="E29" s="81">
        <f t="shared" si="0"/>
        <v>10567.296996662959</v>
      </c>
    </row>
    <row r="30" spans="1:5" x14ac:dyDescent="0.25">
      <c r="A30" s="43"/>
      <c r="B30" s="6"/>
      <c r="C30" s="48" t="s">
        <v>7</v>
      </c>
      <c r="D30" s="50"/>
      <c r="E30" s="82">
        <f>SUM(E24:E29)</f>
        <v>63403.781979977757</v>
      </c>
    </row>
    <row r="31" spans="1:5" x14ac:dyDescent="0.25">
      <c r="A31" s="43"/>
      <c r="B31" s="6"/>
      <c r="C31" s="18" t="s">
        <v>75</v>
      </c>
      <c r="D31" s="17">
        <v>1</v>
      </c>
      <c r="E31" s="81">
        <f t="shared" si="0"/>
        <v>10567.296996662959</v>
      </c>
    </row>
    <row r="32" spans="1:5" x14ac:dyDescent="0.25">
      <c r="A32" s="43"/>
      <c r="B32" s="6"/>
      <c r="C32" s="18"/>
      <c r="D32" s="17">
        <v>2</v>
      </c>
      <c r="E32" s="81">
        <f t="shared" si="0"/>
        <v>10567.296996662959</v>
      </c>
    </row>
    <row r="33" spans="1:5" x14ac:dyDescent="0.25">
      <c r="A33" s="43"/>
      <c r="B33" s="6"/>
      <c r="C33" s="18"/>
      <c r="D33" s="17">
        <v>3</v>
      </c>
      <c r="E33" s="81">
        <f t="shared" si="0"/>
        <v>10567.296996662959</v>
      </c>
    </row>
    <row r="34" spans="1:5" x14ac:dyDescent="0.25">
      <c r="A34" s="43"/>
      <c r="B34" s="6"/>
      <c r="C34" s="48" t="s">
        <v>7</v>
      </c>
      <c r="D34" s="50"/>
      <c r="E34" s="82">
        <f>SUM(E31:E33)</f>
        <v>31701.890989988875</v>
      </c>
    </row>
    <row r="35" spans="1:5" x14ac:dyDescent="0.25">
      <c r="A35" s="43"/>
      <c r="B35" s="6"/>
      <c r="C35" s="18" t="s">
        <v>76</v>
      </c>
      <c r="D35" s="17">
        <v>1</v>
      </c>
      <c r="E35" s="81">
        <f t="shared" si="0"/>
        <v>10567.296996662959</v>
      </c>
    </row>
    <row r="36" spans="1:5" x14ac:dyDescent="0.25">
      <c r="A36" s="43"/>
      <c r="B36" s="6"/>
      <c r="C36" s="18"/>
      <c r="D36" s="17">
        <v>2</v>
      </c>
      <c r="E36" s="81">
        <f t="shared" si="0"/>
        <v>10567.296996662959</v>
      </c>
    </row>
    <row r="37" spans="1:5" x14ac:dyDescent="0.25">
      <c r="A37" s="43"/>
      <c r="B37" s="6"/>
      <c r="C37" s="18"/>
      <c r="D37" s="17">
        <v>3</v>
      </c>
      <c r="E37" s="81">
        <f t="shared" si="0"/>
        <v>10567.296996662959</v>
      </c>
    </row>
    <row r="38" spans="1:5" x14ac:dyDescent="0.25">
      <c r="A38" s="43"/>
      <c r="B38" s="6"/>
      <c r="C38" s="48" t="s">
        <v>7</v>
      </c>
      <c r="D38" s="50"/>
      <c r="E38" s="82">
        <f>SUM(E35:E37)</f>
        <v>31701.890989988875</v>
      </c>
    </row>
    <row r="39" spans="1:5" x14ac:dyDescent="0.25">
      <c r="A39" s="43"/>
      <c r="B39" s="6"/>
      <c r="C39" s="18" t="s">
        <v>50</v>
      </c>
      <c r="D39" s="17">
        <v>1</v>
      </c>
      <c r="E39" s="81">
        <f t="shared" si="0"/>
        <v>10567.296996662959</v>
      </c>
    </row>
    <row r="40" spans="1:5" x14ac:dyDescent="0.25">
      <c r="A40" s="43"/>
      <c r="B40" s="6"/>
      <c r="C40" s="18"/>
      <c r="D40" s="17">
        <v>2</v>
      </c>
      <c r="E40" s="81">
        <f t="shared" si="0"/>
        <v>10567.296996662959</v>
      </c>
    </row>
    <row r="41" spans="1:5" x14ac:dyDescent="0.25">
      <c r="A41" s="43"/>
      <c r="B41" s="6"/>
      <c r="C41" s="18"/>
      <c r="D41" s="17">
        <v>3</v>
      </c>
      <c r="E41" s="81">
        <f t="shared" si="0"/>
        <v>10567.296996662959</v>
      </c>
    </row>
    <row r="42" spans="1:5" x14ac:dyDescent="0.25">
      <c r="A42" s="43"/>
      <c r="B42" s="6"/>
      <c r="C42" s="48" t="s">
        <v>7</v>
      </c>
      <c r="D42" s="50"/>
      <c r="E42" s="82">
        <f>SUM(E39:E41)</f>
        <v>31701.890989988875</v>
      </c>
    </row>
    <row r="43" spans="1:5" x14ac:dyDescent="0.25">
      <c r="A43" s="43"/>
      <c r="B43" s="6"/>
      <c r="C43" s="18" t="s">
        <v>77</v>
      </c>
      <c r="D43" s="17">
        <v>1</v>
      </c>
      <c r="E43" s="81">
        <f t="shared" si="0"/>
        <v>10567.296996662959</v>
      </c>
    </row>
    <row r="44" spans="1:5" x14ac:dyDescent="0.25">
      <c r="A44" s="43"/>
      <c r="B44" s="6"/>
      <c r="C44" s="18"/>
      <c r="D44" s="17">
        <v>2</v>
      </c>
      <c r="E44" s="81">
        <f t="shared" si="0"/>
        <v>10567.296996662959</v>
      </c>
    </row>
    <row r="45" spans="1:5" x14ac:dyDescent="0.25">
      <c r="A45" s="43"/>
      <c r="B45" s="6"/>
      <c r="C45" s="18"/>
      <c r="D45" s="17">
        <v>3</v>
      </c>
      <c r="E45" s="81">
        <f t="shared" si="0"/>
        <v>10567.296996662959</v>
      </c>
    </row>
    <row r="46" spans="1:5" x14ac:dyDescent="0.25">
      <c r="A46" s="43"/>
      <c r="B46" s="6"/>
      <c r="C46" s="18"/>
      <c r="D46" s="17">
        <v>4</v>
      </c>
      <c r="E46" s="81">
        <f t="shared" si="0"/>
        <v>10567.296996662959</v>
      </c>
    </row>
    <row r="47" spans="1:5" x14ac:dyDescent="0.25">
      <c r="A47" s="43"/>
      <c r="B47" s="6"/>
      <c r="C47" s="18"/>
      <c r="D47" s="17">
        <v>5</v>
      </c>
      <c r="E47" s="81">
        <f t="shared" si="0"/>
        <v>10567.296996662959</v>
      </c>
    </row>
    <row r="48" spans="1:5" x14ac:dyDescent="0.25">
      <c r="A48" s="43"/>
      <c r="B48" s="6"/>
      <c r="C48" s="48" t="s">
        <v>7</v>
      </c>
      <c r="D48" s="50"/>
      <c r="E48" s="82">
        <f>SUM(E43:E47)</f>
        <v>52836.484983314796</v>
      </c>
    </row>
    <row r="49" spans="1:5" x14ac:dyDescent="0.25">
      <c r="A49" s="43"/>
      <c r="B49" s="6"/>
      <c r="C49" s="18" t="s">
        <v>69</v>
      </c>
      <c r="D49" s="17">
        <v>1</v>
      </c>
      <c r="E49" s="81">
        <f t="shared" si="0"/>
        <v>10567.296996662959</v>
      </c>
    </row>
    <row r="50" spans="1:5" x14ac:dyDescent="0.25">
      <c r="A50" s="43"/>
      <c r="B50" s="6"/>
      <c r="C50" s="18"/>
      <c r="D50" s="17">
        <v>2</v>
      </c>
      <c r="E50" s="81">
        <f t="shared" si="0"/>
        <v>10567.296996662959</v>
      </c>
    </row>
    <row r="51" spans="1:5" x14ac:dyDescent="0.25">
      <c r="A51" s="43"/>
      <c r="B51" s="6"/>
      <c r="C51" s="48" t="s">
        <v>7</v>
      </c>
      <c r="D51" s="50"/>
      <c r="E51" s="82">
        <f>SUM(E49:E50)</f>
        <v>21134.593993325918</v>
      </c>
    </row>
    <row r="52" spans="1:5" x14ac:dyDescent="0.25">
      <c r="A52" s="43"/>
      <c r="B52" s="6"/>
      <c r="C52" s="18" t="s">
        <v>78</v>
      </c>
      <c r="D52" s="17">
        <v>1</v>
      </c>
      <c r="E52" s="81">
        <f t="shared" si="0"/>
        <v>10567.296996662959</v>
      </c>
    </row>
    <row r="53" spans="1:5" x14ac:dyDescent="0.25">
      <c r="A53" s="43"/>
      <c r="B53" s="6"/>
      <c r="C53" s="18"/>
      <c r="D53" s="17">
        <v>2</v>
      </c>
      <c r="E53" s="81">
        <f t="shared" si="0"/>
        <v>10567.296996662959</v>
      </c>
    </row>
    <row r="54" spans="1:5" x14ac:dyDescent="0.25">
      <c r="A54" s="43"/>
      <c r="B54" s="6"/>
      <c r="C54" s="18"/>
      <c r="D54" s="17">
        <v>3</v>
      </c>
      <c r="E54" s="81">
        <f t="shared" si="0"/>
        <v>10567.296996662959</v>
      </c>
    </row>
    <row r="55" spans="1:5" x14ac:dyDescent="0.25">
      <c r="A55" s="43"/>
      <c r="B55" s="6"/>
      <c r="C55" s="48" t="s">
        <v>7</v>
      </c>
      <c r="D55" s="50"/>
      <c r="E55" s="82">
        <f>SUM(E52:E54)</f>
        <v>31701.890989988875</v>
      </c>
    </row>
    <row r="56" spans="1:5" x14ac:dyDescent="0.25">
      <c r="A56" s="43"/>
      <c r="B56" s="6"/>
      <c r="C56" s="18" t="s">
        <v>79</v>
      </c>
      <c r="D56" s="17">
        <v>1</v>
      </c>
      <c r="E56" s="81">
        <f t="shared" si="0"/>
        <v>10567.296996662959</v>
      </c>
    </row>
    <row r="57" spans="1:5" x14ac:dyDescent="0.25">
      <c r="A57" s="43"/>
      <c r="B57" s="6"/>
      <c r="C57" s="18"/>
      <c r="D57" s="17">
        <v>2</v>
      </c>
      <c r="E57" s="81">
        <f t="shared" si="0"/>
        <v>10567.296996662959</v>
      </c>
    </row>
    <row r="58" spans="1:5" x14ac:dyDescent="0.25">
      <c r="A58" s="43"/>
      <c r="B58" s="6"/>
      <c r="C58" s="18"/>
      <c r="D58" s="17">
        <v>3</v>
      </c>
      <c r="E58" s="81">
        <f t="shared" si="0"/>
        <v>10567.296996662959</v>
      </c>
    </row>
    <row r="59" spans="1:5" x14ac:dyDescent="0.25">
      <c r="A59" s="43"/>
      <c r="B59" s="6"/>
      <c r="C59" s="18"/>
      <c r="D59" s="17">
        <v>4</v>
      </c>
      <c r="E59" s="81">
        <f t="shared" si="0"/>
        <v>10567.296996662959</v>
      </c>
    </row>
    <row r="60" spans="1:5" x14ac:dyDescent="0.25">
      <c r="A60" s="43"/>
      <c r="B60" s="6"/>
      <c r="C60" s="48" t="s">
        <v>7</v>
      </c>
      <c r="D60" s="50"/>
      <c r="E60" s="82">
        <f>SUM(E56:E59)</f>
        <v>42269.187986651836</v>
      </c>
    </row>
    <row r="61" spans="1:5" x14ac:dyDescent="0.25">
      <c r="A61" s="43"/>
      <c r="B61" s="6"/>
      <c r="C61" s="18" t="s">
        <v>80</v>
      </c>
      <c r="D61" s="17">
        <v>1</v>
      </c>
      <c r="E61" s="81">
        <f t="shared" si="0"/>
        <v>10567.296996662959</v>
      </c>
    </row>
    <row r="62" spans="1:5" x14ac:dyDescent="0.25">
      <c r="A62" s="43"/>
      <c r="B62" s="6"/>
      <c r="C62" s="18"/>
      <c r="D62" s="17">
        <v>2</v>
      </c>
      <c r="E62" s="81">
        <f t="shared" si="0"/>
        <v>10567.296996662959</v>
      </c>
    </row>
    <row r="63" spans="1:5" x14ac:dyDescent="0.25">
      <c r="A63" s="43"/>
      <c r="B63" s="6"/>
      <c r="C63" s="48" t="s">
        <v>7</v>
      </c>
      <c r="D63" s="50"/>
      <c r="E63" s="82">
        <f>SUM(E61:E62)</f>
        <v>21134.593993325918</v>
      </c>
    </row>
    <row r="64" spans="1:5" x14ac:dyDescent="0.25">
      <c r="A64" s="43"/>
      <c r="B64" s="6"/>
      <c r="C64" s="18" t="s">
        <v>81</v>
      </c>
      <c r="D64" s="17">
        <v>1</v>
      </c>
      <c r="E64" s="81">
        <f t="shared" si="0"/>
        <v>10567.296996662959</v>
      </c>
    </row>
    <row r="65" spans="1:5" x14ac:dyDescent="0.25">
      <c r="A65" s="43"/>
      <c r="B65" s="6"/>
      <c r="C65" s="18"/>
      <c r="D65" s="17">
        <v>2</v>
      </c>
      <c r="E65" s="81">
        <f t="shared" si="0"/>
        <v>10567.296996662959</v>
      </c>
    </row>
    <row r="66" spans="1:5" x14ac:dyDescent="0.25">
      <c r="A66" s="43"/>
      <c r="B66" s="6"/>
      <c r="C66" s="18"/>
      <c r="D66" s="17">
        <v>3</v>
      </c>
      <c r="E66" s="81">
        <f t="shared" si="0"/>
        <v>10567.296996662959</v>
      </c>
    </row>
    <row r="67" spans="1:5" x14ac:dyDescent="0.25">
      <c r="A67" s="43"/>
      <c r="B67" s="6"/>
      <c r="C67" s="18"/>
      <c r="D67" s="17">
        <v>4</v>
      </c>
      <c r="E67" s="81">
        <f t="shared" si="0"/>
        <v>10567.296996662959</v>
      </c>
    </row>
    <row r="68" spans="1:5" x14ac:dyDescent="0.25">
      <c r="A68" s="43"/>
      <c r="B68" s="6"/>
      <c r="C68" s="18"/>
      <c r="D68" s="17">
        <v>5</v>
      </c>
      <c r="E68" s="81">
        <f t="shared" ref="E68:E73" si="1">IF(C68&lt;&gt;"JUMLAH",$H$2/$K$2,)</f>
        <v>10567.296996662959</v>
      </c>
    </row>
    <row r="69" spans="1:5" x14ac:dyDescent="0.25">
      <c r="A69" s="43"/>
      <c r="B69" s="6"/>
      <c r="C69" s="18"/>
      <c r="D69" s="17">
        <v>6</v>
      </c>
      <c r="E69" s="81">
        <f t="shared" si="1"/>
        <v>10567.296996662959</v>
      </c>
    </row>
    <row r="70" spans="1:5" x14ac:dyDescent="0.25">
      <c r="A70" s="43"/>
      <c r="B70" s="6"/>
      <c r="C70" s="18"/>
      <c r="D70" s="17">
        <v>7</v>
      </c>
      <c r="E70" s="81">
        <f t="shared" si="1"/>
        <v>10567.296996662959</v>
      </c>
    </row>
    <row r="71" spans="1:5" x14ac:dyDescent="0.25">
      <c r="A71" s="43"/>
      <c r="B71" s="6"/>
      <c r="C71" s="18"/>
      <c r="D71" s="17">
        <v>8</v>
      </c>
      <c r="E71" s="81">
        <f t="shared" si="1"/>
        <v>10567.296996662959</v>
      </c>
    </row>
    <row r="72" spans="1:5" x14ac:dyDescent="0.25">
      <c r="A72" s="44"/>
      <c r="B72" s="6"/>
      <c r="C72" s="48" t="s">
        <v>7</v>
      </c>
      <c r="D72" s="50"/>
      <c r="E72" s="82">
        <f>SUM(E64:E71)</f>
        <v>84538.375973303671</v>
      </c>
    </row>
    <row r="73" spans="1:5" x14ac:dyDescent="0.25">
      <c r="A73" s="48" t="s">
        <v>4</v>
      </c>
      <c r="B73" s="49"/>
      <c r="C73" s="49"/>
      <c r="D73" s="50"/>
      <c r="E73" s="82">
        <f>SUM(E7,E12,E18,E23,E30,E34,E38,E42,E48,E51,E55,E60,E63,E72)</f>
        <v>591768.63181312568</v>
      </c>
    </row>
  </sheetData>
  <mergeCells count="36">
    <mergeCell ref="C18:D18"/>
    <mergeCell ref="C12:D12"/>
    <mergeCell ref="C7:D7"/>
    <mergeCell ref="A3:A72"/>
    <mergeCell ref="A73:D73"/>
    <mergeCell ref="C51:D51"/>
    <mergeCell ref="C48:D48"/>
    <mergeCell ref="C42:D42"/>
    <mergeCell ref="C38:D38"/>
    <mergeCell ref="C34:D34"/>
    <mergeCell ref="C30:D30"/>
    <mergeCell ref="C49:C50"/>
    <mergeCell ref="C52:C54"/>
    <mergeCell ref="C56:C59"/>
    <mergeCell ref="C61:C62"/>
    <mergeCell ref="C64:C71"/>
    <mergeCell ref="C72:D72"/>
    <mergeCell ref="C63:D63"/>
    <mergeCell ref="C60:D60"/>
    <mergeCell ref="C55:D55"/>
    <mergeCell ref="C19:C22"/>
    <mergeCell ref="C24:C29"/>
    <mergeCell ref="C31:C33"/>
    <mergeCell ref="C35:C37"/>
    <mergeCell ref="C39:C41"/>
    <mergeCell ref="C43:C47"/>
    <mergeCell ref="C23:D23"/>
    <mergeCell ref="A1:A2"/>
    <mergeCell ref="B1:B2"/>
    <mergeCell ref="C1:C2"/>
    <mergeCell ref="D1:D2"/>
    <mergeCell ref="E1:E2"/>
    <mergeCell ref="B3:B72"/>
    <mergeCell ref="C3:C6"/>
    <mergeCell ref="C8:C11"/>
    <mergeCell ref="C13:C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11C4-E5E7-4EAF-8080-E13F0662FD08}">
  <dimension ref="A1:K113"/>
  <sheetViews>
    <sheetView topLeftCell="A94" workbookViewId="0">
      <selection activeCell="A113" sqref="A3:E113"/>
    </sheetView>
  </sheetViews>
  <sheetFormatPr defaultRowHeight="15" x14ac:dyDescent="0.25"/>
  <cols>
    <col min="1" max="1" width="3.7109375" bestFit="1" customWidth="1"/>
    <col min="2" max="2" width="12.42578125" bestFit="1" customWidth="1"/>
    <col min="3" max="3" width="13.42578125" bestFit="1" customWidth="1"/>
    <col min="4" max="4" width="4.7109375" bestFit="1" customWidth="1"/>
    <col min="5" max="5" width="9.85546875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61">
        <v>7</v>
      </c>
      <c r="B3" s="19" t="s">
        <v>82</v>
      </c>
      <c r="C3" s="20" t="s">
        <v>83</v>
      </c>
      <c r="D3" s="21">
        <v>1</v>
      </c>
      <c r="E3" s="81">
        <f>IF(C3&lt;&gt;"JUMLAH",$H$2/$K$2,)</f>
        <v>10567.296996662959</v>
      </c>
    </row>
    <row r="4" spans="1:11" x14ac:dyDescent="0.25">
      <c r="A4" s="62"/>
      <c r="B4" s="19"/>
      <c r="C4" s="20"/>
      <c r="D4" s="21">
        <v>2</v>
      </c>
      <c r="E4" s="81">
        <f t="shared" ref="E4:E67" si="0">IF(C4&lt;&gt;"JUMLAH",$H$2/$K$2,)</f>
        <v>10567.296996662959</v>
      </c>
    </row>
    <row r="5" spans="1:11" x14ac:dyDescent="0.25">
      <c r="A5" s="62"/>
      <c r="B5" s="19"/>
      <c r="C5" s="20"/>
      <c r="D5" s="21">
        <v>3</v>
      </c>
      <c r="E5" s="81">
        <f t="shared" si="0"/>
        <v>10567.296996662959</v>
      </c>
    </row>
    <row r="6" spans="1:11" x14ac:dyDescent="0.25">
      <c r="A6" s="62"/>
      <c r="B6" s="19"/>
      <c r="C6" s="20"/>
      <c r="D6" s="21">
        <v>4</v>
      </c>
      <c r="E6" s="81">
        <f t="shared" si="0"/>
        <v>10567.296996662959</v>
      </c>
    </row>
    <row r="7" spans="1:11" x14ac:dyDescent="0.25">
      <c r="A7" s="62"/>
      <c r="B7" s="19"/>
      <c r="C7" s="20"/>
      <c r="D7" s="21">
        <v>5</v>
      </c>
      <c r="E7" s="81">
        <f t="shared" si="0"/>
        <v>10567.296996662959</v>
      </c>
    </row>
    <row r="8" spans="1:11" x14ac:dyDescent="0.25">
      <c r="A8" s="62"/>
      <c r="B8" s="19"/>
      <c r="C8" s="20"/>
      <c r="D8" s="21">
        <v>6</v>
      </c>
      <c r="E8" s="81">
        <f t="shared" si="0"/>
        <v>10567.296996662959</v>
      </c>
    </row>
    <row r="9" spans="1:11" x14ac:dyDescent="0.25">
      <c r="A9" s="62"/>
      <c r="B9" s="19"/>
      <c r="C9" s="79" t="s">
        <v>7</v>
      </c>
      <c r="D9" s="80"/>
      <c r="E9" s="81">
        <f>SUM(E3:E8)</f>
        <v>63403.781979977757</v>
      </c>
    </row>
    <row r="10" spans="1:11" x14ac:dyDescent="0.25">
      <c r="A10" s="62"/>
      <c r="B10" s="19"/>
      <c r="C10" s="20" t="s">
        <v>84</v>
      </c>
      <c r="D10" s="21">
        <v>1</v>
      </c>
      <c r="E10" s="81">
        <f t="shared" si="0"/>
        <v>10567.296996662959</v>
      </c>
    </row>
    <row r="11" spans="1:11" x14ac:dyDescent="0.25">
      <c r="A11" s="62"/>
      <c r="B11" s="19"/>
      <c r="C11" s="20"/>
      <c r="D11" s="21">
        <v>2</v>
      </c>
      <c r="E11" s="81">
        <f t="shared" si="0"/>
        <v>10567.296996662959</v>
      </c>
    </row>
    <row r="12" spans="1:11" x14ac:dyDescent="0.25">
      <c r="A12" s="62"/>
      <c r="B12" s="19"/>
      <c r="C12" s="20"/>
      <c r="D12" s="21">
        <v>3</v>
      </c>
      <c r="E12" s="81">
        <f t="shared" si="0"/>
        <v>10567.296996662959</v>
      </c>
    </row>
    <row r="13" spans="1:11" x14ac:dyDescent="0.25">
      <c r="A13" s="62"/>
      <c r="B13" s="19"/>
      <c r="C13" s="20"/>
      <c r="D13" s="21">
        <v>4</v>
      </c>
      <c r="E13" s="81">
        <f t="shared" si="0"/>
        <v>10567.296996662959</v>
      </c>
    </row>
    <row r="14" spans="1:11" x14ac:dyDescent="0.25">
      <c r="A14" s="62"/>
      <c r="B14" s="19"/>
      <c r="C14" s="79" t="s">
        <v>7</v>
      </c>
      <c r="D14" s="80"/>
      <c r="E14" s="81">
        <f>SUM(E10:E13)</f>
        <v>42269.187986651836</v>
      </c>
    </row>
    <row r="15" spans="1:11" x14ac:dyDescent="0.25">
      <c r="A15" s="62"/>
      <c r="B15" s="19"/>
      <c r="C15" s="20" t="s">
        <v>85</v>
      </c>
      <c r="D15" s="21">
        <v>1</v>
      </c>
      <c r="E15" s="81">
        <f t="shared" si="0"/>
        <v>10567.296996662959</v>
      </c>
    </row>
    <row r="16" spans="1:11" x14ac:dyDescent="0.25">
      <c r="A16" s="62"/>
      <c r="B16" s="19"/>
      <c r="C16" s="20"/>
      <c r="D16" s="21">
        <v>2</v>
      </c>
      <c r="E16" s="81">
        <f t="shared" si="0"/>
        <v>10567.296996662959</v>
      </c>
    </row>
    <row r="17" spans="1:5" x14ac:dyDescent="0.25">
      <c r="A17" s="62"/>
      <c r="B17" s="19"/>
      <c r="C17" s="20"/>
      <c r="D17" s="21">
        <v>3</v>
      </c>
      <c r="E17" s="81">
        <f t="shared" si="0"/>
        <v>10567.296996662959</v>
      </c>
    </row>
    <row r="18" spans="1:5" x14ac:dyDescent="0.25">
      <c r="A18" s="62"/>
      <c r="B18" s="19"/>
      <c r="C18" s="20"/>
      <c r="D18" s="21">
        <v>4</v>
      </c>
      <c r="E18" s="81">
        <f t="shared" si="0"/>
        <v>10567.296996662959</v>
      </c>
    </row>
    <row r="19" spans="1:5" x14ac:dyDescent="0.25">
      <c r="A19" s="62"/>
      <c r="B19" s="19"/>
      <c r="C19" s="20"/>
      <c r="D19" s="21">
        <v>5</v>
      </c>
      <c r="E19" s="81">
        <f t="shared" si="0"/>
        <v>10567.296996662959</v>
      </c>
    </row>
    <row r="20" spans="1:5" x14ac:dyDescent="0.25">
      <c r="A20" s="62"/>
      <c r="B20" s="19"/>
      <c r="C20" s="79" t="s">
        <v>7</v>
      </c>
      <c r="D20" s="80"/>
      <c r="E20" s="81">
        <f>SUM(E15:E19)</f>
        <v>52836.484983314796</v>
      </c>
    </row>
    <row r="21" spans="1:5" x14ac:dyDescent="0.25">
      <c r="A21" s="62"/>
      <c r="B21" s="19"/>
      <c r="C21" s="20" t="s">
        <v>86</v>
      </c>
      <c r="D21" s="21">
        <v>1</v>
      </c>
      <c r="E21" s="81">
        <f t="shared" si="0"/>
        <v>10567.296996662959</v>
      </c>
    </row>
    <row r="22" spans="1:5" x14ac:dyDescent="0.25">
      <c r="A22" s="62"/>
      <c r="B22" s="19"/>
      <c r="C22" s="20"/>
      <c r="D22" s="21">
        <v>2</v>
      </c>
      <c r="E22" s="81">
        <f t="shared" si="0"/>
        <v>10567.296996662959</v>
      </c>
    </row>
    <row r="23" spans="1:5" x14ac:dyDescent="0.25">
      <c r="A23" s="62"/>
      <c r="B23" s="19"/>
      <c r="C23" s="20"/>
      <c r="D23" s="21">
        <v>3</v>
      </c>
      <c r="E23" s="81">
        <f t="shared" si="0"/>
        <v>10567.296996662959</v>
      </c>
    </row>
    <row r="24" spans="1:5" x14ac:dyDescent="0.25">
      <c r="A24" s="62"/>
      <c r="B24" s="19"/>
      <c r="C24" s="79" t="s">
        <v>7</v>
      </c>
      <c r="D24" s="80"/>
      <c r="E24" s="81">
        <f>SUM(E21:E23)</f>
        <v>31701.890989988875</v>
      </c>
    </row>
    <row r="25" spans="1:5" x14ac:dyDescent="0.25">
      <c r="A25" s="62"/>
      <c r="B25" s="19"/>
      <c r="C25" s="20" t="s">
        <v>87</v>
      </c>
      <c r="D25" s="21">
        <v>1</v>
      </c>
      <c r="E25" s="81">
        <f t="shared" si="0"/>
        <v>10567.296996662959</v>
      </c>
    </row>
    <row r="26" spans="1:5" x14ac:dyDescent="0.25">
      <c r="A26" s="62"/>
      <c r="B26" s="19"/>
      <c r="C26" s="20"/>
      <c r="D26" s="21">
        <v>2</v>
      </c>
      <c r="E26" s="81">
        <f t="shared" si="0"/>
        <v>10567.296996662959</v>
      </c>
    </row>
    <row r="27" spans="1:5" x14ac:dyDescent="0.25">
      <c r="A27" s="62"/>
      <c r="B27" s="19"/>
      <c r="C27" s="20"/>
      <c r="D27" s="21">
        <v>3</v>
      </c>
      <c r="E27" s="81">
        <f t="shared" si="0"/>
        <v>10567.296996662959</v>
      </c>
    </row>
    <row r="28" spans="1:5" x14ac:dyDescent="0.25">
      <c r="A28" s="62"/>
      <c r="B28" s="19"/>
      <c r="C28" s="20"/>
      <c r="D28" s="21">
        <v>4</v>
      </c>
      <c r="E28" s="81">
        <f t="shared" si="0"/>
        <v>10567.296996662959</v>
      </c>
    </row>
    <row r="29" spans="1:5" x14ac:dyDescent="0.25">
      <c r="A29" s="62"/>
      <c r="B29" s="19"/>
      <c r="C29" s="20"/>
      <c r="D29" s="21">
        <v>5</v>
      </c>
      <c r="E29" s="81">
        <f t="shared" si="0"/>
        <v>10567.296996662959</v>
      </c>
    </row>
    <row r="30" spans="1:5" x14ac:dyDescent="0.25">
      <c r="A30" s="62"/>
      <c r="B30" s="19"/>
      <c r="C30" s="79" t="s">
        <v>7</v>
      </c>
      <c r="D30" s="80"/>
      <c r="E30" s="81">
        <f>SUM(E25:E29)</f>
        <v>52836.484983314796</v>
      </c>
    </row>
    <row r="31" spans="1:5" x14ac:dyDescent="0.25">
      <c r="A31" s="62"/>
      <c r="B31" s="19"/>
      <c r="C31" s="20" t="s">
        <v>53</v>
      </c>
      <c r="D31" s="21">
        <v>1</v>
      </c>
      <c r="E31" s="81">
        <f t="shared" si="0"/>
        <v>10567.296996662959</v>
      </c>
    </row>
    <row r="32" spans="1:5" x14ac:dyDescent="0.25">
      <c r="A32" s="62"/>
      <c r="B32" s="19"/>
      <c r="C32" s="20"/>
      <c r="D32" s="21">
        <v>2</v>
      </c>
      <c r="E32" s="81">
        <f t="shared" si="0"/>
        <v>10567.296996662959</v>
      </c>
    </row>
    <row r="33" spans="1:5" x14ac:dyDescent="0.25">
      <c r="A33" s="62"/>
      <c r="B33" s="19"/>
      <c r="C33" s="20"/>
      <c r="D33" s="21">
        <v>3</v>
      </c>
      <c r="E33" s="81">
        <f t="shared" si="0"/>
        <v>10567.296996662959</v>
      </c>
    </row>
    <row r="34" spans="1:5" x14ac:dyDescent="0.25">
      <c r="A34" s="62"/>
      <c r="B34" s="19"/>
      <c r="C34" s="20"/>
      <c r="D34" s="21">
        <v>4</v>
      </c>
      <c r="E34" s="81">
        <f t="shared" si="0"/>
        <v>10567.296996662959</v>
      </c>
    </row>
    <row r="35" spans="1:5" x14ac:dyDescent="0.25">
      <c r="A35" s="62"/>
      <c r="B35" s="19"/>
      <c r="C35" s="20"/>
      <c r="D35" s="21">
        <v>5</v>
      </c>
      <c r="E35" s="81">
        <f t="shared" si="0"/>
        <v>10567.296996662959</v>
      </c>
    </row>
    <row r="36" spans="1:5" x14ac:dyDescent="0.25">
      <c r="A36" s="62"/>
      <c r="B36" s="19"/>
      <c r="C36" s="20"/>
      <c r="D36" s="21">
        <v>6</v>
      </c>
      <c r="E36" s="81">
        <f t="shared" si="0"/>
        <v>10567.296996662959</v>
      </c>
    </row>
    <row r="37" spans="1:5" x14ac:dyDescent="0.25">
      <c r="A37" s="62"/>
      <c r="B37" s="19"/>
      <c r="C37" s="20"/>
      <c r="D37" s="21">
        <v>7</v>
      </c>
      <c r="E37" s="81">
        <f t="shared" si="0"/>
        <v>10567.296996662959</v>
      </c>
    </row>
    <row r="38" spans="1:5" x14ac:dyDescent="0.25">
      <c r="A38" s="62"/>
      <c r="B38" s="19"/>
      <c r="C38" s="79" t="s">
        <v>7</v>
      </c>
      <c r="D38" s="80"/>
      <c r="E38" s="81">
        <f>SUM(E31:E37)</f>
        <v>73971.078976640711</v>
      </c>
    </row>
    <row r="39" spans="1:5" x14ac:dyDescent="0.25">
      <c r="A39" s="62"/>
      <c r="B39" s="19"/>
      <c r="C39" s="20" t="s">
        <v>88</v>
      </c>
      <c r="D39" s="21">
        <v>1</v>
      </c>
      <c r="E39" s="81">
        <f t="shared" si="0"/>
        <v>10567.296996662959</v>
      </c>
    </row>
    <row r="40" spans="1:5" x14ac:dyDescent="0.25">
      <c r="A40" s="62"/>
      <c r="B40" s="19"/>
      <c r="C40" s="20"/>
      <c r="D40" s="21">
        <v>2</v>
      </c>
      <c r="E40" s="81">
        <f t="shared" si="0"/>
        <v>10567.296996662959</v>
      </c>
    </row>
    <row r="41" spans="1:5" x14ac:dyDescent="0.25">
      <c r="A41" s="62"/>
      <c r="B41" s="19"/>
      <c r="C41" s="20"/>
      <c r="D41" s="21">
        <v>3</v>
      </c>
      <c r="E41" s="81">
        <f t="shared" si="0"/>
        <v>10567.296996662959</v>
      </c>
    </row>
    <row r="42" spans="1:5" x14ac:dyDescent="0.25">
      <c r="A42" s="62"/>
      <c r="B42" s="19"/>
      <c r="C42" s="20"/>
      <c r="D42" s="21">
        <v>4</v>
      </c>
      <c r="E42" s="81">
        <f t="shared" si="0"/>
        <v>10567.296996662959</v>
      </c>
    </row>
    <row r="43" spans="1:5" x14ac:dyDescent="0.25">
      <c r="A43" s="62"/>
      <c r="B43" s="19"/>
      <c r="C43" s="20"/>
      <c r="D43" s="21">
        <v>5</v>
      </c>
      <c r="E43" s="81">
        <f t="shared" si="0"/>
        <v>10567.296996662959</v>
      </c>
    </row>
    <row r="44" spans="1:5" x14ac:dyDescent="0.25">
      <c r="A44" s="62"/>
      <c r="B44" s="19"/>
      <c r="C44" s="79" t="s">
        <v>7</v>
      </c>
      <c r="D44" s="80"/>
      <c r="E44" s="81">
        <f>SUM(E39:E43)</f>
        <v>52836.484983314796</v>
      </c>
    </row>
    <row r="45" spans="1:5" x14ac:dyDescent="0.25">
      <c r="A45" s="62"/>
      <c r="B45" s="19"/>
      <c r="C45" s="20" t="s">
        <v>89</v>
      </c>
      <c r="D45" s="21">
        <v>1</v>
      </c>
      <c r="E45" s="81">
        <f t="shared" si="0"/>
        <v>10567.296996662959</v>
      </c>
    </row>
    <row r="46" spans="1:5" x14ac:dyDescent="0.25">
      <c r="A46" s="62"/>
      <c r="B46" s="19"/>
      <c r="C46" s="20"/>
      <c r="D46" s="21">
        <v>2</v>
      </c>
      <c r="E46" s="81">
        <f t="shared" si="0"/>
        <v>10567.296996662959</v>
      </c>
    </row>
    <row r="47" spans="1:5" x14ac:dyDescent="0.25">
      <c r="A47" s="62"/>
      <c r="B47" s="19"/>
      <c r="C47" s="20"/>
      <c r="D47" s="21">
        <v>3</v>
      </c>
      <c r="E47" s="81">
        <f t="shared" si="0"/>
        <v>10567.296996662959</v>
      </c>
    </row>
    <row r="48" spans="1:5" x14ac:dyDescent="0.25">
      <c r="A48" s="62"/>
      <c r="B48" s="19"/>
      <c r="C48" s="79" t="s">
        <v>7</v>
      </c>
      <c r="D48" s="80"/>
      <c r="E48" s="81">
        <f>SUM(E45:E47)</f>
        <v>31701.890989988875</v>
      </c>
    </row>
    <row r="49" spans="1:5" x14ac:dyDescent="0.25">
      <c r="A49" s="62"/>
      <c r="B49" s="19"/>
      <c r="C49" s="20" t="s">
        <v>90</v>
      </c>
      <c r="D49" s="21">
        <v>1</v>
      </c>
      <c r="E49" s="81">
        <f t="shared" si="0"/>
        <v>10567.296996662959</v>
      </c>
    </row>
    <row r="50" spans="1:5" x14ac:dyDescent="0.25">
      <c r="A50" s="62"/>
      <c r="B50" s="19"/>
      <c r="C50" s="20"/>
      <c r="D50" s="21">
        <v>2</v>
      </c>
      <c r="E50" s="81">
        <f t="shared" si="0"/>
        <v>10567.296996662959</v>
      </c>
    </row>
    <row r="51" spans="1:5" x14ac:dyDescent="0.25">
      <c r="A51" s="62"/>
      <c r="B51" s="19"/>
      <c r="C51" s="20"/>
      <c r="D51" s="21">
        <v>3</v>
      </c>
      <c r="E51" s="81">
        <f t="shared" si="0"/>
        <v>10567.296996662959</v>
      </c>
    </row>
    <row r="52" spans="1:5" x14ac:dyDescent="0.25">
      <c r="A52" s="62"/>
      <c r="B52" s="19"/>
      <c r="C52" s="20"/>
      <c r="D52" s="21">
        <v>4</v>
      </c>
      <c r="E52" s="81">
        <f t="shared" si="0"/>
        <v>10567.296996662959</v>
      </c>
    </row>
    <row r="53" spans="1:5" x14ac:dyDescent="0.25">
      <c r="A53" s="62"/>
      <c r="B53" s="19"/>
      <c r="C53" s="20"/>
      <c r="D53" s="21">
        <v>5</v>
      </c>
      <c r="E53" s="81">
        <f t="shared" si="0"/>
        <v>10567.296996662959</v>
      </c>
    </row>
    <row r="54" spans="1:5" x14ac:dyDescent="0.25">
      <c r="A54" s="62"/>
      <c r="B54" s="19"/>
      <c r="C54" s="20"/>
      <c r="D54" s="21">
        <v>6</v>
      </c>
      <c r="E54" s="81">
        <f t="shared" si="0"/>
        <v>10567.296996662959</v>
      </c>
    </row>
    <row r="55" spans="1:5" x14ac:dyDescent="0.25">
      <c r="A55" s="62"/>
      <c r="B55" s="19"/>
      <c r="C55" s="79" t="s">
        <v>7</v>
      </c>
      <c r="D55" s="80"/>
      <c r="E55" s="81">
        <f>SUM(E49:E54)</f>
        <v>63403.781979977757</v>
      </c>
    </row>
    <row r="56" spans="1:5" x14ac:dyDescent="0.25">
      <c r="A56" s="62"/>
      <c r="B56" s="19"/>
      <c r="C56" s="20" t="s">
        <v>91</v>
      </c>
      <c r="D56" s="21">
        <v>1</v>
      </c>
      <c r="E56" s="81">
        <f t="shared" si="0"/>
        <v>10567.296996662959</v>
      </c>
    </row>
    <row r="57" spans="1:5" x14ac:dyDescent="0.25">
      <c r="A57" s="62"/>
      <c r="B57" s="19"/>
      <c r="C57" s="20"/>
      <c r="D57" s="21">
        <v>2</v>
      </c>
      <c r="E57" s="81">
        <f t="shared" si="0"/>
        <v>10567.296996662959</v>
      </c>
    </row>
    <row r="58" spans="1:5" x14ac:dyDescent="0.25">
      <c r="A58" s="62"/>
      <c r="B58" s="19"/>
      <c r="C58" s="20"/>
      <c r="D58" s="21">
        <v>3</v>
      </c>
      <c r="E58" s="81">
        <f t="shared" si="0"/>
        <v>10567.296996662959</v>
      </c>
    </row>
    <row r="59" spans="1:5" x14ac:dyDescent="0.25">
      <c r="A59" s="62"/>
      <c r="B59" s="19"/>
      <c r="C59" s="20"/>
      <c r="D59" s="21">
        <v>4</v>
      </c>
      <c r="E59" s="81">
        <f t="shared" si="0"/>
        <v>10567.296996662959</v>
      </c>
    </row>
    <row r="60" spans="1:5" x14ac:dyDescent="0.25">
      <c r="A60" s="62"/>
      <c r="B60" s="19"/>
      <c r="C60" s="20"/>
      <c r="D60" s="21">
        <v>5</v>
      </c>
      <c r="E60" s="81">
        <f t="shared" si="0"/>
        <v>10567.296996662959</v>
      </c>
    </row>
    <row r="61" spans="1:5" x14ac:dyDescent="0.25">
      <c r="A61" s="62"/>
      <c r="B61" s="19"/>
      <c r="C61" s="20"/>
      <c r="D61" s="21">
        <v>6</v>
      </c>
      <c r="E61" s="81">
        <f t="shared" si="0"/>
        <v>10567.296996662959</v>
      </c>
    </row>
    <row r="62" spans="1:5" x14ac:dyDescent="0.25">
      <c r="A62" s="62"/>
      <c r="B62" s="19"/>
      <c r="C62" s="20"/>
      <c r="D62" s="21">
        <v>7</v>
      </c>
      <c r="E62" s="81">
        <f t="shared" si="0"/>
        <v>10567.296996662959</v>
      </c>
    </row>
    <row r="63" spans="1:5" x14ac:dyDescent="0.25">
      <c r="A63" s="62"/>
      <c r="B63" s="19"/>
      <c r="C63" s="79" t="s">
        <v>7</v>
      </c>
      <c r="D63" s="80"/>
      <c r="E63" s="81">
        <f>SUM(E56:E62)</f>
        <v>73971.078976640711</v>
      </c>
    </row>
    <row r="64" spans="1:5" x14ac:dyDescent="0.25">
      <c r="A64" s="62"/>
      <c r="B64" s="19"/>
      <c r="C64" s="20" t="s">
        <v>92</v>
      </c>
      <c r="D64" s="21">
        <v>1</v>
      </c>
      <c r="E64" s="81">
        <f t="shared" si="0"/>
        <v>10567.296996662959</v>
      </c>
    </row>
    <row r="65" spans="1:5" x14ac:dyDescent="0.25">
      <c r="A65" s="62"/>
      <c r="B65" s="19"/>
      <c r="C65" s="20"/>
      <c r="D65" s="21">
        <v>2</v>
      </c>
      <c r="E65" s="81">
        <f t="shared" si="0"/>
        <v>10567.296996662959</v>
      </c>
    </row>
    <row r="66" spans="1:5" x14ac:dyDescent="0.25">
      <c r="A66" s="62"/>
      <c r="B66" s="19"/>
      <c r="C66" s="20"/>
      <c r="D66" s="21">
        <v>3</v>
      </c>
      <c r="E66" s="81">
        <f t="shared" si="0"/>
        <v>10567.296996662959</v>
      </c>
    </row>
    <row r="67" spans="1:5" x14ac:dyDescent="0.25">
      <c r="A67" s="62"/>
      <c r="B67" s="19"/>
      <c r="C67" s="20"/>
      <c r="D67" s="21">
        <v>4</v>
      </c>
      <c r="E67" s="81">
        <f t="shared" si="0"/>
        <v>10567.296996662959</v>
      </c>
    </row>
    <row r="68" spans="1:5" x14ac:dyDescent="0.25">
      <c r="A68" s="62"/>
      <c r="B68" s="19"/>
      <c r="C68" s="20"/>
      <c r="D68" s="21">
        <v>5</v>
      </c>
      <c r="E68" s="81">
        <f t="shared" ref="E68:E113" si="1">IF(C68&lt;&gt;"JUMLAH",$H$2/$K$2,)</f>
        <v>10567.296996662959</v>
      </c>
    </row>
    <row r="69" spans="1:5" x14ac:dyDescent="0.25">
      <c r="A69" s="62"/>
      <c r="B69" s="19"/>
      <c r="C69" s="79" t="s">
        <v>7</v>
      </c>
      <c r="D69" s="80"/>
      <c r="E69" s="81">
        <f>SUM(E64:E68)</f>
        <v>52836.484983314796</v>
      </c>
    </row>
    <row r="70" spans="1:5" x14ac:dyDescent="0.25">
      <c r="A70" s="62"/>
      <c r="B70" s="19"/>
      <c r="C70" s="20" t="s">
        <v>93</v>
      </c>
      <c r="D70" s="21">
        <v>1</v>
      </c>
      <c r="E70" s="81">
        <f t="shared" si="1"/>
        <v>10567.296996662959</v>
      </c>
    </row>
    <row r="71" spans="1:5" x14ac:dyDescent="0.25">
      <c r="A71" s="62"/>
      <c r="B71" s="19"/>
      <c r="C71" s="20"/>
      <c r="D71" s="21">
        <v>2</v>
      </c>
      <c r="E71" s="81">
        <f t="shared" si="1"/>
        <v>10567.296996662959</v>
      </c>
    </row>
    <row r="72" spans="1:5" x14ac:dyDescent="0.25">
      <c r="A72" s="62"/>
      <c r="B72" s="19"/>
      <c r="C72" s="20"/>
      <c r="D72" s="21">
        <v>3</v>
      </c>
      <c r="E72" s="81">
        <f t="shared" si="1"/>
        <v>10567.296996662959</v>
      </c>
    </row>
    <row r="73" spans="1:5" x14ac:dyDescent="0.25">
      <c r="A73" s="62"/>
      <c r="B73" s="19"/>
      <c r="C73" s="20"/>
      <c r="D73" s="21">
        <v>4</v>
      </c>
      <c r="E73" s="81">
        <f t="shared" si="1"/>
        <v>10567.296996662959</v>
      </c>
    </row>
    <row r="74" spans="1:5" x14ac:dyDescent="0.25">
      <c r="A74" s="62"/>
      <c r="B74" s="19"/>
      <c r="C74" s="20"/>
      <c r="D74" s="21">
        <v>5</v>
      </c>
      <c r="E74" s="81">
        <f t="shared" si="1"/>
        <v>10567.296996662959</v>
      </c>
    </row>
    <row r="75" spans="1:5" x14ac:dyDescent="0.25">
      <c r="A75" s="62"/>
      <c r="B75" s="19"/>
      <c r="C75" s="79" t="s">
        <v>7</v>
      </c>
      <c r="D75" s="80"/>
      <c r="E75" s="81">
        <f>SUM(E70:E74)</f>
        <v>52836.484983314796</v>
      </c>
    </row>
    <row r="76" spans="1:5" x14ac:dyDescent="0.25">
      <c r="A76" s="62"/>
      <c r="B76" s="19"/>
      <c r="C76" s="20" t="s">
        <v>82</v>
      </c>
      <c r="D76" s="21">
        <v>1</v>
      </c>
      <c r="E76" s="81">
        <f t="shared" si="1"/>
        <v>10567.296996662959</v>
      </c>
    </row>
    <row r="77" spans="1:5" x14ac:dyDescent="0.25">
      <c r="A77" s="62"/>
      <c r="B77" s="19"/>
      <c r="C77" s="20"/>
      <c r="D77" s="21">
        <v>2</v>
      </c>
      <c r="E77" s="81">
        <f t="shared" si="1"/>
        <v>10567.296996662959</v>
      </c>
    </row>
    <row r="78" spans="1:5" x14ac:dyDescent="0.25">
      <c r="A78" s="62"/>
      <c r="B78" s="19"/>
      <c r="C78" s="20"/>
      <c r="D78" s="21">
        <v>3</v>
      </c>
      <c r="E78" s="81">
        <f t="shared" si="1"/>
        <v>10567.296996662959</v>
      </c>
    </row>
    <row r="79" spans="1:5" x14ac:dyDescent="0.25">
      <c r="A79" s="62"/>
      <c r="B79" s="19"/>
      <c r="C79" s="20"/>
      <c r="D79" s="21">
        <v>4</v>
      </c>
      <c r="E79" s="81">
        <f t="shared" si="1"/>
        <v>10567.296996662959</v>
      </c>
    </row>
    <row r="80" spans="1:5" x14ac:dyDescent="0.25">
      <c r="A80" s="62"/>
      <c r="B80" s="19"/>
      <c r="C80" s="20"/>
      <c r="D80" s="21">
        <v>5</v>
      </c>
      <c r="E80" s="81">
        <f t="shared" si="1"/>
        <v>10567.296996662959</v>
      </c>
    </row>
    <row r="81" spans="1:5" x14ac:dyDescent="0.25">
      <c r="A81" s="62"/>
      <c r="B81" s="19"/>
      <c r="C81" s="20"/>
      <c r="D81" s="21">
        <v>6</v>
      </c>
      <c r="E81" s="81">
        <f t="shared" si="1"/>
        <v>10567.296996662959</v>
      </c>
    </row>
    <row r="82" spans="1:5" x14ac:dyDescent="0.25">
      <c r="A82" s="62"/>
      <c r="B82" s="19"/>
      <c r="C82" s="79" t="s">
        <v>7</v>
      </c>
      <c r="D82" s="80"/>
      <c r="E82" s="81">
        <f>SUM(E76:E81)</f>
        <v>63403.781979977757</v>
      </c>
    </row>
    <row r="83" spans="1:5" x14ac:dyDescent="0.25">
      <c r="A83" s="62"/>
      <c r="B83" s="19"/>
      <c r="C83" s="20" t="s">
        <v>94</v>
      </c>
      <c r="D83" s="21">
        <v>1</v>
      </c>
      <c r="E83" s="81">
        <f t="shared" si="1"/>
        <v>10567.296996662959</v>
      </c>
    </row>
    <row r="84" spans="1:5" x14ac:dyDescent="0.25">
      <c r="A84" s="62"/>
      <c r="B84" s="19"/>
      <c r="C84" s="20"/>
      <c r="D84" s="21">
        <v>2</v>
      </c>
      <c r="E84" s="81">
        <f t="shared" si="1"/>
        <v>10567.296996662959</v>
      </c>
    </row>
    <row r="85" spans="1:5" x14ac:dyDescent="0.25">
      <c r="A85" s="62"/>
      <c r="B85" s="19"/>
      <c r="C85" s="20"/>
      <c r="D85" s="21">
        <v>3</v>
      </c>
      <c r="E85" s="81">
        <f t="shared" si="1"/>
        <v>10567.296996662959</v>
      </c>
    </row>
    <row r="86" spans="1:5" x14ac:dyDescent="0.25">
      <c r="A86" s="62"/>
      <c r="B86" s="19"/>
      <c r="C86" s="20"/>
      <c r="D86" s="21">
        <v>4</v>
      </c>
      <c r="E86" s="81">
        <f t="shared" si="1"/>
        <v>10567.296996662959</v>
      </c>
    </row>
    <row r="87" spans="1:5" x14ac:dyDescent="0.25">
      <c r="A87" s="62"/>
      <c r="B87" s="19"/>
      <c r="C87" s="20"/>
      <c r="D87" s="21">
        <v>5</v>
      </c>
      <c r="E87" s="81">
        <f t="shared" si="1"/>
        <v>10567.296996662959</v>
      </c>
    </row>
    <row r="88" spans="1:5" x14ac:dyDescent="0.25">
      <c r="A88" s="62"/>
      <c r="B88" s="19"/>
      <c r="C88" s="20"/>
      <c r="D88" s="21">
        <v>6</v>
      </c>
      <c r="E88" s="81">
        <f t="shared" si="1"/>
        <v>10567.296996662959</v>
      </c>
    </row>
    <row r="89" spans="1:5" x14ac:dyDescent="0.25">
      <c r="A89" s="62"/>
      <c r="B89" s="19"/>
      <c r="C89" s="20"/>
      <c r="D89" s="21">
        <v>7</v>
      </c>
      <c r="E89" s="81">
        <f t="shared" si="1"/>
        <v>10567.296996662959</v>
      </c>
    </row>
    <row r="90" spans="1:5" x14ac:dyDescent="0.25">
      <c r="A90" s="62"/>
      <c r="B90" s="19"/>
      <c r="C90" s="79" t="s">
        <v>7</v>
      </c>
      <c r="D90" s="80"/>
      <c r="E90" s="81">
        <f>SUM(E83:E89)</f>
        <v>73971.078976640711</v>
      </c>
    </row>
    <row r="91" spans="1:5" x14ac:dyDescent="0.25">
      <c r="A91" s="62"/>
      <c r="B91" s="19"/>
      <c r="C91" s="20" t="s">
        <v>95</v>
      </c>
      <c r="D91" s="21">
        <v>1</v>
      </c>
      <c r="E91" s="81">
        <f t="shared" si="1"/>
        <v>10567.296996662959</v>
      </c>
    </row>
    <row r="92" spans="1:5" x14ac:dyDescent="0.25">
      <c r="A92" s="62"/>
      <c r="B92" s="19"/>
      <c r="C92" s="20"/>
      <c r="D92" s="21">
        <v>2</v>
      </c>
      <c r="E92" s="81">
        <f t="shared" si="1"/>
        <v>10567.296996662959</v>
      </c>
    </row>
    <row r="93" spans="1:5" x14ac:dyDescent="0.25">
      <c r="A93" s="62"/>
      <c r="B93" s="19"/>
      <c r="C93" s="20"/>
      <c r="D93" s="21">
        <v>3</v>
      </c>
      <c r="E93" s="81">
        <f t="shared" si="1"/>
        <v>10567.296996662959</v>
      </c>
    </row>
    <row r="94" spans="1:5" x14ac:dyDescent="0.25">
      <c r="A94" s="62"/>
      <c r="B94" s="19"/>
      <c r="C94" s="20"/>
      <c r="D94" s="21">
        <v>4</v>
      </c>
      <c r="E94" s="81">
        <f t="shared" si="1"/>
        <v>10567.296996662959</v>
      </c>
    </row>
    <row r="95" spans="1:5" x14ac:dyDescent="0.25">
      <c r="A95" s="62"/>
      <c r="B95" s="19"/>
      <c r="C95" s="20"/>
      <c r="D95" s="21">
        <v>5</v>
      </c>
      <c r="E95" s="81">
        <f t="shared" si="1"/>
        <v>10567.296996662959</v>
      </c>
    </row>
    <row r="96" spans="1:5" x14ac:dyDescent="0.25">
      <c r="A96" s="62"/>
      <c r="B96" s="19"/>
      <c r="C96" s="20"/>
      <c r="D96" s="21">
        <v>6</v>
      </c>
      <c r="E96" s="81">
        <f t="shared" si="1"/>
        <v>10567.296996662959</v>
      </c>
    </row>
    <row r="97" spans="1:5" x14ac:dyDescent="0.25">
      <c r="A97" s="62"/>
      <c r="B97" s="19"/>
      <c r="C97" s="20"/>
      <c r="D97" s="21">
        <v>7</v>
      </c>
      <c r="E97" s="81">
        <f t="shared" si="1"/>
        <v>10567.296996662959</v>
      </c>
    </row>
    <row r="98" spans="1:5" x14ac:dyDescent="0.25">
      <c r="A98" s="62"/>
      <c r="B98" s="19"/>
      <c r="C98" s="79" t="s">
        <v>7</v>
      </c>
      <c r="D98" s="80"/>
      <c r="E98" s="81">
        <f>SUM(E91:E97)</f>
        <v>73971.078976640711</v>
      </c>
    </row>
    <row r="99" spans="1:5" x14ac:dyDescent="0.25">
      <c r="A99" s="62"/>
      <c r="B99" s="19"/>
      <c r="C99" s="20" t="s">
        <v>96</v>
      </c>
      <c r="D99" s="21">
        <v>1</v>
      </c>
      <c r="E99" s="81">
        <f t="shared" si="1"/>
        <v>10567.296996662959</v>
      </c>
    </row>
    <row r="100" spans="1:5" x14ac:dyDescent="0.25">
      <c r="A100" s="62"/>
      <c r="B100" s="19"/>
      <c r="C100" s="20"/>
      <c r="D100" s="21">
        <v>2</v>
      </c>
      <c r="E100" s="81">
        <f t="shared" si="1"/>
        <v>10567.296996662959</v>
      </c>
    </row>
    <row r="101" spans="1:5" x14ac:dyDescent="0.25">
      <c r="A101" s="62"/>
      <c r="B101" s="19"/>
      <c r="C101" s="20"/>
      <c r="D101" s="21">
        <v>3</v>
      </c>
      <c r="E101" s="81">
        <f t="shared" si="1"/>
        <v>10567.296996662959</v>
      </c>
    </row>
    <row r="102" spans="1:5" x14ac:dyDescent="0.25">
      <c r="A102" s="62"/>
      <c r="B102" s="19"/>
      <c r="C102" s="20"/>
      <c r="D102" s="21">
        <v>4</v>
      </c>
      <c r="E102" s="81">
        <f t="shared" si="1"/>
        <v>10567.296996662959</v>
      </c>
    </row>
    <row r="103" spans="1:5" x14ac:dyDescent="0.25">
      <c r="A103" s="62"/>
      <c r="B103" s="19"/>
      <c r="C103" s="20"/>
      <c r="D103" s="21">
        <v>5</v>
      </c>
      <c r="E103" s="81">
        <f t="shared" si="1"/>
        <v>10567.296996662959</v>
      </c>
    </row>
    <row r="104" spans="1:5" x14ac:dyDescent="0.25">
      <c r="A104" s="62"/>
      <c r="B104" s="19"/>
      <c r="C104" s="20"/>
      <c r="D104" s="21">
        <v>6</v>
      </c>
      <c r="E104" s="81">
        <f t="shared" si="1"/>
        <v>10567.296996662959</v>
      </c>
    </row>
    <row r="105" spans="1:5" x14ac:dyDescent="0.25">
      <c r="A105" s="62"/>
      <c r="B105" s="19"/>
      <c r="C105" s="20"/>
      <c r="D105" s="21">
        <v>7</v>
      </c>
      <c r="E105" s="81">
        <f t="shared" si="1"/>
        <v>10567.296996662959</v>
      </c>
    </row>
    <row r="106" spans="1:5" x14ac:dyDescent="0.25">
      <c r="A106" s="62"/>
      <c r="B106" s="19"/>
      <c r="C106" s="79" t="s">
        <v>7</v>
      </c>
      <c r="D106" s="80"/>
      <c r="E106" s="81">
        <f>SUM(E99:E105)</f>
        <v>73971.078976640711</v>
      </c>
    </row>
    <row r="107" spans="1:5" x14ac:dyDescent="0.25">
      <c r="A107" s="62"/>
      <c r="B107" s="19"/>
      <c r="C107" s="20" t="s">
        <v>97</v>
      </c>
      <c r="D107" s="21">
        <v>1</v>
      </c>
      <c r="E107" s="81">
        <f t="shared" si="1"/>
        <v>10567.296996662959</v>
      </c>
    </row>
    <row r="108" spans="1:5" x14ac:dyDescent="0.25">
      <c r="A108" s="62"/>
      <c r="B108" s="19"/>
      <c r="C108" s="20"/>
      <c r="D108" s="21">
        <v>2</v>
      </c>
      <c r="E108" s="81">
        <f t="shared" si="1"/>
        <v>10567.296996662959</v>
      </c>
    </row>
    <row r="109" spans="1:5" x14ac:dyDescent="0.25">
      <c r="A109" s="62"/>
      <c r="B109" s="19"/>
      <c r="C109" s="20"/>
      <c r="D109" s="21">
        <v>3</v>
      </c>
      <c r="E109" s="81">
        <f t="shared" si="1"/>
        <v>10567.296996662959</v>
      </c>
    </row>
    <row r="110" spans="1:5" x14ac:dyDescent="0.25">
      <c r="A110" s="62"/>
      <c r="B110" s="19"/>
      <c r="C110" s="20"/>
      <c r="D110" s="21">
        <v>4</v>
      </c>
      <c r="E110" s="81">
        <f t="shared" si="1"/>
        <v>10567.296996662959</v>
      </c>
    </row>
    <row r="111" spans="1:5" x14ac:dyDescent="0.25">
      <c r="A111" s="62"/>
      <c r="B111" s="19"/>
      <c r="C111" s="20"/>
      <c r="D111" s="21">
        <v>5</v>
      </c>
      <c r="E111" s="81">
        <f t="shared" si="1"/>
        <v>10567.296996662959</v>
      </c>
    </row>
    <row r="112" spans="1:5" x14ac:dyDescent="0.25">
      <c r="A112" s="63"/>
      <c r="B112" s="19"/>
      <c r="C112" s="79" t="s">
        <v>7</v>
      </c>
      <c r="D112" s="80"/>
      <c r="E112" s="81">
        <f>SUM(E107:E111)</f>
        <v>52836.484983314796</v>
      </c>
    </row>
    <row r="113" spans="1:5" x14ac:dyDescent="0.25">
      <c r="A113" s="79" t="s">
        <v>4</v>
      </c>
      <c r="B113" s="105"/>
      <c r="C113" s="105"/>
      <c r="D113" s="80"/>
      <c r="E113" s="82">
        <f>SUM(E9,E14,E20,E24,E30,E38,E44,E48,E55,E63,E69,E75,E82,E90,E98,E106,E112)</f>
        <v>982758.62068965507</v>
      </c>
    </row>
  </sheetData>
  <mergeCells count="42">
    <mergeCell ref="C20:D20"/>
    <mergeCell ref="C14:D14"/>
    <mergeCell ref="C9:D9"/>
    <mergeCell ref="C55:D55"/>
    <mergeCell ref="C48:D48"/>
    <mergeCell ref="C44:D44"/>
    <mergeCell ref="C38:D38"/>
    <mergeCell ref="C30:D30"/>
    <mergeCell ref="C24:D24"/>
    <mergeCell ref="C99:C105"/>
    <mergeCell ref="C107:C111"/>
    <mergeCell ref="A3:A112"/>
    <mergeCell ref="A113:D113"/>
    <mergeCell ref="C112:D112"/>
    <mergeCell ref="C106:D106"/>
    <mergeCell ref="C98:D98"/>
    <mergeCell ref="C90:D90"/>
    <mergeCell ref="C82:D82"/>
    <mergeCell ref="C56:C62"/>
    <mergeCell ref="C64:C68"/>
    <mergeCell ref="C70:C74"/>
    <mergeCell ref="C76:C81"/>
    <mergeCell ref="C83:C89"/>
    <mergeCell ref="C91:C97"/>
    <mergeCell ref="C75:D75"/>
    <mergeCell ref="C69:D69"/>
    <mergeCell ref="C63:D63"/>
    <mergeCell ref="C21:C23"/>
    <mergeCell ref="C25:C29"/>
    <mergeCell ref="C31:C37"/>
    <mergeCell ref="C39:C43"/>
    <mergeCell ref="C45:C47"/>
    <mergeCell ref="C49:C54"/>
    <mergeCell ref="A1:A2"/>
    <mergeCell ref="B1:B2"/>
    <mergeCell ref="C1:C2"/>
    <mergeCell ref="D1:D2"/>
    <mergeCell ref="E1:E2"/>
    <mergeCell ref="B3:B112"/>
    <mergeCell ref="C3:C8"/>
    <mergeCell ref="C10:C13"/>
    <mergeCell ref="C15:C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8390-9725-4050-A1D5-779FB0B5D99E}">
  <dimension ref="A1:K84"/>
  <sheetViews>
    <sheetView topLeftCell="A70" zoomScaleNormal="100" workbookViewId="0">
      <selection activeCell="A84" sqref="A3:E84"/>
    </sheetView>
  </sheetViews>
  <sheetFormatPr defaultRowHeight="15" x14ac:dyDescent="0.25"/>
  <cols>
    <col min="1" max="1" width="3.7109375" bestFit="1" customWidth="1"/>
    <col min="2" max="2" width="8.85546875" bestFit="1" customWidth="1"/>
    <col min="3" max="3" width="17.85546875" bestFit="1" customWidth="1"/>
    <col min="5" max="5" width="10" bestFit="1" customWidth="1"/>
  </cols>
  <sheetData>
    <row r="1" spans="1:11" ht="38.25" x14ac:dyDescent="0.25">
      <c r="A1" s="86" t="s">
        <v>0</v>
      </c>
      <c r="B1" s="85" t="s">
        <v>1</v>
      </c>
      <c r="C1" s="85" t="s">
        <v>2</v>
      </c>
      <c r="D1" s="85" t="s">
        <v>3</v>
      </c>
      <c r="E1" s="85" t="s">
        <v>212</v>
      </c>
      <c r="H1" s="84" t="s">
        <v>213</v>
      </c>
      <c r="I1" s="84" t="s">
        <v>214</v>
      </c>
      <c r="J1" s="84" t="s">
        <v>215</v>
      </c>
      <c r="K1" s="84" t="s">
        <v>216</v>
      </c>
    </row>
    <row r="2" spans="1:11" x14ac:dyDescent="0.25">
      <c r="A2" s="86"/>
      <c r="B2" s="85"/>
      <c r="C2" s="85"/>
      <c r="D2" s="85"/>
      <c r="E2" s="85"/>
      <c r="H2">
        <v>19000000</v>
      </c>
      <c r="I2">
        <v>19</v>
      </c>
      <c r="J2">
        <v>217</v>
      </c>
      <c r="K2">
        <v>1798</v>
      </c>
    </row>
    <row r="3" spans="1:11" x14ac:dyDescent="0.25">
      <c r="A3" s="64">
        <v>8</v>
      </c>
      <c r="B3" s="22" t="s">
        <v>98</v>
      </c>
      <c r="C3" s="23" t="s">
        <v>99</v>
      </c>
      <c r="D3" s="24">
        <v>1</v>
      </c>
      <c r="E3" s="81">
        <f t="shared" ref="E3:E66" si="0">IF(C3&lt;&gt;"JUMLAH",$H$2/$K$2,)</f>
        <v>10567.296996662959</v>
      </c>
    </row>
    <row r="4" spans="1:11" x14ac:dyDescent="0.25">
      <c r="A4" s="65"/>
      <c r="B4" s="22"/>
      <c r="C4" s="23"/>
      <c r="D4" s="24">
        <v>2</v>
      </c>
      <c r="E4" s="81">
        <f t="shared" si="0"/>
        <v>10567.296996662959</v>
      </c>
    </row>
    <row r="5" spans="1:11" x14ac:dyDescent="0.25">
      <c r="A5" s="65"/>
      <c r="B5" s="22"/>
      <c r="C5" s="23"/>
      <c r="D5" s="24">
        <v>3</v>
      </c>
      <c r="E5" s="81">
        <f t="shared" si="0"/>
        <v>10567.296996662959</v>
      </c>
    </row>
    <row r="6" spans="1:11" x14ac:dyDescent="0.25">
      <c r="A6" s="65"/>
      <c r="B6" s="22"/>
      <c r="C6" s="23"/>
      <c r="D6" s="24">
        <v>4</v>
      </c>
      <c r="E6" s="81">
        <f t="shared" si="0"/>
        <v>10567.296996662959</v>
      </c>
    </row>
    <row r="7" spans="1:11" x14ac:dyDescent="0.25">
      <c r="A7" s="65"/>
      <c r="B7" s="22"/>
      <c r="C7" s="23"/>
      <c r="D7" s="24">
        <v>5</v>
      </c>
      <c r="E7" s="81">
        <f t="shared" si="0"/>
        <v>10567.296996662959</v>
      </c>
    </row>
    <row r="8" spans="1:11" x14ac:dyDescent="0.25">
      <c r="A8" s="65"/>
      <c r="B8" s="22"/>
      <c r="C8" s="97" t="s">
        <v>7</v>
      </c>
      <c r="D8" s="98"/>
      <c r="E8" s="81">
        <f>SUM(E3:E7)</f>
        <v>52836.484983314796</v>
      </c>
    </row>
    <row r="9" spans="1:11" x14ac:dyDescent="0.25">
      <c r="A9" s="65"/>
      <c r="B9" s="22"/>
      <c r="C9" s="23" t="s">
        <v>100</v>
      </c>
      <c r="D9" s="24">
        <v>1</v>
      </c>
      <c r="E9" s="81">
        <f t="shared" si="0"/>
        <v>10567.296996662959</v>
      </c>
    </row>
    <row r="10" spans="1:11" x14ac:dyDescent="0.25">
      <c r="A10" s="65"/>
      <c r="B10" s="22"/>
      <c r="C10" s="23"/>
      <c r="D10" s="24">
        <v>2</v>
      </c>
      <c r="E10" s="81">
        <f t="shared" si="0"/>
        <v>10567.296996662959</v>
      </c>
    </row>
    <row r="11" spans="1:11" x14ac:dyDescent="0.25">
      <c r="A11" s="65"/>
      <c r="B11" s="22"/>
      <c r="C11" s="23"/>
      <c r="D11" s="24">
        <v>3</v>
      </c>
      <c r="E11" s="81">
        <f t="shared" si="0"/>
        <v>10567.296996662959</v>
      </c>
    </row>
    <row r="12" spans="1:11" x14ac:dyDescent="0.25">
      <c r="A12" s="65"/>
      <c r="B12" s="22"/>
      <c r="C12" s="23"/>
      <c r="D12" s="24">
        <v>4</v>
      </c>
      <c r="E12" s="81">
        <f t="shared" si="0"/>
        <v>10567.296996662959</v>
      </c>
    </row>
    <row r="13" spans="1:11" x14ac:dyDescent="0.25">
      <c r="A13" s="65"/>
      <c r="B13" s="22"/>
      <c r="C13" s="23"/>
      <c r="D13" s="24">
        <v>5</v>
      </c>
      <c r="E13" s="81">
        <f t="shared" si="0"/>
        <v>10567.296996662959</v>
      </c>
    </row>
    <row r="14" spans="1:11" x14ac:dyDescent="0.25">
      <c r="A14" s="65"/>
      <c r="B14" s="22"/>
      <c r="C14" s="97" t="s">
        <v>7</v>
      </c>
      <c r="D14" s="98"/>
      <c r="E14" s="81">
        <f>SUM(E9:E13)</f>
        <v>52836.484983314796</v>
      </c>
    </row>
    <row r="15" spans="1:11" x14ac:dyDescent="0.25">
      <c r="A15" s="65"/>
      <c r="B15" s="22"/>
      <c r="C15" s="23" t="s">
        <v>60</v>
      </c>
      <c r="D15" s="24">
        <v>1</v>
      </c>
      <c r="E15" s="81">
        <f t="shared" si="0"/>
        <v>10567.296996662959</v>
      </c>
    </row>
    <row r="16" spans="1:11" x14ac:dyDescent="0.25">
      <c r="A16" s="65"/>
      <c r="B16" s="22"/>
      <c r="C16" s="23"/>
      <c r="D16" s="24">
        <v>2</v>
      </c>
      <c r="E16" s="81">
        <f t="shared" si="0"/>
        <v>10567.296996662959</v>
      </c>
    </row>
    <row r="17" spans="1:5" x14ac:dyDescent="0.25">
      <c r="A17" s="65"/>
      <c r="B17" s="22"/>
      <c r="C17" s="23"/>
      <c r="D17" s="24">
        <v>3</v>
      </c>
      <c r="E17" s="81">
        <f t="shared" si="0"/>
        <v>10567.296996662959</v>
      </c>
    </row>
    <row r="18" spans="1:5" x14ac:dyDescent="0.25">
      <c r="A18" s="65"/>
      <c r="B18" s="22"/>
      <c r="C18" s="23"/>
      <c r="D18" s="24">
        <v>4</v>
      </c>
      <c r="E18" s="81">
        <f t="shared" si="0"/>
        <v>10567.296996662959</v>
      </c>
    </row>
    <row r="19" spans="1:5" x14ac:dyDescent="0.25">
      <c r="A19" s="65"/>
      <c r="B19" s="22"/>
      <c r="C19" s="23"/>
      <c r="D19" s="24">
        <v>5</v>
      </c>
      <c r="E19" s="81">
        <f t="shared" si="0"/>
        <v>10567.296996662959</v>
      </c>
    </row>
    <row r="20" spans="1:5" x14ac:dyDescent="0.25">
      <c r="A20" s="65"/>
      <c r="B20" s="22"/>
      <c r="C20" s="23"/>
      <c r="D20" s="24">
        <v>6</v>
      </c>
      <c r="E20" s="81">
        <f t="shared" si="0"/>
        <v>10567.296996662959</v>
      </c>
    </row>
    <row r="21" spans="1:5" x14ac:dyDescent="0.25">
      <c r="A21" s="65"/>
      <c r="B21" s="22"/>
      <c r="C21" s="23"/>
      <c r="D21" s="24">
        <v>7</v>
      </c>
      <c r="E21" s="81">
        <f t="shared" si="0"/>
        <v>10567.296996662959</v>
      </c>
    </row>
    <row r="22" spans="1:5" x14ac:dyDescent="0.25">
      <c r="A22" s="65"/>
      <c r="B22" s="22"/>
      <c r="C22" s="97" t="s">
        <v>7</v>
      </c>
      <c r="D22" s="98"/>
      <c r="E22" s="81">
        <f>SUM(E15:E21)</f>
        <v>73971.078976640711</v>
      </c>
    </row>
    <row r="23" spans="1:5" x14ac:dyDescent="0.25">
      <c r="A23" s="65"/>
      <c r="B23" s="22"/>
      <c r="C23" s="23" t="s">
        <v>101</v>
      </c>
      <c r="D23" s="24">
        <v>1</v>
      </c>
      <c r="E23" s="81">
        <f t="shared" si="0"/>
        <v>10567.296996662959</v>
      </c>
    </row>
    <row r="24" spans="1:5" x14ac:dyDescent="0.25">
      <c r="A24" s="65"/>
      <c r="B24" s="22"/>
      <c r="C24" s="23"/>
      <c r="D24" s="24">
        <v>2</v>
      </c>
      <c r="E24" s="81">
        <f t="shared" si="0"/>
        <v>10567.296996662959</v>
      </c>
    </row>
    <row r="25" spans="1:5" x14ac:dyDescent="0.25">
      <c r="A25" s="65"/>
      <c r="B25" s="22"/>
      <c r="C25" s="23"/>
      <c r="D25" s="24">
        <v>3</v>
      </c>
      <c r="E25" s="81">
        <f t="shared" si="0"/>
        <v>10567.296996662959</v>
      </c>
    </row>
    <row r="26" spans="1:5" x14ac:dyDescent="0.25">
      <c r="A26" s="65"/>
      <c r="B26" s="22"/>
      <c r="C26" s="23"/>
      <c r="D26" s="24">
        <v>4</v>
      </c>
      <c r="E26" s="81">
        <f t="shared" si="0"/>
        <v>10567.296996662959</v>
      </c>
    </row>
    <row r="27" spans="1:5" x14ac:dyDescent="0.25">
      <c r="A27" s="65"/>
      <c r="B27" s="22"/>
      <c r="C27" s="97" t="s">
        <v>7</v>
      </c>
      <c r="D27" s="98"/>
      <c r="E27" s="81">
        <f>SUM(E23:E26)</f>
        <v>42269.187986651836</v>
      </c>
    </row>
    <row r="28" spans="1:5" x14ac:dyDescent="0.25">
      <c r="A28" s="65"/>
      <c r="B28" s="22"/>
      <c r="C28" s="23" t="s">
        <v>102</v>
      </c>
      <c r="D28" s="24">
        <v>1</v>
      </c>
      <c r="E28" s="81">
        <f t="shared" si="0"/>
        <v>10567.296996662959</v>
      </c>
    </row>
    <row r="29" spans="1:5" x14ac:dyDescent="0.25">
      <c r="A29" s="65"/>
      <c r="B29" s="22"/>
      <c r="C29" s="23"/>
      <c r="D29" s="24">
        <v>2</v>
      </c>
      <c r="E29" s="81">
        <f t="shared" si="0"/>
        <v>10567.296996662959</v>
      </c>
    </row>
    <row r="30" spans="1:5" x14ac:dyDescent="0.25">
      <c r="A30" s="65"/>
      <c r="B30" s="22"/>
      <c r="C30" s="23"/>
      <c r="D30" s="24">
        <v>3</v>
      </c>
      <c r="E30" s="81">
        <f t="shared" si="0"/>
        <v>10567.296996662959</v>
      </c>
    </row>
    <row r="31" spans="1:5" x14ac:dyDescent="0.25">
      <c r="A31" s="65"/>
      <c r="B31" s="22"/>
      <c r="C31" s="23"/>
      <c r="D31" s="24">
        <v>4</v>
      </c>
      <c r="E31" s="81">
        <f t="shared" si="0"/>
        <v>10567.296996662959</v>
      </c>
    </row>
    <row r="32" spans="1:5" x14ac:dyDescent="0.25">
      <c r="A32" s="65"/>
      <c r="B32" s="22"/>
      <c r="C32" s="97" t="s">
        <v>7</v>
      </c>
      <c r="D32" s="98"/>
      <c r="E32" s="81">
        <f>SUM(E28:E31)</f>
        <v>42269.187986651836</v>
      </c>
    </row>
    <row r="33" spans="1:5" x14ac:dyDescent="0.25">
      <c r="A33" s="65"/>
      <c r="B33" s="22"/>
      <c r="C33" s="23" t="s">
        <v>103</v>
      </c>
      <c r="D33" s="24">
        <v>1</v>
      </c>
      <c r="E33" s="81">
        <f t="shared" si="0"/>
        <v>10567.296996662959</v>
      </c>
    </row>
    <row r="34" spans="1:5" x14ac:dyDescent="0.25">
      <c r="A34" s="65"/>
      <c r="B34" s="22"/>
      <c r="C34" s="23"/>
      <c r="D34" s="24">
        <v>2</v>
      </c>
      <c r="E34" s="81">
        <f t="shared" si="0"/>
        <v>10567.296996662959</v>
      </c>
    </row>
    <row r="35" spans="1:5" x14ac:dyDescent="0.25">
      <c r="A35" s="65"/>
      <c r="B35" s="22"/>
      <c r="C35" s="23"/>
      <c r="D35" s="24">
        <v>3</v>
      </c>
      <c r="E35" s="81">
        <f t="shared" si="0"/>
        <v>10567.296996662959</v>
      </c>
    </row>
    <row r="36" spans="1:5" x14ac:dyDescent="0.25">
      <c r="A36" s="65"/>
      <c r="B36" s="22"/>
      <c r="C36" s="23"/>
      <c r="D36" s="24">
        <v>4</v>
      </c>
      <c r="E36" s="81">
        <f t="shared" si="0"/>
        <v>10567.296996662959</v>
      </c>
    </row>
    <row r="37" spans="1:5" x14ac:dyDescent="0.25">
      <c r="A37" s="65"/>
      <c r="B37" s="22"/>
      <c r="C37" s="23"/>
      <c r="D37" s="24">
        <v>5</v>
      </c>
      <c r="E37" s="81">
        <f t="shared" si="0"/>
        <v>10567.296996662959</v>
      </c>
    </row>
    <row r="38" spans="1:5" x14ac:dyDescent="0.25">
      <c r="A38" s="65"/>
      <c r="B38" s="22"/>
      <c r="C38" s="23"/>
      <c r="D38" s="24">
        <v>6</v>
      </c>
      <c r="E38" s="81">
        <f t="shared" si="0"/>
        <v>10567.296996662959</v>
      </c>
    </row>
    <row r="39" spans="1:5" x14ac:dyDescent="0.25">
      <c r="A39" s="65"/>
      <c r="B39" s="22"/>
      <c r="C39" s="23"/>
      <c r="D39" s="24">
        <v>7</v>
      </c>
      <c r="E39" s="81">
        <f t="shared" si="0"/>
        <v>10567.296996662959</v>
      </c>
    </row>
    <row r="40" spans="1:5" x14ac:dyDescent="0.25">
      <c r="A40" s="65"/>
      <c r="B40" s="22"/>
      <c r="C40" s="23"/>
      <c r="D40" s="24">
        <v>8</v>
      </c>
      <c r="E40" s="81">
        <f t="shared" si="0"/>
        <v>10567.296996662959</v>
      </c>
    </row>
    <row r="41" spans="1:5" x14ac:dyDescent="0.25">
      <c r="A41" s="65"/>
      <c r="B41" s="22"/>
      <c r="C41" s="23"/>
      <c r="D41" s="24">
        <v>9</v>
      </c>
      <c r="E41" s="81">
        <f t="shared" si="0"/>
        <v>10567.296996662959</v>
      </c>
    </row>
    <row r="42" spans="1:5" x14ac:dyDescent="0.25">
      <c r="A42" s="65"/>
      <c r="B42" s="22"/>
      <c r="C42" s="97" t="s">
        <v>7</v>
      </c>
      <c r="D42" s="98"/>
      <c r="E42" s="81">
        <f>SUM(E33:E41)</f>
        <v>95105.672969966632</v>
      </c>
    </row>
    <row r="43" spans="1:5" x14ac:dyDescent="0.25">
      <c r="A43" s="65"/>
      <c r="B43" s="22"/>
      <c r="C43" s="23" t="s">
        <v>104</v>
      </c>
      <c r="D43" s="24">
        <v>1</v>
      </c>
      <c r="E43" s="81">
        <f t="shared" si="0"/>
        <v>10567.296996662959</v>
      </c>
    </row>
    <row r="44" spans="1:5" x14ac:dyDescent="0.25">
      <c r="A44" s="65"/>
      <c r="B44" s="22"/>
      <c r="C44" s="23"/>
      <c r="D44" s="24">
        <v>2</v>
      </c>
      <c r="E44" s="81">
        <f t="shared" si="0"/>
        <v>10567.296996662959</v>
      </c>
    </row>
    <row r="45" spans="1:5" x14ac:dyDescent="0.25">
      <c r="A45" s="65"/>
      <c r="B45" s="22"/>
      <c r="C45" s="23"/>
      <c r="D45" s="24">
        <v>3</v>
      </c>
      <c r="E45" s="81">
        <f t="shared" si="0"/>
        <v>10567.296996662959</v>
      </c>
    </row>
    <row r="46" spans="1:5" x14ac:dyDescent="0.25">
      <c r="A46" s="65"/>
      <c r="B46" s="22"/>
      <c r="C46" s="23"/>
      <c r="D46" s="24">
        <v>4</v>
      </c>
      <c r="E46" s="81">
        <f t="shared" si="0"/>
        <v>10567.296996662959</v>
      </c>
    </row>
    <row r="47" spans="1:5" x14ac:dyDescent="0.25">
      <c r="A47" s="65"/>
      <c r="B47" s="22"/>
      <c r="C47" s="23"/>
      <c r="D47" s="24">
        <v>5</v>
      </c>
      <c r="E47" s="81">
        <f t="shared" si="0"/>
        <v>10567.296996662959</v>
      </c>
    </row>
    <row r="48" spans="1:5" x14ac:dyDescent="0.25">
      <c r="A48" s="65"/>
      <c r="B48" s="22"/>
      <c r="C48" s="23"/>
      <c r="D48" s="24">
        <v>6</v>
      </c>
      <c r="E48" s="81">
        <f t="shared" si="0"/>
        <v>10567.296996662959</v>
      </c>
    </row>
    <row r="49" spans="1:5" x14ac:dyDescent="0.25">
      <c r="A49" s="65"/>
      <c r="B49" s="22"/>
      <c r="C49" s="23"/>
      <c r="D49" s="24">
        <v>7</v>
      </c>
      <c r="E49" s="81">
        <f t="shared" si="0"/>
        <v>10567.296996662959</v>
      </c>
    </row>
    <row r="50" spans="1:5" x14ac:dyDescent="0.25">
      <c r="A50" s="65"/>
      <c r="B50" s="22"/>
      <c r="C50" s="97" t="s">
        <v>7</v>
      </c>
      <c r="D50" s="98"/>
      <c r="E50" s="81">
        <f>SUM(E43:E49)</f>
        <v>73971.078976640711</v>
      </c>
    </row>
    <row r="51" spans="1:5" x14ac:dyDescent="0.25">
      <c r="A51" s="65"/>
      <c r="B51" s="22"/>
      <c r="C51" s="23" t="s">
        <v>105</v>
      </c>
      <c r="D51" s="24">
        <v>1</v>
      </c>
      <c r="E51" s="81">
        <f t="shared" si="0"/>
        <v>10567.296996662959</v>
      </c>
    </row>
    <row r="52" spans="1:5" x14ac:dyDescent="0.25">
      <c r="A52" s="65"/>
      <c r="B52" s="22"/>
      <c r="C52" s="23"/>
      <c r="D52" s="24">
        <v>2</v>
      </c>
      <c r="E52" s="81">
        <f t="shared" si="0"/>
        <v>10567.296996662959</v>
      </c>
    </row>
    <row r="53" spans="1:5" x14ac:dyDescent="0.25">
      <c r="A53" s="65"/>
      <c r="B53" s="22"/>
      <c r="C53" s="23"/>
      <c r="D53" s="24">
        <v>3</v>
      </c>
      <c r="E53" s="81">
        <f t="shared" si="0"/>
        <v>10567.296996662959</v>
      </c>
    </row>
    <row r="54" spans="1:5" x14ac:dyDescent="0.25">
      <c r="A54" s="65"/>
      <c r="B54" s="22"/>
      <c r="C54" s="23"/>
      <c r="D54" s="24">
        <v>4</v>
      </c>
      <c r="E54" s="81">
        <f t="shared" si="0"/>
        <v>10567.296996662959</v>
      </c>
    </row>
    <row r="55" spans="1:5" x14ac:dyDescent="0.25">
      <c r="A55" s="65"/>
      <c r="B55" s="22"/>
      <c r="C55" s="23"/>
      <c r="D55" s="24">
        <v>5</v>
      </c>
      <c r="E55" s="81">
        <f t="shared" si="0"/>
        <v>10567.296996662959</v>
      </c>
    </row>
    <row r="56" spans="1:5" x14ac:dyDescent="0.25">
      <c r="A56" s="65"/>
      <c r="B56" s="22"/>
      <c r="C56" s="23"/>
      <c r="D56" s="24">
        <v>6</v>
      </c>
      <c r="E56" s="81">
        <f t="shared" si="0"/>
        <v>10567.296996662959</v>
      </c>
    </row>
    <row r="57" spans="1:5" x14ac:dyDescent="0.25">
      <c r="A57" s="65"/>
      <c r="B57" s="22"/>
      <c r="C57" s="97" t="s">
        <v>7</v>
      </c>
      <c r="D57" s="98"/>
      <c r="E57" s="81">
        <f>SUM(E51:E56)</f>
        <v>63403.781979977757</v>
      </c>
    </row>
    <row r="58" spans="1:5" x14ac:dyDescent="0.25">
      <c r="A58" s="65"/>
      <c r="B58" s="22"/>
      <c r="C58" s="23" t="s">
        <v>98</v>
      </c>
      <c r="D58" s="24">
        <v>1</v>
      </c>
      <c r="E58" s="81">
        <f t="shared" si="0"/>
        <v>10567.296996662959</v>
      </c>
    </row>
    <row r="59" spans="1:5" x14ac:dyDescent="0.25">
      <c r="A59" s="65"/>
      <c r="B59" s="22"/>
      <c r="C59" s="23"/>
      <c r="D59" s="24">
        <v>2</v>
      </c>
      <c r="E59" s="81">
        <f t="shared" si="0"/>
        <v>10567.296996662959</v>
      </c>
    </row>
    <row r="60" spans="1:5" x14ac:dyDescent="0.25">
      <c r="A60" s="65"/>
      <c r="B60" s="22"/>
      <c r="C60" s="23"/>
      <c r="D60" s="24">
        <v>3</v>
      </c>
      <c r="E60" s="81">
        <f t="shared" si="0"/>
        <v>10567.296996662959</v>
      </c>
    </row>
    <row r="61" spans="1:5" x14ac:dyDescent="0.25">
      <c r="A61" s="65"/>
      <c r="B61" s="22"/>
      <c r="C61" s="23"/>
      <c r="D61" s="24">
        <v>4</v>
      </c>
      <c r="E61" s="81">
        <f t="shared" si="0"/>
        <v>10567.296996662959</v>
      </c>
    </row>
    <row r="62" spans="1:5" x14ac:dyDescent="0.25">
      <c r="A62" s="65"/>
      <c r="B62" s="22"/>
      <c r="C62" s="23"/>
      <c r="D62" s="24">
        <v>5</v>
      </c>
      <c r="E62" s="81">
        <f t="shared" si="0"/>
        <v>10567.296996662959</v>
      </c>
    </row>
    <row r="63" spans="1:5" x14ac:dyDescent="0.25">
      <c r="A63" s="65"/>
      <c r="B63" s="22"/>
      <c r="C63" s="97" t="s">
        <v>7</v>
      </c>
      <c r="D63" s="98"/>
      <c r="E63" s="81">
        <f>SUM(E58:E62)</f>
        <v>52836.484983314796</v>
      </c>
    </row>
    <row r="64" spans="1:5" x14ac:dyDescent="0.25">
      <c r="A64" s="65"/>
      <c r="B64" s="22"/>
      <c r="C64" s="23" t="s">
        <v>106</v>
      </c>
      <c r="D64" s="24">
        <v>1</v>
      </c>
      <c r="E64" s="81">
        <f t="shared" si="0"/>
        <v>10567.296996662959</v>
      </c>
    </row>
    <row r="65" spans="1:5" x14ac:dyDescent="0.25">
      <c r="A65" s="65"/>
      <c r="B65" s="22"/>
      <c r="C65" s="23"/>
      <c r="D65" s="24">
        <v>2</v>
      </c>
      <c r="E65" s="81">
        <f t="shared" si="0"/>
        <v>10567.296996662959</v>
      </c>
    </row>
    <row r="66" spans="1:5" x14ac:dyDescent="0.25">
      <c r="A66" s="65"/>
      <c r="B66" s="22"/>
      <c r="C66" s="23"/>
      <c r="D66" s="24">
        <v>3</v>
      </c>
      <c r="E66" s="81">
        <f t="shared" si="0"/>
        <v>10567.296996662959</v>
      </c>
    </row>
    <row r="67" spans="1:5" x14ac:dyDescent="0.25">
      <c r="A67" s="65"/>
      <c r="B67" s="22"/>
      <c r="C67" s="23"/>
      <c r="D67" s="24">
        <v>4</v>
      </c>
      <c r="E67" s="81">
        <f t="shared" ref="E67:E83" si="1">IF(C67&lt;&gt;"JUMLAH",$H$2/$K$2,)</f>
        <v>10567.296996662959</v>
      </c>
    </row>
    <row r="68" spans="1:5" x14ac:dyDescent="0.25">
      <c r="A68" s="65"/>
      <c r="B68" s="22"/>
      <c r="C68" s="23"/>
      <c r="D68" s="24">
        <v>5</v>
      </c>
      <c r="E68" s="81">
        <f t="shared" si="1"/>
        <v>10567.296996662959</v>
      </c>
    </row>
    <row r="69" spans="1:5" x14ac:dyDescent="0.25">
      <c r="A69" s="65"/>
      <c r="B69" s="22"/>
      <c r="C69" s="23"/>
      <c r="D69" s="24">
        <v>6</v>
      </c>
      <c r="E69" s="81">
        <f t="shared" si="1"/>
        <v>10567.296996662959</v>
      </c>
    </row>
    <row r="70" spans="1:5" x14ac:dyDescent="0.25">
      <c r="A70" s="65"/>
      <c r="B70" s="22"/>
      <c r="C70" s="97" t="s">
        <v>7</v>
      </c>
      <c r="D70" s="98"/>
      <c r="E70" s="81">
        <f>SUM(E64:E69)</f>
        <v>63403.781979977757</v>
      </c>
    </row>
    <row r="71" spans="1:5" x14ac:dyDescent="0.25">
      <c r="A71" s="65"/>
      <c r="B71" s="22"/>
      <c r="C71" s="23" t="s">
        <v>107</v>
      </c>
      <c r="D71" s="24">
        <v>1</v>
      </c>
      <c r="E71" s="81">
        <f t="shared" si="1"/>
        <v>10567.296996662959</v>
      </c>
    </row>
    <row r="72" spans="1:5" x14ac:dyDescent="0.25">
      <c r="A72" s="65"/>
      <c r="B72" s="22"/>
      <c r="C72" s="23"/>
      <c r="D72" s="24">
        <v>2</v>
      </c>
      <c r="E72" s="81">
        <f t="shared" si="1"/>
        <v>10567.296996662959</v>
      </c>
    </row>
    <row r="73" spans="1:5" x14ac:dyDescent="0.25">
      <c r="A73" s="65"/>
      <c r="B73" s="22"/>
      <c r="C73" s="23"/>
      <c r="D73" s="24">
        <v>3</v>
      </c>
      <c r="E73" s="81">
        <f t="shared" si="1"/>
        <v>10567.296996662959</v>
      </c>
    </row>
    <row r="74" spans="1:5" x14ac:dyDescent="0.25">
      <c r="A74" s="65"/>
      <c r="B74" s="22"/>
      <c r="C74" s="23"/>
      <c r="D74" s="24">
        <v>4</v>
      </c>
      <c r="E74" s="81">
        <f t="shared" si="1"/>
        <v>10567.296996662959</v>
      </c>
    </row>
    <row r="75" spans="1:5" x14ac:dyDescent="0.25">
      <c r="A75" s="65"/>
      <c r="B75" s="22"/>
      <c r="C75" s="23"/>
      <c r="D75" s="24">
        <v>5</v>
      </c>
      <c r="E75" s="81">
        <f t="shared" si="1"/>
        <v>10567.296996662959</v>
      </c>
    </row>
    <row r="76" spans="1:5" x14ac:dyDescent="0.25">
      <c r="A76" s="65"/>
      <c r="B76" s="22"/>
      <c r="C76" s="97" t="s">
        <v>7</v>
      </c>
      <c r="D76" s="98"/>
      <c r="E76" s="81">
        <f>SUM(E71:E75)</f>
        <v>52836.484983314796</v>
      </c>
    </row>
    <row r="77" spans="1:5" x14ac:dyDescent="0.25">
      <c r="A77" s="65"/>
      <c r="B77" s="22"/>
      <c r="C77" s="23" t="s">
        <v>108</v>
      </c>
      <c r="D77" s="24">
        <v>1</v>
      </c>
      <c r="E77" s="81">
        <f t="shared" si="1"/>
        <v>10567.296996662959</v>
      </c>
    </row>
    <row r="78" spans="1:5" x14ac:dyDescent="0.25">
      <c r="A78" s="65"/>
      <c r="B78" s="22"/>
      <c r="C78" s="23"/>
      <c r="D78" s="24">
        <v>2</v>
      </c>
      <c r="E78" s="81">
        <f t="shared" si="1"/>
        <v>10567.296996662959</v>
      </c>
    </row>
    <row r="79" spans="1:5" x14ac:dyDescent="0.25">
      <c r="A79" s="65"/>
      <c r="B79" s="22"/>
      <c r="C79" s="23"/>
      <c r="D79" s="24">
        <v>3</v>
      </c>
      <c r="E79" s="81">
        <f t="shared" si="1"/>
        <v>10567.296996662959</v>
      </c>
    </row>
    <row r="80" spans="1:5" x14ac:dyDescent="0.25">
      <c r="A80" s="65"/>
      <c r="B80" s="22"/>
      <c r="C80" s="23"/>
      <c r="D80" s="24">
        <v>4</v>
      </c>
      <c r="E80" s="81">
        <f t="shared" si="1"/>
        <v>10567.296996662959</v>
      </c>
    </row>
    <row r="81" spans="1:5" x14ac:dyDescent="0.25">
      <c r="A81" s="65"/>
      <c r="B81" s="22"/>
      <c r="C81" s="23"/>
      <c r="D81" s="24">
        <v>5</v>
      </c>
      <c r="E81" s="81">
        <f t="shared" si="1"/>
        <v>10567.296996662959</v>
      </c>
    </row>
    <row r="82" spans="1:5" x14ac:dyDescent="0.25">
      <c r="A82" s="65"/>
      <c r="B82" s="22"/>
      <c r="C82" s="23"/>
      <c r="D82" s="24">
        <v>6</v>
      </c>
      <c r="E82" s="81">
        <f t="shared" si="1"/>
        <v>10567.296996662959</v>
      </c>
    </row>
    <row r="83" spans="1:5" x14ac:dyDescent="0.25">
      <c r="A83" s="66"/>
      <c r="B83" s="22"/>
      <c r="C83" s="97" t="s">
        <v>7</v>
      </c>
      <c r="D83" s="98"/>
      <c r="E83" s="81">
        <f>SUM(E77:E82)</f>
        <v>63403.781979977757</v>
      </c>
    </row>
    <row r="84" spans="1:5" x14ac:dyDescent="0.25">
      <c r="A84" s="97" t="s">
        <v>4</v>
      </c>
      <c r="B84" s="104"/>
      <c r="C84" s="104"/>
      <c r="D84" s="98"/>
      <c r="E84" s="99">
        <f>SUM(E8,E14,E22,E27,E32,E42,E50,E57,E63,E70,E76,E83)</f>
        <v>729143.49276974401</v>
      </c>
    </row>
  </sheetData>
  <mergeCells count="32">
    <mergeCell ref="C22:D22"/>
    <mergeCell ref="C14:D14"/>
    <mergeCell ref="C8:D8"/>
    <mergeCell ref="A3:A83"/>
    <mergeCell ref="A84:D84"/>
    <mergeCell ref="C63:D63"/>
    <mergeCell ref="C57:D57"/>
    <mergeCell ref="C50:D50"/>
    <mergeCell ref="C42:D42"/>
    <mergeCell ref="C32:D32"/>
    <mergeCell ref="C27:D27"/>
    <mergeCell ref="C64:C69"/>
    <mergeCell ref="C71:C75"/>
    <mergeCell ref="C77:C82"/>
    <mergeCell ref="C83:D83"/>
    <mergeCell ref="C76:D76"/>
    <mergeCell ref="C70:D70"/>
    <mergeCell ref="C23:C26"/>
    <mergeCell ref="C28:C31"/>
    <mergeCell ref="C33:C41"/>
    <mergeCell ref="C43:C49"/>
    <mergeCell ref="C51:C56"/>
    <mergeCell ref="C58:C62"/>
    <mergeCell ref="A1:A2"/>
    <mergeCell ref="B1:B2"/>
    <mergeCell ref="C1:C2"/>
    <mergeCell ref="D1:D2"/>
    <mergeCell ref="E1:E2"/>
    <mergeCell ref="B3:B83"/>
    <mergeCell ref="C3:C7"/>
    <mergeCell ref="C9:C13"/>
    <mergeCell ref="C15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SINE</vt:lpstr>
      <vt:lpstr>NGRAMBE</vt:lpstr>
      <vt:lpstr>JOGOROGO</vt:lpstr>
      <vt:lpstr>KENDAL</vt:lpstr>
      <vt:lpstr>GENENG</vt:lpstr>
      <vt:lpstr>KWADUNGAN</vt:lpstr>
      <vt:lpstr>KARANGJATI</vt:lpstr>
      <vt:lpstr>PADAS</vt:lpstr>
      <vt:lpstr>NGAWI</vt:lpstr>
      <vt:lpstr>PARON</vt:lpstr>
      <vt:lpstr>KEDUNGGALAR</vt:lpstr>
      <vt:lpstr>WIDODAREN</vt:lpstr>
      <vt:lpstr>MANTINGAN</vt:lpstr>
      <vt:lpstr>PANGKUR</vt:lpstr>
      <vt:lpstr>BRINGIN</vt:lpstr>
      <vt:lpstr>PITU</vt:lpstr>
      <vt:lpstr>KARANGANYAR</vt:lpstr>
      <vt:lpstr>GERIH</vt:lpstr>
      <vt:lpstr>KASREMAN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Burhan Yuswantyo</dc:creator>
  <cp:lastModifiedBy>Burhan Yuswantyo</cp:lastModifiedBy>
  <dcterms:created xsi:type="dcterms:W3CDTF">2020-11-07T01:03:24Z</dcterms:created>
  <dcterms:modified xsi:type="dcterms:W3CDTF">2020-11-07T12:34:28Z</dcterms:modified>
</cp:coreProperties>
</file>