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<sst xmlns="http://schemas.openxmlformats.org/spreadsheetml/2006/main" count="628" uniqueCount="287">
  <si>
    <t xml:space="preserve">tenant name</t>
  </si>
  <si>
    <t xml:space="preserve">tenant address</t>
  </si>
  <si>
    <t xml:space="preserve">office number</t>
  </si>
  <si>
    <t xml:space="preserve">block number</t>
  </si>
  <si>
    <t xml:space="preserve">Room size</t>
  </si>
  <si>
    <t xml:space="preserve">ምጣኔ</t>
  </si>
  <si>
    <t xml:space="preserve">office size</t>
  </si>
  <si>
    <t xml:space="preserve">ተጨማሪ ምርጫ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</si>
  <si>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</si>
  <si>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</si>
  <si>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</si>
  <si>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</si>
  <si>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</si>
  <si>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ቅናሽ  በ% በብር</t>
  </si>
  <si>
    <t xml:space="preserve">የቅናሽ ዋጋ</t>
  </si>
  <si>
    <t xml:space="preserve">አማካይ
 የካሬ
ዋጋ</t>
  </si>
  <si>
    <t xml:space="preserve">initial payment</t>
  </si>
  <si>
    <t xml:space="preserve">payment interval</t>
  </si>
  <si>
    <t xml:space="preserve">siraj mhamed</t>
  </si>
  <si>
    <t xml:space="preserve">BS-01</t>
  </si>
  <si>
    <t xml:space="preserve">BS1</t>
  </si>
  <si>
    <t xml:space="preserve">30/10/2017</t>
  </si>
  <si>
    <t xml:space="preserve">Zeituna Redwan</t>
  </si>
  <si>
    <t xml:space="preserve">BS-02</t>
  </si>
  <si>
    <t xml:space="preserve">√</t>
  </si>
  <si>
    <t xml:space="preserve">capital plc</t>
  </si>
  <si>
    <t xml:space="preserve">BS-03</t>
  </si>
  <si>
    <t xml:space="preserve">Getachew mela</t>
  </si>
  <si>
    <t xml:space="preserve">BS-04</t>
  </si>
  <si>
    <t xml:space="preserve">kefele fikiru</t>
  </si>
  <si>
    <t xml:space="preserve">BS-05</t>
  </si>
  <si>
    <t xml:space="preserve">tsiyon getineti</t>
  </si>
  <si>
    <t xml:space="preserve">BS-06</t>
  </si>
  <si>
    <t xml:space="preserve">Jemanesh Hussien</t>
  </si>
  <si>
    <t xml:space="preserve">BS-07</t>
  </si>
  <si>
    <t xml:space="preserve">Abubeker taha</t>
  </si>
  <si>
    <t xml:space="preserve">BS-08/A</t>
  </si>
  <si>
    <t xml:space="preserve">BS-08/B</t>
  </si>
  <si>
    <t xml:space="preserve">kibnesh tefera</t>
  </si>
  <si>
    <t xml:space="preserve">BS-09/A</t>
  </si>
  <si>
    <t xml:space="preserve">x</t>
  </si>
  <si>
    <t xml:space="preserve">mubareki negash</t>
  </si>
  <si>
    <t xml:space="preserve">BS-09/B</t>
  </si>
  <si>
    <t xml:space="preserve">Aba Maleko </t>
  </si>
  <si>
    <t xml:space="preserve">BS-10</t>
  </si>
  <si>
    <t xml:space="preserve">fetya munire</t>
  </si>
  <si>
    <t xml:space="preserve">BS-11</t>
  </si>
  <si>
    <t xml:space="preserve">Aster Shamil</t>
  </si>
  <si>
    <t xml:space="preserve">BS-12</t>
  </si>
  <si>
    <t xml:space="preserve">Buzunesh Asfaw</t>
  </si>
  <si>
    <t xml:space="preserve">BS-13/A</t>
  </si>
  <si>
    <t xml:space="preserve">BS-13/B</t>
  </si>
  <si>
    <t xml:space="preserve">kebebush ginbaru</t>
  </si>
  <si>
    <t xml:space="preserve">BS-14/A</t>
  </si>
  <si>
    <t xml:space="preserve">Debayi Alemu</t>
  </si>
  <si>
    <t xml:space="preserve">BS-14/B</t>
  </si>
  <si>
    <t xml:space="preserve">fetiya birehanu</t>
  </si>
  <si>
    <t xml:space="preserve">BS-15/A</t>
  </si>
  <si>
    <t xml:space="preserve">husen shkur</t>
  </si>
  <si>
    <t xml:space="preserve">BS-15/B</t>
  </si>
  <si>
    <t xml:space="preserve">lemra jemal</t>
  </si>
  <si>
    <t xml:space="preserve">BS-16/A</t>
  </si>
  <si>
    <t xml:space="preserve">Dinberu shiketa</t>
  </si>
  <si>
    <t xml:space="preserve">BS-16/B</t>
  </si>
  <si>
    <t xml:space="preserve">Elfnesh Ahmed</t>
  </si>
  <si>
    <t xml:space="preserve">BS-17</t>
  </si>
  <si>
    <t xml:space="preserve">lazimu teyib </t>
  </si>
  <si>
    <t xml:space="preserve">BS-18</t>
  </si>
  <si>
    <t xml:space="preserve">Yidnekachew Hunetaw</t>
  </si>
  <si>
    <t xml:space="preserve">BS-19</t>
  </si>
  <si>
    <t xml:space="preserve">Nardos Tena</t>
  </si>
  <si>
    <t xml:space="preserve">GF-01</t>
  </si>
  <si>
    <t xml:space="preserve">GF</t>
  </si>
  <si>
    <t xml:space="preserve">Fetiya Kedir</t>
  </si>
  <si>
    <t xml:space="preserve">GF-02/A</t>
  </si>
  <si>
    <t xml:space="preserve">GF-02/B</t>
  </si>
  <si>
    <t xml:space="preserve">Abel tesfaye</t>
  </si>
  <si>
    <t xml:space="preserve">GF-03/A</t>
  </si>
  <si>
    <t xml:space="preserve">werku aragaw</t>
  </si>
  <si>
    <t xml:space="preserve">GF-03/B</t>
  </si>
  <si>
    <t xml:space="preserve">Rahel gizaw</t>
  </si>
  <si>
    <t xml:space="preserve">GF-04/A</t>
  </si>
  <si>
    <t xml:space="preserve">GF-04/B</t>
  </si>
  <si>
    <t xml:space="preserve">mikiyas feyfu</t>
  </si>
  <si>
    <t xml:space="preserve">GF-05/A</t>
  </si>
  <si>
    <t xml:space="preserve">seladin drja</t>
  </si>
  <si>
    <t xml:space="preserve">GF-05/B</t>
  </si>
  <si>
    <t xml:space="preserve">Mekonnen Mikru</t>
  </si>
  <si>
    <t xml:space="preserve">GF-06/A</t>
  </si>
  <si>
    <t xml:space="preserve">GF-06/B</t>
  </si>
  <si>
    <t xml:space="preserve">GF-06/C</t>
  </si>
  <si>
    <t xml:space="preserve">Temam Bizane</t>
  </si>
  <si>
    <t xml:space="preserve">GF-07/A</t>
  </si>
  <si>
    <t xml:space="preserve">GF-07B</t>
  </si>
  <si>
    <t xml:space="preserve">GF-07C</t>
  </si>
  <si>
    <t xml:space="preserve">Adimkachew mirani</t>
  </si>
  <si>
    <t xml:space="preserve">GF-08/A</t>
  </si>
  <si>
    <t xml:space="preserve">Nesure hayle</t>
  </si>
  <si>
    <t xml:space="preserve">GF-08/B</t>
  </si>
  <si>
    <t xml:space="preserve">Netsa PLC</t>
  </si>
  <si>
    <t xml:space="preserve">GF-09/A</t>
  </si>
  <si>
    <t xml:space="preserve">GF-09/B</t>
  </si>
  <si>
    <t xml:space="preserve">Alsam PLC</t>
  </si>
  <si>
    <t xml:space="preserve">GF-10/A</t>
  </si>
  <si>
    <t xml:space="preserve">GF-10/B</t>
  </si>
  <si>
    <t xml:space="preserve">GF-11</t>
  </si>
  <si>
    <t xml:space="preserve">Beshir Mohamed</t>
  </si>
  <si>
    <t xml:space="preserve">GF-12</t>
  </si>
  <si>
    <t xml:space="preserve">Ayalnesh Degu</t>
  </si>
  <si>
    <t xml:space="preserve">GF-13/A</t>
  </si>
  <si>
    <t xml:space="preserve">GF-13/B</t>
  </si>
  <si>
    <t xml:space="preserve">wahda plc</t>
  </si>
  <si>
    <t xml:space="preserve">GF-14</t>
  </si>
  <si>
    <t xml:space="preserve">Abdurazak Heyru</t>
  </si>
  <si>
    <t xml:space="preserve">GF-15/A</t>
  </si>
  <si>
    <t xml:space="preserve">GF-15/B</t>
  </si>
  <si>
    <t xml:space="preserve">Aster birhanu</t>
  </si>
  <si>
    <t xml:space="preserve">GF-16/A</t>
  </si>
  <si>
    <t xml:space="preserve">Nesredin adem</t>
  </si>
  <si>
    <t xml:space="preserve">GF-16/B</t>
  </si>
  <si>
    <t xml:space="preserve">Bedrudin Bussier</t>
  </si>
  <si>
    <t xml:space="preserve">GF-17/A</t>
  </si>
  <si>
    <t xml:space="preserve">GF-17/B</t>
  </si>
  <si>
    <t xml:space="preserve">GF-17/C</t>
  </si>
  <si>
    <t xml:space="preserve">Nuredin teha</t>
  </si>
  <si>
    <t xml:space="preserve">GF-18</t>
  </si>
  <si>
    <t xml:space="preserve">yewerdanos yilama</t>
  </si>
  <si>
    <t xml:space="preserve">GF-19/A</t>
  </si>
  <si>
    <t xml:space="preserve">tilahun mechal</t>
  </si>
  <si>
    <t xml:space="preserve">GF-19/B</t>
  </si>
  <si>
    <t xml:space="preserve">ginbaru ansa</t>
  </si>
  <si>
    <t xml:space="preserve">GF-20/A</t>
  </si>
  <si>
    <t xml:space="preserve">qalkidan tsegaye</t>
  </si>
  <si>
    <t xml:space="preserve">GF-20/B</t>
  </si>
  <si>
    <t xml:space="preserve">Elfnesh Kassa</t>
  </si>
  <si>
    <t xml:space="preserve">GF-21</t>
  </si>
  <si>
    <t xml:space="preserve">jemal seyid</t>
  </si>
  <si>
    <t xml:space="preserve">GF-22</t>
  </si>
  <si>
    <t xml:space="preserve">Abanebso Desalegn</t>
  </si>
  <si>
    <t xml:space="preserve">GF-23/A</t>
  </si>
  <si>
    <t xml:space="preserve">GF-23/B</t>
  </si>
  <si>
    <t xml:space="preserve">a.ga plc</t>
  </si>
  <si>
    <t xml:space="preserve">GF-24/A</t>
  </si>
  <si>
    <t xml:space="preserve">    </t>
  </si>
  <si>
    <t xml:space="preserve">Anwar sherif</t>
  </si>
  <si>
    <t xml:space="preserve">GF-24/B</t>
  </si>
  <si>
    <t xml:space="preserve">Tebareki ali</t>
  </si>
  <si>
    <t xml:space="preserve">GF-25/A</t>
  </si>
  <si>
    <t xml:space="preserve">hamza muhaba</t>
  </si>
  <si>
    <t xml:space="preserve">GF-25/B</t>
  </si>
  <si>
    <t xml:space="preserve">geneti hyilu</t>
  </si>
  <si>
    <t xml:space="preserve">GF-25/C</t>
  </si>
  <si>
    <t xml:space="preserve">tahir adem</t>
  </si>
  <si>
    <t xml:space="preserve">GF-26/a</t>
  </si>
  <si>
    <t xml:space="preserve">aweqe kindu</t>
  </si>
  <si>
    <t xml:space="preserve">GF-26/b</t>
  </si>
  <si>
    <t xml:space="preserve">juhara jemal</t>
  </si>
  <si>
    <t xml:space="preserve">GF-27</t>
  </si>
  <si>
    <t xml:space="preserve">Amar sadiq</t>
  </si>
  <si>
    <t xml:space="preserve">GF-28/A</t>
  </si>
  <si>
    <t xml:space="preserve">GF-28/B</t>
  </si>
  <si>
    <t xml:space="preserve">Abdulfeta sultan</t>
  </si>
  <si>
    <t xml:space="preserve">GF-29/A</t>
  </si>
  <si>
    <t xml:space="preserve">feleqe erstu</t>
  </si>
  <si>
    <t xml:space="preserve">GF-29/B</t>
  </si>
  <si>
    <t xml:space="preserve">Nejiba Aman</t>
  </si>
  <si>
    <t xml:space="preserve">GF-30/A</t>
  </si>
  <si>
    <t xml:space="preserve">GF-30/B</t>
  </si>
  <si>
    <t xml:space="preserve">Ashebir Mihret</t>
  </si>
  <si>
    <t xml:space="preserve">GF-31/A</t>
  </si>
  <si>
    <t xml:space="preserve">GF-31/B</t>
  </si>
  <si>
    <t xml:space="preserve">Mujiba seman</t>
  </si>
  <si>
    <t xml:space="preserve">GF-32</t>
  </si>
  <si>
    <t xml:space="preserve">mebratu Aumi</t>
  </si>
  <si>
    <t xml:space="preserve">GF-33/A</t>
  </si>
  <si>
    <t xml:space="preserve">GF-33/B</t>
  </si>
  <si>
    <t xml:space="preserve">Aumer sultant</t>
  </si>
  <si>
    <t xml:space="preserve">GF-34/A</t>
  </si>
  <si>
    <t xml:space="preserve">Amira siraji</t>
  </si>
  <si>
    <t xml:space="preserve">GF-34/B</t>
  </si>
  <si>
    <t xml:space="preserve">hfiza tofiq</t>
  </si>
  <si>
    <t xml:space="preserve">GF-34/C</t>
  </si>
  <si>
    <t xml:space="preserve">tadesse semek</t>
  </si>
  <si>
    <t xml:space="preserve">GF-35</t>
  </si>
  <si>
    <t xml:space="preserve">Siti Jemal</t>
  </si>
  <si>
    <t xml:space="preserve">GF-36/A</t>
  </si>
  <si>
    <t xml:space="preserve">GF-36/B</t>
  </si>
  <si>
    <t xml:space="preserve">Aisha Senkemo</t>
  </si>
  <si>
    <t xml:space="preserve">GF-37</t>
  </si>
  <si>
    <t xml:space="preserve">fuadi  meqsud</t>
  </si>
  <si>
    <t xml:space="preserve">GF-38</t>
  </si>
  <si>
    <t xml:space="preserve">Seada Aqyu</t>
  </si>
  <si>
    <t xml:space="preserve">GF-39</t>
  </si>
  <si>
    <t xml:space="preserve">X</t>
  </si>
  <si>
    <t xml:space="preserve">Abreham getu</t>
  </si>
  <si>
    <t xml:space="preserve">GF-40/A</t>
  </si>
  <si>
    <t xml:space="preserve">meqdes teshome</t>
  </si>
  <si>
    <t xml:space="preserve">GF-40/B</t>
  </si>
  <si>
    <t xml:space="preserve">Tigist birhanu</t>
  </si>
  <si>
    <t xml:space="preserve">GF-41</t>
  </si>
  <si>
    <t xml:space="preserve">Elsabeti asirati</t>
  </si>
  <si>
    <t xml:space="preserve">GF-42</t>
  </si>
  <si>
    <t xml:space="preserve">Jemal liqa</t>
  </si>
  <si>
    <t xml:space="preserve">GF-43</t>
  </si>
  <si>
    <t xml:space="preserve">Amira redi</t>
  </si>
  <si>
    <t xml:space="preserve">GF-44</t>
  </si>
  <si>
    <t xml:space="preserve">(Habte Tefera)</t>
  </si>
  <si>
    <t xml:space="preserve">GF-45</t>
  </si>
  <si>
    <t xml:space="preserve">Almi Import/Export</t>
  </si>
  <si>
    <t xml:space="preserve">GF-46</t>
  </si>
  <si>
    <t xml:space="preserve">shemsedin kemal</t>
  </si>
  <si>
    <t xml:space="preserve">1F-101</t>
  </si>
  <si>
    <t xml:space="preserve">seadi husen</t>
  </si>
  <si>
    <t xml:space="preserve">1F-102</t>
  </si>
  <si>
    <t xml:space="preserve">Demse deneqe</t>
  </si>
  <si>
    <t xml:space="preserve">1F-103</t>
  </si>
  <si>
    <t xml:space="preserve">1F-104</t>
  </si>
  <si>
    <t xml:space="preserve">
(GetAs International)</t>
  </si>
  <si>
    <t xml:space="preserve">1F-105</t>
  </si>
  <si>
    <t xml:space="preserve">Emran mehamde</t>
  </si>
  <si>
    <t xml:space="preserve">1F-106</t>
  </si>
  <si>
    <t xml:space="preserve">1F-107</t>
  </si>
  <si>
    <t xml:space="preserve">ADH Trading</t>
  </si>
  <si>
    <t xml:space="preserve">1F-108</t>
  </si>
  <si>
    <t xml:space="preserve">Fetiya gedi</t>
  </si>
  <si>
    <t xml:space="preserve">1F-109</t>
  </si>
  <si>
    <t xml:space="preserve">fanakoplc</t>
  </si>
  <si>
    <t xml:space="preserve">1F-110</t>
  </si>
  <si>
    <t xml:space="preserve">Maxrez Graphics</t>
  </si>
  <si>
    <t xml:space="preserve">1F-111</t>
  </si>
  <si>
    <t xml:space="preserve">Luxury &amp; Popuar</t>
  </si>
  <si>
    <t xml:space="preserve">1F-112</t>
  </si>
  <si>
    <t xml:space="preserve">Shewareg Dinbo</t>
  </si>
  <si>
    <t xml:space="preserve">1F-113/A</t>
  </si>
  <si>
    <t xml:space="preserve">1F-113/B</t>
  </si>
  <si>
    <t xml:space="preserve">zinash boka</t>
  </si>
  <si>
    <t xml:space="preserve">1F-114/A</t>
  </si>
  <si>
    <t xml:space="preserve">Abate kibret</t>
  </si>
  <si>
    <t xml:space="preserve">1F-114/B</t>
  </si>
  <si>
    <t xml:space="preserve">1F-115/A</t>
  </si>
  <si>
    <t xml:space="preserve">1F-115/B</t>
  </si>
  <si>
    <t xml:space="preserve">mhamed nuri </t>
  </si>
  <si>
    <t xml:space="preserve">1F-116</t>
  </si>
  <si>
    <t xml:space="preserve">Emebrati birhanu</t>
  </si>
  <si>
    <t xml:space="preserve">1F-117</t>
  </si>
  <si>
    <t xml:space="preserve">Birhanu tamee</t>
  </si>
  <si>
    <t xml:space="preserve">1F-118</t>
  </si>
  <si>
    <t xml:space="preserve">rahma Mohammed</t>
  </si>
  <si>
    <t xml:space="preserve">1F-119</t>
  </si>
  <si>
    <t xml:space="preserve">1F-120</t>
  </si>
  <si>
    <t xml:space="preserve">1F-121</t>
  </si>
  <si>
    <t xml:space="preserve">kefela girma</t>
  </si>
  <si>
    <t xml:space="preserve">1F-122/A</t>
  </si>
  <si>
    <t xml:space="preserve">1F-122/B</t>
  </si>
  <si>
    <t xml:space="preserve">biyans belayi</t>
  </si>
  <si>
    <t xml:space="preserve">1F-123</t>
  </si>
  <si>
    <t xml:space="preserve">Sali mhmdi</t>
  </si>
  <si>
    <t xml:space="preserve">1F-124</t>
  </si>
  <si>
    <t xml:space="preserve">hareg abeje</t>
  </si>
  <si>
    <t xml:space="preserve">1F-125</t>
  </si>
  <si>
    <t xml:space="preserve">kidisti werqu</t>
  </si>
  <si>
    <t xml:space="preserve">1F-126</t>
  </si>
  <si>
    <t xml:space="preserve">Abduselam husen</t>
  </si>
  <si>
    <t xml:space="preserve">1F-127</t>
  </si>
  <si>
    <t xml:space="preserve">bizuayew arega</t>
  </si>
  <si>
    <t xml:space="preserve">1F-128</t>
  </si>
  <si>
    <t xml:space="preserve">SwA PLC</t>
  </si>
  <si>
    <t xml:space="preserve">1F-129</t>
  </si>
  <si>
    <t xml:space="preserve">Hanser serbela</t>
  </si>
  <si>
    <t xml:space="preserve">1F-130</t>
  </si>
  <si>
    <t xml:space="preserve">Alemitu alemu</t>
  </si>
  <si>
    <t xml:space="preserve">1F-131</t>
  </si>
  <si>
    <t xml:space="preserve">Tadesse Tekle</t>
  </si>
  <si>
    <t xml:space="preserve">1F-132</t>
  </si>
  <si>
    <t xml:space="preserve">1F-133</t>
  </si>
  <si>
    <t xml:space="preserve">tsfaye g/yohans</t>
  </si>
  <si>
    <t xml:space="preserve">1F-134</t>
  </si>
  <si>
    <t xml:space="preserve">Desalegn Hailu</t>
  </si>
  <si>
    <t xml:space="preserve">1F-135</t>
  </si>
  <si>
    <t xml:space="preserve">Alemayehu Yirga</t>
  </si>
  <si>
    <t xml:space="preserve">1F-136</t>
  </si>
  <si>
    <t xml:space="preserve">zulfa shkur</t>
  </si>
  <si>
    <t xml:space="preserve">1F-137 A/B</t>
  </si>
  <si>
    <t xml:space="preserve">Ayimen kedir</t>
  </si>
  <si>
    <t xml:space="preserve">1F-138</t>
  </si>
  <si>
    <t xml:space="preserve">hayder hamid</t>
  </si>
  <si>
    <t xml:space="preserve">1F-139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</si>
</sst>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(* #,##0.00_);_(* \(#,##0.00\);_(* \-??_);_(@_)"/>
    <numFmt numFmtId="167" formatCode="m/d/yyyy"/>
    <numFmt numFmtId="168" formatCode="#,##0"/>
    <numFmt numFmtId="169" formatCode="0.00"/>
    <numFmt numFmtId="170" formatCode="_(* #,##0_);_(* \(#,##0\);_(* \-??_);_(@_)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b val="true"/>
      <sz val="8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b val="true"/>
      <sz val="9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Showcard Gothic"/>
      <family val="5"/>
      <charset val="1"/>
    </font>
    <font>
      <b val="true"/>
      <sz val="10"/>
      <color theme="1"/>
      <name val="Rockwell Extra Bold"/>
      <family val="1"/>
      <charset val="1"/>
    </font>
    <font>
      <b val="true"/>
      <sz val="10"/>
      <color rgb="FF000000"/>
      <name val="Calibri"/>
      <family val="2"/>
      <charset val="1"/>
    </font>
    <font>
      <sz val="12"/>
      <color theme="1"/>
      <name val="Times New Roman"/>
      <family val="1"/>
      <charset val="1"/>
    </font>
    <font>
      <b val="true"/>
      <sz val="12"/>
      <color theme="1"/>
      <name val="Rockwell Extra Bold"/>
      <family val="1"/>
      <charset val="1"/>
    </font>
    <font>
      <b val="true"/>
      <sz val="14"/>
      <name val="Showcard Gothic"/>
      <family val="5"/>
      <charset val="1"/>
    </font>
    <font>
      <b val="true"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15.29"/>
    <col collapsed="false" customWidth="true" hidden="false" outlineLevel="0" max="3" min="3" style="0" width="12.35"/>
    <col collapsed="false" customWidth="true" hidden="true" outlineLevel="0" max="6" min="5" style="0" width="9.14"/>
    <col collapsed="false" customWidth="true" hidden="false" outlineLevel="0" max="7" min="7" style="0" width="7.57"/>
    <col collapsed="false" customWidth="true" hidden="true" outlineLevel="0" max="8" min="8" style="0" width="9.14"/>
    <col collapsed="false" customWidth="true" hidden="false" outlineLevel="0" max="11" min="11" style="0" width="10.29"/>
    <col collapsed="false" customWidth="true" hidden="true" outlineLevel="0" max="16" min="14" style="0" width="9.14"/>
    <col collapsed="false" customWidth="true" hidden="false" outlineLevel="0" max="17" min="17" style="0" width="13.43"/>
    <col collapsed="false" customWidth="true" hidden="false" outlineLevel="0" max="18" min="18" style="0" width="10.57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6" t="s">
        <v>16</v>
      </c>
      <c r="R1" s="7" t="s">
        <v>17</v>
      </c>
    </row>
    <row r="2" customFormat="false" ht="15" hidden="false" customHeight="false" outlineLevel="0" collapsed="false">
      <c r="A2" s="8" t="s">
        <v>18</v>
      </c>
      <c r="B2" s="9"/>
      <c r="C2" s="10" t="s">
        <v>19</v>
      </c>
      <c r="D2" s="10" t="n">
        <v>2</v>
      </c>
      <c r="E2" s="11" t="n">
        <v>4.92</v>
      </c>
      <c r="F2" s="11"/>
      <c r="G2" s="12" t="n">
        <v>5.14166666666667</v>
      </c>
      <c r="H2" s="13"/>
      <c r="I2" s="13" t="s">
        <v>20</v>
      </c>
      <c r="J2" s="14" t="n">
        <v>42380</v>
      </c>
      <c r="K2" s="13" t="s">
        <v>21</v>
      </c>
      <c r="L2" s="15" t="n">
        <v>15425</v>
      </c>
      <c r="M2" s="16"/>
      <c r="N2" s="15"/>
      <c r="O2" s="15" t="n">
        <f aca="false">L2</f>
        <v>15425</v>
      </c>
      <c r="P2" s="15" t="n">
        <v>3000</v>
      </c>
      <c r="Q2" s="17" t="n">
        <f aca="false">L2*6</f>
        <v>92550</v>
      </c>
      <c r="R2" s="10" t="n">
        <v>6</v>
      </c>
    </row>
    <row r="3" customFormat="false" ht="15" hidden="false" customHeight="false" outlineLevel="0" collapsed="false">
      <c r="A3" s="8" t="s">
        <v>22</v>
      </c>
      <c r="B3" s="8"/>
      <c r="C3" s="10" t="s">
        <v>23</v>
      </c>
      <c r="D3" s="10" t="n">
        <v>2</v>
      </c>
      <c r="E3" s="11" t="n">
        <v>5.29</v>
      </c>
      <c r="F3" s="11"/>
      <c r="G3" s="12" t="n">
        <v>5.33333333333333</v>
      </c>
      <c r="H3" s="18" t="s">
        <v>24</v>
      </c>
      <c r="I3" s="13" t="s">
        <v>20</v>
      </c>
      <c r="J3" s="14" t="n">
        <v>42380</v>
      </c>
      <c r="K3" s="13" t="s">
        <v>21</v>
      </c>
      <c r="L3" s="15" t="n">
        <v>20000</v>
      </c>
      <c r="M3" s="16"/>
      <c r="N3" s="15"/>
      <c r="O3" s="15" t="n">
        <f aca="false">L3</f>
        <v>20000</v>
      </c>
      <c r="P3" s="15" t="n">
        <v>3000</v>
      </c>
      <c r="Q3" s="17" t="n">
        <f aca="false">L3*6</f>
        <v>120000</v>
      </c>
      <c r="R3" s="10" t="n">
        <v>6</v>
      </c>
    </row>
    <row r="4" customFormat="false" ht="15" hidden="false" customHeight="false" outlineLevel="0" collapsed="false">
      <c r="A4" s="8" t="s">
        <v>25</v>
      </c>
      <c r="B4" s="8"/>
      <c r="C4" s="10" t="s">
        <v>26</v>
      </c>
      <c r="D4" s="19" t="n">
        <v>2</v>
      </c>
      <c r="E4" s="11" t="n">
        <v>5.29</v>
      </c>
      <c r="F4" s="11"/>
      <c r="G4" s="12" t="n">
        <v>5.33333333333333</v>
      </c>
      <c r="H4" s="13"/>
      <c r="I4" s="13" t="s">
        <v>20</v>
      </c>
      <c r="J4" s="14" t="n">
        <v>42380</v>
      </c>
      <c r="K4" s="13" t="s">
        <v>21</v>
      </c>
      <c r="L4" s="15" t="n">
        <v>20000</v>
      </c>
      <c r="M4" s="16"/>
      <c r="N4" s="15"/>
      <c r="O4" s="15" t="n">
        <f aca="false">L4</f>
        <v>20000</v>
      </c>
      <c r="P4" s="15" t="n">
        <v>3000</v>
      </c>
      <c r="Q4" s="17" t="n">
        <f aca="false">L4*6</f>
        <v>120000</v>
      </c>
      <c r="R4" s="10" t="n">
        <v>6</v>
      </c>
    </row>
    <row r="5" customFormat="false" ht="15" hidden="false" customHeight="false" outlineLevel="0" collapsed="false">
      <c r="A5" s="8" t="s">
        <v>27</v>
      </c>
      <c r="B5" s="8"/>
      <c r="C5" s="10" t="s">
        <v>28</v>
      </c>
      <c r="D5" s="19" t="n">
        <v>2</v>
      </c>
      <c r="E5" s="11" t="n">
        <v>6.5</v>
      </c>
      <c r="F5" s="11"/>
      <c r="G5" s="12" t="n">
        <v>5.33333333333333</v>
      </c>
      <c r="H5" s="18" t="s">
        <v>24</v>
      </c>
      <c r="I5" s="13" t="s">
        <v>20</v>
      </c>
      <c r="J5" s="14" t="n">
        <v>42380</v>
      </c>
      <c r="K5" s="13" t="s">
        <v>21</v>
      </c>
      <c r="L5" s="15" t="n">
        <v>20000</v>
      </c>
      <c r="M5" s="16"/>
      <c r="N5" s="15"/>
      <c r="O5" s="15" t="n">
        <f aca="false">L5</f>
        <v>20000</v>
      </c>
      <c r="P5" s="15" t="n">
        <v>3000</v>
      </c>
      <c r="Q5" s="17" t="n">
        <f aca="false">L5*6</f>
        <v>120000</v>
      </c>
      <c r="R5" s="10" t="n">
        <v>6</v>
      </c>
    </row>
    <row r="6" customFormat="false" ht="15" hidden="false" customHeight="false" outlineLevel="0" collapsed="false">
      <c r="A6" s="20" t="s">
        <v>29</v>
      </c>
      <c r="B6" s="20"/>
      <c r="C6" s="10" t="s">
        <v>30</v>
      </c>
      <c r="D6" s="19" t="n">
        <v>2</v>
      </c>
      <c r="E6" s="11" t="n">
        <v>6.7</v>
      </c>
      <c r="F6" s="11"/>
      <c r="G6" s="12" t="n">
        <v>5.33333333333333</v>
      </c>
      <c r="H6" s="18" t="s">
        <v>24</v>
      </c>
      <c r="I6" s="13" t="s">
        <v>20</v>
      </c>
      <c r="J6" s="14" t="n">
        <v>42380</v>
      </c>
      <c r="K6" s="13" t="s">
        <v>21</v>
      </c>
      <c r="L6" s="15" t="n">
        <v>20000</v>
      </c>
      <c r="M6" s="16"/>
      <c r="N6" s="15"/>
      <c r="O6" s="15" t="n">
        <f aca="false">L6</f>
        <v>20000</v>
      </c>
      <c r="P6" s="15" t="n">
        <v>3000</v>
      </c>
      <c r="Q6" s="17" t="n">
        <f aca="false">L6*6</f>
        <v>120000</v>
      </c>
      <c r="R6" s="10" t="n">
        <v>6</v>
      </c>
    </row>
    <row r="7" customFormat="false" ht="15" hidden="false" customHeight="false" outlineLevel="0" collapsed="false">
      <c r="A7" s="8" t="s">
        <v>31</v>
      </c>
      <c r="B7" s="8"/>
      <c r="C7" s="10" t="s">
        <v>32</v>
      </c>
      <c r="D7" s="19" t="n">
        <v>2</v>
      </c>
      <c r="E7" s="11" t="n">
        <v>6.7</v>
      </c>
      <c r="F7" s="11"/>
      <c r="G7" s="12" t="n">
        <v>5.33333333333333</v>
      </c>
      <c r="H7" s="18" t="s">
        <v>24</v>
      </c>
      <c r="I7" s="13" t="s">
        <v>20</v>
      </c>
      <c r="J7" s="14" t="n">
        <v>42380</v>
      </c>
      <c r="K7" s="13" t="s">
        <v>21</v>
      </c>
      <c r="L7" s="15" t="n">
        <v>20000</v>
      </c>
      <c r="M7" s="16"/>
      <c r="N7" s="15"/>
      <c r="O7" s="15" t="n">
        <f aca="false">L7</f>
        <v>20000</v>
      </c>
      <c r="P7" s="15" t="n">
        <v>3000</v>
      </c>
      <c r="Q7" s="17" t="n">
        <f aca="false">L7*6</f>
        <v>120000</v>
      </c>
      <c r="R7" s="10" t="n">
        <v>6</v>
      </c>
    </row>
    <row r="8" customFormat="false" ht="15" hidden="false" customHeight="false" outlineLevel="0" collapsed="false">
      <c r="A8" s="21" t="s">
        <v>33</v>
      </c>
      <c r="B8" s="21"/>
      <c r="C8" s="22" t="s">
        <v>34</v>
      </c>
      <c r="D8" s="23" t="n">
        <v>2</v>
      </c>
      <c r="E8" s="24" t="n">
        <v>4.64</v>
      </c>
      <c r="F8" s="24"/>
      <c r="G8" s="25" t="n">
        <v>5.33333333333333</v>
      </c>
      <c r="H8" s="26" t="s">
        <v>24</v>
      </c>
      <c r="I8" s="13" t="s">
        <v>20</v>
      </c>
      <c r="J8" s="27" t="n">
        <v>42380</v>
      </c>
      <c r="K8" s="28" t="s">
        <v>21</v>
      </c>
      <c r="L8" s="29" t="n">
        <v>20000</v>
      </c>
      <c r="M8" s="30"/>
      <c r="N8" s="29"/>
      <c r="O8" s="29" t="n">
        <f aca="false">L8</f>
        <v>20000</v>
      </c>
      <c r="P8" s="29" t="n">
        <v>3000</v>
      </c>
      <c r="Q8" s="31" t="n">
        <f aca="false">L8*6</f>
        <v>120000</v>
      </c>
      <c r="R8" s="22" t="n">
        <v>6</v>
      </c>
    </row>
    <row r="9" s="34" customFormat="true" ht="15" hidden="false" customHeight="false" outlineLevel="0" collapsed="false">
      <c r="A9" s="32" t="s">
        <v>35</v>
      </c>
      <c r="B9" s="32"/>
      <c r="C9" s="33" t="s">
        <v>36</v>
      </c>
      <c r="D9" s="19" t="n">
        <v>2</v>
      </c>
      <c r="E9" s="11" t="n">
        <v>2.32</v>
      </c>
      <c r="F9" s="12" t="n">
        <v>2.67</v>
      </c>
      <c r="G9" s="12" t="n">
        <v>5.33333333333333</v>
      </c>
      <c r="H9" s="18" t="s">
        <v>24</v>
      </c>
      <c r="I9" s="13" t="s">
        <v>20</v>
      </c>
      <c r="J9" s="14" t="n">
        <v>42380</v>
      </c>
      <c r="K9" s="13" t="s">
        <v>21</v>
      </c>
      <c r="L9" s="15" t="n">
        <v>20000</v>
      </c>
      <c r="M9" s="16"/>
      <c r="N9" s="15"/>
      <c r="O9" s="15" t="n">
        <f aca="false">L9</f>
        <v>20000</v>
      </c>
      <c r="P9" s="15" t="n">
        <v>3000</v>
      </c>
      <c r="Q9" s="17" t="n">
        <f aca="false">L9*6</f>
        <v>120000</v>
      </c>
      <c r="R9" s="10" t="n">
        <v>6</v>
      </c>
      <c r="XFD9" s="0"/>
    </row>
    <row r="10" customFormat="false" ht="15" hidden="false" customHeight="false" outlineLevel="0" collapsed="false">
      <c r="A10" s="35"/>
      <c r="B10" s="35"/>
      <c r="C10" s="36" t="s">
        <v>37</v>
      </c>
      <c r="D10" s="37" t="n">
        <v>2</v>
      </c>
      <c r="E10" s="38" t="n">
        <v>2.32</v>
      </c>
      <c r="F10" s="38" t="n">
        <v>2.66</v>
      </c>
      <c r="G10" s="39"/>
      <c r="H10" s="40" t="s">
        <v>24</v>
      </c>
      <c r="I10" s="13" t="s">
        <v>20</v>
      </c>
      <c r="J10" s="41" t="n">
        <v>42380</v>
      </c>
      <c r="K10" s="42" t="s">
        <v>21</v>
      </c>
      <c r="L10" s="43"/>
      <c r="M10" s="44"/>
      <c r="N10" s="43"/>
      <c r="O10" s="43"/>
      <c r="P10" s="43"/>
      <c r="Q10" s="45" t="n">
        <f aca="false">R10*0.25</f>
        <v>0</v>
      </c>
      <c r="R10" s="45" t="n">
        <f aca="false">#REF!/1.25</f>
        <v>0</v>
      </c>
    </row>
    <row r="11" customFormat="false" ht="15" hidden="false" customHeight="false" outlineLevel="0" collapsed="false">
      <c r="A11" s="8" t="s">
        <v>38</v>
      </c>
      <c r="B11" s="8"/>
      <c r="C11" s="33" t="s">
        <v>39</v>
      </c>
      <c r="D11" s="19" t="n">
        <v>2</v>
      </c>
      <c r="E11" s="11" t="n">
        <v>4.5</v>
      </c>
      <c r="F11" s="11" t="n">
        <v>2.5</v>
      </c>
      <c r="G11" s="12" t="n">
        <v>6.66666666666667</v>
      </c>
      <c r="H11" s="18" t="s">
        <v>40</v>
      </c>
      <c r="I11" s="13" t="s">
        <v>20</v>
      </c>
      <c r="J11" s="14" t="n">
        <v>42380</v>
      </c>
      <c r="K11" s="13" t="s">
        <v>21</v>
      </c>
      <c r="L11" s="15" t="n">
        <v>25000</v>
      </c>
      <c r="M11" s="16"/>
      <c r="N11" s="15"/>
      <c r="O11" s="15" t="n">
        <v>25000</v>
      </c>
      <c r="P11" s="15" t="n">
        <v>3000</v>
      </c>
      <c r="Q11" s="17" t="n">
        <f aca="false">L11*6</f>
        <v>150000</v>
      </c>
      <c r="R11" s="10" t="n">
        <v>6</v>
      </c>
    </row>
    <row r="12" customFormat="false" ht="15" hidden="false" customHeight="false" outlineLevel="0" collapsed="false">
      <c r="A12" s="8" t="s">
        <v>41</v>
      </c>
      <c r="B12" s="8"/>
      <c r="C12" s="33" t="s">
        <v>42</v>
      </c>
      <c r="D12" s="19" t="n">
        <v>2</v>
      </c>
      <c r="E12" s="11" t="n">
        <v>4.5</v>
      </c>
      <c r="F12" s="11" t="n">
        <v>2.5</v>
      </c>
      <c r="G12" s="12"/>
      <c r="H12" s="18"/>
      <c r="I12" s="13" t="s">
        <v>20</v>
      </c>
      <c r="J12" s="14" t="n">
        <v>42380</v>
      </c>
      <c r="K12" s="13" t="s">
        <v>21</v>
      </c>
      <c r="L12" s="15"/>
      <c r="M12" s="16"/>
      <c r="N12" s="15"/>
      <c r="O12" s="15"/>
      <c r="P12" s="15"/>
      <c r="Q12" s="17" t="n">
        <f aca="false">R12*0.25</f>
        <v>1.5</v>
      </c>
      <c r="R12" s="10" t="n">
        <v>6</v>
      </c>
    </row>
    <row r="13" customFormat="false" ht="15" hidden="false" customHeight="false" outlineLevel="0" collapsed="false">
      <c r="A13" s="8" t="s">
        <v>43</v>
      </c>
      <c r="B13" s="8"/>
      <c r="C13" s="10" t="s">
        <v>44</v>
      </c>
      <c r="D13" s="19" t="n">
        <v>2</v>
      </c>
      <c r="E13" s="11" t="n">
        <v>9.14</v>
      </c>
      <c r="F13" s="11"/>
      <c r="G13" s="12" t="n">
        <v>5.33333333333333</v>
      </c>
      <c r="H13" s="18" t="s">
        <v>24</v>
      </c>
      <c r="I13" s="13" t="s">
        <v>20</v>
      </c>
      <c r="J13" s="14" t="n">
        <v>42380</v>
      </c>
      <c r="K13" s="13" t="s">
        <v>21</v>
      </c>
      <c r="L13" s="15" t="n">
        <v>20000</v>
      </c>
      <c r="M13" s="16"/>
      <c r="N13" s="18"/>
      <c r="O13" s="15" t="n">
        <f aca="false">L13</f>
        <v>20000</v>
      </c>
      <c r="P13" s="15" t="n">
        <v>3000</v>
      </c>
      <c r="Q13" s="17" t="n">
        <f aca="false">L13*6</f>
        <v>120000</v>
      </c>
      <c r="R13" s="10" t="n">
        <v>6</v>
      </c>
    </row>
    <row r="14" customFormat="false" ht="15" hidden="false" customHeight="false" outlineLevel="0" collapsed="false">
      <c r="A14" s="8" t="s">
        <v>45</v>
      </c>
      <c r="B14" s="8"/>
      <c r="C14" s="10" t="s">
        <v>46</v>
      </c>
      <c r="D14" s="19" t="n">
        <v>2</v>
      </c>
      <c r="E14" s="11" t="n">
        <v>6.07</v>
      </c>
      <c r="F14" s="11"/>
      <c r="G14" s="12" t="n">
        <v>4</v>
      </c>
      <c r="H14" s="18" t="s">
        <v>24</v>
      </c>
      <c r="I14" s="13" t="s">
        <v>20</v>
      </c>
      <c r="J14" s="14" t="n">
        <v>42380</v>
      </c>
      <c r="K14" s="13" t="s">
        <v>21</v>
      </c>
      <c r="L14" s="15" t="n">
        <v>15000</v>
      </c>
      <c r="M14" s="16"/>
      <c r="N14" s="18"/>
      <c r="O14" s="15" t="n">
        <f aca="false">L14</f>
        <v>15000</v>
      </c>
      <c r="P14" s="15" t="n">
        <v>3000</v>
      </c>
      <c r="Q14" s="17" t="n">
        <f aca="false">L14*6</f>
        <v>90000</v>
      </c>
      <c r="R14" s="10" t="n">
        <v>6</v>
      </c>
    </row>
    <row r="15" customFormat="false" ht="15" hidden="false" customHeight="false" outlineLevel="0" collapsed="false">
      <c r="A15" s="8" t="s">
        <v>47</v>
      </c>
      <c r="B15" s="8"/>
      <c r="C15" s="10" t="s">
        <v>48</v>
      </c>
      <c r="D15" s="19" t="n">
        <v>2</v>
      </c>
      <c r="E15" s="11" t="n">
        <v>6.12</v>
      </c>
      <c r="F15" s="11"/>
      <c r="G15" s="12" t="n">
        <v>4</v>
      </c>
      <c r="H15" s="18" t="s">
        <v>24</v>
      </c>
      <c r="I15" s="13" t="s">
        <v>20</v>
      </c>
      <c r="J15" s="14" t="n">
        <v>42380</v>
      </c>
      <c r="K15" s="13" t="s">
        <v>21</v>
      </c>
      <c r="L15" s="15" t="n">
        <v>15000</v>
      </c>
      <c r="M15" s="16"/>
      <c r="N15" s="18"/>
      <c r="O15" s="15" t="n">
        <f aca="false">L15</f>
        <v>15000</v>
      </c>
      <c r="P15" s="15" t="n">
        <v>3000</v>
      </c>
      <c r="Q15" s="17" t="n">
        <f aca="false">L15*6</f>
        <v>90000</v>
      </c>
      <c r="R15" s="10" t="n">
        <v>6</v>
      </c>
    </row>
    <row r="16" customFormat="false" ht="15" hidden="false" customHeight="false" outlineLevel="0" collapsed="false">
      <c r="A16" s="8" t="s">
        <v>49</v>
      </c>
      <c r="B16" s="8"/>
      <c r="C16" s="33" t="s">
        <v>50</v>
      </c>
      <c r="D16" s="19" t="n">
        <v>2</v>
      </c>
      <c r="E16" s="11" t="n">
        <v>3</v>
      </c>
      <c r="F16" s="11" t="n">
        <v>2</v>
      </c>
      <c r="G16" s="12" t="n">
        <v>4</v>
      </c>
      <c r="H16" s="18" t="s">
        <v>24</v>
      </c>
      <c r="I16" s="13" t="s">
        <v>20</v>
      </c>
      <c r="J16" s="14" t="n">
        <v>42380</v>
      </c>
      <c r="K16" s="13" t="s">
        <v>21</v>
      </c>
      <c r="L16" s="15" t="n">
        <v>15000</v>
      </c>
      <c r="M16" s="16"/>
      <c r="N16" s="18"/>
      <c r="O16" s="15" t="n">
        <f aca="false">L16</f>
        <v>15000</v>
      </c>
      <c r="P16" s="15" t="n">
        <v>3000</v>
      </c>
      <c r="Q16" s="17" t="n">
        <f aca="false">L16*6</f>
        <v>90000</v>
      </c>
      <c r="R16" s="10" t="n">
        <v>6</v>
      </c>
    </row>
    <row r="17" customFormat="false" ht="15" hidden="false" customHeight="false" outlineLevel="0" collapsed="false">
      <c r="A17" s="8"/>
      <c r="B17" s="8"/>
      <c r="C17" s="33" t="s">
        <v>51</v>
      </c>
      <c r="D17" s="19" t="n">
        <v>2</v>
      </c>
      <c r="E17" s="11" t="n">
        <v>3</v>
      </c>
      <c r="F17" s="11" t="n">
        <v>2</v>
      </c>
      <c r="G17" s="12"/>
      <c r="H17" s="18"/>
      <c r="I17" s="13" t="s">
        <v>20</v>
      </c>
      <c r="J17" s="14" t="n">
        <v>42380</v>
      </c>
      <c r="K17" s="13" t="s">
        <v>21</v>
      </c>
      <c r="L17" s="15"/>
      <c r="M17" s="16"/>
      <c r="N17" s="18"/>
      <c r="O17" s="15"/>
      <c r="P17" s="15"/>
      <c r="Q17" s="17" t="n">
        <f aca="false">R17*0.25</f>
        <v>1.5</v>
      </c>
      <c r="R17" s="10" t="n">
        <v>6</v>
      </c>
    </row>
    <row r="18" customFormat="false" ht="15" hidden="false" customHeight="false" outlineLevel="0" collapsed="false">
      <c r="A18" s="8" t="s">
        <v>52</v>
      </c>
      <c r="B18" s="8"/>
      <c r="C18" s="33" t="s">
        <v>53</v>
      </c>
      <c r="D18" s="19" t="n">
        <v>2</v>
      </c>
      <c r="E18" s="11" t="n">
        <v>3</v>
      </c>
      <c r="F18" s="11" t="n">
        <v>2</v>
      </c>
      <c r="G18" s="12" t="n">
        <v>4</v>
      </c>
      <c r="H18" s="18" t="s">
        <v>24</v>
      </c>
      <c r="I18" s="13" t="s">
        <v>20</v>
      </c>
      <c r="J18" s="14" t="n">
        <v>42380</v>
      </c>
      <c r="K18" s="13" t="s">
        <v>21</v>
      </c>
      <c r="L18" s="15" t="n">
        <v>15000</v>
      </c>
      <c r="M18" s="16"/>
      <c r="N18" s="18"/>
      <c r="O18" s="15" t="n">
        <f aca="false">L18</f>
        <v>15000</v>
      </c>
      <c r="P18" s="15" t="n">
        <v>3000</v>
      </c>
      <c r="Q18" s="17" t="n">
        <f aca="false">L18*6</f>
        <v>90000</v>
      </c>
      <c r="R18" s="10" t="n">
        <v>6</v>
      </c>
    </row>
    <row r="19" customFormat="false" ht="15" hidden="false" customHeight="false" outlineLevel="0" collapsed="false">
      <c r="A19" s="8" t="s">
        <v>54</v>
      </c>
      <c r="B19" s="8"/>
      <c r="C19" s="33" t="s">
        <v>55</v>
      </c>
      <c r="D19" s="19" t="n">
        <v>2</v>
      </c>
      <c r="E19" s="11" t="n">
        <v>3</v>
      </c>
      <c r="F19" s="11" t="n">
        <v>2</v>
      </c>
      <c r="G19" s="12"/>
      <c r="H19" s="18"/>
      <c r="I19" s="13" t="s">
        <v>20</v>
      </c>
      <c r="J19" s="14" t="n">
        <v>42380</v>
      </c>
      <c r="K19" s="13" t="s">
        <v>21</v>
      </c>
      <c r="L19" s="15"/>
      <c r="M19" s="16"/>
      <c r="N19" s="18"/>
      <c r="O19" s="15"/>
      <c r="P19" s="15"/>
      <c r="Q19" s="17" t="n">
        <f aca="false">L19*6</f>
        <v>0</v>
      </c>
      <c r="R19" s="10" t="n">
        <v>6</v>
      </c>
    </row>
    <row r="20" customFormat="false" ht="15" hidden="false" customHeight="false" outlineLevel="0" collapsed="false">
      <c r="A20" s="8" t="s">
        <v>56</v>
      </c>
      <c r="B20" s="8"/>
      <c r="C20" s="33" t="s">
        <v>57</v>
      </c>
      <c r="D20" s="19" t="n">
        <v>2</v>
      </c>
      <c r="E20" s="11" t="n">
        <v>3.16</v>
      </c>
      <c r="F20" s="11" t="n">
        <v>2.81</v>
      </c>
      <c r="G20" s="12" t="n">
        <v>4.53333333333333</v>
      </c>
      <c r="H20" s="18" t="s">
        <v>40</v>
      </c>
      <c r="I20" s="13" t="s">
        <v>20</v>
      </c>
      <c r="J20" s="14" t="n">
        <v>42380</v>
      </c>
      <c r="K20" s="13" t="s">
        <v>21</v>
      </c>
      <c r="L20" s="15" t="n">
        <v>17000</v>
      </c>
      <c r="M20" s="16"/>
      <c r="N20" s="15"/>
      <c r="O20" s="15" t="n">
        <v>17000</v>
      </c>
      <c r="P20" s="15" t="n">
        <v>3000</v>
      </c>
      <c r="Q20" s="17" t="n">
        <f aca="false">L20*6</f>
        <v>102000</v>
      </c>
      <c r="R20" s="10" t="n">
        <v>6</v>
      </c>
    </row>
    <row r="21" customFormat="false" ht="15" hidden="false" customHeight="false" outlineLevel="0" collapsed="false">
      <c r="A21" s="8" t="s">
        <v>58</v>
      </c>
      <c r="B21" s="8"/>
      <c r="C21" s="33" t="s">
        <v>59</v>
      </c>
      <c r="D21" s="19" t="n">
        <v>2</v>
      </c>
      <c r="E21" s="11" t="n">
        <v>2.84</v>
      </c>
      <c r="F21" s="11" t="n">
        <v>2.52</v>
      </c>
      <c r="G21" s="12"/>
      <c r="H21" s="18"/>
      <c r="I21" s="13" t="s">
        <v>20</v>
      </c>
      <c r="J21" s="14" t="n">
        <v>42380</v>
      </c>
      <c r="K21" s="13" t="s">
        <v>21</v>
      </c>
      <c r="L21" s="15"/>
      <c r="M21" s="16"/>
      <c r="N21" s="15"/>
      <c r="O21" s="15"/>
      <c r="P21" s="15"/>
      <c r="Q21" s="17" t="n">
        <f aca="false">L21*6</f>
        <v>0</v>
      </c>
      <c r="R21" s="10" t="n">
        <v>6</v>
      </c>
    </row>
    <row r="22" customFormat="false" ht="15" hidden="false" customHeight="false" outlineLevel="0" collapsed="false">
      <c r="A22" s="8" t="s">
        <v>60</v>
      </c>
      <c r="B22" s="8"/>
      <c r="C22" s="33" t="s">
        <v>61</v>
      </c>
      <c r="D22" s="19" t="n">
        <v>2</v>
      </c>
      <c r="E22" s="11" t="n">
        <v>3</v>
      </c>
      <c r="F22" s="11" t="n">
        <v>2.5</v>
      </c>
      <c r="G22" s="12" t="n">
        <v>5.33333333333333</v>
      </c>
      <c r="H22" s="18" t="s">
        <v>24</v>
      </c>
      <c r="I22" s="13" t="s">
        <v>20</v>
      </c>
      <c r="J22" s="14" t="n">
        <v>42380</v>
      </c>
      <c r="K22" s="13" t="s">
        <v>21</v>
      </c>
      <c r="L22" s="15" t="n">
        <v>20000</v>
      </c>
      <c r="M22" s="16"/>
      <c r="N22" s="15"/>
      <c r="O22" s="15" t="n">
        <f aca="false">L22</f>
        <v>20000</v>
      </c>
      <c r="P22" s="15" t="n">
        <v>3000</v>
      </c>
      <c r="Q22" s="17" t="n">
        <f aca="false">L22*6</f>
        <v>120000</v>
      </c>
      <c r="R22" s="10" t="n">
        <v>6</v>
      </c>
    </row>
    <row r="23" customFormat="false" ht="15" hidden="false" customHeight="false" outlineLevel="0" collapsed="false">
      <c r="A23" s="8" t="s">
        <v>62</v>
      </c>
      <c r="B23" s="8"/>
      <c r="C23" s="33" t="s">
        <v>63</v>
      </c>
      <c r="D23" s="19" t="n">
        <v>2</v>
      </c>
      <c r="E23" s="11" t="n">
        <v>3.4</v>
      </c>
      <c r="F23" s="11" t="n">
        <v>2.83</v>
      </c>
      <c r="G23" s="12"/>
      <c r="H23" s="18"/>
      <c r="I23" s="13" t="s">
        <v>20</v>
      </c>
      <c r="J23" s="14" t="n">
        <v>42380</v>
      </c>
      <c r="K23" s="13" t="s">
        <v>21</v>
      </c>
      <c r="L23" s="15"/>
      <c r="M23" s="16"/>
      <c r="N23" s="15"/>
      <c r="O23" s="15"/>
      <c r="P23" s="15"/>
      <c r="Q23" s="17" t="n">
        <f aca="false">L23*6</f>
        <v>0</v>
      </c>
      <c r="R23" s="10" t="n">
        <v>6</v>
      </c>
    </row>
    <row r="24" customFormat="false" ht="15" hidden="false" customHeight="false" outlineLevel="0" collapsed="false">
      <c r="A24" s="8" t="s">
        <v>64</v>
      </c>
      <c r="B24" s="8"/>
      <c r="C24" s="10" t="s">
        <v>65</v>
      </c>
      <c r="D24" s="19" t="n">
        <v>2</v>
      </c>
      <c r="E24" s="11" t="n">
        <v>10.62</v>
      </c>
      <c r="F24" s="19"/>
      <c r="G24" s="12" t="n">
        <v>5.33333333333333</v>
      </c>
      <c r="H24" s="18" t="s">
        <v>24</v>
      </c>
      <c r="I24" s="13" t="s">
        <v>20</v>
      </c>
      <c r="J24" s="14" t="n">
        <v>42380</v>
      </c>
      <c r="K24" s="13" t="s">
        <v>21</v>
      </c>
      <c r="L24" s="15" t="n">
        <v>20000</v>
      </c>
      <c r="M24" s="19"/>
      <c r="N24" s="15"/>
      <c r="O24" s="15" t="n">
        <f aca="false">L24</f>
        <v>20000</v>
      </c>
      <c r="P24" s="15" t="n">
        <v>3000</v>
      </c>
      <c r="Q24" s="17" t="n">
        <f aca="false">L24*6</f>
        <v>120000</v>
      </c>
      <c r="R24" s="10" t="n">
        <v>6</v>
      </c>
    </row>
    <row r="25" customFormat="false" ht="15" hidden="false" customHeight="false" outlineLevel="0" collapsed="false">
      <c r="A25" s="8" t="s">
        <v>66</v>
      </c>
      <c r="B25" s="8"/>
      <c r="C25" s="10" t="s">
        <v>67</v>
      </c>
      <c r="D25" s="19" t="n">
        <v>2</v>
      </c>
      <c r="E25" s="11" t="n">
        <v>3.54</v>
      </c>
      <c r="F25" s="19"/>
      <c r="G25" s="12" t="n">
        <v>5.33333333333333</v>
      </c>
      <c r="H25" s="18" t="s">
        <v>24</v>
      </c>
      <c r="I25" s="13" t="s">
        <v>20</v>
      </c>
      <c r="J25" s="14" t="n">
        <v>42380</v>
      </c>
      <c r="K25" s="13" t="s">
        <v>21</v>
      </c>
      <c r="L25" s="15" t="n">
        <v>20000</v>
      </c>
      <c r="M25" s="19"/>
      <c r="N25" s="15"/>
      <c r="O25" s="15" t="n">
        <f aca="false">L25</f>
        <v>20000</v>
      </c>
      <c r="P25" s="15" t="n">
        <v>3000</v>
      </c>
      <c r="Q25" s="17" t="n">
        <f aca="false">L25*6</f>
        <v>120000</v>
      </c>
      <c r="R25" s="10" t="n">
        <v>6</v>
      </c>
    </row>
    <row r="26" customFormat="false" ht="15" hidden="false" customHeight="false" outlineLevel="0" collapsed="false">
      <c r="A26" s="8" t="s">
        <v>68</v>
      </c>
      <c r="B26" s="8"/>
      <c r="C26" s="10" t="s">
        <v>69</v>
      </c>
      <c r="D26" s="19" t="n">
        <v>2</v>
      </c>
      <c r="E26" s="11" t="n">
        <v>3.54</v>
      </c>
      <c r="F26" s="19"/>
      <c r="G26" s="12" t="n">
        <v>5.33333333333333</v>
      </c>
      <c r="H26" s="18" t="s">
        <v>24</v>
      </c>
      <c r="I26" s="13" t="s">
        <v>20</v>
      </c>
      <c r="J26" s="14" t="n">
        <v>42380</v>
      </c>
      <c r="K26" s="13" t="s">
        <v>21</v>
      </c>
      <c r="L26" s="15" t="n">
        <v>20000</v>
      </c>
      <c r="M26" s="19"/>
      <c r="N26" s="15"/>
      <c r="O26" s="15" t="n">
        <f aca="false">L26</f>
        <v>20000</v>
      </c>
      <c r="P26" s="15" t="n">
        <v>3000</v>
      </c>
      <c r="Q26" s="17" t="n">
        <f aca="false">L26*6</f>
        <v>120000</v>
      </c>
      <c r="R26" s="10" t="n">
        <v>6</v>
      </c>
    </row>
    <row r="27" customFormat="false" ht="15" hidden="false" customHeight="false" outlineLevel="0" collapsed="false">
      <c r="A27" s="8" t="s">
        <v>70</v>
      </c>
      <c r="B27" s="8"/>
      <c r="C27" s="10" t="s">
        <v>71</v>
      </c>
      <c r="D27" s="19" t="n">
        <v>2</v>
      </c>
      <c r="E27" s="11" t="n">
        <v>9</v>
      </c>
      <c r="F27" s="11"/>
      <c r="G27" s="12" t="n">
        <v>10</v>
      </c>
      <c r="H27" s="18" t="s">
        <v>24</v>
      </c>
      <c r="I27" s="18" t="s">
        <v>72</v>
      </c>
      <c r="J27" s="14" t="n">
        <v>42380</v>
      </c>
      <c r="K27" s="13" t="s">
        <v>21</v>
      </c>
      <c r="L27" s="46" t="n">
        <v>40000</v>
      </c>
      <c r="M27" s="16"/>
      <c r="N27" s="15"/>
      <c r="O27" s="15" t="n">
        <f aca="false">L27</f>
        <v>40000</v>
      </c>
      <c r="P27" s="15" t="n">
        <v>3200</v>
      </c>
      <c r="Q27" s="17" t="n">
        <f aca="false">L27*6</f>
        <v>240000</v>
      </c>
      <c r="R27" s="10" t="n">
        <v>6</v>
      </c>
    </row>
    <row r="28" customFormat="false" ht="15" hidden="false" customHeight="false" outlineLevel="0" collapsed="false">
      <c r="A28" s="8" t="s">
        <v>73</v>
      </c>
      <c r="B28" s="8"/>
      <c r="C28" s="33" t="s">
        <v>74</v>
      </c>
      <c r="D28" s="19" t="n">
        <v>2</v>
      </c>
      <c r="E28" s="11" t="n">
        <v>7.6</v>
      </c>
      <c r="F28" s="11" t="n">
        <v>4.36</v>
      </c>
      <c r="G28" s="12" t="n">
        <v>7.5</v>
      </c>
      <c r="H28" s="18" t="s">
        <v>40</v>
      </c>
      <c r="I28" s="18" t="s">
        <v>72</v>
      </c>
      <c r="J28" s="14" t="n">
        <v>42380</v>
      </c>
      <c r="K28" s="13" t="s">
        <v>21</v>
      </c>
      <c r="L28" s="46" t="n">
        <v>30000</v>
      </c>
      <c r="M28" s="16"/>
      <c r="N28" s="15"/>
      <c r="O28" s="15" t="n">
        <f aca="false">L28-N28</f>
        <v>30000</v>
      </c>
      <c r="P28" s="15" t="n">
        <v>3200</v>
      </c>
      <c r="Q28" s="17" t="n">
        <f aca="false">L28*6</f>
        <v>180000</v>
      </c>
      <c r="R28" s="10" t="n">
        <v>6</v>
      </c>
    </row>
    <row r="29" customFormat="false" ht="15" hidden="false" customHeight="false" outlineLevel="0" collapsed="false">
      <c r="A29" s="47"/>
      <c r="B29" s="8"/>
      <c r="C29" s="33" t="s">
        <v>75</v>
      </c>
      <c r="D29" s="19" t="n">
        <v>2</v>
      </c>
      <c r="E29" s="11" t="n">
        <v>5.65</v>
      </c>
      <c r="F29" s="12" t="n">
        <f aca="false">G28-F28</f>
        <v>3.14</v>
      </c>
      <c r="G29" s="12"/>
      <c r="H29" s="18"/>
      <c r="I29" s="18" t="s">
        <v>72</v>
      </c>
      <c r="J29" s="14" t="n">
        <v>42380</v>
      </c>
      <c r="K29" s="13" t="s">
        <v>21</v>
      </c>
      <c r="L29" s="48"/>
      <c r="M29" s="16"/>
      <c r="N29" s="15"/>
      <c r="O29" s="15"/>
      <c r="P29" s="15"/>
      <c r="Q29" s="17" t="n">
        <f aca="false">L29*6</f>
        <v>0</v>
      </c>
      <c r="R29" s="10" t="n">
        <v>6</v>
      </c>
    </row>
    <row r="30" customFormat="false" ht="15" hidden="false" customHeight="false" outlineLevel="0" collapsed="false">
      <c r="A30" s="8" t="s">
        <v>76</v>
      </c>
      <c r="B30" s="8"/>
      <c r="C30" s="33" t="s">
        <v>77</v>
      </c>
      <c r="D30" s="19" t="n">
        <v>2</v>
      </c>
      <c r="E30" s="11" t="n">
        <v>5.74</v>
      </c>
      <c r="F30" s="11" t="n">
        <v>6.52</v>
      </c>
      <c r="G30" s="12" t="n">
        <v>10</v>
      </c>
      <c r="H30" s="18" t="s">
        <v>24</v>
      </c>
      <c r="I30" s="18" t="s">
        <v>72</v>
      </c>
      <c r="J30" s="14" t="n">
        <v>42380</v>
      </c>
      <c r="K30" s="13" t="s">
        <v>21</v>
      </c>
      <c r="L30" s="46" t="n">
        <v>50000</v>
      </c>
      <c r="M30" s="16"/>
      <c r="N30" s="15" t="n">
        <f aca="false">L30*0.2</f>
        <v>10000</v>
      </c>
      <c r="O30" s="15" t="n">
        <f aca="false">L30-N30</f>
        <v>40000</v>
      </c>
      <c r="P30" s="15" t="n">
        <v>3200</v>
      </c>
      <c r="Q30" s="17" t="n">
        <f aca="false">L30*6</f>
        <v>300000</v>
      </c>
      <c r="R30" s="10" t="n">
        <v>6</v>
      </c>
    </row>
    <row r="31" customFormat="false" ht="15" hidden="false" customHeight="false" outlineLevel="0" collapsed="false">
      <c r="A31" s="8" t="s">
        <v>78</v>
      </c>
      <c r="B31" s="8"/>
      <c r="C31" s="33" t="s">
        <v>79</v>
      </c>
      <c r="D31" s="19" t="n">
        <v>2</v>
      </c>
      <c r="E31" s="11" t="n">
        <v>5.27</v>
      </c>
      <c r="F31" s="12" t="n">
        <v>5.98</v>
      </c>
      <c r="G31" s="12"/>
      <c r="H31" s="18"/>
      <c r="I31" s="18" t="s">
        <v>72</v>
      </c>
      <c r="J31" s="14" t="n">
        <v>42380</v>
      </c>
      <c r="K31" s="13" t="s">
        <v>21</v>
      </c>
      <c r="L31" s="46"/>
      <c r="M31" s="16"/>
      <c r="N31" s="15"/>
      <c r="O31" s="15"/>
      <c r="P31" s="15"/>
      <c r="Q31" s="17" t="n">
        <f aca="false">L31*6</f>
        <v>0</v>
      </c>
      <c r="R31" s="10" t="n">
        <v>6</v>
      </c>
    </row>
    <row r="32" customFormat="false" ht="15" hidden="false" customHeight="false" outlineLevel="0" collapsed="false">
      <c r="A32" s="8" t="s">
        <v>80</v>
      </c>
      <c r="B32" s="8"/>
      <c r="C32" s="33" t="s">
        <v>81</v>
      </c>
      <c r="D32" s="19" t="n">
        <v>2</v>
      </c>
      <c r="E32" s="11" t="n">
        <v>6.5</v>
      </c>
      <c r="F32" s="11" t="n">
        <v>6.8</v>
      </c>
      <c r="G32" s="12" t="n">
        <v>12.5575757575758</v>
      </c>
      <c r="H32" s="18" t="s">
        <v>40</v>
      </c>
      <c r="I32" s="18" t="s">
        <v>72</v>
      </c>
      <c r="J32" s="14" t="n">
        <v>42380</v>
      </c>
      <c r="K32" s="13" t="s">
        <v>21</v>
      </c>
      <c r="L32" s="48" t="n">
        <v>70000</v>
      </c>
      <c r="M32" s="16"/>
      <c r="N32" s="15" t="n">
        <f aca="false">L32*0.26</f>
        <v>18200</v>
      </c>
      <c r="O32" s="15" t="n">
        <f aca="false">L32-N32</f>
        <v>51800</v>
      </c>
      <c r="P32" s="15" t="n">
        <v>3300</v>
      </c>
      <c r="Q32" s="17" t="n">
        <f aca="false">L32*6</f>
        <v>420000</v>
      </c>
      <c r="R32" s="10" t="n">
        <v>6</v>
      </c>
    </row>
    <row r="33" customFormat="false" ht="15" hidden="false" customHeight="false" outlineLevel="0" collapsed="false">
      <c r="A33" s="8"/>
      <c r="B33" s="8"/>
      <c r="C33" s="33" t="s">
        <v>82</v>
      </c>
      <c r="D33" s="19" t="n">
        <v>2</v>
      </c>
      <c r="E33" s="49" t="n">
        <v>5.499</v>
      </c>
      <c r="F33" s="49" t="n">
        <v>5.76</v>
      </c>
      <c r="G33" s="12"/>
      <c r="H33" s="18"/>
      <c r="I33" s="18" t="s">
        <v>72</v>
      </c>
      <c r="J33" s="14" t="n">
        <v>42380</v>
      </c>
      <c r="K33" s="13" t="s">
        <v>21</v>
      </c>
      <c r="L33" s="48"/>
      <c r="M33" s="16"/>
      <c r="N33" s="15"/>
      <c r="O33" s="15"/>
      <c r="P33" s="15"/>
      <c r="Q33" s="17" t="n">
        <f aca="false">L33*6</f>
        <v>0</v>
      </c>
      <c r="R33" s="10" t="n">
        <v>6</v>
      </c>
    </row>
    <row r="34" customFormat="false" ht="15" hidden="false" customHeight="false" outlineLevel="0" collapsed="false">
      <c r="A34" s="8" t="s">
        <v>83</v>
      </c>
      <c r="B34" s="8"/>
      <c r="C34" s="33" t="s">
        <v>84</v>
      </c>
      <c r="D34" s="19" t="n">
        <v>2</v>
      </c>
      <c r="E34" s="11" t="n">
        <v>7.8</v>
      </c>
      <c r="F34" s="11" t="n">
        <v>9.31</v>
      </c>
      <c r="G34" s="12" t="n">
        <v>15.5151515151515</v>
      </c>
      <c r="H34" s="18" t="s">
        <v>40</v>
      </c>
      <c r="I34" s="18" t="s">
        <v>72</v>
      </c>
      <c r="J34" s="14" t="n">
        <v>42380</v>
      </c>
      <c r="K34" s="13" t="s">
        <v>21</v>
      </c>
      <c r="L34" s="46" t="n">
        <v>80000</v>
      </c>
      <c r="M34" s="16"/>
      <c r="N34" s="15" t="n">
        <f aca="false">L34*0.2</f>
        <v>16000</v>
      </c>
      <c r="O34" s="15" t="n">
        <f aca="false">L34-N34</f>
        <v>64000</v>
      </c>
      <c r="P34" s="15" t="n">
        <v>3300</v>
      </c>
      <c r="Q34" s="17" t="n">
        <f aca="false">L34*6</f>
        <v>480000</v>
      </c>
      <c r="R34" s="10" t="n">
        <v>6</v>
      </c>
    </row>
    <row r="35" customFormat="false" ht="15" hidden="false" customHeight="false" outlineLevel="0" collapsed="false">
      <c r="A35" s="8" t="s">
        <v>85</v>
      </c>
      <c r="B35" s="8"/>
      <c r="C35" s="33" t="s">
        <v>86</v>
      </c>
      <c r="D35" s="19" t="n">
        <v>2</v>
      </c>
      <c r="E35" s="11" t="n">
        <v>5.2</v>
      </c>
      <c r="F35" s="12" t="n">
        <f aca="false">G34-F34</f>
        <v>6.20515151515152</v>
      </c>
      <c r="G35" s="12"/>
      <c r="H35" s="18"/>
      <c r="I35" s="18" t="s">
        <v>72</v>
      </c>
      <c r="J35" s="14" t="n">
        <v>42380</v>
      </c>
      <c r="K35" s="13" t="s">
        <v>21</v>
      </c>
      <c r="L35" s="46"/>
      <c r="M35" s="16"/>
      <c r="N35" s="15"/>
      <c r="O35" s="15"/>
      <c r="P35" s="15"/>
      <c r="Q35" s="17" t="n">
        <f aca="false">L35*6</f>
        <v>0</v>
      </c>
      <c r="R35" s="10" t="n">
        <v>6</v>
      </c>
    </row>
    <row r="36" customFormat="false" ht="15" hidden="false" customHeight="false" outlineLevel="0" collapsed="false">
      <c r="A36" s="8" t="s">
        <v>87</v>
      </c>
      <c r="B36" s="8"/>
      <c r="C36" s="33" t="s">
        <v>88</v>
      </c>
      <c r="D36" s="19" t="n">
        <v>2</v>
      </c>
      <c r="E36" s="11" t="n">
        <v>5.46</v>
      </c>
      <c r="F36" s="11" t="n">
        <v>4.97</v>
      </c>
      <c r="G36" s="12" t="n">
        <v>20.3636363636364</v>
      </c>
      <c r="H36" s="18" t="s">
        <v>40</v>
      </c>
      <c r="I36" s="18" t="s">
        <v>72</v>
      </c>
      <c r="J36" s="14" t="n">
        <v>42380</v>
      </c>
      <c r="K36" s="13" t="s">
        <v>21</v>
      </c>
      <c r="L36" s="46" t="n">
        <v>120000</v>
      </c>
      <c r="M36" s="16"/>
      <c r="N36" s="15" t="n">
        <f aca="false">L36*0.3</f>
        <v>36000</v>
      </c>
      <c r="O36" s="15" t="n">
        <f aca="false">L36-N36</f>
        <v>84000</v>
      </c>
      <c r="P36" s="15" t="n">
        <v>3300</v>
      </c>
      <c r="Q36" s="17" t="n">
        <f aca="false">L36*6</f>
        <v>720000</v>
      </c>
      <c r="R36" s="10" t="n">
        <v>6</v>
      </c>
    </row>
    <row r="37" customFormat="false" ht="15" hidden="false" customHeight="false" outlineLevel="0" collapsed="false">
      <c r="A37" s="8"/>
      <c r="B37" s="8"/>
      <c r="C37" s="33" t="s">
        <v>89</v>
      </c>
      <c r="D37" s="19" t="n">
        <v>2</v>
      </c>
      <c r="E37" s="11" t="n">
        <v>5.1</v>
      </c>
      <c r="F37" s="11" t="n">
        <v>4.64</v>
      </c>
      <c r="G37" s="12"/>
      <c r="H37" s="18"/>
      <c r="I37" s="18" t="s">
        <v>72</v>
      </c>
      <c r="J37" s="14" t="n">
        <v>42380</v>
      </c>
      <c r="K37" s="13" t="s">
        <v>21</v>
      </c>
      <c r="L37" s="46"/>
      <c r="M37" s="16"/>
      <c r="N37" s="15"/>
      <c r="O37" s="15"/>
      <c r="P37" s="15"/>
      <c r="Q37" s="17" t="n">
        <f aca="false">L37*6</f>
        <v>0</v>
      </c>
      <c r="R37" s="10" t="n">
        <v>6</v>
      </c>
    </row>
    <row r="38" customFormat="false" ht="15" hidden="false" customHeight="false" outlineLevel="0" collapsed="false">
      <c r="A38" s="8"/>
      <c r="B38" s="8"/>
      <c r="C38" s="33" t="s">
        <v>90</v>
      </c>
      <c r="D38" s="19" t="n">
        <v>2</v>
      </c>
      <c r="E38" s="11" t="n">
        <v>11.82</v>
      </c>
      <c r="F38" s="11" t="n">
        <v>10.75</v>
      </c>
      <c r="G38" s="12"/>
      <c r="H38" s="18"/>
      <c r="I38" s="18" t="s">
        <v>72</v>
      </c>
      <c r="J38" s="14" t="n">
        <v>42380</v>
      </c>
      <c r="K38" s="13" t="s">
        <v>21</v>
      </c>
      <c r="L38" s="46"/>
      <c r="M38" s="16"/>
      <c r="N38" s="15"/>
      <c r="O38" s="15"/>
      <c r="P38" s="15"/>
      <c r="Q38" s="17" t="n">
        <f aca="false">L38*6</f>
        <v>0</v>
      </c>
      <c r="R38" s="10" t="n">
        <v>6</v>
      </c>
    </row>
    <row r="39" customFormat="false" ht="15" hidden="false" customHeight="false" outlineLevel="0" collapsed="false">
      <c r="A39" s="8" t="s">
        <v>91</v>
      </c>
      <c r="B39" s="8"/>
      <c r="C39" s="33" t="s">
        <v>92</v>
      </c>
      <c r="D39" s="19" t="n">
        <v>2</v>
      </c>
      <c r="E39" s="11" t="n">
        <v>7.88</v>
      </c>
      <c r="F39" s="11" t="n">
        <v>9.17</v>
      </c>
      <c r="G39" s="12" t="n">
        <v>21.5272727272727</v>
      </c>
      <c r="H39" s="18" t="s">
        <v>40</v>
      </c>
      <c r="I39" s="18" t="s">
        <v>72</v>
      </c>
      <c r="J39" s="14" t="n">
        <v>42380</v>
      </c>
      <c r="K39" s="13" t="s">
        <v>21</v>
      </c>
      <c r="L39" s="48" t="n">
        <v>120000</v>
      </c>
      <c r="M39" s="16"/>
      <c r="N39" s="15" t="n">
        <f aca="false">L39*0.26</f>
        <v>31200</v>
      </c>
      <c r="O39" s="15" t="n">
        <f aca="false">L39-N39</f>
        <v>88800</v>
      </c>
      <c r="P39" s="15" t="n">
        <v>3300</v>
      </c>
      <c r="Q39" s="17" t="n">
        <f aca="false">L39*6</f>
        <v>720000</v>
      </c>
      <c r="R39" s="10" t="n">
        <v>6</v>
      </c>
    </row>
    <row r="40" customFormat="false" ht="15" hidden="false" customHeight="false" outlineLevel="0" collapsed="false">
      <c r="A40" s="8"/>
      <c r="B40" s="8"/>
      <c r="C40" s="33" t="s">
        <v>93</v>
      </c>
      <c r="D40" s="19" t="n">
        <v>2</v>
      </c>
      <c r="E40" s="11" t="n">
        <v>4.7</v>
      </c>
      <c r="F40" s="11" t="n">
        <v>5.47</v>
      </c>
      <c r="G40" s="12"/>
      <c r="H40" s="18"/>
      <c r="I40" s="18" t="s">
        <v>72</v>
      </c>
      <c r="J40" s="14" t="n">
        <v>42380</v>
      </c>
      <c r="K40" s="13" t="s">
        <v>21</v>
      </c>
      <c r="L40" s="48"/>
      <c r="M40" s="16"/>
      <c r="N40" s="15"/>
      <c r="O40" s="15"/>
      <c r="P40" s="15"/>
      <c r="Q40" s="17" t="n">
        <f aca="false">L40*6</f>
        <v>0</v>
      </c>
      <c r="R40" s="10" t="n">
        <v>6</v>
      </c>
    </row>
    <row r="41" customFormat="false" ht="15" hidden="false" customHeight="false" outlineLevel="0" collapsed="false">
      <c r="A41" s="8"/>
      <c r="B41" s="8"/>
      <c r="C41" s="33" t="s">
        <v>94</v>
      </c>
      <c r="D41" s="19" t="n">
        <v>2</v>
      </c>
      <c r="E41" s="11" t="n">
        <v>5.92</v>
      </c>
      <c r="F41" s="11" t="n">
        <v>6.89</v>
      </c>
      <c r="G41" s="12"/>
      <c r="H41" s="18"/>
      <c r="I41" s="18" t="s">
        <v>72</v>
      </c>
      <c r="J41" s="14" t="n">
        <v>42380</v>
      </c>
      <c r="K41" s="13" t="s">
        <v>21</v>
      </c>
      <c r="L41" s="48"/>
      <c r="M41" s="16"/>
      <c r="N41" s="15"/>
      <c r="O41" s="15"/>
      <c r="P41" s="15"/>
      <c r="Q41" s="17" t="n">
        <f aca="false">L41*6</f>
        <v>0</v>
      </c>
      <c r="R41" s="10" t="n">
        <v>6</v>
      </c>
    </row>
    <row r="42" customFormat="false" ht="15" hidden="false" customHeight="false" outlineLevel="0" collapsed="false">
      <c r="A42" s="8" t="s">
        <v>95</v>
      </c>
      <c r="B42" s="8"/>
      <c r="C42" s="33" t="s">
        <v>96</v>
      </c>
      <c r="D42" s="19" t="n">
        <v>2</v>
      </c>
      <c r="E42" s="11" t="n">
        <v>9.45</v>
      </c>
      <c r="F42" s="11" t="n">
        <v>12.2</v>
      </c>
      <c r="G42" s="12" t="n">
        <v>19.3939393939394</v>
      </c>
      <c r="H42" s="18" t="s">
        <v>40</v>
      </c>
      <c r="I42" s="18" t="s">
        <v>72</v>
      </c>
      <c r="J42" s="14" t="n">
        <v>42380</v>
      </c>
      <c r="K42" s="13" t="s">
        <v>21</v>
      </c>
      <c r="L42" s="46" t="n">
        <v>100000</v>
      </c>
      <c r="M42" s="16"/>
      <c r="N42" s="15" t="n">
        <f aca="false">L42*0.2</f>
        <v>20000</v>
      </c>
      <c r="O42" s="15" t="n">
        <f aca="false">L42-N42</f>
        <v>80000</v>
      </c>
      <c r="P42" s="15" t="n">
        <v>3300</v>
      </c>
      <c r="Q42" s="17" t="n">
        <f aca="false">L42*6</f>
        <v>600000</v>
      </c>
      <c r="R42" s="10" t="n">
        <v>6</v>
      </c>
    </row>
    <row r="43" customFormat="false" ht="15" hidden="false" customHeight="false" outlineLevel="0" collapsed="false">
      <c r="A43" s="8" t="s">
        <v>97</v>
      </c>
      <c r="B43" s="8"/>
      <c r="C43" s="33" t="s">
        <v>98</v>
      </c>
      <c r="D43" s="19" t="n">
        <v>2</v>
      </c>
      <c r="E43" s="11" t="n">
        <v>5.57</v>
      </c>
      <c r="F43" s="12" t="n">
        <f aca="false">G42-F42</f>
        <v>7.1939393939394</v>
      </c>
      <c r="G43" s="12"/>
      <c r="H43" s="18"/>
      <c r="I43" s="18" t="s">
        <v>72</v>
      </c>
      <c r="J43" s="14" t="n">
        <v>42380</v>
      </c>
      <c r="K43" s="13" t="s">
        <v>21</v>
      </c>
      <c r="L43" s="46"/>
      <c r="M43" s="16"/>
      <c r="N43" s="15"/>
      <c r="O43" s="15"/>
      <c r="P43" s="15"/>
      <c r="Q43" s="17" t="n">
        <f aca="false">L43*6</f>
        <v>0</v>
      </c>
      <c r="R43" s="10" t="n">
        <v>6</v>
      </c>
    </row>
    <row r="44" customFormat="false" ht="15" hidden="false" customHeight="false" outlineLevel="0" collapsed="false">
      <c r="A44" s="8" t="s">
        <v>99</v>
      </c>
      <c r="B44" s="8"/>
      <c r="C44" s="33" t="s">
        <v>100</v>
      </c>
      <c r="D44" s="19" t="n">
        <v>2</v>
      </c>
      <c r="E44" s="11" t="n">
        <v>9.88</v>
      </c>
      <c r="F44" s="11" t="n">
        <v>12.01</v>
      </c>
      <c r="G44" s="12" t="n">
        <v>17.9393939393939</v>
      </c>
      <c r="H44" s="18" t="s">
        <v>40</v>
      </c>
      <c r="I44" s="18" t="s">
        <v>72</v>
      </c>
      <c r="J44" s="14" t="n">
        <v>42380</v>
      </c>
      <c r="K44" s="13" t="s">
        <v>21</v>
      </c>
      <c r="L44" s="48" t="n">
        <v>100000</v>
      </c>
      <c r="M44" s="16"/>
      <c r="N44" s="15" t="n">
        <f aca="false">L44*0.26</f>
        <v>26000</v>
      </c>
      <c r="O44" s="15" t="n">
        <f aca="false">L44-N44</f>
        <v>74000</v>
      </c>
      <c r="P44" s="15" t="n">
        <v>3300</v>
      </c>
      <c r="Q44" s="17" t="n">
        <f aca="false">L44*6</f>
        <v>600000</v>
      </c>
      <c r="R44" s="10" t="n">
        <v>6</v>
      </c>
    </row>
    <row r="45" customFormat="false" ht="15" hidden="false" customHeight="false" outlineLevel="0" collapsed="false">
      <c r="A45" s="8"/>
      <c r="B45" s="8"/>
      <c r="C45" s="33" t="s">
        <v>101</v>
      </c>
      <c r="D45" s="19" t="n">
        <v>2</v>
      </c>
      <c r="E45" s="11" t="n">
        <v>4.88</v>
      </c>
      <c r="F45" s="12" t="n">
        <f aca="false">G44-F44</f>
        <v>5.92939393939394</v>
      </c>
      <c r="G45" s="12"/>
      <c r="H45" s="18"/>
      <c r="I45" s="18" t="s">
        <v>72</v>
      </c>
      <c r="J45" s="14" t="n">
        <v>42380</v>
      </c>
      <c r="K45" s="13" t="s">
        <v>21</v>
      </c>
      <c r="L45" s="48"/>
      <c r="M45" s="16"/>
      <c r="N45" s="15"/>
      <c r="O45" s="15"/>
      <c r="P45" s="15"/>
      <c r="Q45" s="17" t="n">
        <f aca="false">L45*6</f>
        <v>0</v>
      </c>
      <c r="R45" s="10" t="n">
        <v>6</v>
      </c>
    </row>
    <row r="46" customFormat="false" ht="15" hidden="false" customHeight="false" outlineLevel="0" collapsed="false">
      <c r="A46" s="8" t="s">
        <v>102</v>
      </c>
      <c r="B46" s="8"/>
      <c r="C46" s="33" t="s">
        <v>103</v>
      </c>
      <c r="D46" s="19" t="n">
        <v>2</v>
      </c>
      <c r="E46" s="11" t="n">
        <v>17.85</v>
      </c>
      <c r="F46" s="11" t="n">
        <v>17.46</v>
      </c>
      <c r="G46" s="12" t="n">
        <v>20.3636363636364</v>
      </c>
      <c r="H46" s="18" t="s">
        <v>40</v>
      </c>
      <c r="I46" s="18" t="s">
        <v>72</v>
      </c>
      <c r="J46" s="14" t="n">
        <v>42380</v>
      </c>
      <c r="K46" s="13" t="s">
        <v>21</v>
      </c>
      <c r="L46" s="46" t="n">
        <v>120000</v>
      </c>
      <c r="M46" s="16"/>
      <c r="N46" s="15" t="n">
        <f aca="false">L46*0.3</f>
        <v>36000</v>
      </c>
      <c r="O46" s="15" t="n">
        <f aca="false">L46-N46</f>
        <v>84000</v>
      </c>
      <c r="P46" s="15" t="n">
        <v>3300</v>
      </c>
      <c r="Q46" s="17" t="n">
        <f aca="false">L46*6</f>
        <v>720000</v>
      </c>
      <c r="R46" s="10" t="n">
        <v>6</v>
      </c>
    </row>
    <row r="47" customFormat="false" ht="15" hidden="false" customHeight="false" outlineLevel="0" collapsed="false">
      <c r="A47" s="8"/>
      <c r="B47" s="8"/>
      <c r="C47" s="33" t="s">
        <v>104</v>
      </c>
      <c r="D47" s="19" t="n">
        <v>2</v>
      </c>
      <c r="E47" s="11" t="n">
        <v>2.97</v>
      </c>
      <c r="F47" s="12" t="n">
        <f aca="false">G46-F46</f>
        <v>2.90363636363636</v>
      </c>
      <c r="G47" s="12"/>
      <c r="H47" s="18"/>
      <c r="I47" s="18" t="s">
        <v>72</v>
      </c>
      <c r="J47" s="14" t="n">
        <v>42380</v>
      </c>
      <c r="K47" s="13" t="s">
        <v>21</v>
      </c>
      <c r="L47" s="50"/>
      <c r="M47" s="16"/>
      <c r="N47" s="15"/>
      <c r="O47" s="15"/>
      <c r="P47" s="15"/>
      <c r="Q47" s="17" t="n">
        <f aca="false">L47*6</f>
        <v>0</v>
      </c>
      <c r="R47" s="10" t="n">
        <v>6</v>
      </c>
    </row>
    <row r="48" customFormat="false" ht="15" hidden="false" customHeight="false" outlineLevel="0" collapsed="false">
      <c r="A48" s="8" t="s">
        <v>49</v>
      </c>
      <c r="B48" s="8"/>
      <c r="C48" s="10" t="s">
        <v>105</v>
      </c>
      <c r="D48" s="19" t="n">
        <v>2</v>
      </c>
      <c r="E48" s="11" t="n">
        <v>16.77</v>
      </c>
      <c r="F48" s="11"/>
      <c r="G48" s="12" t="n">
        <v>11.6363636363636</v>
      </c>
      <c r="H48" s="18" t="s">
        <v>40</v>
      </c>
      <c r="I48" s="18" t="s">
        <v>72</v>
      </c>
      <c r="J48" s="14" t="n">
        <v>42380</v>
      </c>
      <c r="K48" s="13" t="s">
        <v>21</v>
      </c>
      <c r="L48" s="46" t="n">
        <v>60000</v>
      </c>
      <c r="M48" s="16"/>
      <c r="N48" s="15" t="n">
        <f aca="false">L48*0.2</f>
        <v>12000</v>
      </c>
      <c r="O48" s="15" t="n">
        <f aca="false">L48-N48</f>
        <v>48000</v>
      </c>
      <c r="P48" s="15" t="n">
        <v>3300</v>
      </c>
      <c r="Q48" s="17" t="n">
        <f aca="false">L48*6</f>
        <v>360000</v>
      </c>
      <c r="R48" s="10" t="n">
        <v>6</v>
      </c>
    </row>
    <row r="49" customFormat="false" ht="15" hidden="false" customHeight="false" outlineLevel="0" collapsed="false">
      <c r="A49" s="8" t="s">
        <v>106</v>
      </c>
      <c r="B49" s="8"/>
      <c r="C49" s="10" t="s">
        <v>107</v>
      </c>
      <c r="D49" s="19" t="n">
        <v>2</v>
      </c>
      <c r="E49" s="11" t="n">
        <v>10.73</v>
      </c>
      <c r="F49" s="11"/>
      <c r="G49" s="12" t="n">
        <v>15.5151515151515</v>
      </c>
      <c r="H49" s="18" t="s">
        <v>40</v>
      </c>
      <c r="I49" s="18" t="s">
        <v>72</v>
      </c>
      <c r="J49" s="14" t="n">
        <v>42380</v>
      </c>
      <c r="K49" s="13" t="s">
        <v>21</v>
      </c>
      <c r="L49" s="48" t="n">
        <v>80000</v>
      </c>
      <c r="M49" s="16"/>
      <c r="N49" s="15" t="n">
        <f aca="false">L49*0.2</f>
        <v>16000</v>
      </c>
      <c r="O49" s="15" t="n">
        <f aca="false">L49-N49</f>
        <v>64000</v>
      </c>
      <c r="P49" s="15" t="n">
        <v>3300</v>
      </c>
      <c r="Q49" s="17" t="n">
        <f aca="false">L49*6</f>
        <v>480000</v>
      </c>
      <c r="R49" s="10" t="n">
        <v>6</v>
      </c>
    </row>
    <row r="50" customFormat="false" ht="15" hidden="false" customHeight="false" outlineLevel="0" collapsed="false">
      <c r="A50" s="8" t="s">
        <v>108</v>
      </c>
      <c r="B50" s="8"/>
      <c r="C50" s="33" t="s">
        <v>109</v>
      </c>
      <c r="D50" s="19" t="n">
        <v>2</v>
      </c>
      <c r="E50" s="49" t="n">
        <v>4.176</v>
      </c>
      <c r="F50" s="49" t="n">
        <v>3.34</v>
      </c>
      <c r="G50" s="12" t="n">
        <v>10.1111111111111</v>
      </c>
      <c r="H50" s="18" t="s">
        <v>40</v>
      </c>
      <c r="I50" s="18" t="s">
        <v>72</v>
      </c>
      <c r="J50" s="14" t="n">
        <v>42380</v>
      </c>
      <c r="K50" s="13" t="s">
        <v>21</v>
      </c>
      <c r="L50" s="48" t="n">
        <v>65000</v>
      </c>
      <c r="M50" s="16"/>
      <c r="N50" s="15" t="n">
        <f aca="false">L50*0.3</f>
        <v>19500</v>
      </c>
      <c r="O50" s="15" t="n">
        <f aca="false">L50-N50</f>
        <v>45500</v>
      </c>
      <c r="P50" s="15" t="n">
        <v>3600</v>
      </c>
      <c r="Q50" s="17" t="n">
        <f aca="false">L50*6</f>
        <v>390000</v>
      </c>
      <c r="R50" s="10" t="n">
        <v>6</v>
      </c>
    </row>
    <row r="51" customFormat="false" ht="15" hidden="false" customHeight="false" outlineLevel="0" collapsed="false">
      <c r="A51" s="8"/>
      <c r="B51" s="8"/>
      <c r="C51" s="33" t="s">
        <v>110</v>
      </c>
      <c r="D51" s="19" t="n">
        <v>2</v>
      </c>
      <c r="E51" s="49" t="n">
        <v>9.744</v>
      </c>
      <c r="F51" s="49" t="n">
        <v>7.78</v>
      </c>
      <c r="G51" s="12"/>
      <c r="H51" s="18" t="s">
        <v>40</v>
      </c>
      <c r="I51" s="18" t="s">
        <v>72</v>
      </c>
      <c r="J51" s="14" t="n">
        <v>42380</v>
      </c>
      <c r="K51" s="13" t="s">
        <v>21</v>
      </c>
      <c r="L51" s="48"/>
      <c r="M51" s="16"/>
      <c r="N51" s="15"/>
      <c r="O51" s="15"/>
      <c r="P51" s="15"/>
      <c r="Q51" s="17" t="n">
        <f aca="false">L51*6</f>
        <v>0</v>
      </c>
      <c r="R51" s="10" t="n">
        <v>6</v>
      </c>
    </row>
    <row r="52" customFormat="false" ht="15" hidden="false" customHeight="false" outlineLevel="0" collapsed="false">
      <c r="A52" s="8" t="s">
        <v>111</v>
      </c>
      <c r="B52" s="8"/>
      <c r="C52" s="10" t="s">
        <v>112</v>
      </c>
      <c r="D52" s="19" t="n">
        <v>2</v>
      </c>
      <c r="E52" s="11" t="n">
        <v>12.13</v>
      </c>
      <c r="F52" s="11"/>
      <c r="G52" s="12" t="n">
        <v>11.9777777777778</v>
      </c>
      <c r="H52" s="18" t="s">
        <v>40</v>
      </c>
      <c r="I52" s="18" t="s">
        <v>72</v>
      </c>
      <c r="J52" s="14" t="n">
        <v>42380</v>
      </c>
      <c r="K52" s="13" t="s">
        <v>21</v>
      </c>
      <c r="L52" s="48" t="n">
        <v>70000</v>
      </c>
      <c r="M52" s="16"/>
      <c r="N52" s="15" t="n">
        <f aca="false">L52*0.23</f>
        <v>16100</v>
      </c>
      <c r="O52" s="15" t="n">
        <f aca="false">L52-N52</f>
        <v>53900</v>
      </c>
      <c r="P52" s="15" t="n">
        <v>3600</v>
      </c>
      <c r="Q52" s="17" t="n">
        <f aca="false">L52*6</f>
        <v>420000</v>
      </c>
      <c r="R52" s="10" t="n">
        <v>6</v>
      </c>
    </row>
    <row r="53" customFormat="false" ht="15" hidden="false" customHeight="false" outlineLevel="0" collapsed="false">
      <c r="A53" s="8" t="s">
        <v>113</v>
      </c>
      <c r="B53" s="8"/>
      <c r="C53" s="51" t="s">
        <v>114</v>
      </c>
      <c r="D53" s="19" t="n">
        <v>2</v>
      </c>
      <c r="E53" s="11" t="n">
        <v>5.5</v>
      </c>
      <c r="F53" s="11" t="n">
        <v>5.55</v>
      </c>
      <c r="G53" s="12" t="n">
        <v>14.2222222222222</v>
      </c>
      <c r="H53" s="18" t="s">
        <v>40</v>
      </c>
      <c r="I53" s="18" t="s">
        <v>72</v>
      </c>
      <c r="J53" s="14" t="n">
        <v>42380</v>
      </c>
      <c r="K53" s="13" t="s">
        <v>21</v>
      </c>
      <c r="L53" s="48" t="n">
        <v>80000</v>
      </c>
      <c r="M53" s="16"/>
      <c r="N53" s="15" t="n">
        <f aca="false">L53*0.2</f>
        <v>16000</v>
      </c>
      <c r="O53" s="15" t="n">
        <f aca="false">L53-N53</f>
        <v>64000</v>
      </c>
      <c r="P53" s="15" t="n">
        <v>3600</v>
      </c>
      <c r="Q53" s="17" t="n">
        <f aca="false">L53*6</f>
        <v>480000</v>
      </c>
      <c r="R53" s="10" t="n">
        <v>6</v>
      </c>
    </row>
    <row r="54" customFormat="false" ht="15" hidden="false" customHeight="false" outlineLevel="0" collapsed="false">
      <c r="A54" s="47"/>
      <c r="B54" s="8"/>
      <c r="C54" s="51" t="s">
        <v>115</v>
      </c>
      <c r="D54" s="19" t="n">
        <v>2</v>
      </c>
      <c r="E54" s="11" t="n">
        <v>8.58</v>
      </c>
      <c r="F54" s="12" t="n">
        <v>8.67</v>
      </c>
      <c r="G54" s="12"/>
      <c r="H54" s="18"/>
      <c r="I54" s="18" t="s">
        <v>72</v>
      </c>
      <c r="J54" s="14" t="n">
        <v>42380</v>
      </c>
      <c r="K54" s="13" t="s">
        <v>21</v>
      </c>
      <c r="L54" s="48"/>
      <c r="M54" s="16"/>
      <c r="N54" s="15"/>
      <c r="O54" s="15"/>
      <c r="P54" s="15"/>
      <c r="Q54" s="17" t="n">
        <f aca="false">L54*6</f>
        <v>0</v>
      </c>
      <c r="R54" s="10" t="n">
        <v>6</v>
      </c>
    </row>
    <row r="55" customFormat="false" ht="15" hidden="false" customHeight="false" outlineLevel="0" collapsed="false">
      <c r="A55" s="8" t="s">
        <v>116</v>
      </c>
      <c r="B55" s="8"/>
      <c r="C55" s="33" t="s">
        <v>117</v>
      </c>
      <c r="D55" s="19" t="n">
        <v>2</v>
      </c>
      <c r="E55" s="11" t="n">
        <v>5.46</v>
      </c>
      <c r="F55" s="11" t="n">
        <v>4.04</v>
      </c>
      <c r="G55" s="12" t="n">
        <v>8.22222222222222</v>
      </c>
      <c r="H55" s="18" t="s">
        <v>40</v>
      </c>
      <c r="I55" s="18" t="s">
        <v>72</v>
      </c>
      <c r="J55" s="14" t="n">
        <v>42380</v>
      </c>
      <c r="K55" s="13" t="s">
        <v>21</v>
      </c>
      <c r="L55" s="48" t="n">
        <v>50000</v>
      </c>
      <c r="M55" s="16"/>
      <c r="N55" s="15" t="n">
        <f aca="false">L55*0.26</f>
        <v>13000</v>
      </c>
      <c r="O55" s="15" t="n">
        <f aca="false">L55-N55</f>
        <v>37000</v>
      </c>
      <c r="P55" s="15" t="n">
        <v>3600</v>
      </c>
      <c r="Q55" s="17" t="n">
        <f aca="false">L55*6</f>
        <v>300000</v>
      </c>
      <c r="R55" s="10" t="n">
        <v>6</v>
      </c>
    </row>
    <row r="56" customFormat="false" ht="15" hidden="false" customHeight="false" outlineLevel="0" collapsed="false">
      <c r="A56" s="8" t="s">
        <v>118</v>
      </c>
      <c r="B56" s="8"/>
      <c r="C56" s="33" t="s">
        <v>119</v>
      </c>
      <c r="D56" s="19" t="n">
        <v>2</v>
      </c>
      <c r="E56" s="11" t="n">
        <v>5.66</v>
      </c>
      <c r="F56" s="12" t="n">
        <v>4.18</v>
      </c>
      <c r="G56" s="12"/>
      <c r="H56" s="18"/>
      <c r="I56" s="18" t="s">
        <v>72</v>
      </c>
      <c r="J56" s="14" t="n">
        <v>42380</v>
      </c>
      <c r="K56" s="13" t="s">
        <v>21</v>
      </c>
      <c r="L56" s="48"/>
      <c r="M56" s="16"/>
      <c r="N56" s="15"/>
      <c r="O56" s="15"/>
      <c r="P56" s="15"/>
      <c r="Q56" s="17" t="n">
        <f aca="false">L56*6</f>
        <v>0</v>
      </c>
      <c r="R56" s="10" t="n">
        <v>6</v>
      </c>
    </row>
    <row r="57" customFormat="false" ht="15" hidden="false" customHeight="false" outlineLevel="0" collapsed="false">
      <c r="A57" s="8" t="s">
        <v>120</v>
      </c>
      <c r="B57" s="8"/>
      <c r="C57" s="33" t="s">
        <v>121</v>
      </c>
      <c r="D57" s="19" t="n">
        <v>2</v>
      </c>
      <c r="E57" s="11" t="n">
        <v>3.26</v>
      </c>
      <c r="F57" s="11" t="n">
        <v>4.1</v>
      </c>
      <c r="G57" s="12" t="n">
        <v>14.2222222222222</v>
      </c>
      <c r="H57" s="18" t="s">
        <v>40</v>
      </c>
      <c r="I57" s="18" t="s">
        <v>72</v>
      </c>
      <c r="J57" s="14" t="n">
        <v>42380</v>
      </c>
      <c r="K57" s="13" t="s">
        <v>21</v>
      </c>
      <c r="L57" s="48" t="n">
        <v>80000</v>
      </c>
      <c r="M57" s="16"/>
      <c r="N57" s="15" t="n">
        <f aca="false">L57*0.2</f>
        <v>16000</v>
      </c>
      <c r="O57" s="15" t="n">
        <f aca="false">L57-N57</f>
        <v>64000</v>
      </c>
      <c r="P57" s="15" t="n">
        <v>3600</v>
      </c>
      <c r="Q57" s="17" t="n">
        <f aca="false">L57*6</f>
        <v>480000</v>
      </c>
      <c r="R57" s="10" t="n">
        <v>6</v>
      </c>
    </row>
    <row r="58" customFormat="false" ht="15" hidden="false" customHeight="false" outlineLevel="0" collapsed="false">
      <c r="A58" s="8"/>
      <c r="B58" s="8"/>
      <c r="C58" s="33" t="s">
        <v>122</v>
      </c>
      <c r="D58" s="19" t="n">
        <v>2</v>
      </c>
      <c r="E58" s="11" t="n">
        <v>5.08</v>
      </c>
      <c r="F58" s="11" t="n">
        <v>6.39</v>
      </c>
      <c r="G58" s="12"/>
      <c r="H58" s="18" t="s">
        <v>40</v>
      </c>
      <c r="I58" s="18" t="s">
        <v>72</v>
      </c>
      <c r="J58" s="14" t="n">
        <v>42380</v>
      </c>
      <c r="K58" s="13" t="s">
        <v>21</v>
      </c>
      <c r="L58" s="48"/>
      <c r="M58" s="16"/>
      <c r="N58" s="15"/>
      <c r="O58" s="15"/>
      <c r="P58" s="15"/>
      <c r="Q58" s="17" t="n">
        <f aca="false">L58*6</f>
        <v>0</v>
      </c>
      <c r="R58" s="10" t="n">
        <v>6</v>
      </c>
    </row>
    <row r="59" customFormat="false" ht="15" hidden="false" customHeight="false" outlineLevel="0" collapsed="false">
      <c r="A59" s="8"/>
      <c r="B59" s="8"/>
      <c r="C59" s="33" t="s">
        <v>123</v>
      </c>
      <c r="D59" s="19" t="n">
        <v>2</v>
      </c>
      <c r="E59" s="11" t="n">
        <v>2.97</v>
      </c>
      <c r="F59" s="11" t="n">
        <v>3.73</v>
      </c>
      <c r="G59" s="12"/>
      <c r="H59" s="18" t="s">
        <v>40</v>
      </c>
      <c r="I59" s="18" t="s">
        <v>72</v>
      </c>
      <c r="J59" s="14" t="n">
        <v>42380</v>
      </c>
      <c r="K59" s="13" t="s">
        <v>21</v>
      </c>
      <c r="L59" s="48"/>
      <c r="M59" s="16"/>
      <c r="N59" s="15"/>
      <c r="O59" s="15"/>
      <c r="P59" s="15"/>
      <c r="Q59" s="17" t="n">
        <f aca="false">L59*6</f>
        <v>0</v>
      </c>
      <c r="R59" s="10" t="n">
        <v>6</v>
      </c>
    </row>
    <row r="60" customFormat="false" ht="15" hidden="false" customHeight="false" outlineLevel="0" collapsed="false">
      <c r="A60" s="8" t="s">
        <v>124</v>
      </c>
      <c r="B60" s="8"/>
      <c r="C60" s="10" t="s">
        <v>125</v>
      </c>
      <c r="D60" s="19" t="n">
        <v>2</v>
      </c>
      <c r="E60" s="11" t="n">
        <v>13.87</v>
      </c>
      <c r="F60" s="11"/>
      <c r="G60" s="12" t="n">
        <v>9.625</v>
      </c>
      <c r="H60" s="18" t="s">
        <v>40</v>
      </c>
      <c r="I60" s="18" t="s">
        <v>72</v>
      </c>
      <c r="J60" s="14" t="n">
        <v>42380</v>
      </c>
      <c r="K60" s="13" t="s">
        <v>21</v>
      </c>
      <c r="L60" s="48" t="n">
        <v>50000</v>
      </c>
      <c r="M60" s="16"/>
      <c r="N60" s="15" t="n">
        <f aca="false">L60*0.23</f>
        <v>11500</v>
      </c>
      <c r="O60" s="15" t="n">
        <f aca="false">L60-N60</f>
        <v>38500</v>
      </c>
      <c r="P60" s="15" t="n">
        <v>3200</v>
      </c>
      <c r="Q60" s="17" t="n">
        <f aca="false">L60*6</f>
        <v>300000</v>
      </c>
      <c r="R60" s="10" t="n">
        <v>6</v>
      </c>
    </row>
    <row r="61" customFormat="false" ht="15" hidden="false" customHeight="false" outlineLevel="0" collapsed="false">
      <c r="A61" s="8" t="s">
        <v>126</v>
      </c>
      <c r="B61" s="8"/>
      <c r="C61" s="33" t="s">
        <v>127</v>
      </c>
      <c r="D61" s="19" t="n">
        <v>2</v>
      </c>
      <c r="E61" s="11" t="n">
        <v>5.43</v>
      </c>
      <c r="F61" s="11" t="n">
        <v>6.53</v>
      </c>
      <c r="G61" s="12" t="n">
        <v>13.2</v>
      </c>
      <c r="H61" s="18" t="s">
        <v>40</v>
      </c>
      <c r="I61" s="18" t="s">
        <v>72</v>
      </c>
      <c r="J61" s="14" t="n">
        <v>42380</v>
      </c>
      <c r="K61" s="13" t="s">
        <v>21</v>
      </c>
      <c r="L61" s="48" t="n">
        <v>60000</v>
      </c>
      <c r="M61" s="16"/>
      <c r="N61" s="15" t="n">
        <f aca="false">L61*0.12</f>
        <v>7200</v>
      </c>
      <c r="O61" s="15" t="n">
        <f aca="false">L61-N61</f>
        <v>52800</v>
      </c>
      <c r="P61" s="15" t="n">
        <v>3200</v>
      </c>
      <c r="Q61" s="17" t="n">
        <f aca="false">L61*6</f>
        <v>360000</v>
      </c>
      <c r="R61" s="10" t="n">
        <v>6</v>
      </c>
    </row>
    <row r="62" customFormat="false" ht="15" hidden="false" customHeight="false" outlineLevel="0" collapsed="false">
      <c r="A62" s="8" t="s">
        <v>128</v>
      </c>
      <c r="B62" s="8"/>
      <c r="C62" s="33" t="s">
        <v>129</v>
      </c>
      <c r="D62" s="19" t="n">
        <v>2</v>
      </c>
      <c r="E62" s="11" t="n">
        <v>5.55</v>
      </c>
      <c r="F62" s="12" t="n">
        <f aca="false">G61-F61</f>
        <v>6.67</v>
      </c>
      <c r="G62" s="12"/>
      <c r="H62" s="18" t="s">
        <v>40</v>
      </c>
      <c r="I62" s="18" t="s">
        <v>72</v>
      </c>
      <c r="J62" s="14" t="n">
        <v>42380</v>
      </c>
      <c r="K62" s="13" t="s">
        <v>21</v>
      </c>
      <c r="L62" s="48"/>
      <c r="M62" s="16"/>
      <c r="N62" s="15"/>
      <c r="O62" s="15"/>
      <c r="P62" s="15"/>
      <c r="Q62" s="17" t="n">
        <f aca="false">L62*6</f>
        <v>0</v>
      </c>
      <c r="R62" s="10" t="n">
        <v>6</v>
      </c>
    </row>
    <row r="63" customFormat="false" ht="15" hidden="false" customHeight="false" outlineLevel="0" collapsed="false">
      <c r="A63" s="8" t="s">
        <v>130</v>
      </c>
      <c r="B63" s="8"/>
      <c r="C63" s="33" t="s">
        <v>131</v>
      </c>
      <c r="D63" s="19" t="n">
        <v>2</v>
      </c>
      <c r="E63" s="11" t="n">
        <v>5.1</v>
      </c>
      <c r="F63" s="11" t="n">
        <v>4.91</v>
      </c>
      <c r="G63" s="12" t="n">
        <v>10</v>
      </c>
      <c r="H63" s="18" t="s">
        <v>40</v>
      </c>
      <c r="I63" s="18" t="s">
        <v>72</v>
      </c>
      <c r="J63" s="14" t="n">
        <v>42380</v>
      </c>
      <c r="K63" s="13" t="s">
        <v>21</v>
      </c>
      <c r="L63" s="48" t="n">
        <v>50000</v>
      </c>
      <c r="M63" s="16"/>
      <c r="N63" s="15" t="n">
        <f aca="false">L63*0.2</f>
        <v>10000</v>
      </c>
      <c r="O63" s="15" t="n">
        <f aca="false">L63-N63</f>
        <v>40000</v>
      </c>
      <c r="P63" s="15" t="n">
        <v>3200</v>
      </c>
      <c r="Q63" s="17" t="n">
        <f aca="false">L63*6</f>
        <v>300000</v>
      </c>
      <c r="R63" s="10" t="n">
        <v>6</v>
      </c>
    </row>
    <row r="64" customFormat="false" ht="15" hidden="false" customHeight="false" outlineLevel="0" collapsed="false">
      <c r="A64" s="8" t="s">
        <v>132</v>
      </c>
      <c r="B64" s="8"/>
      <c r="C64" s="33" t="s">
        <v>133</v>
      </c>
      <c r="D64" s="19" t="n">
        <v>2</v>
      </c>
      <c r="E64" s="11" t="n">
        <v>5.28</v>
      </c>
      <c r="F64" s="11" t="n">
        <v>5.09</v>
      </c>
      <c r="G64" s="12"/>
      <c r="H64" s="18"/>
      <c r="I64" s="18" t="s">
        <v>72</v>
      </c>
      <c r="J64" s="14" t="n">
        <v>42380</v>
      </c>
      <c r="K64" s="13" t="s">
        <v>21</v>
      </c>
      <c r="L64" s="48"/>
      <c r="M64" s="16"/>
      <c r="N64" s="15"/>
      <c r="O64" s="15"/>
      <c r="P64" s="15"/>
      <c r="Q64" s="17" t="n">
        <f aca="false">L64*6</f>
        <v>0</v>
      </c>
      <c r="R64" s="10" t="n">
        <v>6</v>
      </c>
    </row>
    <row r="65" customFormat="false" ht="15" hidden="false" customHeight="false" outlineLevel="0" collapsed="false">
      <c r="A65" s="8" t="s">
        <v>134</v>
      </c>
      <c r="B65" s="8"/>
      <c r="C65" s="10" t="s">
        <v>135</v>
      </c>
      <c r="D65" s="19" t="n">
        <v>2</v>
      </c>
      <c r="E65" s="11" t="n">
        <v>10.17</v>
      </c>
      <c r="F65" s="11"/>
      <c r="G65" s="12" t="n">
        <v>10</v>
      </c>
      <c r="H65" s="18" t="s">
        <v>40</v>
      </c>
      <c r="I65" s="18" t="s">
        <v>72</v>
      </c>
      <c r="J65" s="14" t="n">
        <v>42380</v>
      </c>
      <c r="K65" s="13" t="s">
        <v>21</v>
      </c>
      <c r="L65" s="48" t="n">
        <v>50000</v>
      </c>
      <c r="M65" s="16"/>
      <c r="N65" s="15" t="n">
        <f aca="false">L65*0.2</f>
        <v>10000</v>
      </c>
      <c r="O65" s="15" t="n">
        <f aca="false">L65-N65</f>
        <v>40000</v>
      </c>
      <c r="P65" s="15" t="n">
        <v>3200</v>
      </c>
      <c r="Q65" s="17" t="n">
        <f aca="false">L65*6</f>
        <v>300000</v>
      </c>
      <c r="R65" s="10" t="n">
        <v>6</v>
      </c>
    </row>
    <row r="66" customFormat="false" ht="15" hidden="false" customHeight="false" outlineLevel="0" collapsed="false">
      <c r="A66" s="8" t="s">
        <v>136</v>
      </c>
      <c r="B66" s="8"/>
      <c r="C66" s="10" t="s">
        <v>137</v>
      </c>
      <c r="D66" s="19" t="n">
        <v>2</v>
      </c>
      <c r="E66" s="11" t="n">
        <v>10.17</v>
      </c>
      <c r="F66" s="11"/>
      <c r="G66" s="12" t="n">
        <v>7.7</v>
      </c>
      <c r="H66" s="18" t="s">
        <v>40</v>
      </c>
      <c r="I66" s="18" t="s">
        <v>72</v>
      </c>
      <c r="J66" s="14" t="n">
        <v>42380</v>
      </c>
      <c r="K66" s="13" t="s">
        <v>21</v>
      </c>
      <c r="L66" s="48" t="n">
        <v>40000</v>
      </c>
      <c r="M66" s="16"/>
      <c r="N66" s="15" t="n">
        <f aca="false">L66*0.23</f>
        <v>9200</v>
      </c>
      <c r="O66" s="15" t="n">
        <f aca="false">L66-N66</f>
        <v>30800</v>
      </c>
      <c r="P66" s="15" t="n">
        <v>3200</v>
      </c>
      <c r="Q66" s="17" t="n">
        <f aca="false">L66*6</f>
        <v>240000</v>
      </c>
      <c r="R66" s="10" t="n">
        <v>6</v>
      </c>
    </row>
    <row r="67" customFormat="false" ht="15" hidden="false" customHeight="false" outlineLevel="0" collapsed="false">
      <c r="A67" s="8" t="s">
        <v>138</v>
      </c>
      <c r="B67" s="8"/>
      <c r="C67" s="33" t="s">
        <v>139</v>
      </c>
      <c r="D67" s="19" t="n">
        <v>2</v>
      </c>
      <c r="E67" s="11" t="n">
        <v>8.58</v>
      </c>
      <c r="F67" s="11" t="n">
        <v>5.46</v>
      </c>
      <c r="G67" s="12" t="n">
        <v>7.7</v>
      </c>
      <c r="H67" s="18" t="s">
        <v>40</v>
      </c>
      <c r="I67" s="18" t="s">
        <v>72</v>
      </c>
      <c r="J67" s="14" t="n">
        <v>42380</v>
      </c>
      <c r="K67" s="13" t="s">
        <v>21</v>
      </c>
      <c r="L67" s="48" t="n">
        <v>40000</v>
      </c>
      <c r="M67" s="16"/>
      <c r="N67" s="15" t="n">
        <f aca="false">L67*0.23</f>
        <v>9200</v>
      </c>
      <c r="O67" s="15" t="n">
        <f aca="false">L67-N67</f>
        <v>30800</v>
      </c>
      <c r="P67" s="15" t="n">
        <v>3200</v>
      </c>
      <c r="Q67" s="17" t="n">
        <f aca="false">L67*6</f>
        <v>240000</v>
      </c>
      <c r="R67" s="10" t="n">
        <v>6</v>
      </c>
    </row>
    <row r="68" customFormat="false" ht="15" hidden="false" customHeight="false" outlineLevel="0" collapsed="false">
      <c r="A68" s="8"/>
      <c r="B68" s="8"/>
      <c r="C68" s="33" t="s">
        <v>140</v>
      </c>
      <c r="D68" s="19" t="n">
        <v>2</v>
      </c>
      <c r="E68" s="11" t="n">
        <v>3.52</v>
      </c>
      <c r="F68" s="12" t="n">
        <f aca="false">G67-F67</f>
        <v>2.24</v>
      </c>
      <c r="G68" s="12"/>
      <c r="H68" s="18"/>
      <c r="I68" s="18" t="s">
        <v>72</v>
      </c>
      <c r="J68" s="14" t="n">
        <v>42380</v>
      </c>
      <c r="K68" s="13" t="s">
        <v>21</v>
      </c>
      <c r="L68" s="48"/>
      <c r="M68" s="16"/>
      <c r="N68" s="15"/>
      <c r="O68" s="15"/>
      <c r="P68" s="15"/>
      <c r="Q68" s="17" t="n">
        <f aca="false">L68*6</f>
        <v>0</v>
      </c>
      <c r="R68" s="10" t="n">
        <v>6</v>
      </c>
    </row>
    <row r="69" customFormat="false" ht="15" hidden="false" customHeight="false" outlineLevel="0" collapsed="false">
      <c r="A69" s="8" t="s">
        <v>141</v>
      </c>
      <c r="B69" s="8"/>
      <c r="C69" s="33" t="s">
        <v>142</v>
      </c>
      <c r="D69" s="19" t="n">
        <v>2</v>
      </c>
      <c r="E69" s="11" t="n">
        <v>4.54</v>
      </c>
      <c r="F69" s="11" t="n">
        <v>3.03</v>
      </c>
      <c r="G69" s="12"/>
      <c r="H69" s="18" t="s">
        <v>40</v>
      </c>
      <c r="I69" s="18" t="s">
        <v>72</v>
      </c>
      <c r="J69" s="14" t="n">
        <v>42380</v>
      </c>
      <c r="K69" s="13" t="s">
        <v>21</v>
      </c>
      <c r="L69" s="48" t="n">
        <v>30000</v>
      </c>
      <c r="M69" s="16"/>
      <c r="N69" s="15" t="n">
        <f aca="false">L69*0.2</f>
        <v>6000</v>
      </c>
      <c r="O69" s="15" t="n">
        <f aca="false">L69-N69</f>
        <v>24000</v>
      </c>
      <c r="P69" s="15" t="s">
        <v>143</v>
      </c>
      <c r="Q69" s="17" t="n">
        <f aca="false">L69*6</f>
        <v>180000</v>
      </c>
      <c r="R69" s="10" t="n">
        <v>6</v>
      </c>
    </row>
    <row r="70" customFormat="false" ht="15" hidden="false" customHeight="false" outlineLevel="0" collapsed="false">
      <c r="A70" s="8" t="s">
        <v>144</v>
      </c>
      <c r="B70" s="8"/>
      <c r="C70" s="33" t="s">
        <v>145</v>
      </c>
      <c r="D70" s="19" t="n">
        <v>2</v>
      </c>
      <c r="E70" s="11" t="n">
        <v>4.46</v>
      </c>
      <c r="F70" s="12"/>
      <c r="G70" s="12"/>
      <c r="H70" s="18"/>
      <c r="I70" s="18" t="s">
        <v>72</v>
      </c>
      <c r="J70" s="14" t="n">
        <v>42380</v>
      </c>
      <c r="K70" s="13" t="s">
        <v>21</v>
      </c>
      <c r="L70" s="48"/>
      <c r="M70" s="16"/>
      <c r="N70" s="15"/>
      <c r="O70" s="15"/>
      <c r="P70" s="15"/>
      <c r="Q70" s="17" t="n">
        <f aca="false">L70*6</f>
        <v>0</v>
      </c>
      <c r="R70" s="10" t="n">
        <v>6</v>
      </c>
    </row>
    <row r="71" customFormat="false" ht="15" hidden="false" customHeight="false" outlineLevel="0" collapsed="false">
      <c r="A71" s="8" t="s">
        <v>146</v>
      </c>
      <c r="B71" s="8"/>
      <c r="C71" s="33" t="s">
        <v>147</v>
      </c>
      <c r="D71" s="19" t="n">
        <v>2</v>
      </c>
      <c r="E71" s="11" t="n">
        <v>8.74</v>
      </c>
      <c r="F71" s="11" t="n">
        <v>5.46</v>
      </c>
      <c r="G71" s="12" t="n">
        <v>10.5</v>
      </c>
      <c r="H71" s="18" t="s">
        <v>40</v>
      </c>
      <c r="I71" s="18" t="s">
        <v>72</v>
      </c>
      <c r="J71" s="14" t="n">
        <v>42380</v>
      </c>
      <c r="K71" s="13" t="s">
        <v>21</v>
      </c>
      <c r="L71" s="48" t="n">
        <v>60000</v>
      </c>
      <c r="M71" s="16"/>
      <c r="N71" s="15" t="n">
        <f aca="false">L71*0.3</f>
        <v>18000</v>
      </c>
      <c r="O71" s="15" t="n">
        <f aca="false">L71-N71</f>
        <v>42000</v>
      </c>
      <c r="P71" s="15" t="n">
        <v>3200</v>
      </c>
      <c r="Q71" s="17" t="n">
        <f aca="false">L71*6</f>
        <v>360000</v>
      </c>
      <c r="R71" s="10" t="n">
        <v>6</v>
      </c>
    </row>
    <row r="72" customFormat="false" ht="15" hidden="false" customHeight="false" outlineLevel="0" collapsed="false">
      <c r="A72" s="8" t="s">
        <v>148</v>
      </c>
      <c r="B72" s="8"/>
      <c r="C72" s="33" t="s">
        <v>149</v>
      </c>
      <c r="D72" s="19" t="n">
        <v>2</v>
      </c>
      <c r="E72" s="11" t="n">
        <v>4.22</v>
      </c>
      <c r="F72" s="11" t="n">
        <v>2.64</v>
      </c>
      <c r="G72" s="12"/>
      <c r="H72" s="18"/>
      <c r="I72" s="18" t="s">
        <v>72</v>
      </c>
      <c r="J72" s="14" t="n">
        <v>42380</v>
      </c>
      <c r="K72" s="13" t="s">
        <v>21</v>
      </c>
      <c r="L72" s="48"/>
      <c r="M72" s="16"/>
      <c r="N72" s="15"/>
      <c r="O72" s="15"/>
      <c r="P72" s="15"/>
      <c r="Q72" s="17" t="n">
        <f aca="false">L72*6</f>
        <v>0</v>
      </c>
      <c r="R72" s="10" t="n">
        <v>6</v>
      </c>
    </row>
    <row r="73" customFormat="false" ht="15" hidden="false" customHeight="false" outlineLevel="0" collapsed="false">
      <c r="A73" s="8" t="s">
        <v>150</v>
      </c>
      <c r="B73" s="8"/>
      <c r="C73" s="33" t="s">
        <v>151</v>
      </c>
      <c r="D73" s="19" t="n">
        <v>2</v>
      </c>
      <c r="E73" s="11" t="n">
        <v>3.84</v>
      </c>
      <c r="F73" s="11" t="n">
        <v>2.4</v>
      </c>
      <c r="G73" s="12"/>
      <c r="H73" s="18" t="s">
        <v>24</v>
      </c>
      <c r="I73" s="18" t="s">
        <v>72</v>
      </c>
      <c r="J73" s="14" t="n">
        <v>42380</v>
      </c>
      <c r="K73" s="13" t="s">
        <v>21</v>
      </c>
      <c r="L73" s="48"/>
      <c r="M73" s="16"/>
      <c r="N73" s="15"/>
      <c r="O73" s="15"/>
      <c r="P73" s="15"/>
      <c r="Q73" s="17" t="n">
        <f aca="false">L73*6</f>
        <v>0</v>
      </c>
      <c r="R73" s="10" t="n">
        <v>6</v>
      </c>
    </row>
    <row r="74" customFormat="false" ht="15" hidden="false" customHeight="false" outlineLevel="0" collapsed="false">
      <c r="A74" s="8" t="s">
        <v>152</v>
      </c>
      <c r="B74" s="8"/>
      <c r="C74" s="10" t="s">
        <v>153</v>
      </c>
      <c r="D74" s="19"/>
      <c r="E74" s="11"/>
      <c r="F74" s="11"/>
      <c r="G74" s="12"/>
      <c r="H74" s="18"/>
      <c r="I74" s="18" t="s">
        <v>72</v>
      </c>
      <c r="J74" s="14" t="n">
        <v>42380</v>
      </c>
      <c r="K74" s="13"/>
      <c r="L74" s="48"/>
      <c r="M74" s="16"/>
      <c r="N74" s="15"/>
      <c r="O74" s="15"/>
      <c r="P74" s="15"/>
      <c r="Q74" s="17"/>
      <c r="R74" s="10"/>
    </row>
    <row r="75" customFormat="false" ht="15" hidden="false" customHeight="false" outlineLevel="0" collapsed="false">
      <c r="A75" s="8" t="s">
        <v>154</v>
      </c>
      <c r="B75" s="8"/>
      <c r="C75" s="10" t="s">
        <v>155</v>
      </c>
      <c r="D75" s="19" t="n">
        <v>2</v>
      </c>
      <c r="E75" s="11" t="n">
        <v>7</v>
      </c>
      <c r="F75" s="11"/>
      <c r="G75" s="12" t="n">
        <v>5</v>
      </c>
      <c r="H75" s="18" t="s">
        <v>24</v>
      </c>
      <c r="I75" s="18" t="s">
        <v>72</v>
      </c>
      <c r="J75" s="14" t="n">
        <v>42380</v>
      </c>
      <c r="K75" s="13" t="s">
        <v>21</v>
      </c>
      <c r="L75" s="48" t="n">
        <v>20000</v>
      </c>
      <c r="M75" s="16"/>
      <c r="N75" s="15"/>
      <c r="O75" s="15" t="n">
        <f aca="false">L75</f>
        <v>20000</v>
      </c>
      <c r="P75" s="15" t="n">
        <v>3200</v>
      </c>
      <c r="Q75" s="17" t="n">
        <f aca="false">L75*6</f>
        <v>120000</v>
      </c>
      <c r="R75" s="10" t="n">
        <v>6</v>
      </c>
    </row>
    <row r="76" customFormat="false" ht="15" hidden="false" customHeight="false" outlineLevel="0" collapsed="false">
      <c r="A76" s="8" t="s">
        <v>156</v>
      </c>
      <c r="B76" s="8"/>
      <c r="C76" s="10" t="s">
        <v>157</v>
      </c>
      <c r="D76" s="19" t="n">
        <v>2</v>
      </c>
      <c r="E76" s="11" t="n">
        <v>7</v>
      </c>
      <c r="F76" s="11"/>
      <c r="G76" s="12" t="n">
        <v>5</v>
      </c>
      <c r="H76" s="18" t="s">
        <v>24</v>
      </c>
      <c r="I76" s="18" t="s">
        <v>72</v>
      </c>
      <c r="J76" s="14" t="n">
        <v>42380</v>
      </c>
      <c r="K76" s="13" t="s">
        <v>21</v>
      </c>
      <c r="L76" s="48" t="n">
        <v>20000</v>
      </c>
      <c r="M76" s="16"/>
      <c r="N76" s="15"/>
      <c r="O76" s="15" t="n">
        <f aca="false">L76</f>
        <v>20000</v>
      </c>
      <c r="P76" s="15" t="n">
        <v>3200</v>
      </c>
      <c r="Q76" s="17" t="n">
        <f aca="false">L76*6</f>
        <v>120000</v>
      </c>
      <c r="R76" s="10" t="n">
        <v>6</v>
      </c>
    </row>
    <row r="77" customFormat="false" ht="15" hidden="false" customHeight="false" outlineLevel="0" collapsed="false">
      <c r="A77" s="8" t="s">
        <v>158</v>
      </c>
      <c r="B77" s="8"/>
      <c r="C77" s="33" t="s">
        <v>159</v>
      </c>
      <c r="D77" s="19" t="n">
        <v>2</v>
      </c>
      <c r="E77" s="11" t="n">
        <v>4.28</v>
      </c>
      <c r="F77" s="11" t="n">
        <v>4.28</v>
      </c>
      <c r="G77" s="12" t="n">
        <v>9</v>
      </c>
      <c r="H77" s="18" t="s">
        <v>40</v>
      </c>
      <c r="I77" s="18" t="s">
        <v>72</v>
      </c>
      <c r="J77" s="14" t="n">
        <v>42380</v>
      </c>
      <c r="K77" s="13" t="s">
        <v>21</v>
      </c>
      <c r="L77" s="48" t="n">
        <v>45000</v>
      </c>
      <c r="M77" s="16"/>
      <c r="N77" s="15" t="n">
        <f aca="false">L77*0.2</f>
        <v>9000</v>
      </c>
      <c r="O77" s="15" t="n">
        <f aca="false">L77-N77</f>
        <v>36000</v>
      </c>
      <c r="P77" s="15" t="n">
        <v>3200</v>
      </c>
      <c r="Q77" s="17" t="n">
        <f aca="false">L77*6</f>
        <v>270000</v>
      </c>
      <c r="R77" s="10" t="n">
        <v>6</v>
      </c>
    </row>
    <row r="78" customFormat="false" ht="15" hidden="false" customHeight="false" outlineLevel="0" collapsed="false">
      <c r="A78" s="8"/>
      <c r="B78" s="8"/>
      <c r="C78" s="33" t="s">
        <v>160</v>
      </c>
      <c r="D78" s="19" t="n">
        <v>2</v>
      </c>
      <c r="E78" s="11" t="n">
        <v>4.72</v>
      </c>
      <c r="F78" s="11" t="n">
        <v>4.72</v>
      </c>
      <c r="G78" s="12"/>
      <c r="H78" s="18"/>
      <c r="I78" s="18" t="s">
        <v>72</v>
      </c>
      <c r="J78" s="14" t="n">
        <v>42380</v>
      </c>
      <c r="K78" s="13" t="s">
        <v>21</v>
      </c>
      <c r="L78" s="48"/>
      <c r="M78" s="16"/>
      <c r="N78" s="15"/>
      <c r="O78" s="15"/>
      <c r="P78" s="15"/>
      <c r="Q78" s="17" t="n">
        <f aca="false">L78*6</f>
        <v>0</v>
      </c>
      <c r="R78" s="10" t="n">
        <v>6</v>
      </c>
    </row>
    <row r="79" customFormat="false" ht="15" hidden="false" customHeight="false" outlineLevel="0" collapsed="false">
      <c r="A79" s="8" t="s">
        <v>161</v>
      </c>
      <c r="B79" s="8"/>
      <c r="C79" s="33" t="s">
        <v>162</v>
      </c>
      <c r="D79" s="19" t="n">
        <v>2</v>
      </c>
      <c r="E79" s="11" t="n">
        <v>4.63</v>
      </c>
      <c r="F79" s="11" t="n">
        <v>4.17</v>
      </c>
      <c r="G79" s="12" t="n">
        <v>9</v>
      </c>
      <c r="H79" s="18" t="s">
        <v>40</v>
      </c>
      <c r="I79" s="18" t="s">
        <v>72</v>
      </c>
      <c r="J79" s="14" t="n">
        <v>42380</v>
      </c>
      <c r="K79" s="13" t="s">
        <v>21</v>
      </c>
      <c r="L79" s="48" t="n">
        <v>45000</v>
      </c>
      <c r="M79" s="16"/>
      <c r="N79" s="15" t="n">
        <f aca="false">L79*0.2</f>
        <v>9000</v>
      </c>
      <c r="O79" s="15" t="n">
        <f aca="false">L79-N79</f>
        <v>36000</v>
      </c>
      <c r="P79" s="15" t="n">
        <v>3200</v>
      </c>
      <c r="Q79" s="17" t="n">
        <f aca="false">L79*6</f>
        <v>270000</v>
      </c>
      <c r="R79" s="10" t="n">
        <v>6</v>
      </c>
    </row>
    <row r="80" customFormat="false" ht="15" hidden="false" customHeight="false" outlineLevel="0" collapsed="false">
      <c r="A80" s="8" t="s">
        <v>163</v>
      </c>
      <c r="B80" s="8"/>
      <c r="C80" s="33" t="s">
        <v>164</v>
      </c>
      <c r="D80" s="19" t="n">
        <v>2</v>
      </c>
      <c r="E80" s="11" t="n">
        <v>5.37</v>
      </c>
      <c r="F80" s="12" t="n">
        <v>4.83</v>
      </c>
      <c r="G80" s="12"/>
      <c r="H80" s="18"/>
      <c r="I80" s="18" t="s">
        <v>72</v>
      </c>
      <c r="J80" s="14" t="n">
        <v>42380</v>
      </c>
      <c r="K80" s="13" t="s">
        <v>21</v>
      </c>
      <c r="L80" s="48"/>
      <c r="M80" s="16"/>
      <c r="N80" s="15"/>
      <c r="O80" s="15"/>
      <c r="P80" s="15"/>
      <c r="Q80" s="17" t="n">
        <f aca="false">L80*6</f>
        <v>0</v>
      </c>
      <c r="R80" s="10" t="n">
        <v>6</v>
      </c>
    </row>
    <row r="81" customFormat="false" ht="15" hidden="false" customHeight="false" outlineLevel="0" collapsed="false">
      <c r="A81" s="8" t="s">
        <v>165</v>
      </c>
      <c r="B81" s="8"/>
      <c r="C81" s="33" t="s">
        <v>166</v>
      </c>
      <c r="D81" s="19" t="n">
        <v>2</v>
      </c>
      <c r="E81" s="11" t="n">
        <v>5.27</v>
      </c>
      <c r="F81" s="11" t="n">
        <v>4.89</v>
      </c>
      <c r="G81" s="12" t="n">
        <v>10</v>
      </c>
      <c r="H81" s="18" t="s">
        <v>40</v>
      </c>
      <c r="I81" s="18" t="s">
        <v>72</v>
      </c>
      <c r="J81" s="14" t="n">
        <v>42380</v>
      </c>
      <c r="K81" s="13" t="s">
        <v>21</v>
      </c>
      <c r="L81" s="48" t="n">
        <v>50000</v>
      </c>
      <c r="M81" s="16"/>
      <c r="N81" s="15" t="n">
        <f aca="false">L81*0.2</f>
        <v>10000</v>
      </c>
      <c r="O81" s="15" t="n">
        <f aca="false">L81-N81</f>
        <v>40000</v>
      </c>
      <c r="P81" s="15" t="n">
        <v>3200</v>
      </c>
      <c r="Q81" s="17" t="n">
        <f aca="false">L81*6</f>
        <v>300000</v>
      </c>
      <c r="R81" s="10" t="n">
        <v>6</v>
      </c>
    </row>
    <row r="82" customFormat="false" ht="15" hidden="false" customHeight="false" outlineLevel="0" collapsed="false">
      <c r="A82" s="8"/>
      <c r="B82" s="8"/>
      <c r="C82" s="33" t="s">
        <v>167</v>
      </c>
      <c r="D82" s="19" t="n">
        <v>2</v>
      </c>
      <c r="E82" s="11" t="n">
        <v>5.51</v>
      </c>
      <c r="F82" s="12" t="n">
        <v>5.11</v>
      </c>
      <c r="G82" s="12"/>
      <c r="H82" s="18"/>
      <c r="I82" s="18" t="s">
        <v>72</v>
      </c>
      <c r="J82" s="14" t="n">
        <v>42380</v>
      </c>
      <c r="K82" s="13" t="s">
        <v>21</v>
      </c>
      <c r="L82" s="48"/>
      <c r="M82" s="16"/>
      <c r="N82" s="15"/>
      <c r="O82" s="15"/>
      <c r="P82" s="15"/>
      <c r="Q82" s="17" t="n">
        <f aca="false">L82*6</f>
        <v>0</v>
      </c>
      <c r="R82" s="10" t="n">
        <v>6</v>
      </c>
    </row>
    <row r="83" customFormat="false" ht="15" hidden="false" customHeight="false" outlineLevel="0" collapsed="false">
      <c r="A83" s="8" t="s">
        <v>168</v>
      </c>
      <c r="B83" s="8"/>
      <c r="C83" s="33" t="s">
        <v>169</v>
      </c>
      <c r="D83" s="19" t="n">
        <v>2</v>
      </c>
      <c r="E83" s="49" t="n">
        <v>7.365</v>
      </c>
      <c r="F83" s="49" t="n">
        <v>5.52</v>
      </c>
      <c r="G83" s="12" t="n">
        <v>12</v>
      </c>
      <c r="H83" s="13"/>
      <c r="I83" s="18" t="s">
        <v>72</v>
      </c>
      <c r="J83" s="14" t="n">
        <v>42380</v>
      </c>
      <c r="K83" s="13" t="s">
        <v>21</v>
      </c>
      <c r="L83" s="48" t="n">
        <v>60000</v>
      </c>
      <c r="M83" s="16"/>
      <c r="N83" s="15" t="n">
        <f aca="false">L83*0.2</f>
        <v>12000</v>
      </c>
      <c r="O83" s="15" t="n">
        <f aca="false">L83-N83</f>
        <v>48000</v>
      </c>
      <c r="P83" s="15" t="n">
        <v>3200</v>
      </c>
      <c r="Q83" s="17" t="n">
        <f aca="false">L83*6</f>
        <v>360000</v>
      </c>
      <c r="R83" s="10" t="n">
        <v>6</v>
      </c>
    </row>
    <row r="84" customFormat="false" ht="15" hidden="false" customHeight="false" outlineLevel="0" collapsed="false">
      <c r="A84" s="8"/>
      <c r="B84" s="8"/>
      <c r="C84" s="33" t="s">
        <v>170</v>
      </c>
      <c r="D84" s="19" t="n">
        <v>2</v>
      </c>
      <c r="E84" s="49" t="n">
        <v>8.635</v>
      </c>
      <c r="F84" s="49" t="n">
        <f aca="false">G83-F83</f>
        <v>6.48</v>
      </c>
      <c r="G84" s="12"/>
      <c r="H84" s="13"/>
      <c r="I84" s="18" t="s">
        <v>72</v>
      </c>
      <c r="J84" s="14" t="n">
        <v>42380</v>
      </c>
      <c r="K84" s="13" t="s">
        <v>21</v>
      </c>
      <c r="L84" s="48"/>
      <c r="M84" s="16"/>
      <c r="N84" s="15"/>
      <c r="O84" s="15"/>
      <c r="P84" s="15"/>
      <c r="Q84" s="17" t="n">
        <f aca="false">L84*6</f>
        <v>0</v>
      </c>
      <c r="R84" s="10" t="n">
        <v>6</v>
      </c>
    </row>
    <row r="85" customFormat="false" ht="15" hidden="false" customHeight="false" outlineLevel="0" collapsed="false">
      <c r="A85" s="8" t="s">
        <v>171</v>
      </c>
      <c r="B85" s="8"/>
      <c r="C85" s="10" t="s">
        <v>172</v>
      </c>
      <c r="D85" s="19" t="n">
        <v>2</v>
      </c>
      <c r="E85" s="11" t="n">
        <v>17</v>
      </c>
      <c r="F85" s="11"/>
      <c r="G85" s="12" t="n">
        <v>7</v>
      </c>
      <c r="H85" s="13"/>
      <c r="I85" s="18" t="s">
        <v>72</v>
      </c>
      <c r="J85" s="14" t="n">
        <v>42380</v>
      </c>
      <c r="K85" s="13" t="s">
        <v>21</v>
      </c>
      <c r="L85" s="48" t="n">
        <v>40000</v>
      </c>
      <c r="M85" s="16"/>
      <c r="N85" s="15" t="n">
        <f aca="false">L85*0.3</f>
        <v>12000</v>
      </c>
      <c r="O85" s="15" t="n">
        <f aca="false">L85-N85</f>
        <v>28000</v>
      </c>
      <c r="P85" s="15" t="n">
        <v>3200</v>
      </c>
      <c r="Q85" s="17" t="n">
        <f aca="false">L85*6</f>
        <v>240000</v>
      </c>
      <c r="R85" s="10" t="n">
        <v>6</v>
      </c>
    </row>
    <row r="86" customFormat="false" ht="15" hidden="false" customHeight="false" outlineLevel="0" collapsed="false">
      <c r="A86" s="8" t="s">
        <v>173</v>
      </c>
      <c r="B86" s="8"/>
      <c r="C86" s="33" t="s">
        <v>174</v>
      </c>
      <c r="D86" s="19" t="n">
        <v>2</v>
      </c>
      <c r="E86" s="11" t="n">
        <v>10.99</v>
      </c>
      <c r="F86" s="11" t="n">
        <v>10.27</v>
      </c>
      <c r="G86" s="12" t="n">
        <v>14</v>
      </c>
      <c r="H86" s="13"/>
      <c r="I86" s="18" t="s">
        <v>72</v>
      </c>
      <c r="J86" s="14" t="n">
        <v>42380</v>
      </c>
      <c r="K86" s="13" t="s">
        <v>21</v>
      </c>
      <c r="L86" s="48" t="n">
        <v>70000</v>
      </c>
      <c r="M86" s="16"/>
      <c r="N86" s="15" t="n">
        <v>14000</v>
      </c>
      <c r="O86" s="15" t="n">
        <f aca="false">L86-N86</f>
        <v>56000</v>
      </c>
      <c r="P86" s="15" t="n">
        <v>3200</v>
      </c>
      <c r="Q86" s="17" t="n">
        <f aca="false">L86*6</f>
        <v>420000</v>
      </c>
      <c r="R86" s="10" t="n">
        <v>6</v>
      </c>
    </row>
    <row r="87" customFormat="false" ht="15" hidden="false" customHeight="false" outlineLevel="0" collapsed="false">
      <c r="A87" s="8"/>
      <c r="B87" s="8"/>
      <c r="C87" s="33" t="s">
        <v>175</v>
      </c>
      <c r="D87" s="19" t="n">
        <v>2</v>
      </c>
      <c r="E87" s="11" t="n">
        <v>4.93</v>
      </c>
      <c r="F87" s="12" t="n">
        <f aca="false">G86-F86</f>
        <v>3.73</v>
      </c>
      <c r="G87" s="12"/>
      <c r="H87" s="13"/>
      <c r="I87" s="18" t="s">
        <v>72</v>
      </c>
      <c r="J87" s="14" t="n">
        <v>42380</v>
      </c>
      <c r="K87" s="13" t="s">
        <v>21</v>
      </c>
      <c r="L87" s="48"/>
      <c r="M87" s="16"/>
      <c r="N87" s="15"/>
      <c r="O87" s="15"/>
      <c r="P87" s="15"/>
      <c r="Q87" s="17" t="n">
        <f aca="false">L87*6</f>
        <v>0</v>
      </c>
      <c r="R87" s="10" t="n">
        <v>6</v>
      </c>
    </row>
    <row r="88" customFormat="false" ht="15" hidden="false" customHeight="false" outlineLevel="0" collapsed="false">
      <c r="A88" s="8" t="s">
        <v>176</v>
      </c>
      <c r="B88" s="8"/>
      <c r="C88" s="33" t="s">
        <v>177</v>
      </c>
      <c r="D88" s="19" t="n">
        <v>2</v>
      </c>
      <c r="E88" s="11" t="n">
        <v>8.64</v>
      </c>
      <c r="F88" s="11" t="n">
        <v>6.21</v>
      </c>
      <c r="G88" s="12" t="n">
        <v>15</v>
      </c>
      <c r="H88" s="18" t="s">
        <v>40</v>
      </c>
      <c r="I88" s="18" t="s">
        <v>72</v>
      </c>
      <c r="J88" s="14" t="n">
        <v>42380</v>
      </c>
      <c r="K88" s="13" t="s">
        <v>21</v>
      </c>
      <c r="L88" s="48" t="n">
        <v>75000</v>
      </c>
      <c r="M88" s="16"/>
      <c r="N88" s="15" t="n">
        <f aca="false">L88*0.2</f>
        <v>15000</v>
      </c>
      <c r="O88" s="15" t="n">
        <f aca="false">L88-N88</f>
        <v>60000</v>
      </c>
      <c r="P88" s="15" t="n">
        <v>3200</v>
      </c>
      <c r="Q88" s="17" t="n">
        <f aca="false">L88*6</f>
        <v>450000</v>
      </c>
      <c r="R88" s="10" t="n">
        <v>6</v>
      </c>
    </row>
    <row r="89" customFormat="false" ht="15" hidden="false" customHeight="false" outlineLevel="0" collapsed="false">
      <c r="A89" s="8" t="s">
        <v>178</v>
      </c>
      <c r="B89" s="8"/>
      <c r="C89" s="33" t="s">
        <v>179</v>
      </c>
      <c r="D89" s="19" t="n">
        <v>2</v>
      </c>
      <c r="E89" s="11" t="n">
        <v>8.26</v>
      </c>
      <c r="F89" s="11" t="n">
        <v>5.93</v>
      </c>
      <c r="G89" s="12"/>
      <c r="H89" s="18"/>
      <c r="I89" s="18" t="s">
        <v>72</v>
      </c>
      <c r="J89" s="14" t="n">
        <v>42380</v>
      </c>
      <c r="K89" s="13" t="s">
        <v>21</v>
      </c>
      <c r="L89" s="48"/>
      <c r="M89" s="16"/>
      <c r="N89" s="15"/>
      <c r="O89" s="15"/>
      <c r="P89" s="15"/>
      <c r="Q89" s="17" t="n">
        <f aca="false">L89*6</f>
        <v>0</v>
      </c>
      <c r="R89" s="10" t="n">
        <v>6</v>
      </c>
    </row>
    <row r="90" customFormat="false" ht="15" hidden="false" customHeight="false" outlineLevel="0" collapsed="false">
      <c r="A90" s="8" t="s">
        <v>180</v>
      </c>
      <c r="B90" s="8"/>
      <c r="C90" s="33" t="s">
        <v>181</v>
      </c>
      <c r="D90" s="19" t="n">
        <v>2</v>
      </c>
      <c r="E90" s="11" t="n">
        <v>3.98</v>
      </c>
      <c r="F90" s="11" t="n">
        <v>2.86</v>
      </c>
      <c r="G90" s="12"/>
      <c r="H90" s="18"/>
      <c r="I90" s="18" t="s">
        <v>72</v>
      </c>
      <c r="J90" s="14" t="n">
        <v>42380</v>
      </c>
      <c r="K90" s="13" t="s">
        <v>21</v>
      </c>
      <c r="L90" s="48"/>
      <c r="M90" s="16"/>
      <c r="N90" s="15"/>
      <c r="O90" s="15"/>
      <c r="P90" s="15"/>
      <c r="Q90" s="17" t="n">
        <f aca="false">L90*6</f>
        <v>0</v>
      </c>
      <c r="R90" s="10" t="n">
        <v>6</v>
      </c>
    </row>
    <row r="91" customFormat="false" ht="15" hidden="false" customHeight="false" outlineLevel="0" collapsed="false">
      <c r="A91" s="8" t="s">
        <v>182</v>
      </c>
      <c r="B91" s="8"/>
      <c r="C91" s="10" t="s">
        <v>183</v>
      </c>
      <c r="D91" s="19" t="n">
        <v>2</v>
      </c>
      <c r="E91" s="11" t="n">
        <v>17</v>
      </c>
      <c r="F91" s="11"/>
      <c r="G91" s="12" t="n">
        <v>7</v>
      </c>
      <c r="H91" s="13"/>
      <c r="I91" s="18" t="s">
        <v>72</v>
      </c>
      <c r="J91" s="14" t="n">
        <v>42380</v>
      </c>
      <c r="K91" s="13" t="s">
        <v>21</v>
      </c>
      <c r="L91" s="48" t="n">
        <v>40000</v>
      </c>
      <c r="M91" s="16"/>
      <c r="N91" s="15" t="n">
        <f aca="false">L91*0.3</f>
        <v>12000</v>
      </c>
      <c r="O91" s="15" t="n">
        <f aca="false">L91-N91</f>
        <v>28000</v>
      </c>
      <c r="P91" s="15" t="n">
        <v>3200</v>
      </c>
      <c r="Q91" s="17" t="n">
        <f aca="false">L91*6</f>
        <v>240000</v>
      </c>
      <c r="R91" s="10" t="n">
        <v>6</v>
      </c>
    </row>
    <row r="92" customFormat="false" ht="15" hidden="false" customHeight="false" outlineLevel="0" collapsed="false">
      <c r="A92" s="8" t="s">
        <v>184</v>
      </c>
      <c r="B92" s="8"/>
      <c r="C92" s="33" t="s">
        <v>185</v>
      </c>
      <c r="D92" s="19" t="n">
        <v>2</v>
      </c>
      <c r="E92" s="11" t="n">
        <v>4.93</v>
      </c>
      <c r="F92" s="11" t="n">
        <v>2.24</v>
      </c>
      <c r="G92" s="12" t="n">
        <v>8</v>
      </c>
      <c r="H92" s="13"/>
      <c r="I92" s="18" t="s">
        <v>72</v>
      </c>
      <c r="J92" s="14" t="n">
        <v>42380</v>
      </c>
      <c r="K92" s="13" t="s">
        <v>21</v>
      </c>
      <c r="L92" s="48" t="n">
        <v>40000</v>
      </c>
      <c r="M92" s="16"/>
      <c r="N92" s="15" t="n">
        <f aca="false">L92*0.2</f>
        <v>8000</v>
      </c>
      <c r="O92" s="15" t="n">
        <f aca="false">L92-N92</f>
        <v>32000</v>
      </c>
      <c r="P92" s="15" t="n">
        <v>3200</v>
      </c>
      <c r="Q92" s="17" t="n">
        <f aca="false">L92*6</f>
        <v>240000</v>
      </c>
      <c r="R92" s="10" t="n">
        <v>6</v>
      </c>
    </row>
    <row r="93" customFormat="false" ht="15" hidden="false" customHeight="false" outlineLevel="0" collapsed="false">
      <c r="A93" s="8"/>
      <c r="B93" s="8"/>
      <c r="C93" s="33" t="s">
        <v>186</v>
      </c>
      <c r="D93" s="19" t="n">
        <v>2</v>
      </c>
      <c r="E93" s="11" t="n">
        <v>12.71</v>
      </c>
      <c r="F93" s="12" t="n">
        <f aca="false">G92-F92</f>
        <v>5.76</v>
      </c>
      <c r="G93" s="12"/>
      <c r="H93" s="13"/>
      <c r="I93" s="18" t="s">
        <v>72</v>
      </c>
      <c r="J93" s="14" t="n">
        <v>42380</v>
      </c>
      <c r="K93" s="13" t="s">
        <v>21</v>
      </c>
      <c r="L93" s="48"/>
      <c r="M93" s="16"/>
      <c r="N93" s="15"/>
      <c r="O93" s="15"/>
      <c r="P93" s="15"/>
      <c r="Q93" s="17" t="n">
        <f aca="false">L93*6</f>
        <v>0</v>
      </c>
      <c r="R93" s="10" t="n">
        <v>6</v>
      </c>
    </row>
    <row r="94" customFormat="false" ht="15" hidden="false" customHeight="false" outlineLevel="0" collapsed="false">
      <c r="A94" s="8" t="s">
        <v>187</v>
      </c>
      <c r="B94" s="8"/>
      <c r="C94" s="10" t="s">
        <v>188</v>
      </c>
      <c r="D94" s="19" t="n">
        <v>2</v>
      </c>
      <c r="E94" s="11" t="n">
        <v>5</v>
      </c>
      <c r="F94" s="11"/>
      <c r="G94" s="12" t="n">
        <v>7.5</v>
      </c>
      <c r="H94" s="13"/>
      <c r="I94" s="18" t="s">
        <v>72</v>
      </c>
      <c r="J94" s="14" t="n">
        <v>42380</v>
      </c>
      <c r="K94" s="13" t="s">
        <v>21</v>
      </c>
      <c r="L94" s="48" t="n">
        <v>30000</v>
      </c>
      <c r="M94" s="16"/>
      <c r="N94" s="15"/>
      <c r="O94" s="15" t="n">
        <f aca="false">L94-N94</f>
        <v>30000</v>
      </c>
      <c r="P94" s="15" t="n">
        <v>3200</v>
      </c>
      <c r="Q94" s="17" t="n">
        <f aca="false">L94*6</f>
        <v>180000</v>
      </c>
      <c r="R94" s="10" t="n">
        <v>6</v>
      </c>
    </row>
    <row r="95" customFormat="false" ht="15" hidden="false" customHeight="false" outlineLevel="0" collapsed="false">
      <c r="A95" s="8" t="s">
        <v>189</v>
      </c>
      <c r="B95" s="8"/>
      <c r="C95" s="10" t="s">
        <v>190</v>
      </c>
      <c r="D95" s="19" t="n">
        <v>2</v>
      </c>
      <c r="E95" s="11" t="n">
        <v>5.4</v>
      </c>
      <c r="F95" s="11"/>
      <c r="G95" s="12" t="n">
        <v>5</v>
      </c>
      <c r="H95" s="18" t="s">
        <v>24</v>
      </c>
      <c r="I95" s="18" t="s">
        <v>72</v>
      </c>
      <c r="J95" s="14" t="n">
        <v>42380</v>
      </c>
      <c r="K95" s="13" t="s">
        <v>21</v>
      </c>
      <c r="L95" s="48" t="n">
        <v>20000</v>
      </c>
      <c r="M95" s="16"/>
      <c r="N95" s="15"/>
      <c r="O95" s="15" t="n">
        <f aca="false">L95</f>
        <v>20000</v>
      </c>
      <c r="P95" s="15" t="n">
        <v>3200</v>
      </c>
      <c r="Q95" s="17" t="n">
        <f aca="false">L95*6</f>
        <v>120000</v>
      </c>
      <c r="R95" s="10" t="n">
        <v>6</v>
      </c>
    </row>
    <row r="96" customFormat="false" ht="15" hidden="false" customHeight="false" outlineLevel="0" collapsed="false">
      <c r="A96" s="8" t="s">
        <v>191</v>
      </c>
      <c r="B96" s="8"/>
      <c r="C96" s="10" t="s">
        <v>192</v>
      </c>
      <c r="D96" s="19" t="n">
        <v>2</v>
      </c>
      <c r="E96" s="11" t="n">
        <v>6</v>
      </c>
      <c r="F96" s="11"/>
      <c r="G96" s="12" t="n">
        <v>7.5</v>
      </c>
      <c r="H96" s="19" t="s">
        <v>193</v>
      </c>
      <c r="I96" s="18" t="s">
        <v>72</v>
      </c>
      <c r="J96" s="14" t="n">
        <v>42380</v>
      </c>
      <c r="K96" s="13" t="s">
        <v>21</v>
      </c>
      <c r="L96" s="48" t="n">
        <v>30000</v>
      </c>
      <c r="M96" s="16"/>
      <c r="N96" s="15"/>
      <c r="O96" s="15" t="n">
        <f aca="false">L96</f>
        <v>30000</v>
      </c>
      <c r="P96" s="15" t="n">
        <v>3200</v>
      </c>
      <c r="Q96" s="17" t="n">
        <f aca="false">L96*6</f>
        <v>180000</v>
      </c>
      <c r="R96" s="10" t="n">
        <v>6</v>
      </c>
    </row>
    <row r="97" customFormat="false" ht="15" hidden="false" customHeight="false" outlineLevel="0" collapsed="false">
      <c r="A97" s="8" t="s">
        <v>194</v>
      </c>
      <c r="B97" s="8"/>
      <c r="C97" s="33" t="s">
        <v>195</v>
      </c>
      <c r="D97" s="19" t="n">
        <v>2</v>
      </c>
      <c r="E97" s="11" t="n">
        <v>2.94</v>
      </c>
      <c r="F97" s="11" t="n">
        <v>3.43</v>
      </c>
      <c r="G97" s="12" t="n">
        <v>8.75</v>
      </c>
      <c r="H97" s="13"/>
      <c r="I97" s="18" t="s">
        <v>72</v>
      </c>
      <c r="J97" s="14" t="n">
        <v>42380</v>
      </c>
      <c r="K97" s="13" t="s">
        <v>21</v>
      </c>
      <c r="L97" s="48" t="n">
        <v>35000</v>
      </c>
      <c r="M97" s="16"/>
      <c r="N97" s="15"/>
      <c r="O97" s="15" t="n">
        <f aca="false">L97-N97</f>
        <v>35000</v>
      </c>
      <c r="P97" s="15" t="n">
        <v>3200</v>
      </c>
      <c r="Q97" s="17" t="n">
        <f aca="false">L97*6</f>
        <v>210000</v>
      </c>
      <c r="R97" s="10" t="n">
        <v>6</v>
      </c>
    </row>
    <row r="98" customFormat="false" ht="15" hidden="false" customHeight="false" outlineLevel="0" collapsed="false">
      <c r="A98" s="8" t="s">
        <v>196</v>
      </c>
      <c r="B98" s="8"/>
      <c r="C98" s="33" t="s">
        <v>197</v>
      </c>
      <c r="D98" s="19" t="n">
        <v>2</v>
      </c>
      <c r="E98" s="11" t="n">
        <v>3.06</v>
      </c>
      <c r="F98" s="12" t="n">
        <v>3.57</v>
      </c>
      <c r="G98" s="12"/>
      <c r="H98" s="13"/>
      <c r="I98" s="18" t="s">
        <v>72</v>
      </c>
      <c r="J98" s="14" t="n">
        <v>42380</v>
      </c>
      <c r="K98" s="13" t="s">
        <v>21</v>
      </c>
      <c r="L98" s="48"/>
      <c r="M98" s="16"/>
      <c r="N98" s="15"/>
      <c r="O98" s="15"/>
      <c r="P98" s="15"/>
      <c r="Q98" s="17" t="n">
        <f aca="false">L98*6</f>
        <v>0</v>
      </c>
      <c r="R98" s="10" t="n">
        <v>6</v>
      </c>
    </row>
    <row r="99" customFormat="false" ht="15" hidden="false" customHeight="false" outlineLevel="0" collapsed="false">
      <c r="A99" s="8" t="s">
        <v>198</v>
      </c>
      <c r="B99" s="8"/>
      <c r="C99" s="10" t="s">
        <v>199</v>
      </c>
      <c r="D99" s="19" t="n">
        <v>2</v>
      </c>
      <c r="E99" s="11" t="n">
        <v>6</v>
      </c>
      <c r="F99" s="11"/>
      <c r="G99" s="12" t="n">
        <v>7.74193548387097</v>
      </c>
      <c r="H99" s="18" t="s">
        <v>24</v>
      </c>
      <c r="I99" s="18" t="s">
        <v>72</v>
      </c>
      <c r="J99" s="14" t="n">
        <v>42380</v>
      </c>
      <c r="K99" s="13" t="s">
        <v>21</v>
      </c>
      <c r="L99" s="48" t="n">
        <v>30000</v>
      </c>
      <c r="M99" s="16"/>
      <c r="N99" s="15"/>
      <c r="O99" s="15" t="n">
        <f aca="false">L99</f>
        <v>30000</v>
      </c>
      <c r="P99" s="15" t="n">
        <v>3100</v>
      </c>
      <c r="Q99" s="17" t="n">
        <f aca="false">L99*6</f>
        <v>180000</v>
      </c>
      <c r="R99" s="10" t="n">
        <v>6</v>
      </c>
    </row>
    <row r="100" customFormat="false" ht="15" hidden="false" customHeight="false" outlineLevel="0" collapsed="false">
      <c r="A100" s="8" t="s">
        <v>200</v>
      </c>
      <c r="B100" s="8"/>
      <c r="C100" s="10" t="s">
        <v>201</v>
      </c>
      <c r="D100" s="19" t="n">
        <v>2</v>
      </c>
      <c r="E100" s="11" t="n">
        <v>6</v>
      </c>
      <c r="F100" s="11"/>
      <c r="G100" s="12" t="n">
        <v>7.74193548387097</v>
      </c>
      <c r="H100" s="18" t="s">
        <v>24</v>
      </c>
      <c r="I100" s="18" t="s">
        <v>72</v>
      </c>
      <c r="J100" s="14" t="n">
        <v>42380</v>
      </c>
      <c r="K100" s="13" t="s">
        <v>21</v>
      </c>
      <c r="L100" s="48" t="n">
        <v>30000</v>
      </c>
      <c r="M100" s="16"/>
      <c r="N100" s="15"/>
      <c r="O100" s="15" t="n">
        <f aca="false">L100</f>
        <v>30000</v>
      </c>
      <c r="P100" s="15" t="n">
        <v>3100</v>
      </c>
      <c r="Q100" s="17" t="n">
        <f aca="false">L100*6</f>
        <v>180000</v>
      </c>
      <c r="R100" s="10" t="n">
        <v>6</v>
      </c>
    </row>
    <row r="101" customFormat="false" ht="15" hidden="false" customHeight="false" outlineLevel="0" collapsed="false">
      <c r="A101" s="8" t="s">
        <v>202</v>
      </c>
      <c r="B101" s="8"/>
      <c r="C101" s="10" t="s">
        <v>203</v>
      </c>
      <c r="D101" s="19" t="n">
        <v>2</v>
      </c>
      <c r="E101" s="11" t="n">
        <v>6</v>
      </c>
      <c r="F101" s="11"/>
      <c r="G101" s="12" t="n">
        <v>7.74193548387097</v>
      </c>
      <c r="H101" s="13"/>
      <c r="I101" s="18" t="s">
        <v>72</v>
      </c>
      <c r="J101" s="14" t="n">
        <v>42380</v>
      </c>
      <c r="K101" s="13" t="s">
        <v>21</v>
      </c>
      <c r="L101" s="48" t="n">
        <v>30000</v>
      </c>
      <c r="M101" s="16"/>
      <c r="N101" s="15"/>
      <c r="O101" s="15" t="n">
        <f aca="false">L101</f>
        <v>30000</v>
      </c>
      <c r="P101" s="15" t="n">
        <v>3100</v>
      </c>
      <c r="Q101" s="17" t="n">
        <f aca="false">L101*6</f>
        <v>180000</v>
      </c>
      <c r="R101" s="10" t="n">
        <v>6</v>
      </c>
    </row>
    <row r="102" customFormat="false" ht="15" hidden="false" customHeight="false" outlineLevel="0" collapsed="false">
      <c r="A102" s="8" t="s">
        <v>204</v>
      </c>
      <c r="B102" s="8"/>
      <c r="C102" s="10" t="s">
        <v>205</v>
      </c>
      <c r="D102" s="19" t="n">
        <v>2</v>
      </c>
      <c r="E102" s="11" t="n">
        <v>6</v>
      </c>
      <c r="F102" s="11"/>
      <c r="G102" s="12" t="n">
        <v>7.74193548387097</v>
      </c>
      <c r="H102" s="18" t="s">
        <v>24</v>
      </c>
      <c r="I102" s="18" t="s">
        <v>72</v>
      </c>
      <c r="J102" s="14" t="n">
        <v>42380</v>
      </c>
      <c r="K102" s="13" t="s">
        <v>21</v>
      </c>
      <c r="L102" s="48" t="n">
        <v>30000</v>
      </c>
      <c r="M102" s="16"/>
      <c r="N102" s="15"/>
      <c r="O102" s="15" t="n">
        <f aca="false">L102</f>
        <v>30000</v>
      </c>
      <c r="P102" s="15" t="n">
        <v>3100</v>
      </c>
      <c r="Q102" s="17" t="n">
        <f aca="false">L102*6</f>
        <v>180000</v>
      </c>
      <c r="R102" s="10" t="n">
        <v>6</v>
      </c>
    </row>
    <row r="103" customFormat="false" ht="15" hidden="false" customHeight="false" outlineLevel="0" collapsed="false">
      <c r="A103" s="8" t="s">
        <v>206</v>
      </c>
      <c r="B103" s="8"/>
      <c r="C103" s="10" t="s">
        <v>207</v>
      </c>
      <c r="D103" s="19" t="n">
        <v>2</v>
      </c>
      <c r="E103" s="11" t="n">
        <v>6</v>
      </c>
      <c r="F103" s="11"/>
      <c r="G103" s="12" t="n">
        <v>7.74193548387097</v>
      </c>
      <c r="H103" s="18" t="s">
        <v>24</v>
      </c>
      <c r="I103" s="18" t="s">
        <v>72</v>
      </c>
      <c r="J103" s="14" t="n">
        <v>42380</v>
      </c>
      <c r="K103" s="13" t="s">
        <v>21</v>
      </c>
      <c r="L103" s="48" t="n">
        <v>30000</v>
      </c>
      <c r="M103" s="16"/>
      <c r="N103" s="15"/>
      <c r="O103" s="15" t="n">
        <f aca="false">L103</f>
        <v>30000</v>
      </c>
      <c r="P103" s="15" t="n">
        <v>3100</v>
      </c>
      <c r="Q103" s="17" t="n">
        <f aca="false">L103*6</f>
        <v>180000</v>
      </c>
      <c r="R103" s="10" t="n">
        <v>6</v>
      </c>
    </row>
    <row r="104" customFormat="false" ht="15" hidden="false" customHeight="false" outlineLevel="0" collapsed="false">
      <c r="A104" s="8" t="s">
        <v>208</v>
      </c>
      <c r="B104" s="8"/>
      <c r="C104" s="10" t="s">
        <v>209</v>
      </c>
      <c r="D104" s="19" t="n">
        <v>2</v>
      </c>
      <c r="E104" s="11" t="n">
        <v>6</v>
      </c>
      <c r="F104" s="11"/>
      <c r="G104" s="12" t="n">
        <v>8.25806451612903</v>
      </c>
      <c r="H104" s="18" t="s">
        <v>40</v>
      </c>
      <c r="I104" s="18" t="s">
        <v>72</v>
      </c>
      <c r="J104" s="14" t="n">
        <v>42380</v>
      </c>
      <c r="K104" s="13" t="s">
        <v>21</v>
      </c>
      <c r="L104" s="48" t="n">
        <v>40000</v>
      </c>
      <c r="M104" s="16"/>
      <c r="N104" s="15" t="n">
        <f aca="false">L104*0.2</f>
        <v>8000</v>
      </c>
      <c r="O104" s="15" t="n">
        <f aca="false">L104-N104</f>
        <v>32000</v>
      </c>
      <c r="P104" s="15" t="n">
        <v>3100</v>
      </c>
      <c r="Q104" s="17" t="n">
        <f aca="false">L104*6</f>
        <v>240000</v>
      </c>
      <c r="R104" s="10" t="n">
        <v>6</v>
      </c>
    </row>
    <row r="105" customFormat="false" ht="17.35" hidden="false" customHeight="false" outlineLevel="0" collapsed="false">
      <c r="A105" s="52" t="s">
        <v>210</v>
      </c>
      <c r="B105" s="52"/>
      <c r="C105" s="53" t="s">
        <v>211</v>
      </c>
      <c r="D105" s="54" t="n">
        <v>2</v>
      </c>
      <c r="E105" s="55" t="n">
        <v>9.3</v>
      </c>
      <c r="F105" s="56"/>
      <c r="G105" s="56" t="n">
        <v>9.3</v>
      </c>
      <c r="H105" s="57" t="s">
        <v>24</v>
      </c>
      <c r="I105" s="57" t="n">
        <v>1</v>
      </c>
      <c r="J105" s="14" t="n">
        <v>42380</v>
      </c>
      <c r="K105" s="13" t="s">
        <v>21</v>
      </c>
      <c r="L105" s="58" t="n">
        <v>18000</v>
      </c>
      <c r="M105" s="54"/>
      <c r="N105" s="59"/>
      <c r="O105" s="60"/>
      <c r="P105" s="60" t="n">
        <f aca="false">L105/G105</f>
        <v>1935.48387096774</v>
      </c>
      <c r="Q105" s="61" t="n">
        <f aca="false">L105*6</f>
        <v>108000</v>
      </c>
      <c r="R105" s="10" t="n">
        <v>6</v>
      </c>
    </row>
    <row r="106" customFormat="false" ht="17.35" hidden="false" customHeight="false" outlineLevel="0" collapsed="false">
      <c r="A106" s="9" t="s">
        <v>212</v>
      </c>
      <c r="B106" s="9"/>
      <c r="C106" s="62" t="s">
        <v>213</v>
      </c>
      <c r="D106" s="54" t="n">
        <v>2</v>
      </c>
      <c r="E106" s="63" t="n">
        <v>11</v>
      </c>
      <c r="F106" s="64"/>
      <c r="G106" s="64" t="n">
        <v>11</v>
      </c>
      <c r="H106" s="65" t="s">
        <v>24</v>
      </c>
      <c r="I106" s="65" t="n">
        <v>1</v>
      </c>
      <c r="J106" s="14" t="n">
        <v>42380</v>
      </c>
      <c r="K106" s="13" t="s">
        <v>21</v>
      </c>
      <c r="L106" s="66" t="n">
        <v>18000</v>
      </c>
      <c r="M106" s="67"/>
      <c r="N106" s="68"/>
      <c r="O106" s="69"/>
      <c r="P106" s="69" t="n">
        <f aca="false">L106/G106</f>
        <v>1636.36363636364</v>
      </c>
      <c r="Q106" s="61" t="n">
        <f aca="false">L106*6</f>
        <v>108000</v>
      </c>
      <c r="R106" s="10" t="n">
        <v>6</v>
      </c>
    </row>
    <row r="107" customFormat="false" ht="17.35" hidden="false" customHeight="false" outlineLevel="0" collapsed="false">
      <c r="A107" s="9" t="s">
        <v>214</v>
      </c>
      <c r="B107" s="9"/>
      <c r="C107" s="62" t="s">
        <v>215</v>
      </c>
      <c r="D107" s="54" t="n">
        <v>2</v>
      </c>
      <c r="E107" s="63" t="n">
        <v>10.23</v>
      </c>
      <c r="F107" s="64"/>
      <c r="G107" s="64" t="n">
        <v>10.23</v>
      </c>
      <c r="H107" s="65" t="s">
        <v>24</v>
      </c>
      <c r="I107" s="57" t="n">
        <v>1</v>
      </c>
      <c r="J107" s="14" t="n">
        <v>42380</v>
      </c>
      <c r="K107" s="13" t="s">
        <v>21</v>
      </c>
      <c r="L107" s="66" t="n">
        <v>18000</v>
      </c>
      <c r="M107" s="67"/>
      <c r="N107" s="68"/>
      <c r="O107" s="69"/>
      <c r="P107" s="69" t="n">
        <f aca="false">L107/G107</f>
        <v>1759.53079178886</v>
      </c>
      <c r="Q107" s="61" t="n">
        <f aca="false">L107*6</f>
        <v>108000</v>
      </c>
      <c r="R107" s="10" t="n">
        <v>6</v>
      </c>
    </row>
    <row r="108" customFormat="false" ht="17.35" hidden="false" customHeight="false" outlineLevel="0" collapsed="false">
      <c r="A108" s="9" t="s">
        <v>80</v>
      </c>
      <c r="B108" s="9"/>
      <c r="C108" s="62" t="s">
        <v>216</v>
      </c>
      <c r="D108" s="54" t="n">
        <v>2</v>
      </c>
      <c r="E108" s="63" t="n">
        <v>11</v>
      </c>
      <c r="F108" s="64"/>
      <c r="G108" s="64" t="n">
        <v>11</v>
      </c>
      <c r="H108" s="65" t="s">
        <v>24</v>
      </c>
      <c r="I108" s="65" t="n">
        <v>1</v>
      </c>
      <c r="J108" s="14" t="n">
        <v>42380</v>
      </c>
      <c r="K108" s="13" t="s">
        <v>21</v>
      </c>
      <c r="L108" s="66" t="n">
        <v>18000</v>
      </c>
      <c r="M108" s="67"/>
      <c r="N108" s="68"/>
      <c r="O108" s="69"/>
      <c r="P108" s="69" t="n">
        <f aca="false">L108/G108</f>
        <v>1636.36363636364</v>
      </c>
      <c r="Q108" s="61" t="n">
        <f aca="false">L108*6</f>
        <v>108000</v>
      </c>
      <c r="R108" s="10" t="n">
        <v>6</v>
      </c>
    </row>
    <row r="109" customFormat="false" ht="26.85" hidden="false" customHeight="false" outlineLevel="0" collapsed="false">
      <c r="A109" s="70" t="s">
        <v>217</v>
      </c>
      <c r="B109" s="70"/>
      <c r="C109" s="62" t="s">
        <v>218</v>
      </c>
      <c r="D109" s="54" t="n">
        <v>2</v>
      </c>
      <c r="E109" s="63" t="n">
        <v>13</v>
      </c>
      <c r="F109" s="64"/>
      <c r="G109" s="64" t="n">
        <v>13</v>
      </c>
      <c r="H109" s="65" t="s">
        <v>24</v>
      </c>
      <c r="I109" s="57" t="n">
        <v>1</v>
      </c>
      <c r="J109" s="14" t="n">
        <v>42380</v>
      </c>
      <c r="K109" s="13" t="s">
        <v>21</v>
      </c>
      <c r="L109" s="66" t="n">
        <v>18000</v>
      </c>
      <c r="M109" s="71"/>
      <c r="N109" s="68"/>
      <c r="O109" s="69"/>
      <c r="P109" s="69" t="n">
        <f aca="false">L109/G109</f>
        <v>1384.61538461538</v>
      </c>
      <c r="Q109" s="61" t="n">
        <f aca="false">L109*6</f>
        <v>108000</v>
      </c>
      <c r="R109" s="10" t="n">
        <v>6</v>
      </c>
    </row>
    <row r="110" customFormat="false" ht="17.35" hidden="false" customHeight="false" outlineLevel="0" collapsed="false">
      <c r="A110" s="9" t="s">
        <v>219</v>
      </c>
      <c r="B110" s="9"/>
      <c r="C110" s="62" t="s">
        <v>220</v>
      </c>
      <c r="D110" s="54" t="n">
        <v>2</v>
      </c>
      <c r="E110" s="63" t="n">
        <v>13</v>
      </c>
      <c r="F110" s="64"/>
      <c r="G110" s="64" t="n">
        <v>13</v>
      </c>
      <c r="H110" s="65" t="s">
        <v>24</v>
      </c>
      <c r="I110" s="65" t="n">
        <v>1</v>
      </c>
      <c r="J110" s="14" t="n">
        <v>42380</v>
      </c>
      <c r="K110" s="13" t="s">
        <v>21</v>
      </c>
      <c r="L110" s="66" t="n">
        <v>18000</v>
      </c>
      <c r="M110" s="71"/>
      <c r="N110" s="68"/>
      <c r="O110" s="69"/>
      <c r="P110" s="69" t="n">
        <f aca="false">L110/G110</f>
        <v>1384.61538461538</v>
      </c>
      <c r="Q110" s="61" t="n">
        <f aca="false">L110*6</f>
        <v>108000</v>
      </c>
      <c r="R110" s="10" t="n">
        <v>6</v>
      </c>
    </row>
    <row r="111" customFormat="false" ht="17.35" hidden="false" customHeight="false" outlineLevel="0" collapsed="false">
      <c r="A111" s="9" t="s">
        <v>99</v>
      </c>
      <c r="B111" s="9"/>
      <c r="C111" s="62" t="s">
        <v>221</v>
      </c>
      <c r="D111" s="54" t="n">
        <v>2</v>
      </c>
      <c r="E111" s="63" t="n">
        <v>9</v>
      </c>
      <c r="F111" s="64"/>
      <c r="G111" s="64" t="n">
        <v>9</v>
      </c>
      <c r="H111" s="65" t="s">
        <v>24</v>
      </c>
      <c r="I111" s="57" t="n">
        <v>1</v>
      </c>
      <c r="J111" s="14" t="n">
        <v>42380</v>
      </c>
      <c r="K111" s="13" t="s">
        <v>21</v>
      </c>
      <c r="L111" s="66" t="n">
        <v>18000</v>
      </c>
      <c r="M111" s="72"/>
      <c r="N111" s="68"/>
      <c r="O111" s="69"/>
      <c r="P111" s="69" t="n">
        <f aca="false">L111/G111</f>
        <v>2000</v>
      </c>
      <c r="Q111" s="61" t="n">
        <f aca="false">L111*6</f>
        <v>108000</v>
      </c>
      <c r="R111" s="10" t="n">
        <v>6</v>
      </c>
    </row>
    <row r="112" customFormat="false" ht="17.35" hidden="false" customHeight="false" outlineLevel="0" collapsed="false">
      <c r="A112" s="9" t="s">
        <v>222</v>
      </c>
      <c r="B112" s="9"/>
      <c r="C112" s="62" t="s">
        <v>223</v>
      </c>
      <c r="D112" s="54" t="n">
        <v>2</v>
      </c>
      <c r="E112" s="63" t="n">
        <v>9</v>
      </c>
      <c r="F112" s="64"/>
      <c r="G112" s="64" t="n">
        <v>9</v>
      </c>
      <c r="H112" s="65" t="s">
        <v>24</v>
      </c>
      <c r="I112" s="65" t="n">
        <v>1</v>
      </c>
      <c r="J112" s="14" t="n">
        <v>42380</v>
      </c>
      <c r="K112" s="13" t="s">
        <v>21</v>
      </c>
      <c r="L112" s="66" t="n">
        <v>18000</v>
      </c>
      <c r="M112" s="72"/>
      <c r="N112" s="68"/>
      <c r="O112" s="69"/>
      <c r="P112" s="69" t="n">
        <f aca="false">L112/G112</f>
        <v>2000</v>
      </c>
      <c r="Q112" s="61" t="n">
        <f aca="false">L112*6</f>
        <v>108000</v>
      </c>
      <c r="R112" s="10" t="n">
        <v>6</v>
      </c>
    </row>
    <row r="113" customFormat="false" ht="17.35" hidden="false" customHeight="false" outlineLevel="0" collapsed="false">
      <c r="A113" s="9" t="s">
        <v>224</v>
      </c>
      <c r="B113" s="9"/>
      <c r="C113" s="62" t="s">
        <v>225</v>
      </c>
      <c r="D113" s="54" t="n">
        <v>2</v>
      </c>
      <c r="E113" s="63" t="n">
        <v>10.84</v>
      </c>
      <c r="F113" s="64"/>
      <c r="G113" s="64" t="n">
        <v>10.84</v>
      </c>
      <c r="H113" s="65" t="s">
        <v>24</v>
      </c>
      <c r="I113" s="57" t="n">
        <v>1</v>
      </c>
      <c r="J113" s="14" t="n">
        <v>42380</v>
      </c>
      <c r="K113" s="13" t="s">
        <v>21</v>
      </c>
      <c r="L113" s="66" t="n">
        <v>20000</v>
      </c>
      <c r="M113" s="71"/>
      <c r="N113" s="68"/>
      <c r="O113" s="69"/>
      <c r="P113" s="69" t="n">
        <f aca="false">L113/G113</f>
        <v>1845.0184501845</v>
      </c>
      <c r="Q113" s="61" t="n">
        <f aca="false">L113*6</f>
        <v>120000</v>
      </c>
      <c r="R113" s="10" t="n">
        <v>6</v>
      </c>
    </row>
    <row r="114" customFormat="false" ht="17.35" hidden="false" customHeight="false" outlineLevel="0" collapsed="false">
      <c r="A114" s="9" t="s">
        <v>226</v>
      </c>
      <c r="B114" s="9"/>
      <c r="C114" s="62" t="s">
        <v>227</v>
      </c>
      <c r="D114" s="54" t="n">
        <v>2</v>
      </c>
      <c r="E114" s="63" t="n">
        <v>10.92</v>
      </c>
      <c r="F114" s="64"/>
      <c r="G114" s="64" t="n">
        <v>10.92</v>
      </c>
      <c r="H114" s="65" t="s">
        <v>24</v>
      </c>
      <c r="I114" s="65" t="n">
        <v>1</v>
      </c>
      <c r="J114" s="14" t="n">
        <v>42380</v>
      </c>
      <c r="K114" s="13" t="s">
        <v>21</v>
      </c>
      <c r="L114" s="66" t="n">
        <v>15000</v>
      </c>
      <c r="M114" s="71"/>
      <c r="N114" s="68"/>
      <c r="O114" s="69"/>
      <c r="P114" s="69" t="n">
        <f aca="false">L114/G114</f>
        <v>1373.62637362637</v>
      </c>
      <c r="Q114" s="61" t="n">
        <f aca="false">L114*6</f>
        <v>90000</v>
      </c>
      <c r="R114" s="10" t="n">
        <v>6</v>
      </c>
    </row>
    <row r="115" customFormat="false" ht="17.35" hidden="false" customHeight="false" outlineLevel="0" collapsed="false">
      <c r="A115" s="9" t="s">
        <v>228</v>
      </c>
      <c r="B115" s="9"/>
      <c r="C115" s="62" t="s">
        <v>229</v>
      </c>
      <c r="D115" s="54" t="n">
        <v>2</v>
      </c>
      <c r="E115" s="63" t="n">
        <v>12</v>
      </c>
      <c r="F115" s="64"/>
      <c r="G115" s="64" t="n">
        <v>12</v>
      </c>
      <c r="H115" s="73"/>
      <c r="I115" s="57" t="n">
        <v>1</v>
      </c>
      <c r="J115" s="14" t="n">
        <v>42380</v>
      </c>
      <c r="K115" s="13" t="s">
        <v>21</v>
      </c>
      <c r="L115" s="66" t="n">
        <v>18000</v>
      </c>
      <c r="M115" s="71"/>
      <c r="N115" s="68"/>
      <c r="O115" s="69"/>
      <c r="P115" s="69" t="n">
        <f aca="false">L115/G115</f>
        <v>1500</v>
      </c>
      <c r="Q115" s="61" t="n">
        <f aca="false">L115*6</f>
        <v>108000</v>
      </c>
      <c r="R115" s="10" t="n">
        <v>6</v>
      </c>
    </row>
    <row r="116" customFormat="false" ht="17.35" hidden="false" customHeight="false" outlineLevel="0" collapsed="false">
      <c r="A116" s="9" t="s">
        <v>230</v>
      </c>
      <c r="B116" s="9"/>
      <c r="C116" s="62" t="s">
        <v>231</v>
      </c>
      <c r="D116" s="54" t="n">
        <v>2</v>
      </c>
      <c r="E116" s="63" t="n">
        <v>11.98</v>
      </c>
      <c r="F116" s="64"/>
      <c r="G116" s="64" t="n">
        <v>11.98</v>
      </c>
      <c r="H116" s="65" t="s">
        <v>24</v>
      </c>
      <c r="I116" s="65" t="n">
        <v>1</v>
      </c>
      <c r="J116" s="14" t="n">
        <v>42380</v>
      </c>
      <c r="K116" s="13" t="s">
        <v>21</v>
      </c>
      <c r="L116" s="66" t="n">
        <v>18000</v>
      </c>
      <c r="M116" s="65"/>
      <c r="N116" s="68"/>
      <c r="O116" s="69"/>
      <c r="P116" s="69" t="n">
        <f aca="false">L116/G116</f>
        <v>1502.5041736227</v>
      </c>
      <c r="Q116" s="61" t="n">
        <f aca="false">L116*6</f>
        <v>108000</v>
      </c>
      <c r="R116" s="10" t="n">
        <v>6</v>
      </c>
    </row>
    <row r="117" customFormat="false" ht="17.35" hidden="false" customHeight="false" outlineLevel="0" collapsed="false">
      <c r="A117" s="9" t="s">
        <v>232</v>
      </c>
      <c r="B117" s="74"/>
      <c r="C117" s="1" t="s">
        <v>233</v>
      </c>
      <c r="D117" s="54" t="n">
        <v>2</v>
      </c>
      <c r="E117" s="63" t="n">
        <v>5.23</v>
      </c>
      <c r="F117" s="64"/>
      <c r="G117" s="64" t="n">
        <v>10.6</v>
      </c>
      <c r="H117" s="75" t="s">
        <v>24</v>
      </c>
      <c r="I117" s="57" t="n">
        <v>1</v>
      </c>
      <c r="J117" s="14" t="n">
        <v>42380</v>
      </c>
      <c r="K117" s="13" t="s">
        <v>21</v>
      </c>
      <c r="L117" s="66" t="n">
        <v>18000</v>
      </c>
      <c r="M117" s="75"/>
      <c r="N117" s="68"/>
      <c r="O117" s="69"/>
      <c r="P117" s="69" t="n">
        <f aca="false">L117/G117</f>
        <v>1698.11320754717</v>
      </c>
      <c r="Q117" s="61" t="n">
        <f aca="false">L117*6</f>
        <v>108000</v>
      </c>
      <c r="R117" s="10" t="n">
        <v>6</v>
      </c>
    </row>
    <row r="118" customFormat="false" ht="17.35" hidden="false" customHeight="false" outlineLevel="0" collapsed="false">
      <c r="A118" s="52"/>
      <c r="B118" s="52"/>
      <c r="C118" s="1" t="s">
        <v>234</v>
      </c>
      <c r="D118" s="54" t="n">
        <v>2</v>
      </c>
      <c r="E118" s="63" t="n">
        <v>5.37</v>
      </c>
      <c r="F118" s="64"/>
      <c r="G118" s="64"/>
      <c r="H118" s="75"/>
      <c r="I118" s="65" t="n">
        <v>1</v>
      </c>
      <c r="J118" s="14" t="n">
        <v>42380</v>
      </c>
      <c r="K118" s="13" t="s">
        <v>21</v>
      </c>
      <c r="L118" s="66"/>
      <c r="M118" s="75"/>
      <c r="N118" s="68"/>
      <c r="O118" s="69"/>
      <c r="P118" s="69"/>
      <c r="Q118" s="61" t="n">
        <f aca="false">L118*6</f>
        <v>0</v>
      </c>
      <c r="R118" s="10" t="n">
        <v>6</v>
      </c>
    </row>
    <row r="119" customFormat="false" ht="17.35" hidden="false" customHeight="false" outlineLevel="0" collapsed="false">
      <c r="A119" s="9" t="s">
        <v>235</v>
      </c>
      <c r="B119" s="74"/>
      <c r="C119" s="1" t="s">
        <v>236</v>
      </c>
      <c r="D119" s="54" t="n">
        <v>2</v>
      </c>
      <c r="E119" s="63" t="n">
        <v>6.27</v>
      </c>
      <c r="F119" s="64"/>
      <c r="G119" s="64" t="n">
        <v>11</v>
      </c>
      <c r="H119" s="75" t="s">
        <v>24</v>
      </c>
      <c r="I119" s="57" t="n">
        <v>1</v>
      </c>
      <c r="J119" s="14" t="n">
        <v>42380</v>
      </c>
      <c r="K119" s="13" t="s">
        <v>21</v>
      </c>
      <c r="L119" s="66" t="n">
        <v>18000</v>
      </c>
      <c r="M119" s="75"/>
      <c r="N119" s="68"/>
      <c r="O119" s="69"/>
      <c r="P119" s="69" t="n">
        <f aca="false">L119/D119</f>
        <v>1636.36363636364</v>
      </c>
      <c r="Q119" s="61" t="n">
        <f aca="false">L119*6</f>
        <v>108000</v>
      </c>
      <c r="R119" s="10" t="n">
        <v>6</v>
      </c>
    </row>
    <row r="120" customFormat="false" ht="17.35" hidden="false" customHeight="false" outlineLevel="0" collapsed="false">
      <c r="A120" s="9" t="s">
        <v>237</v>
      </c>
      <c r="B120" s="52"/>
      <c r="C120" s="1" t="s">
        <v>238</v>
      </c>
      <c r="D120" s="54" t="n">
        <v>2</v>
      </c>
      <c r="E120" s="63" t="n">
        <v>4.73</v>
      </c>
      <c r="F120" s="64"/>
      <c r="G120" s="64"/>
      <c r="H120" s="75"/>
      <c r="I120" s="65" t="n">
        <v>1</v>
      </c>
      <c r="J120" s="14" t="n">
        <v>42380</v>
      </c>
      <c r="K120" s="13" t="s">
        <v>21</v>
      </c>
      <c r="L120" s="66"/>
      <c r="M120" s="75"/>
      <c r="N120" s="68"/>
      <c r="O120" s="69"/>
      <c r="P120" s="69"/>
      <c r="Q120" s="61" t="n">
        <f aca="false">L120*6</f>
        <v>0</v>
      </c>
      <c r="R120" s="10" t="n">
        <v>6</v>
      </c>
    </row>
    <row r="121" customFormat="false" ht="17.35" hidden="false" customHeight="false" outlineLevel="0" collapsed="false">
      <c r="A121" s="9" t="s">
        <v>68</v>
      </c>
      <c r="B121" s="74"/>
      <c r="C121" s="1" t="s">
        <v>239</v>
      </c>
      <c r="D121" s="54" t="n">
        <v>2</v>
      </c>
      <c r="E121" s="63" t="n">
        <v>4.48</v>
      </c>
      <c r="F121" s="64"/>
      <c r="G121" s="64" t="n">
        <v>9.26</v>
      </c>
      <c r="H121" s="72" t="s">
        <v>193</v>
      </c>
      <c r="I121" s="57" t="n">
        <v>1</v>
      </c>
      <c r="J121" s="14" t="n">
        <v>42380</v>
      </c>
      <c r="K121" s="13" t="s">
        <v>21</v>
      </c>
      <c r="L121" s="66" t="n">
        <v>18000</v>
      </c>
      <c r="M121" s="71"/>
      <c r="N121" s="68"/>
      <c r="O121" s="69"/>
      <c r="P121" s="69" t="n">
        <f aca="false">L121/D121</f>
        <v>1943.8444924406</v>
      </c>
      <c r="Q121" s="61" t="n">
        <f aca="false">L121*6</f>
        <v>108000</v>
      </c>
      <c r="R121" s="10" t="n">
        <v>6</v>
      </c>
    </row>
    <row r="122" customFormat="false" ht="17.35" hidden="false" customHeight="false" outlineLevel="0" collapsed="false">
      <c r="A122" s="52"/>
      <c r="B122" s="52"/>
      <c r="C122" s="1" t="s">
        <v>240</v>
      </c>
      <c r="D122" s="54" t="n">
        <v>2</v>
      </c>
      <c r="E122" s="63" t="n">
        <v>4.78</v>
      </c>
      <c r="F122" s="64"/>
      <c r="G122" s="64"/>
      <c r="H122" s="72"/>
      <c r="I122" s="65" t="n">
        <v>1</v>
      </c>
      <c r="J122" s="14" t="n">
        <v>42380</v>
      </c>
      <c r="K122" s="13" t="s">
        <v>21</v>
      </c>
      <c r="L122" s="66"/>
      <c r="M122" s="71"/>
      <c r="N122" s="68"/>
      <c r="O122" s="69"/>
      <c r="P122" s="69"/>
      <c r="Q122" s="61" t="n">
        <f aca="false">L122*6</f>
        <v>0</v>
      </c>
      <c r="R122" s="10" t="n">
        <v>6</v>
      </c>
    </row>
    <row r="123" customFormat="false" ht="17.35" hidden="false" customHeight="false" outlineLevel="0" collapsed="false">
      <c r="A123" s="9" t="s">
        <v>241</v>
      </c>
      <c r="B123" s="9"/>
      <c r="C123" s="62" t="s">
        <v>242</v>
      </c>
      <c r="D123" s="54" t="n">
        <v>2</v>
      </c>
      <c r="E123" s="63" t="n">
        <v>10.73</v>
      </c>
      <c r="F123" s="64"/>
      <c r="G123" s="64" t="n">
        <v>10.73</v>
      </c>
      <c r="H123" s="65" t="s">
        <v>24</v>
      </c>
      <c r="I123" s="57" t="n">
        <v>1</v>
      </c>
      <c r="J123" s="14" t="n">
        <v>42380</v>
      </c>
      <c r="K123" s="13" t="s">
        <v>21</v>
      </c>
      <c r="L123" s="66" t="n">
        <v>19000</v>
      </c>
      <c r="M123" s="72"/>
      <c r="N123" s="68"/>
      <c r="O123" s="69"/>
      <c r="P123" s="69" t="n">
        <f aca="false">L123/E123</f>
        <v>1770.73625349487</v>
      </c>
      <c r="Q123" s="61" t="n">
        <f aca="false">L123*6</f>
        <v>114000</v>
      </c>
      <c r="R123" s="10" t="n">
        <v>6</v>
      </c>
    </row>
    <row r="124" customFormat="false" ht="17.35" hidden="false" customHeight="false" outlineLevel="0" collapsed="false">
      <c r="A124" s="9" t="s">
        <v>243</v>
      </c>
      <c r="B124" s="9"/>
      <c r="C124" s="62" t="s">
        <v>244</v>
      </c>
      <c r="D124" s="54" t="n">
        <v>2</v>
      </c>
      <c r="E124" s="63" t="n">
        <v>10.55</v>
      </c>
      <c r="F124" s="64"/>
      <c r="G124" s="64" t="n">
        <v>10.55</v>
      </c>
      <c r="H124" s="65" t="s">
        <v>24</v>
      </c>
      <c r="I124" s="65" t="n">
        <v>1</v>
      </c>
      <c r="J124" s="14" t="n">
        <v>42380</v>
      </c>
      <c r="K124" s="13" t="s">
        <v>21</v>
      </c>
      <c r="L124" s="66" t="n">
        <v>17000</v>
      </c>
      <c r="M124" s="72"/>
      <c r="N124" s="68"/>
      <c r="O124" s="69"/>
      <c r="P124" s="69" t="n">
        <f aca="false">L124/E124</f>
        <v>1611.37440758294</v>
      </c>
      <c r="Q124" s="61" t="n">
        <f aca="false">L124*6</f>
        <v>102000</v>
      </c>
      <c r="R124" s="10" t="n">
        <v>6</v>
      </c>
    </row>
    <row r="125" customFormat="false" ht="17.35" hidden="false" customHeight="false" outlineLevel="0" collapsed="false">
      <c r="A125" s="9" t="s">
        <v>245</v>
      </c>
      <c r="B125" s="9"/>
      <c r="C125" s="62" t="s">
        <v>246</v>
      </c>
      <c r="D125" s="54" t="n">
        <v>2</v>
      </c>
      <c r="E125" s="76" t="n">
        <v>10.56</v>
      </c>
      <c r="F125" s="77"/>
      <c r="G125" s="64" t="n">
        <v>10.56</v>
      </c>
      <c r="H125" s="62"/>
      <c r="I125" s="57" t="n">
        <v>1</v>
      </c>
      <c r="J125" s="14" t="n">
        <v>42380</v>
      </c>
      <c r="K125" s="13" t="s">
        <v>21</v>
      </c>
      <c r="L125" s="66" t="n">
        <v>16000</v>
      </c>
      <c r="M125" s="73"/>
      <c r="N125" s="68"/>
      <c r="O125" s="69"/>
      <c r="P125" s="69" t="n">
        <f aca="false">L125/E125</f>
        <v>1515.15151515152</v>
      </c>
      <c r="Q125" s="61" t="n">
        <f aca="false">L125*6</f>
        <v>96000</v>
      </c>
      <c r="R125" s="10" t="n">
        <v>6</v>
      </c>
    </row>
    <row r="126" customFormat="false" ht="17.35" hidden="false" customHeight="false" outlineLevel="0" collapsed="false">
      <c r="A126" s="74" t="s">
        <v>247</v>
      </c>
      <c r="B126" s="74"/>
      <c r="C126" s="78" t="s">
        <v>248</v>
      </c>
      <c r="D126" s="54" t="n">
        <v>2</v>
      </c>
      <c r="E126" s="79" t="n">
        <v>10.58</v>
      </c>
      <c r="F126" s="80"/>
      <c r="G126" s="64" t="n">
        <v>10.58</v>
      </c>
      <c r="H126" s="65" t="s">
        <v>24</v>
      </c>
      <c r="I126" s="65" t="n">
        <v>1</v>
      </c>
      <c r="J126" s="14" t="n">
        <v>42380</v>
      </c>
      <c r="K126" s="13" t="s">
        <v>21</v>
      </c>
      <c r="L126" s="66" t="n">
        <v>15000</v>
      </c>
      <c r="M126" s="72"/>
      <c r="N126" s="81"/>
      <c r="O126" s="69"/>
      <c r="P126" s="69" t="n">
        <f aca="false">L126/E126</f>
        <v>1417.76937618147</v>
      </c>
      <c r="Q126" s="61" t="n">
        <f aca="false">L126*6</f>
        <v>90000</v>
      </c>
      <c r="R126" s="10" t="n">
        <v>6</v>
      </c>
    </row>
    <row r="127" customFormat="false" ht="17.35" hidden="false" customHeight="false" outlineLevel="0" collapsed="false">
      <c r="A127" s="82" t="s">
        <v>138</v>
      </c>
      <c r="B127" s="82"/>
      <c r="C127" s="83" t="s">
        <v>249</v>
      </c>
      <c r="D127" s="54" t="n">
        <v>2</v>
      </c>
      <c r="E127" s="84" t="n">
        <v>10.53</v>
      </c>
      <c r="F127" s="85"/>
      <c r="G127" s="64" t="n">
        <v>10.53</v>
      </c>
      <c r="H127" s="65" t="s">
        <v>24</v>
      </c>
      <c r="I127" s="57" t="n">
        <v>1</v>
      </c>
      <c r="J127" s="14" t="n">
        <v>42380</v>
      </c>
      <c r="K127" s="13" t="s">
        <v>21</v>
      </c>
      <c r="L127" s="66" t="n">
        <v>15000</v>
      </c>
      <c r="M127" s="72"/>
      <c r="N127" s="59"/>
      <c r="O127" s="69"/>
      <c r="P127" s="69" t="n">
        <f aca="false">L127/E127</f>
        <v>1424.50142450142</v>
      </c>
      <c r="Q127" s="61" t="n">
        <f aca="false">L127*6</f>
        <v>90000</v>
      </c>
      <c r="R127" s="10" t="n">
        <v>6</v>
      </c>
    </row>
    <row r="128" customFormat="false" ht="17.35" hidden="false" customHeight="false" outlineLevel="0" collapsed="false">
      <c r="A128" s="9" t="s">
        <v>64</v>
      </c>
      <c r="B128" s="9"/>
      <c r="C128" s="62" t="s">
        <v>250</v>
      </c>
      <c r="D128" s="54" t="n">
        <v>2</v>
      </c>
      <c r="E128" s="76" t="n">
        <v>11.45</v>
      </c>
      <c r="F128" s="77"/>
      <c r="G128" s="64" t="n">
        <v>11.45</v>
      </c>
      <c r="H128" s="65" t="s">
        <v>24</v>
      </c>
      <c r="I128" s="65" t="n">
        <v>1</v>
      </c>
      <c r="J128" s="14" t="n">
        <v>42380</v>
      </c>
      <c r="K128" s="13" t="s">
        <v>21</v>
      </c>
      <c r="L128" s="66" t="n">
        <v>15000</v>
      </c>
      <c r="M128" s="72"/>
      <c r="N128" s="68"/>
      <c r="O128" s="69"/>
      <c r="P128" s="69" t="n">
        <f aca="false">L128/E128</f>
        <v>1310.04366812227</v>
      </c>
      <c r="Q128" s="61" t="n">
        <f aca="false">L128*6</f>
        <v>90000</v>
      </c>
      <c r="R128" s="10" t="n">
        <v>6</v>
      </c>
    </row>
    <row r="129" customFormat="false" ht="17.35" hidden="false" customHeight="false" outlineLevel="0" collapsed="false">
      <c r="A129" s="70" t="s">
        <v>251</v>
      </c>
      <c r="B129" s="86"/>
      <c r="C129" s="1" t="s">
        <v>252</v>
      </c>
      <c r="D129" s="54" t="n">
        <v>2</v>
      </c>
      <c r="E129" s="76" t="n">
        <v>7.41</v>
      </c>
      <c r="F129" s="77"/>
      <c r="G129" s="64" t="n">
        <v>11.34</v>
      </c>
      <c r="H129" s="65" t="s">
        <v>24</v>
      </c>
      <c r="I129" s="57" t="n">
        <v>1</v>
      </c>
      <c r="J129" s="14" t="n">
        <v>42380</v>
      </c>
      <c r="K129" s="13" t="s">
        <v>21</v>
      </c>
      <c r="L129" s="66" t="n">
        <v>13000</v>
      </c>
      <c r="M129" s="71"/>
      <c r="N129" s="68"/>
      <c r="O129" s="69"/>
      <c r="P129" s="69" t="n">
        <f aca="false">L129/E129</f>
        <v>1754.38596491228</v>
      </c>
      <c r="Q129" s="61" t="n">
        <f aca="false">L129*6</f>
        <v>78000</v>
      </c>
      <c r="R129" s="10" t="n">
        <v>6</v>
      </c>
    </row>
    <row r="130" customFormat="false" ht="17.35" hidden="false" customHeight="false" outlineLevel="0" collapsed="false">
      <c r="A130" s="87"/>
      <c r="B130" s="87"/>
      <c r="C130" s="1" t="s">
        <v>253</v>
      </c>
      <c r="D130" s="54" t="n">
        <v>2</v>
      </c>
      <c r="E130" s="76" t="n">
        <v>3.93</v>
      </c>
      <c r="F130" s="77"/>
      <c r="G130" s="64"/>
      <c r="H130" s="73"/>
      <c r="I130" s="57" t="n">
        <v>1</v>
      </c>
      <c r="J130" s="14" t="n">
        <v>42380</v>
      </c>
      <c r="K130" s="13" t="s">
        <v>21</v>
      </c>
      <c r="L130" s="66"/>
      <c r="M130" s="71"/>
      <c r="N130" s="68"/>
      <c r="O130" s="69"/>
      <c r="P130" s="69"/>
      <c r="Q130" s="61" t="n">
        <f aca="false">L130*6</f>
        <v>0</v>
      </c>
      <c r="R130" s="10" t="n">
        <v>6</v>
      </c>
    </row>
    <row r="131" customFormat="false" ht="17.35" hidden="false" customHeight="false" outlineLevel="0" collapsed="false">
      <c r="A131" s="9" t="s">
        <v>254</v>
      </c>
      <c r="B131" s="9"/>
      <c r="C131" s="62" t="s">
        <v>255</v>
      </c>
      <c r="D131" s="54" t="n">
        <v>2</v>
      </c>
      <c r="E131" s="76" t="n">
        <v>10.36</v>
      </c>
      <c r="F131" s="77"/>
      <c r="G131" s="64" t="n">
        <v>10.36</v>
      </c>
      <c r="H131" s="65" t="s">
        <v>24</v>
      </c>
      <c r="I131" s="65" t="n">
        <v>1</v>
      </c>
      <c r="J131" s="14" t="n">
        <v>42380</v>
      </c>
      <c r="K131" s="13" t="s">
        <v>21</v>
      </c>
      <c r="L131" s="66" t="n">
        <v>13000</v>
      </c>
      <c r="M131" s="72"/>
      <c r="N131" s="68"/>
      <c r="O131" s="69"/>
      <c r="P131" s="69" t="n">
        <f aca="false">L131/D131</f>
        <v>6500</v>
      </c>
      <c r="Q131" s="61" t="n">
        <f aca="false">L131*6</f>
        <v>78000</v>
      </c>
      <c r="R131" s="10" t="n">
        <v>6</v>
      </c>
    </row>
    <row r="132" customFormat="false" ht="17.35" hidden="false" customHeight="false" outlineLevel="0" collapsed="false">
      <c r="A132" s="9" t="s">
        <v>256</v>
      </c>
      <c r="B132" s="9"/>
      <c r="C132" s="62" t="s">
        <v>257</v>
      </c>
      <c r="D132" s="54" t="n">
        <v>2</v>
      </c>
      <c r="E132" s="76" t="n">
        <v>10.75</v>
      </c>
      <c r="F132" s="77"/>
      <c r="G132" s="64" t="n">
        <v>10.75</v>
      </c>
      <c r="H132" s="65" t="s">
        <v>24</v>
      </c>
      <c r="I132" s="57" t="n">
        <v>1</v>
      </c>
      <c r="J132" s="14" t="n">
        <v>42380</v>
      </c>
      <c r="K132" s="13" t="s">
        <v>21</v>
      </c>
      <c r="L132" s="66" t="n">
        <v>13000</v>
      </c>
      <c r="M132" s="72"/>
      <c r="N132" s="68"/>
      <c r="O132" s="69"/>
      <c r="P132" s="69" t="n">
        <f aca="false">L132/D132</f>
        <v>6500</v>
      </c>
      <c r="Q132" s="61" t="n">
        <f aca="false">L132*6</f>
        <v>78000</v>
      </c>
      <c r="R132" s="10" t="n">
        <v>6</v>
      </c>
    </row>
    <row r="133" customFormat="false" ht="17.35" hidden="false" customHeight="false" outlineLevel="0" collapsed="false">
      <c r="A133" s="9" t="s">
        <v>258</v>
      </c>
      <c r="B133" s="9"/>
      <c r="C133" s="62" t="s">
        <v>259</v>
      </c>
      <c r="D133" s="54" t="n">
        <v>2</v>
      </c>
      <c r="E133" s="88" t="n">
        <v>10</v>
      </c>
      <c r="F133" s="89"/>
      <c r="G133" s="64" t="n">
        <v>10</v>
      </c>
      <c r="H133" s="62"/>
      <c r="I133" s="65" t="n">
        <v>1</v>
      </c>
      <c r="J133" s="14" t="n">
        <v>42380</v>
      </c>
      <c r="K133" s="13" t="s">
        <v>21</v>
      </c>
      <c r="L133" s="66" t="n">
        <v>10000</v>
      </c>
      <c r="M133" s="73"/>
      <c r="N133" s="68"/>
      <c r="O133" s="69"/>
      <c r="P133" s="69" t="n">
        <f aca="false">L133/D133</f>
        <v>5000</v>
      </c>
      <c r="Q133" s="61" t="n">
        <f aca="false">L133*6</f>
        <v>60000</v>
      </c>
      <c r="R133" s="10" t="n">
        <v>6</v>
      </c>
    </row>
    <row r="134" customFormat="false" ht="17.35" hidden="false" customHeight="false" outlineLevel="0" collapsed="false">
      <c r="A134" s="9" t="s">
        <v>260</v>
      </c>
      <c r="B134" s="9"/>
      <c r="C134" s="62" t="s">
        <v>261</v>
      </c>
      <c r="D134" s="54" t="n">
        <v>2</v>
      </c>
      <c r="E134" s="88" t="n">
        <v>11</v>
      </c>
      <c r="F134" s="89"/>
      <c r="G134" s="64" t="n">
        <v>11</v>
      </c>
      <c r="H134" s="65" t="s">
        <v>24</v>
      </c>
      <c r="I134" s="57" t="n">
        <v>1</v>
      </c>
      <c r="J134" s="14" t="n">
        <v>42380</v>
      </c>
      <c r="K134" s="13" t="s">
        <v>21</v>
      </c>
      <c r="L134" s="66" t="n">
        <v>25000</v>
      </c>
      <c r="M134" s="72"/>
      <c r="N134" s="68"/>
      <c r="O134" s="69"/>
      <c r="P134" s="69" t="n">
        <f aca="false">L134/D134</f>
        <v>12500</v>
      </c>
      <c r="Q134" s="61" t="n">
        <f aca="false">L134*6</f>
        <v>150000</v>
      </c>
      <c r="R134" s="10" t="n">
        <v>6</v>
      </c>
    </row>
    <row r="135" customFormat="false" ht="17.35" hidden="false" customHeight="false" outlineLevel="0" collapsed="false">
      <c r="A135" s="20" t="s">
        <v>262</v>
      </c>
      <c r="B135" s="20"/>
      <c r="C135" s="62" t="s">
        <v>263</v>
      </c>
      <c r="D135" s="54" t="n">
        <v>2</v>
      </c>
      <c r="E135" s="76" t="n">
        <v>10.58</v>
      </c>
      <c r="F135" s="77"/>
      <c r="G135" s="64" t="n">
        <v>10.58</v>
      </c>
      <c r="H135" s="65" t="s">
        <v>24</v>
      </c>
      <c r="I135" s="65" t="n">
        <v>1</v>
      </c>
      <c r="J135" s="14" t="n">
        <v>42380</v>
      </c>
      <c r="K135" s="13" t="s">
        <v>21</v>
      </c>
      <c r="L135" s="66" t="n">
        <v>13000</v>
      </c>
      <c r="M135" s="72"/>
      <c r="N135" s="68"/>
      <c r="O135" s="69"/>
      <c r="P135" s="69" t="n">
        <f aca="false">L135/D135</f>
        <v>6500</v>
      </c>
      <c r="Q135" s="61" t="n">
        <f aca="false">L135*6</f>
        <v>78000</v>
      </c>
      <c r="R135" s="10" t="n">
        <v>6</v>
      </c>
    </row>
    <row r="136" customFormat="false" ht="17.35" hidden="false" customHeight="false" outlineLevel="0" collapsed="false">
      <c r="A136" s="9" t="s">
        <v>264</v>
      </c>
      <c r="B136" s="9"/>
      <c r="C136" s="62" t="s">
        <v>265</v>
      </c>
      <c r="D136" s="54" t="n">
        <v>2</v>
      </c>
      <c r="E136" s="76" t="n">
        <v>10.31</v>
      </c>
      <c r="F136" s="77"/>
      <c r="G136" s="64" t="n">
        <v>10.31</v>
      </c>
      <c r="H136" s="65" t="s">
        <v>24</v>
      </c>
      <c r="I136" s="57" t="n">
        <v>1</v>
      </c>
      <c r="J136" s="14" t="n">
        <v>42380</v>
      </c>
      <c r="K136" s="13" t="s">
        <v>21</v>
      </c>
      <c r="L136" s="66" t="n">
        <v>14000</v>
      </c>
      <c r="M136" s="72"/>
      <c r="N136" s="68"/>
      <c r="O136" s="69"/>
      <c r="P136" s="69" t="n">
        <f aca="false">L136/D136</f>
        <v>7000</v>
      </c>
      <c r="Q136" s="61" t="n">
        <f aca="false">L136*6</f>
        <v>84000</v>
      </c>
      <c r="R136" s="10" t="n">
        <v>6</v>
      </c>
    </row>
    <row r="137" customFormat="false" ht="17.35" hidden="false" customHeight="false" outlineLevel="0" collapsed="false">
      <c r="A137" s="90" t="s">
        <v>266</v>
      </c>
      <c r="B137" s="90"/>
      <c r="C137" s="62" t="s">
        <v>267</v>
      </c>
      <c r="D137" s="54" t="n">
        <v>2</v>
      </c>
      <c r="E137" s="76" t="n">
        <v>8.8</v>
      </c>
      <c r="F137" s="77"/>
      <c r="G137" s="64" t="n">
        <v>8.8</v>
      </c>
      <c r="H137" s="65" t="s">
        <v>24</v>
      </c>
      <c r="I137" s="65" t="n">
        <v>1</v>
      </c>
      <c r="J137" s="14" t="n">
        <v>42380</v>
      </c>
      <c r="K137" s="13" t="s">
        <v>21</v>
      </c>
      <c r="L137" s="66" t="n">
        <v>12000</v>
      </c>
      <c r="M137" s="72"/>
      <c r="N137" s="68"/>
      <c r="O137" s="69"/>
      <c r="P137" s="69" t="n">
        <f aca="false">L137/D137</f>
        <v>6000</v>
      </c>
      <c r="Q137" s="61" t="n">
        <f aca="false">L137*6</f>
        <v>72000</v>
      </c>
      <c r="R137" s="10" t="n">
        <v>6</v>
      </c>
    </row>
    <row r="138" customFormat="false" ht="17.35" hidden="false" customHeight="false" outlineLevel="0" collapsed="false">
      <c r="A138" s="9" t="s">
        <v>268</v>
      </c>
      <c r="B138" s="9"/>
      <c r="C138" s="62" t="s">
        <v>269</v>
      </c>
      <c r="D138" s="54" t="n">
        <v>2</v>
      </c>
      <c r="E138" s="76" t="n">
        <v>9.87</v>
      </c>
      <c r="F138" s="77"/>
      <c r="G138" s="64" t="n">
        <v>9.87</v>
      </c>
      <c r="H138" s="65" t="s">
        <v>24</v>
      </c>
      <c r="I138" s="57" t="n">
        <v>1</v>
      </c>
      <c r="J138" s="14" t="n">
        <v>42380</v>
      </c>
      <c r="K138" s="13" t="s">
        <v>21</v>
      </c>
      <c r="L138" s="66" t="n">
        <v>20000</v>
      </c>
      <c r="M138" s="72"/>
      <c r="N138" s="68"/>
      <c r="O138" s="69"/>
      <c r="P138" s="69" t="n">
        <f aca="false">L138/D138</f>
        <v>10000</v>
      </c>
      <c r="Q138" s="61" t="n">
        <f aca="false">L138*6</f>
        <v>120000</v>
      </c>
      <c r="R138" s="10" t="n">
        <v>6</v>
      </c>
    </row>
    <row r="139" customFormat="false" ht="17.35" hidden="false" customHeight="false" outlineLevel="0" collapsed="false">
      <c r="A139" s="9" t="s">
        <v>270</v>
      </c>
      <c r="B139" s="9"/>
      <c r="C139" s="62" t="s">
        <v>271</v>
      </c>
      <c r="D139" s="54" t="n">
        <v>2</v>
      </c>
      <c r="E139" s="76" t="n">
        <v>9.87</v>
      </c>
      <c r="F139" s="77"/>
      <c r="G139" s="64" t="n">
        <v>9.87</v>
      </c>
      <c r="H139" s="73"/>
      <c r="I139" s="65" t="n">
        <v>1</v>
      </c>
      <c r="J139" s="14" t="n">
        <v>42380</v>
      </c>
      <c r="K139" s="13" t="s">
        <v>21</v>
      </c>
      <c r="L139" s="66" t="n">
        <v>20000</v>
      </c>
      <c r="M139" s="71"/>
      <c r="N139" s="68"/>
      <c r="O139" s="69"/>
      <c r="P139" s="69" t="n">
        <f aca="false">L139/D139</f>
        <v>10000</v>
      </c>
      <c r="Q139" s="61" t="n">
        <f aca="false">L139*6</f>
        <v>120000</v>
      </c>
      <c r="R139" s="10" t="n">
        <v>6</v>
      </c>
    </row>
    <row r="140" customFormat="false" ht="17.35" hidden="false" customHeight="false" outlineLevel="0" collapsed="false">
      <c r="A140" s="9" t="s">
        <v>272</v>
      </c>
      <c r="B140" s="9"/>
      <c r="C140" s="62" t="s">
        <v>273</v>
      </c>
      <c r="D140" s="54" t="n">
        <v>2</v>
      </c>
      <c r="E140" s="76" t="n">
        <v>10.4</v>
      </c>
      <c r="F140" s="77"/>
      <c r="G140" s="64" t="n">
        <v>10.4</v>
      </c>
      <c r="H140" s="73"/>
      <c r="I140" s="57" t="n">
        <v>1</v>
      </c>
      <c r="J140" s="14" t="n">
        <v>42380</v>
      </c>
      <c r="K140" s="13" t="s">
        <v>21</v>
      </c>
      <c r="L140" s="66" t="n">
        <v>25000</v>
      </c>
      <c r="M140" s="71"/>
      <c r="N140" s="68"/>
      <c r="O140" s="69"/>
      <c r="P140" s="69" t="n">
        <f aca="false">L140/D140</f>
        <v>12500</v>
      </c>
      <c r="Q140" s="61" t="n">
        <f aca="false">L140*6</f>
        <v>150000</v>
      </c>
      <c r="R140" s="10" t="n">
        <v>6</v>
      </c>
    </row>
    <row r="141" customFormat="false" ht="17.35" hidden="false" customHeight="false" outlineLevel="0" collapsed="false">
      <c r="A141" s="9" t="s">
        <v>102</v>
      </c>
      <c r="B141" s="9"/>
      <c r="C141" s="62" t="s">
        <v>274</v>
      </c>
      <c r="D141" s="54" t="n">
        <v>2</v>
      </c>
      <c r="E141" s="76" t="n">
        <v>11.66</v>
      </c>
      <c r="F141" s="77"/>
      <c r="G141" s="64" t="n">
        <v>11.66</v>
      </c>
      <c r="H141" s="65" t="s">
        <v>24</v>
      </c>
      <c r="I141" s="65" t="n">
        <v>1</v>
      </c>
      <c r="J141" s="14" t="n">
        <v>42380</v>
      </c>
      <c r="K141" s="13" t="s">
        <v>21</v>
      </c>
      <c r="L141" s="66" t="n">
        <v>20000</v>
      </c>
      <c r="M141" s="71"/>
      <c r="N141" s="68"/>
      <c r="O141" s="69"/>
      <c r="P141" s="69" t="n">
        <f aca="false">L141/D141</f>
        <v>10000</v>
      </c>
      <c r="Q141" s="61" t="n">
        <f aca="false">L141*6</f>
        <v>120000</v>
      </c>
      <c r="R141" s="10" t="n">
        <v>6</v>
      </c>
    </row>
    <row r="142" customFormat="false" ht="17.35" hidden="false" customHeight="false" outlineLevel="0" collapsed="false">
      <c r="A142" s="9" t="s">
        <v>275</v>
      </c>
      <c r="B142" s="9"/>
      <c r="C142" s="62" t="s">
        <v>276</v>
      </c>
      <c r="D142" s="54" t="n">
        <v>2</v>
      </c>
      <c r="E142" s="76" t="n">
        <v>12.63</v>
      </c>
      <c r="F142" s="77"/>
      <c r="G142" s="64" t="n">
        <v>12.63</v>
      </c>
      <c r="H142" s="65" t="s">
        <v>24</v>
      </c>
      <c r="I142" s="57" t="n">
        <v>1</v>
      </c>
      <c r="J142" s="14" t="n">
        <v>42380</v>
      </c>
      <c r="K142" s="13" t="s">
        <v>21</v>
      </c>
      <c r="L142" s="66" t="n">
        <v>25000</v>
      </c>
      <c r="M142" s="71"/>
      <c r="N142" s="68"/>
      <c r="O142" s="69"/>
      <c r="P142" s="69" t="n">
        <f aca="false">L142/D142</f>
        <v>12500</v>
      </c>
      <c r="Q142" s="61" t="n">
        <f aca="false">L142*6</f>
        <v>150000</v>
      </c>
      <c r="R142" s="10" t="n">
        <v>6</v>
      </c>
    </row>
    <row r="143" customFormat="false" ht="17.35" hidden="false" customHeight="false" outlineLevel="0" collapsed="false">
      <c r="A143" s="9" t="s">
        <v>277</v>
      </c>
      <c r="B143" s="9"/>
      <c r="C143" s="62" t="s">
        <v>278</v>
      </c>
      <c r="D143" s="54" t="n">
        <v>2</v>
      </c>
      <c r="E143" s="76" t="n">
        <v>12.58</v>
      </c>
      <c r="F143" s="77"/>
      <c r="G143" s="64" t="n">
        <v>12.58</v>
      </c>
      <c r="H143" s="65" t="s">
        <v>24</v>
      </c>
      <c r="I143" s="65" t="n">
        <v>1</v>
      </c>
      <c r="J143" s="14" t="n">
        <v>42380</v>
      </c>
      <c r="K143" s="13" t="s">
        <v>21</v>
      </c>
      <c r="L143" s="66" t="n">
        <v>25000</v>
      </c>
      <c r="M143" s="71"/>
      <c r="N143" s="68"/>
      <c r="O143" s="69"/>
      <c r="P143" s="69" t="n">
        <f aca="false">L143/D143</f>
        <v>12500</v>
      </c>
      <c r="Q143" s="61" t="n">
        <f aca="false">L143*6</f>
        <v>150000</v>
      </c>
      <c r="R143" s="10" t="n">
        <v>6</v>
      </c>
    </row>
    <row r="144" customFormat="false" ht="17.35" hidden="false" customHeight="false" outlineLevel="0" collapsed="false">
      <c r="A144" s="9" t="s">
        <v>279</v>
      </c>
      <c r="B144" s="9"/>
      <c r="C144" s="62" t="s">
        <v>280</v>
      </c>
      <c r="D144" s="54" t="n">
        <v>2</v>
      </c>
      <c r="E144" s="76" t="n">
        <v>12.9</v>
      </c>
      <c r="F144" s="77"/>
      <c r="G144" s="64" t="n">
        <v>12.9</v>
      </c>
      <c r="H144" s="65" t="s">
        <v>24</v>
      </c>
      <c r="I144" s="57" t="n">
        <v>1</v>
      </c>
      <c r="J144" s="14" t="n">
        <v>42380</v>
      </c>
      <c r="K144" s="13" t="s">
        <v>21</v>
      </c>
      <c r="L144" s="66" t="n">
        <v>23000</v>
      </c>
      <c r="M144" s="71"/>
      <c r="N144" s="68"/>
      <c r="O144" s="69"/>
      <c r="P144" s="69" t="n">
        <f aca="false">L144/D144</f>
        <v>11500</v>
      </c>
      <c r="Q144" s="61" t="n">
        <f aca="false">L144*6</f>
        <v>138000</v>
      </c>
      <c r="R144" s="10" t="n">
        <v>6</v>
      </c>
    </row>
    <row r="145" customFormat="false" ht="17.35" hidden="false" customHeight="false" outlineLevel="0" collapsed="false">
      <c r="A145" s="9" t="s">
        <v>281</v>
      </c>
      <c r="B145" s="9"/>
      <c r="C145" s="62" t="s">
        <v>282</v>
      </c>
      <c r="D145" s="54" t="n">
        <v>2</v>
      </c>
      <c r="E145" s="76" t="n">
        <v>10.89</v>
      </c>
      <c r="F145" s="77"/>
      <c r="G145" s="64" t="n">
        <v>10.89</v>
      </c>
      <c r="H145" s="73"/>
      <c r="I145" s="65" t="n">
        <v>1</v>
      </c>
      <c r="J145" s="14" t="n">
        <v>42380</v>
      </c>
      <c r="K145" s="13" t="s">
        <v>21</v>
      </c>
      <c r="L145" s="66" t="n">
        <v>25000</v>
      </c>
      <c r="M145" s="71"/>
      <c r="N145" s="68"/>
      <c r="O145" s="69"/>
      <c r="P145" s="69" t="n">
        <f aca="false">L145/D145</f>
        <v>12500</v>
      </c>
      <c r="Q145" s="61" t="n">
        <f aca="false">L145*6</f>
        <v>150000</v>
      </c>
      <c r="R145" s="10" t="n">
        <v>6</v>
      </c>
    </row>
    <row r="146" customFormat="false" ht="17.35" hidden="false" customHeight="false" outlineLevel="0" collapsed="false">
      <c r="A146" s="9" t="s">
        <v>283</v>
      </c>
      <c r="B146" s="9"/>
      <c r="C146" s="62" t="s">
        <v>284</v>
      </c>
      <c r="D146" s="54" t="n">
        <v>2</v>
      </c>
      <c r="E146" s="76" t="n">
        <v>11.57</v>
      </c>
      <c r="F146" s="77"/>
      <c r="G146" s="64" t="n">
        <v>11.57</v>
      </c>
      <c r="H146" s="73"/>
      <c r="I146" s="57" t="n">
        <v>1</v>
      </c>
      <c r="J146" s="14" t="n">
        <v>42380</v>
      </c>
      <c r="K146" s="13" t="s">
        <v>21</v>
      </c>
      <c r="L146" s="66" t="n">
        <v>20000</v>
      </c>
      <c r="M146" s="71"/>
      <c r="N146" s="68"/>
      <c r="O146" s="69"/>
      <c r="P146" s="69" t="n">
        <f aca="false">L146/D146</f>
        <v>10000</v>
      </c>
      <c r="Q146" s="61" t="n">
        <f aca="false">L146*6</f>
        <v>120000</v>
      </c>
      <c r="R146" s="10" t="n">
        <v>6</v>
      </c>
    </row>
    <row r="147" customFormat="false" ht="17.35" hidden="false" customHeight="false" outlineLevel="0" collapsed="false">
      <c r="A147" s="9" t="s">
        <v>285</v>
      </c>
      <c r="B147" s="9"/>
      <c r="C147" s="62" t="s">
        <v>286</v>
      </c>
      <c r="D147" s="54" t="n">
        <v>2</v>
      </c>
      <c r="E147" s="76" t="n">
        <v>9.24</v>
      </c>
      <c r="F147" s="77"/>
      <c r="G147" s="64" t="n">
        <v>9.24</v>
      </c>
      <c r="H147" s="73"/>
      <c r="I147" s="65" t="n">
        <v>1</v>
      </c>
      <c r="J147" s="14" t="n">
        <v>42380</v>
      </c>
      <c r="K147" s="13" t="s">
        <v>21</v>
      </c>
      <c r="L147" s="66" t="n">
        <v>12860</v>
      </c>
      <c r="M147" s="71"/>
      <c r="N147" s="68"/>
      <c r="O147" s="69"/>
      <c r="P147" s="69" t="n">
        <f aca="false">L147/D147</f>
        <v>6430</v>
      </c>
      <c r="Q147" s="61" t="n">
        <f aca="false">L147*6</f>
        <v>77160</v>
      </c>
      <c r="R147" s="1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H11:H12"/>
    <mergeCell ref="H16:H17"/>
    <mergeCell ref="N16:N17"/>
    <mergeCell ref="H18:H19"/>
    <mergeCell ref="N18:N19"/>
    <mergeCell ref="H20:H21"/>
    <mergeCell ref="H22:H23"/>
    <mergeCell ref="H28:H29"/>
    <mergeCell ref="H30:H31"/>
    <mergeCell ref="H32:H33"/>
    <mergeCell ref="H34:H35"/>
    <mergeCell ref="H36:H38"/>
    <mergeCell ref="H39:H41"/>
    <mergeCell ref="H42:H43"/>
    <mergeCell ref="H44:H45"/>
    <mergeCell ref="H46:H47"/>
    <mergeCell ref="H53:H54"/>
    <mergeCell ref="H55:H56"/>
    <mergeCell ref="H63:H64"/>
    <mergeCell ref="H67:H68"/>
    <mergeCell ref="H69:H70"/>
    <mergeCell ref="H71:H72"/>
    <mergeCell ref="H77:H78"/>
    <mergeCell ref="H79:H80"/>
    <mergeCell ref="H81:H82"/>
    <mergeCell ref="H88:H90"/>
    <mergeCell ref="H117:H118"/>
    <mergeCell ref="M117:M118"/>
    <mergeCell ref="H119:H120"/>
    <mergeCell ref="M119:M120"/>
    <mergeCell ref="H121:H1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2915</TotalTime>
  <Application>LibreOffice/24.2.7.2$Linux_X86_64 LibreOffice_project/420$Build-2</Application>
  <AppVersion>15.0000</AppVers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2023-12-05T03:45:17Z</dcterms:created>
  <dc:creator>MoA</dc:creator>
  <dc:description/>
  <dc:language>en-US</dc:language>
  <cp:lastModifiedBy/>
  <cp:lastPrinted>2025-03-07T11:40:11Z</cp:lastPrinted>
  <dcterms:modified xsi:type="dcterms:W3CDTF">2025-03-22T00:40:19Z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