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BLJ\CorrectionTool\doc\"/>
    </mc:Choice>
  </mc:AlternateContent>
  <bookViews>
    <workbookView xWindow="0" yWindow="0" windowWidth="28800" windowHeight="138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Zeitplanung!$A$1:$AB$41</definedName>
  </definedNames>
  <calcPr calcId="171027"/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12" i="1"/>
  <c r="D10" i="1"/>
  <c r="D13" i="1" l="1"/>
  <c r="D14" i="1"/>
  <c r="D15" i="1"/>
  <c r="D9" i="1"/>
  <c r="D8" i="1"/>
  <c r="AQ34" i="1" l="1"/>
  <c r="AP34" i="1"/>
  <c r="AO34" i="1"/>
  <c r="AN34" i="1"/>
  <c r="AM34" i="1"/>
  <c r="C28" i="1" l="1"/>
  <c r="C24" i="1"/>
  <c r="C16" i="1"/>
  <c r="C5" i="1"/>
  <c r="AL34" i="1"/>
  <c r="B33" i="7" s="1"/>
  <c r="AK34" i="1"/>
  <c r="B32" i="7" s="1"/>
  <c r="AJ34" i="1"/>
  <c r="B31" i="7" s="1"/>
  <c r="AI34" i="1"/>
  <c r="B30" i="7" s="1"/>
  <c r="AH34" i="1"/>
  <c r="B29" i="7" s="1"/>
  <c r="AG34" i="1"/>
  <c r="B28" i="7" s="1"/>
  <c r="AF34" i="1"/>
  <c r="B27" i="7" s="1"/>
  <c r="AE34" i="1"/>
  <c r="B26" i="7" s="1"/>
  <c r="AD34" i="1"/>
  <c r="B25" i="7" s="1"/>
  <c r="AC34" i="1"/>
  <c r="B24" i="7" s="1"/>
  <c r="C11" i="1" l="1"/>
  <c r="D6" i="1"/>
  <c r="D7" i="1"/>
  <c r="K4" i="1"/>
  <c r="L4" i="1" s="1"/>
  <c r="M4" i="1" s="1"/>
  <c r="D11" i="1" l="1"/>
  <c r="D32" i="1"/>
  <c r="D33" i="1"/>
  <c r="D27" i="1"/>
  <c r="D25" i="1"/>
  <c r="C38" i="7" l="1"/>
  <c r="D31" i="1"/>
  <c r="A4" i="7"/>
  <c r="C31" i="1"/>
  <c r="C40" i="7"/>
  <c r="C39" i="7"/>
  <c r="C42" i="7" l="1"/>
  <c r="C34" i="1"/>
  <c r="D42" i="7"/>
  <c r="C41" i="7"/>
  <c r="C37" i="7"/>
  <c r="D30" i="1"/>
  <c r="D28" i="1" s="1"/>
  <c r="D41" i="7" s="1"/>
  <c r="D17" i="1"/>
  <c r="D26" i="1"/>
  <c r="I34" i="1"/>
  <c r="J34" i="1"/>
  <c r="B5" i="7" s="1"/>
  <c r="K34" i="1"/>
  <c r="B6" i="7" s="1"/>
  <c r="L34" i="1"/>
  <c r="B7" i="7" s="1"/>
  <c r="M34" i="1"/>
  <c r="B8" i="7" s="1"/>
  <c r="N34" i="1"/>
  <c r="B9" i="7" s="1"/>
  <c r="O34" i="1"/>
  <c r="B10" i="7" s="1"/>
  <c r="P34" i="1"/>
  <c r="B11" i="7" s="1"/>
  <c r="Q34" i="1"/>
  <c r="B12" i="7" s="1"/>
  <c r="R34" i="1"/>
  <c r="B13" i="7" s="1"/>
  <c r="S34" i="1"/>
  <c r="B14" i="7" s="1"/>
  <c r="T34" i="1"/>
  <c r="B15" i="7" s="1"/>
  <c r="U34" i="1"/>
  <c r="B16" i="7" s="1"/>
  <c r="V34" i="1"/>
  <c r="B17" i="7" s="1"/>
  <c r="W34" i="1"/>
  <c r="B18" i="7" s="1"/>
  <c r="X34" i="1"/>
  <c r="B19" i="7" s="1"/>
  <c r="Y34" i="1"/>
  <c r="B20" i="7" s="1"/>
  <c r="Z34" i="1"/>
  <c r="B21" i="7" s="1"/>
  <c r="AA34" i="1"/>
  <c r="B22" i="7" s="1"/>
  <c r="AB34" i="1"/>
  <c r="B23" i="7" s="1"/>
  <c r="D16" i="1" l="1"/>
  <c r="D39" i="7" s="1"/>
  <c r="D24" i="1"/>
  <c r="D40" i="7" s="1"/>
  <c r="B4" i="7"/>
  <c r="D38" i="7"/>
  <c r="D5" i="1"/>
  <c r="D37" i="7" s="1"/>
  <c r="A5" i="7"/>
  <c r="D34" i="1" l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L+G</author>
    <author>Benno Flory</author>
    <author>Urs Nussbaumer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 xr:uid="{00000000-0006-0000-0000-000002000000}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 xr:uid="{00000000-0006-0000-0000-000004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 xr:uid="{00000000-0006-0000-0000-000005000000}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 xr:uid="{00000000-0006-0000-0000-000006000000}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 xr:uid="{00000000-0006-0000-0000-000007000000}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<sst xmlns="http://schemas.openxmlformats.org/spreadsheetml/2006/main" count="56" uniqueCount="50">
  <si>
    <t>Nr.</t>
  </si>
  <si>
    <t>Aufwand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</si>
  <si>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</si>
  <si>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</si>
  <si>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</si>
  <si>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</si>
  <si>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</si>
  <si>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</si>
  <si>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</si>
  <si>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</si>
  <si>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</si>
  <si>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</si>
  <si>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</si>
  <si>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</si>
  <si>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</si>
  <si>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</si>
  <si>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</si>
  <si>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</si>
  <si>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</si>
  <si>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</si>
  <si>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</si>
  <si>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</si>
  <si>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</si>
  <si>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</si>
  <si>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</si>
  <si>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</si>
  <si>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</si>
  <si>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</si>
  <si>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Benutzerschulung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</si>
  <si>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</si>
  <si>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</si>
  <si>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</si>
  <si>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</si>
  <si>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</si>
  <si>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</si>
  <si>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</si>
  <si>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CorrectionTool</t>
  </si>
  <si>
    <t>Ferien</t>
  </si>
  <si>
    <t>Geplant</t>
  </si>
  <si>
    <t>KW 7</t>
  </si>
  <si>
    <t>&lt;Björn Burkard&gt;</t>
  </si>
  <si>
    <t>Ist(h)</t>
  </si>
  <si>
    <t>Soll (h)</t>
  </si>
  <si>
    <t>F.REQ.001 Verschiedene Konfigurationen auslesen</t>
  </si>
  <si>
    <t>F.REQ.002 Die Konfiguration des Schüler in einem Textfile</t>
  </si>
  <si>
    <t>F.REQ.003 Lösung im Textfile</t>
  </si>
  <si>
    <t>F.REQ.004 Keine VM selber öffnen</t>
  </si>
  <si>
    <t>F.REQ.005 Webseite</t>
  </si>
  <si>
    <t>F.REQ.006 Namen auslesen</t>
  </si>
  <si>
    <t>F.REQ.006 USB Sticks auswählen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</si>
</sst>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3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9C0006"/>
      <name val="Calibri"/>
      <family val="2"/>
      <scheme val="minor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</fills>
  <borders count="8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6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1" fillId="8" borderId="0" applyNumberFormat="0" applyBorder="0" applyAlignment="0" applyProtection="0"/>
  </cellStyleXfs>
  <cellXfs count="163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4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33" xfId="0" applyFont="1" applyBorder="1" applyAlignment="1">
      <alignment vertical="center"/>
    </xf>
    <xf numFmtId="0" fontId="14" fillId="0" borderId="44" xfId="0" applyFont="1" applyBorder="1" applyAlignment="1">
      <alignment horizontal="center" vertical="center" textRotation="90"/>
    </xf>
    <xf numFmtId="0" fontId="14" fillId="0" borderId="35" xfId="0" applyFont="1" applyBorder="1" applyAlignment="1">
      <alignment horizontal="center" vertical="center" textRotation="90"/>
    </xf>
    <xf numFmtId="0" fontId="14" fillId="0" borderId="45" xfId="0" applyFont="1" applyBorder="1" applyAlignment="1">
      <alignment horizontal="center" vertical="center" textRotation="90"/>
    </xf>
    <xf numFmtId="0" fontId="14" fillId="5" borderId="35" xfId="0" applyFont="1" applyFill="1" applyBorder="1" applyAlignment="1">
      <alignment horizontal="center" vertical="center" textRotation="90"/>
    </xf>
    <xf numFmtId="0" fontId="14" fillId="0" borderId="20" xfId="0" applyFont="1" applyBorder="1" applyAlignment="1">
      <alignment horizontal="center" vertical="center" textRotation="90" wrapText="1"/>
    </xf>
    <xf numFmtId="14" fontId="14" fillId="0" borderId="24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2" xfId="0" applyNumberFormat="1" applyFont="1" applyFill="1" applyBorder="1" applyAlignment="1">
      <alignment horizontal="center" vertical="center" textRotation="90"/>
    </xf>
    <xf numFmtId="14" fontId="14" fillId="0" borderId="46" xfId="0" applyNumberFormat="1" applyFont="1" applyFill="1" applyBorder="1" applyAlignment="1">
      <alignment horizontal="center" vertical="center" textRotation="90"/>
    </xf>
    <xf numFmtId="14" fontId="14" fillId="0" borderId="47" xfId="0" applyNumberFormat="1" applyFont="1" applyFill="1" applyBorder="1" applyAlignment="1">
      <alignment horizontal="center" vertical="center" textRotation="90"/>
    </xf>
    <xf numFmtId="14" fontId="14" fillId="0" borderId="23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47" xfId="3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40" xfId="3" applyFont="1" applyFill="1" applyBorder="1" applyAlignment="1">
      <alignment horizontal="center" vertical="center"/>
    </xf>
    <xf numFmtId="0" fontId="14" fillId="0" borderId="21" xfId="3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3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56" xfId="0" applyFont="1" applyBorder="1" applyAlignment="1">
      <alignment vertical="center"/>
    </xf>
    <xf numFmtId="0" fontId="14" fillId="0" borderId="29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Continuous" vertical="center"/>
    </xf>
    <xf numFmtId="0" fontId="14" fillId="0" borderId="25" xfId="0" applyFont="1" applyBorder="1" applyAlignment="1" applyProtection="1">
      <alignment horizontal="center" vertical="center"/>
    </xf>
    <xf numFmtId="0" fontId="14" fillId="0" borderId="27" xfId="0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left" vertical="center"/>
    </xf>
    <xf numFmtId="0" fontId="14" fillId="0" borderId="19" xfId="0" applyFont="1" applyFill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62" xfId="2" applyFont="1" applyFill="1" applyBorder="1" applyAlignment="1">
      <alignment vertical="center"/>
    </xf>
    <xf numFmtId="0" fontId="14" fillId="0" borderId="64" xfId="2" applyFont="1" applyFill="1" applyBorder="1" applyAlignment="1">
      <alignment vertical="center"/>
    </xf>
    <xf numFmtId="0" fontId="14" fillId="6" borderId="60" xfId="0" applyFont="1" applyFill="1" applyBorder="1" applyAlignment="1">
      <alignment horizontal="center" vertical="center"/>
    </xf>
    <xf numFmtId="0" fontId="14" fillId="6" borderId="29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left" vertical="center"/>
    </xf>
    <xf numFmtId="0" fontId="16" fillId="6" borderId="43" xfId="0" applyFont="1" applyFill="1" applyBorder="1" applyAlignment="1">
      <alignment horizontal="left" vertical="center"/>
    </xf>
    <xf numFmtId="0" fontId="16" fillId="6" borderId="36" xfId="0" applyFont="1" applyFill="1" applyBorder="1" applyAlignment="1">
      <alignment horizontal="center" vertical="center"/>
    </xf>
    <xf numFmtId="0" fontId="16" fillId="6" borderId="50" xfId="0" applyFont="1" applyFill="1" applyBorder="1" applyAlignment="1">
      <alignment horizontal="center" vertical="center"/>
    </xf>
    <xf numFmtId="0" fontId="16" fillId="6" borderId="26" xfId="0" applyFont="1" applyFill="1" applyBorder="1" applyAlignment="1">
      <alignment horizontal="left" vertical="center"/>
    </xf>
    <xf numFmtId="0" fontId="16" fillId="6" borderId="53" xfId="0" applyFont="1" applyFill="1" applyBorder="1" applyAlignment="1">
      <alignment horizontal="left" vertical="center"/>
    </xf>
    <xf numFmtId="0" fontId="16" fillId="6" borderId="49" xfId="0" applyFont="1" applyFill="1" applyBorder="1" applyAlignment="1">
      <alignment horizontal="left" vertical="center"/>
    </xf>
    <xf numFmtId="14" fontId="14" fillId="6" borderId="36" xfId="0" applyNumberFormat="1" applyFont="1" applyFill="1" applyBorder="1" applyAlignment="1">
      <alignment horizontal="left" vertical="center"/>
    </xf>
    <xf numFmtId="0" fontId="16" fillId="6" borderId="13" xfId="0" applyFont="1" applyFill="1" applyBorder="1" applyAlignment="1">
      <alignment horizontal="left" vertical="center"/>
    </xf>
    <xf numFmtId="0" fontId="16" fillId="6" borderId="36" xfId="0" applyFont="1" applyFill="1" applyBorder="1" applyAlignment="1">
      <alignment horizontal="left" vertical="center"/>
    </xf>
    <xf numFmtId="0" fontId="16" fillId="6" borderId="50" xfId="0" applyFont="1" applyFill="1" applyBorder="1" applyAlignment="1">
      <alignment horizontal="left" vertical="center"/>
    </xf>
    <xf numFmtId="0" fontId="16" fillId="6" borderId="54" xfId="0" applyFont="1" applyFill="1" applyBorder="1" applyAlignment="1">
      <alignment horizontal="left" vertical="center"/>
    </xf>
    <xf numFmtId="0" fontId="16" fillId="6" borderId="53" xfId="0" applyFont="1" applyFill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4" fontId="14" fillId="0" borderId="55" xfId="0" applyNumberFormat="1" applyFont="1" applyFill="1" applyBorder="1" applyAlignment="1">
      <alignment horizontal="center" vertical="center" textRotation="90"/>
    </xf>
    <xf numFmtId="0" fontId="16" fillId="6" borderId="30" xfId="0" applyFont="1" applyFill="1" applyBorder="1" applyAlignment="1">
      <alignment horizontal="left" vertical="center"/>
    </xf>
    <xf numFmtId="0" fontId="16" fillId="6" borderId="31" xfId="0" applyFont="1" applyFill="1" applyBorder="1" applyAlignment="1">
      <alignment horizontal="center" vertical="center"/>
    </xf>
    <xf numFmtId="164" fontId="16" fillId="6" borderId="31" xfId="0" applyNumberFormat="1" applyFont="1" applyFill="1" applyBorder="1" applyAlignment="1">
      <alignment horizontal="center" vertical="center"/>
    </xf>
    <xf numFmtId="0" fontId="16" fillId="6" borderId="31" xfId="2" applyFont="1" applyFill="1" applyBorder="1" applyAlignment="1">
      <alignment vertical="center"/>
    </xf>
    <xf numFmtId="0" fontId="16" fillId="6" borderId="65" xfId="3" applyFont="1" applyFill="1" applyBorder="1" applyAlignment="1">
      <alignment horizontal="center" vertical="center"/>
    </xf>
    <xf numFmtId="0" fontId="16" fillId="6" borderId="31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9" fillId="4" borderId="34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4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4" xfId="1" applyFont="1" applyBorder="1" applyAlignment="1">
      <alignment horizontal="left"/>
    </xf>
    <xf numFmtId="0" fontId="2" fillId="3" borderId="2" xfId="3"/>
    <xf numFmtId="0" fontId="21" fillId="8" borderId="2" xfId="5" applyBorder="1"/>
    <xf numFmtId="0" fontId="3" fillId="2" borderId="1" xfId="2">
      <alignment horizontal="center" vertical="center"/>
    </xf>
    <xf numFmtId="0" fontId="21" fillId="8" borderId="1" xfId="5" applyBorder="1" applyAlignment="1">
      <alignment horizontal="center" vertical="center"/>
    </xf>
    <xf numFmtId="0" fontId="21" fillId="8" borderId="12" xfId="5" applyBorder="1" applyAlignment="1">
      <alignment horizontal="center" vertical="center"/>
    </xf>
    <xf numFmtId="0" fontId="21" fillId="8" borderId="11" xfId="5" applyBorder="1" applyAlignment="1">
      <alignment horizontal="center" vertical="center"/>
    </xf>
    <xf numFmtId="0" fontId="21" fillId="8" borderId="2" xfId="5" applyBorder="1" applyAlignment="1">
      <alignment horizontal="center" vertical="center"/>
    </xf>
    <xf numFmtId="0" fontId="21" fillId="8" borderId="40" xfId="5" applyBorder="1" applyAlignment="1">
      <alignment horizontal="center" vertical="center"/>
    </xf>
    <xf numFmtId="0" fontId="21" fillId="8" borderId="48" xfId="5" applyBorder="1" applyAlignment="1">
      <alignment horizontal="center" vertical="center"/>
    </xf>
    <xf numFmtId="0" fontId="21" fillId="8" borderId="21" xfId="5" applyBorder="1" applyAlignment="1">
      <alignment horizontal="center" vertical="center"/>
    </xf>
    <xf numFmtId="0" fontId="22" fillId="0" borderId="0" xfId="0" applyFont="1"/>
    <xf numFmtId="0" fontId="2" fillId="3" borderId="1" xfId="3" applyBorder="1"/>
    <xf numFmtId="0" fontId="2" fillId="3" borderId="2" xfId="3" applyBorder="1"/>
    <xf numFmtId="0" fontId="14" fillId="0" borderId="66" xfId="3" applyFont="1" applyFill="1" applyBorder="1" applyAlignment="1">
      <alignment horizontal="center" vertical="center"/>
    </xf>
    <xf numFmtId="0" fontId="3" fillId="2" borderId="14" xfId="2" applyBorder="1">
      <alignment horizontal="center" vertical="center"/>
    </xf>
    <xf numFmtId="0" fontId="14" fillId="0" borderId="9" xfId="3" applyFont="1" applyFill="1" applyBorder="1" applyAlignment="1">
      <alignment horizontal="center" vertical="center"/>
    </xf>
    <xf numFmtId="0" fontId="14" fillId="0" borderId="67" xfId="3" applyFont="1" applyFill="1" applyBorder="1" applyAlignment="1">
      <alignment horizontal="center" vertical="center"/>
    </xf>
    <xf numFmtId="0" fontId="21" fillId="8" borderId="28" xfId="5" applyBorder="1" applyAlignment="1">
      <alignment horizontal="center" vertical="center"/>
    </xf>
    <xf numFmtId="0" fontId="16" fillId="6" borderId="68" xfId="3" applyFont="1" applyFill="1" applyBorder="1" applyAlignment="1">
      <alignment horizontal="center" vertical="center"/>
    </xf>
    <xf numFmtId="0" fontId="2" fillId="3" borderId="10" xfId="3" applyBorder="1"/>
    <xf numFmtId="0" fontId="21" fillId="8" borderId="70" xfId="5" applyBorder="1" applyAlignment="1">
      <alignment horizontal="center" vertical="center"/>
    </xf>
    <xf numFmtId="0" fontId="21" fillId="8" borderId="10" xfId="5" applyBorder="1" applyAlignment="1">
      <alignment horizontal="center" vertical="center"/>
    </xf>
    <xf numFmtId="0" fontId="21" fillId="8" borderId="71" xfId="5" applyBorder="1" applyAlignment="1">
      <alignment horizontal="center" vertical="center"/>
    </xf>
    <xf numFmtId="0" fontId="16" fillId="6" borderId="69" xfId="0" applyFont="1" applyFill="1" applyBorder="1" applyAlignment="1">
      <alignment horizontal="left" vertical="center"/>
    </xf>
    <xf numFmtId="0" fontId="0" fillId="0" borderId="1" xfId="0" applyFill="1" applyBorder="1"/>
    <xf numFmtId="0" fontId="14" fillId="0" borderId="11" xfId="0" applyFont="1" applyFill="1" applyBorder="1" applyAlignment="1">
      <alignment horizontal="center" vertical="center"/>
    </xf>
    <xf numFmtId="0" fontId="21" fillId="8" borderId="72" xfId="5" applyBorder="1" applyAlignment="1">
      <alignment horizontal="center" vertical="center"/>
    </xf>
    <xf numFmtId="0" fontId="21" fillId="8" borderId="73" xfId="5" applyBorder="1" applyAlignment="1">
      <alignment horizontal="center" vertical="center"/>
    </xf>
    <xf numFmtId="14" fontId="14" fillId="0" borderId="74" xfId="0" applyNumberFormat="1" applyFont="1" applyFill="1" applyBorder="1" applyAlignment="1">
      <alignment horizontal="center" vertical="center" textRotation="90"/>
    </xf>
    <xf numFmtId="0" fontId="16" fillId="6" borderId="75" xfId="0" applyFont="1" applyFill="1" applyBorder="1" applyAlignment="1">
      <alignment horizontal="left" vertical="center"/>
    </xf>
    <xf numFmtId="0" fontId="14" fillId="0" borderId="76" xfId="3" applyFont="1" applyFill="1" applyBorder="1" applyAlignment="1">
      <alignment horizontal="center" vertical="center"/>
    </xf>
    <xf numFmtId="0" fontId="14" fillId="0" borderId="77" xfId="3" applyFont="1" applyFill="1" applyBorder="1" applyAlignment="1">
      <alignment horizontal="center" vertical="center"/>
    </xf>
    <xf numFmtId="0" fontId="14" fillId="0" borderId="78" xfId="3" applyFont="1" applyFill="1" applyBorder="1" applyAlignment="1">
      <alignment horizontal="center" vertical="center"/>
    </xf>
    <xf numFmtId="0" fontId="14" fillId="0" borderId="79" xfId="3" applyFont="1" applyFill="1" applyBorder="1" applyAlignment="1">
      <alignment horizontal="center" vertical="center"/>
    </xf>
    <xf numFmtId="0" fontId="14" fillId="0" borderId="80" xfId="3" applyFont="1" applyFill="1" applyBorder="1" applyAlignment="1">
      <alignment horizontal="center" vertical="center"/>
    </xf>
    <xf numFmtId="0" fontId="14" fillId="0" borderId="81" xfId="3" applyFont="1" applyFill="1" applyBorder="1" applyAlignment="1">
      <alignment horizontal="center" vertical="center"/>
    </xf>
    <xf numFmtId="0" fontId="16" fillId="6" borderId="82" xfId="3" applyFont="1" applyFill="1" applyBorder="1" applyAlignment="1">
      <alignment horizontal="center" vertical="center"/>
    </xf>
    <xf numFmtId="0" fontId="3" fillId="2" borderId="0" xfId="2" applyBorder="1">
      <alignment horizontal="center" vertical="center"/>
    </xf>
    <xf numFmtId="0" fontId="10" fillId="0" borderId="83" xfId="0" applyFont="1" applyBorder="1" applyAlignment="1">
      <alignment vertical="center"/>
    </xf>
    <xf numFmtId="0" fontId="14" fillId="0" borderId="33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3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9" fillId="4" borderId="51" xfId="1" applyFont="1" applyBorder="1" applyAlignment="1">
      <alignment horizontal="left"/>
    </xf>
    <xf numFmtId="0" fontId="9" fillId="4" borderId="52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1" xfId="1" applyFont="1" applyBorder="1" applyAlignment="1">
      <alignment horizontal="left"/>
    </xf>
    <xf numFmtId="0" fontId="8" fillId="4" borderId="52" xfId="1" applyFont="1" applyBorder="1" applyAlignment="1">
      <alignment horizontal="left"/>
    </xf>
    <xf numFmtId="0" fontId="9" fillId="4" borderId="51" xfId="1" applyFont="1" applyBorder="1" applyAlignment="1"/>
    <xf numFmtId="0" fontId="9" fillId="4" borderId="52" xfId="1" applyFont="1" applyBorder="1" applyAlignment="1"/>
  </cellXfs>
  <cellStyles count="6">
    <cellStyle name="Akzent3" xfId="1" builtinId="37"/>
    <cellStyle name="Gelb-Feld" xfId="2" xr:uid="{00000000-0005-0000-0000-000001000000}"/>
    <cellStyle name="schatten_blau" xfId="3" xr:uid="{00000000-0005-0000-0000-000002000000}"/>
    <cellStyle name="Schlecht" xfId="5" builtinId="27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12.6</c:v>
                </c:pt>
                <c:pt idx="1">
                  <c:v>5</c:v>
                </c:pt>
                <c:pt idx="2">
                  <c:v>65</c:v>
                </c:pt>
                <c:pt idx="3">
                  <c:v>3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AU44"/>
  <sheetViews>
    <sheetView tabSelected="1" zoomScale="85" zoomScaleNormal="85" zoomScaleSheetLayoutView="100" zoomScalePageLayoutView="130" workbookViewId="0">
      <selection activeCell="Q22" sqref="Q22"/>
    </sheetView>
  </sheetViews>
  <sheetFormatPr baseColWidth="10" defaultColWidth="12.5" defaultRowHeight="15" customHeight="1" x14ac:dyDescent="0.25"/>
  <cols>
    <col min="1" max="1" width="3.625" style="5" customWidth="1"/>
    <col min="2" max="2" width="44.25" style="5" customWidth="1"/>
    <col min="3" max="3" width="3.875" style="5" customWidth="1"/>
    <col min="4" max="4" width="3.875" style="15" customWidth="1"/>
    <col min="5" max="7" width="3.875" style="5" customWidth="1"/>
    <col min="8" max="8" width="3.875" style="16" customWidth="1"/>
    <col min="9" max="28" width="3.25" style="5" customWidth="1"/>
    <col min="29" max="33" width="3.25" style="4" customWidth="1"/>
    <col min="34" max="38" width="3.125" style="4" customWidth="1"/>
    <col min="39" max="43" width="2.75" style="5" customWidth="1"/>
    <col min="44" max="16384" width="12.5" style="5"/>
  </cols>
  <sheetData>
    <row r="1" spans="1:47" ht="26.25" x14ac:dyDescent="0.25">
      <c r="A1" s="155" t="s">
        <v>36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</row>
    <row r="2" spans="1:47" ht="9" customHeight="1" thickBot="1" x14ac:dyDescent="0.3">
      <c r="A2" s="6"/>
      <c r="B2" s="4"/>
      <c r="C2" s="4"/>
      <c r="D2" s="7"/>
      <c r="E2" s="4"/>
      <c r="F2" s="4"/>
      <c r="G2" s="4"/>
      <c r="H2" s="8"/>
    </row>
    <row r="3" spans="1:47" ht="15" customHeight="1" x14ac:dyDescent="0.25">
      <c r="A3" s="59"/>
      <c r="B3" s="63"/>
      <c r="C3" s="147" t="s">
        <v>1</v>
      </c>
      <c r="D3" s="147"/>
      <c r="E3" s="17"/>
      <c r="F3" s="18"/>
      <c r="G3" s="19"/>
      <c r="H3" s="17"/>
      <c r="I3" s="147" t="s">
        <v>23</v>
      </c>
      <c r="J3" s="147"/>
      <c r="K3" s="147"/>
      <c r="L3" s="147"/>
      <c r="M3" s="150"/>
      <c r="N3" s="149" t="s">
        <v>24</v>
      </c>
      <c r="O3" s="147"/>
      <c r="P3" s="147"/>
      <c r="Q3" s="147"/>
      <c r="R3" s="147"/>
      <c r="S3" s="149" t="s">
        <v>25</v>
      </c>
      <c r="T3" s="147"/>
      <c r="U3" s="147"/>
      <c r="V3" s="147"/>
      <c r="W3" s="147"/>
      <c r="X3" s="149" t="s">
        <v>26</v>
      </c>
      <c r="Y3" s="147"/>
      <c r="Z3" s="147"/>
      <c r="AA3" s="147"/>
      <c r="AB3" s="147"/>
      <c r="AC3" s="149" t="s">
        <v>31</v>
      </c>
      <c r="AD3" s="147"/>
      <c r="AE3" s="147"/>
      <c r="AF3" s="147"/>
      <c r="AG3" s="147"/>
      <c r="AH3" s="149" t="s">
        <v>32</v>
      </c>
      <c r="AI3" s="147"/>
      <c r="AJ3" s="147"/>
      <c r="AK3" s="147"/>
      <c r="AL3" s="150"/>
      <c r="AM3" s="147" t="s">
        <v>39</v>
      </c>
      <c r="AN3" s="147"/>
      <c r="AO3" s="147"/>
      <c r="AP3" s="147"/>
      <c r="AQ3" s="148"/>
    </row>
    <row r="4" spans="1:47" ht="90.75" customHeight="1" x14ac:dyDescent="0.25">
      <c r="A4" s="92" t="s">
        <v>0</v>
      </c>
      <c r="B4" s="64"/>
      <c r="C4" s="21" t="s">
        <v>42</v>
      </c>
      <c r="D4" s="22" t="s">
        <v>41</v>
      </c>
      <c r="E4" s="20" t="s">
        <v>2</v>
      </c>
      <c r="F4" s="23" t="s">
        <v>40</v>
      </c>
      <c r="G4" s="24" t="s">
        <v>16</v>
      </c>
      <c r="H4" s="71" t="s">
        <v>5</v>
      </c>
      <c r="I4" s="93">
        <v>43073</v>
      </c>
      <c r="J4" s="25">
        <v>43074</v>
      </c>
      <c r="K4" s="25">
        <f>J4+1</f>
        <v>43075</v>
      </c>
      <c r="L4" s="26">
        <f>K4+1</f>
        <v>43076</v>
      </c>
      <c r="M4" s="27">
        <f>L4+1</f>
        <v>43077</v>
      </c>
      <c r="N4" s="28">
        <f>M4+3</f>
        <v>43080</v>
      </c>
      <c r="O4" s="25">
        <f>N4+1</f>
        <v>43081</v>
      </c>
      <c r="P4" s="25">
        <f>O4+1</f>
        <v>43082</v>
      </c>
      <c r="Q4" s="25">
        <f>P4+1</f>
        <v>43083</v>
      </c>
      <c r="R4" s="29">
        <f>Q4+1</f>
        <v>43084</v>
      </c>
      <c r="S4" s="28">
        <f>R4+3</f>
        <v>43087</v>
      </c>
      <c r="T4" s="25">
        <f>S4+1</f>
        <v>43088</v>
      </c>
      <c r="U4" s="25">
        <f>T4+1</f>
        <v>43089</v>
      </c>
      <c r="V4" s="25">
        <f>U4+1</f>
        <v>43090</v>
      </c>
      <c r="W4" s="29">
        <f>V4+1</f>
        <v>43091</v>
      </c>
      <c r="X4" s="28">
        <f>W4+3</f>
        <v>43094</v>
      </c>
      <c r="Y4" s="25">
        <f>X4+1</f>
        <v>43095</v>
      </c>
      <c r="Z4" s="25">
        <f>Y4+1</f>
        <v>43096</v>
      </c>
      <c r="AA4" s="25">
        <f>Z4+1</f>
        <v>43097</v>
      </c>
      <c r="AB4" s="29">
        <f>AA4+1</f>
        <v>43098</v>
      </c>
      <c r="AC4" s="28">
        <f>AB4+3</f>
        <v>43101</v>
      </c>
      <c r="AD4" s="25">
        <f>AC4+1</f>
        <v>43102</v>
      </c>
      <c r="AE4" s="25">
        <f>AD4+1</f>
        <v>43103</v>
      </c>
      <c r="AF4" s="25">
        <f>AE4+1</f>
        <v>43104</v>
      </c>
      <c r="AG4" s="26">
        <f>AF4+1</f>
        <v>43105</v>
      </c>
      <c r="AH4" s="28">
        <f>AG4+3</f>
        <v>43108</v>
      </c>
      <c r="AI4" s="30">
        <f>AH4+1</f>
        <v>43109</v>
      </c>
      <c r="AJ4" s="30">
        <f>AI4+1</f>
        <v>43110</v>
      </c>
      <c r="AK4" s="30">
        <f>AJ4+1</f>
        <v>43111</v>
      </c>
      <c r="AL4" s="27">
        <f>AK4+1</f>
        <v>43112</v>
      </c>
      <c r="AM4" s="26">
        <f>AL4+3</f>
        <v>43115</v>
      </c>
      <c r="AN4" s="30">
        <f>AM4+1</f>
        <v>43116</v>
      </c>
      <c r="AO4" s="30">
        <f>AN4+1</f>
        <v>43117</v>
      </c>
      <c r="AP4" s="30">
        <f>AO4+1</f>
        <v>43118</v>
      </c>
      <c r="AQ4" s="136">
        <f>AP4+1</f>
        <v>43119</v>
      </c>
    </row>
    <row r="5" spans="1:47" ht="14.25" customHeight="1" x14ac:dyDescent="0.25">
      <c r="A5" s="78">
        <v>10</v>
      </c>
      <c r="B5" s="79" t="s">
        <v>29</v>
      </c>
      <c r="C5" s="81">
        <f>SUM(C6:C10)</f>
        <v>12.6</v>
      </c>
      <c r="D5" s="82">
        <f>SUM(D6:D10)</f>
        <v>7</v>
      </c>
      <c r="E5" s="83"/>
      <c r="F5" s="84"/>
      <c r="G5" s="86"/>
      <c r="H5" s="87"/>
      <c r="I5" s="84"/>
      <c r="J5" s="88"/>
      <c r="K5" s="89"/>
      <c r="L5" s="90"/>
      <c r="M5" s="83"/>
      <c r="N5" s="80"/>
      <c r="O5" s="89"/>
      <c r="P5" s="90"/>
      <c r="Q5" s="88"/>
      <c r="R5" s="85"/>
      <c r="S5" s="80"/>
      <c r="T5" s="89"/>
      <c r="U5" s="90"/>
      <c r="V5" s="88"/>
      <c r="W5" s="85"/>
      <c r="X5" s="80"/>
      <c r="Y5" s="89"/>
      <c r="Z5" s="90"/>
      <c r="AA5" s="88"/>
      <c r="AB5" s="85"/>
      <c r="AC5" s="80"/>
      <c r="AD5" s="89"/>
      <c r="AE5" s="90"/>
      <c r="AF5" s="88"/>
      <c r="AG5" s="89"/>
      <c r="AH5" s="80"/>
      <c r="AI5" s="89"/>
      <c r="AJ5" s="89"/>
      <c r="AK5" s="90"/>
      <c r="AL5" s="83"/>
      <c r="AM5" s="88"/>
      <c r="AN5" s="89"/>
      <c r="AO5" s="89"/>
      <c r="AP5" s="90"/>
      <c r="AQ5" s="137"/>
    </row>
    <row r="6" spans="1:47" ht="14.25" customHeight="1" x14ac:dyDescent="0.25">
      <c r="A6" s="60">
        <v>11</v>
      </c>
      <c r="B6" s="65" t="s">
        <v>13</v>
      </c>
      <c r="C6" s="32">
        <v>2</v>
      </c>
      <c r="D6" s="33">
        <f>IF(SUM(I6:AB6)=0," ",SUM(I6:AB6))</f>
        <v>2</v>
      </c>
      <c r="E6" s="31">
        <v>1</v>
      </c>
      <c r="F6" s="32"/>
      <c r="G6" s="34"/>
      <c r="H6" s="72"/>
      <c r="I6" s="108"/>
      <c r="J6" s="108"/>
      <c r="K6" s="110">
        <v>2</v>
      </c>
      <c r="L6" s="112"/>
      <c r="M6" s="113"/>
      <c r="N6" s="108"/>
      <c r="O6" s="108"/>
      <c r="P6" s="35"/>
      <c r="Q6" s="36"/>
      <c r="R6" s="121"/>
      <c r="S6" s="119"/>
      <c r="T6" s="108"/>
      <c r="U6" s="35"/>
      <c r="V6" s="36"/>
      <c r="W6" s="121"/>
      <c r="X6" s="111"/>
      <c r="Y6" s="111"/>
      <c r="Z6" s="111"/>
      <c r="AA6" s="111"/>
      <c r="AB6" s="125"/>
      <c r="AC6" s="128"/>
      <c r="AD6" s="111"/>
      <c r="AE6" s="111"/>
      <c r="AF6" s="111"/>
      <c r="AG6" s="125"/>
      <c r="AH6" s="127"/>
      <c r="AI6" s="120"/>
      <c r="AJ6" s="36"/>
      <c r="AK6" s="36"/>
      <c r="AL6" s="121"/>
      <c r="AM6" s="119"/>
      <c r="AN6" s="108"/>
      <c r="AO6" s="36"/>
      <c r="AP6" s="36"/>
      <c r="AQ6" s="138"/>
    </row>
    <row r="7" spans="1:47" ht="14.25" customHeight="1" x14ac:dyDescent="0.25">
      <c r="A7" s="60">
        <v>12</v>
      </c>
      <c r="B7" s="66" t="s">
        <v>33</v>
      </c>
      <c r="C7" s="39">
        <v>3</v>
      </c>
      <c r="D7" s="33">
        <f t="shared" ref="D7" si="0">IF(SUM(I7:AB7)=0," ",SUM(I7:AB7))</f>
        <v>3</v>
      </c>
      <c r="E7" s="38">
        <v>1</v>
      </c>
      <c r="F7" s="32"/>
      <c r="G7" s="34"/>
      <c r="H7" s="73"/>
      <c r="I7" s="108"/>
      <c r="J7" s="108"/>
      <c r="K7" s="41"/>
      <c r="L7" s="114"/>
      <c r="M7" s="113"/>
      <c r="N7" s="108"/>
      <c r="O7" s="108"/>
      <c r="P7" s="110">
        <v>3</v>
      </c>
      <c r="Q7" s="42"/>
      <c r="R7" s="43"/>
      <c r="S7" s="119"/>
      <c r="T7" s="108"/>
      <c r="U7" s="35"/>
      <c r="V7" s="42"/>
      <c r="W7" s="43"/>
      <c r="X7" s="111"/>
      <c r="Y7" s="111"/>
      <c r="Z7" s="111"/>
      <c r="AA7" s="111"/>
      <c r="AB7" s="125"/>
      <c r="AC7" s="129"/>
      <c r="AD7" s="111"/>
      <c r="AE7" s="111"/>
      <c r="AF7" s="111"/>
      <c r="AG7" s="125"/>
      <c r="AH7" s="127"/>
      <c r="AI7" s="120"/>
      <c r="AJ7" s="42"/>
      <c r="AK7" s="42"/>
      <c r="AL7" s="44"/>
      <c r="AM7" s="119"/>
      <c r="AN7" s="108"/>
      <c r="AO7" s="42"/>
      <c r="AP7" s="42"/>
      <c r="AQ7" s="139"/>
    </row>
    <row r="8" spans="1:47" ht="14.25" customHeight="1" x14ac:dyDescent="0.25">
      <c r="A8" s="60">
        <v>13</v>
      </c>
      <c r="B8" s="66" t="s">
        <v>34</v>
      </c>
      <c r="C8" s="39">
        <v>4</v>
      </c>
      <c r="D8" s="33">
        <f>IF(SUM(I8:AQ8)=0," ",SUM(I8:AQ8))</f>
        <v>1</v>
      </c>
      <c r="E8" s="38">
        <v>1</v>
      </c>
      <c r="F8" s="32"/>
      <c r="G8" s="34"/>
      <c r="H8" s="73"/>
      <c r="I8" s="108"/>
      <c r="J8" s="108"/>
      <c r="K8" s="41"/>
      <c r="L8" s="114"/>
      <c r="M8" s="113"/>
      <c r="N8" s="108"/>
      <c r="O8" s="108"/>
      <c r="P8" s="35"/>
      <c r="Q8" s="42"/>
      <c r="R8" s="122">
        <v>1</v>
      </c>
      <c r="S8" s="119"/>
      <c r="T8" s="108"/>
      <c r="U8" s="35"/>
      <c r="V8" s="42"/>
      <c r="W8" s="122"/>
      <c r="X8" s="111"/>
      <c r="Y8" s="111"/>
      <c r="Z8" s="111"/>
      <c r="AA8" s="111"/>
      <c r="AB8" s="125"/>
      <c r="AC8" s="129"/>
      <c r="AD8" s="111"/>
      <c r="AE8" s="111"/>
      <c r="AF8" s="111"/>
      <c r="AG8" s="125"/>
      <c r="AH8" s="127"/>
      <c r="AI8" s="120"/>
      <c r="AJ8" s="42"/>
      <c r="AK8" s="33"/>
      <c r="AL8" s="122"/>
      <c r="AM8" s="119"/>
      <c r="AN8" s="108"/>
      <c r="AO8" s="42"/>
      <c r="AP8" s="33"/>
      <c r="AQ8" s="145"/>
      <c r="AR8" s="146"/>
    </row>
    <row r="9" spans="1:47" ht="14.25" customHeight="1" x14ac:dyDescent="0.25">
      <c r="A9" s="60">
        <v>14</v>
      </c>
      <c r="B9" s="67" t="s">
        <v>18</v>
      </c>
      <c r="C9" s="39">
        <v>0.6</v>
      </c>
      <c r="D9" s="33">
        <f t="shared" ref="D9:D10" si="1">IF(SUM(I9:AQ9)=0," ",SUM(I9:AQ9))</f>
        <v>1</v>
      </c>
      <c r="E9" s="38">
        <v>1</v>
      </c>
      <c r="F9" s="32"/>
      <c r="G9" s="34"/>
      <c r="H9" s="73"/>
      <c r="I9" s="108"/>
      <c r="J9" s="108"/>
      <c r="K9" s="41"/>
      <c r="L9" s="114"/>
      <c r="M9" s="113"/>
      <c r="N9" s="108"/>
      <c r="O9" s="108"/>
      <c r="P9" s="110">
        <v>1</v>
      </c>
      <c r="Q9" s="42"/>
      <c r="R9" s="43"/>
      <c r="S9" s="119"/>
      <c r="T9" s="108"/>
      <c r="U9" s="35"/>
      <c r="V9" s="42"/>
      <c r="W9" s="43"/>
      <c r="X9" s="111"/>
      <c r="Y9" s="111"/>
      <c r="Z9" s="111"/>
      <c r="AA9" s="111"/>
      <c r="AB9" s="125"/>
      <c r="AC9" s="129"/>
      <c r="AD9" s="111"/>
      <c r="AE9" s="111"/>
      <c r="AF9" s="111"/>
      <c r="AG9" s="125"/>
      <c r="AH9" s="127"/>
      <c r="AI9" s="120"/>
      <c r="AJ9" s="42"/>
      <c r="AK9" s="33"/>
      <c r="AL9" s="123"/>
      <c r="AM9" s="119"/>
      <c r="AN9" s="108"/>
      <c r="AO9" s="42"/>
      <c r="AP9" s="33"/>
      <c r="AQ9" s="140"/>
    </row>
    <row r="10" spans="1:47" ht="14.25" customHeight="1" x14ac:dyDescent="0.25">
      <c r="A10" s="60">
        <v>15</v>
      </c>
      <c r="B10" s="67" t="s">
        <v>35</v>
      </c>
      <c r="C10" s="46">
        <v>3</v>
      </c>
      <c r="D10" s="33" t="str">
        <f t="shared" si="1"/>
        <v xml:space="preserve"> </v>
      </c>
      <c r="E10" s="45">
        <v>1</v>
      </c>
      <c r="F10" s="40"/>
      <c r="G10" s="34"/>
      <c r="H10" s="73"/>
      <c r="I10" s="108"/>
      <c r="J10" s="108"/>
      <c r="K10" s="47"/>
      <c r="L10" s="115"/>
      <c r="M10" s="116"/>
      <c r="N10" s="108"/>
      <c r="O10" s="108"/>
      <c r="P10" s="118"/>
      <c r="Q10" s="49"/>
      <c r="R10" s="50"/>
      <c r="S10" s="119"/>
      <c r="T10" s="108"/>
      <c r="U10" s="48"/>
      <c r="V10" s="49"/>
      <c r="W10" s="50"/>
      <c r="X10" s="111"/>
      <c r="Y10" s="111"/>
      <c r="Z10" s="111"/>
      <c r="AA10" s="111"/>
      <c r="AB10" s="125"/>
      <c r="AC10" s="130"/>
      <c r="AD10" s="111"/>
      <c r="AE10" s="111"/>
      <c r="AF10" s="111"/>
      <c r="AG10" s="125"/>
      <c r="AH10" s="127"/>
      <c r="AI10" s="120"/>
      <c r="AJ10" s="49"/>
      <c r="AK10" s="51"/>
      <c r="AL10" s="123"/>
      <c r="AM10" s="119"/>
      <c r="AN10" s="108"/>
      <c r="AO10" s="110"/>
      <c r="AP10" s="132"/>
      <c r="AQ10" s="141"/>
    </row>
    <row r="11" spans="1:47" ht="14.25" customHeight="1" x14ac:dyDescent="0.25">
      <c r="A11" s="78">
        <v>20</v>
      </c>
      <c r="B11" s="79" t="s">
        <v>12</v>
      </c>
      <c r="C11" s="91">
        <f>SUM(C12:C15)</f>
        <v>5</v>
      </c>
      <c r="D11" s="81">
        <f>SUM(D12:D15)</f>
        <v>8</v>
      </c>
      <c r="E11" s="83"/>
      <c r="F11" s="84"/>
      <c r="G11" s="86"/>
      <c r="H11" s="87"/>
      <c r="I11" s="84"/>
      <c r="J11" s="88"/>
      <c r="K11" s="89"/>
      <c r="L11" s="90"/>
      <c r="M11" s="83"/>
      <c r="N11" s="80"/>
      <c r="O11" s="89"/>
      <c r="P11" s="90"/>
      <c r="Q11" s="88"/>
      <c r="R11" s="85"/>
      <c r="S11" s="88"/>
      <c r="T11" s="89"/>
      <c r="U11" s="90"/>
      <c r="V11" s="88"/>
      <c r="W11" s="85"/>
      <c r="X11" s="88"/>
      <c r="Y11" s="89"/>
      <c r="Z11" s="90"/>
      <c r="AA11" s="88"/>
      <c r="AB11" s="85"/>
      <c r="AC11" s="80"/>
      <c r="AD11" s="89"/>
      <c r="AE11" s="90"/>
      <c r="AF11" s="88"/>
      <c r="AG11" s="89"/>
      <c r="AH11" s="80"/>
      <c r="AI11" s="89"/>
      <c r="AJ11" s="89"/>
      <c r="AK11" s="90"/>
      <c r="AL11" s="83"/>
      <c r="AM11" s="88"/>
      <c r="AN11" s="89"/>
      <c r="AO11" s="89"/>
      <c r="AP11" s="90"/>
      <c r="AQ11" s="137"/>
    </row>
    <row r="12" spans="1:47" ht="14.25" customHeight="1" x14ac:dyDescent="0.25">
      <c r="A12" s="61">
        <v>21</v>
      </c>
      <c r="B12" s="65" t="s">
        <v>27</v>
      </c>
      <c r="C12" s="32">
        <v>5</v>
      </c>
      <c r="D12" s="53">
        <f>IF(SUM(I12:AQ12)=0," ",SUM(I12:AQ12))</f>
        <v>8</v>
      </c>
      <c r="E12" s="31">
        <v>1</v>
      </c>
      <c r="F12" s="32"/>
      <c r="G12" s="34"/>
      <c r="H12" s="73"/>
      <c r="I12" s="108"/>
      <c r="J12" s="108"/>
      <c r="K12" s="110">
        <v>5</v>
      </c>
      <c r="L12" s="112"/>
      <c r="M12" s="113"/>
      <c r="N12" s="108"/>
      <c r="O12" s="108"/>
      <c r="P12" s="110">
        <v>3</v>
      </c>
      <c r="Q12" s="36"/>
      <c r="R12" s="133"/>
      <c r="S12" s="119"/>
      <c r="T12" s="108"/>
      <c r="U12" s="35"/>
      <c r="V12" s="36"/>
      <c r="W12" s="133"/>
      <c r="X12" s="134"/>
      <c r="Y12" s="111"/>
      <c r="Z12" s="111"/>
      <c r="AA12" s="111"/>
      <c r="AB12" s="125"/>
      <c r="AC12" s="128"/>
      <c r="AD12" s="111"/>
      <c r="AE12" s="111"/>
      <c r="AF12" s="111"/>
      <c r="AG12" s="125"/>
      <c r="AH12" s="127"/>
      <c r="AI12" s="120"/>
      <c r="AJ12" s="36"/>
      <c r="AK12" s="53"/>
      <c r="AL12" s="54"/>
      <c r="AM12" s="119"/>
      <c r="AN12" s="108"/>
      <c r="AO12" s="36"/>
      <c r="AP12" s="53"/>
      <c r="AQ12" s="140"/>
      <c r="AU12"/>
    </row>
    <row r="13" spans="1:47" ht="14.25" customHeight="1" x14ac:dyDescent="0.25">
      <c r="A13" s="61">
        <v>22</v>
      </c>
      <c r="B13" s="65"/>
      <c r="C13" s="32"/>
      <c r="D13" s="53" t="str">
        <f t="shared" ref="D13:D15" si="2">IF(SUM(I13:AQ13)=0," ",SUM(I13:AQ13))</f>
        <v xml:space="preserve"> </v>
      </c>
      <c r="E13" s="31"/>
      <c r="F13" s="32"/>
      <c r="G13" s="34"/>
      <c r="H13" s="73"/>
      <c r="I13" s="108"/>
      <c r="J13" s="108"/>
      <c r="K13" s="41"/>
      <c r="L13" s="112"/>
      <c r="M13" s="113"/>
      <c r="N13" s="108"/>
      <c r="O13" s="108"/>
      <c r="P13" s="35"/>
      <c r="Q13" s="36"/>
      <c r="R13" s="133"/>
      <c r="S13" s="119"/>
      <c r="T13" s="108"/>
      <c r="U13" s="35"/>
      <c r="V13" s="36"/>
      <c r="W13" s="133"/>
      <c r="X13" s="111"/>
      <c r="Y13" s="111"/>
      <c r="Z13" s="111"/>
      <c r="AA13" s="111"/>
      <c r="AB13" s="125"/>
      <c r="AC13" s="129"/>
      <c r="AD13" s="111"/>
      <c r="AE13" s="111"/>
      <c r="AF13" s="111"/>
      <c r="AG13" s="125"/>
      <c r="AH13" s="127"/>
      <c r="AI13" s="120"/>
      <c r="AJ13" s="36"/>
      <c r="AK13" s="53"/>
      <c r="AL13" s="54"/>
      <c r="AM13" s="119"/>
      <c r="AN13" s="108"/>
      <c r="AO13" s="36"/>
      <c r="AP13" s="53"/>
      <c r="AQ13" s="140"/>
    </row>
    <row r="14" spans="1:47" ht="14.25" customHeight="1" x14ac:dyDescent="0.25">
      <c r="A14" s="61">
        <v>23</v>
      </c>
      <c r="B14" s="65"/>
      <c r="C14" s="32"/>
      <c r="D14" s="53" t="str">
        <f t="shared" si="2"/>
        <v xml:space="preserve"> </v>
      </c>
      <c r="E14" s="31"/>
      <c r="F14" s="32"/>
      <c r="G14" s="34"/>
      <c r="H14" s="73"/>
      <c r="I14" s="108"/>
      <c r="J14" s="108"/>
      <c r="K14" s="41"/>
      <c r="L14" s="112"/>
      <c r="M14" s="113"/>
      <c r="N14" s="108"/>
      <c r="O14" s="108"/>
      <c r="P14" s="35"/>
      <c r="Q14" s="36"/>
      <c r="R14" s="133"/>
      <c r="S14" s="119"/>
      <c r="T14" s="108"/>
      <c r="U14" s="35"/>
      <c r="V14" s="36"/>
      <c r="W14" s="133"/>
      <c r="X14" s="111"/>
      <c r="Y14" s="111"/>
      <c r="Z14" s="111"/>
      <c r="AA14" s="111"/>
      <c r="AB14" s="125"/>
      <c r="AC14" s="129"/>
      <c r="AD14" s="111"/>
      <c r="AE14" s="111"/>
      <c r="AF14" s="111"/>
      <c r="AG14" s="125"/>
      <c r="AH14" s="127"/>
      <c r="AI14" s="120"/>
      <c r="AJ14" s="36"/>
      <c r="AK14" s="53"/>
      <c r="AL14" s="54"/>
      <c r="AM14" s="119"/>
      <c r="AN14" s="108"/>
      <c r="AO14" s="36"/>
      <c r="AP14" s="53"/>
      <c r="AQ14" s="140"/>
    </row>
    <row r="15" spans="1:47" ht="14.25" customHeight="1" x14ac:dyDescent="0.25">
      <c r="A15" s="61">
        <v>24</v>
      </c>
      <c r="B15" s="65"/>
      <c r="C15" s="32"/>
      <c r="D15" s="53" t="str">
        <f t="shared" si="2"/>
        <v xml:space="preserve"> </v>
      </c>
      <c r="E15" s="31"/>
      <c r="F15" s="32"/>
      <c r="G15" s="34"/>
      <c r="H15" s="73"/>
      <c r="I15" s="108"/>
      <c r="J15" s="108"/>
      <c r="K15" s="41"/>
      <c r="L15" s="112"/>
      <c r="M15" s="113"/>
      <c r="N15" s="108"/>
      <c r="O15" s="108"/>
      <c r="P15" s="35"/>
      <c r="Q15" s="36"/>
      <c r="R15" s="133"/>
      <c r="S15" s="119"/>
      <c r="T15" s="108"/>
      <c r="U15" s="35"/>
      <c r="V15" s="36"/>
      <c r="W15" s="133"/>
      <c r="X15" s="135"/>
      <c r="Y15" s="111"/>
      <c r="Z15" s="111"/>
      <c r="AA15" s="111"/>
      <c r="AB15" s="125"/>
      <c r="AC15" s="129"/>
      <c r="AD15" s="111"/>
      <c r="AE15" s="111"/>
      <c r="AF15" s="111"/>
      <c r="AG15" s="125"/>
      <c r="AH15" s="127"/>
      <c r="AI15" s="120"/>
      <c r="AJ15" s="36"/>
      <c r="AK15" s="53"/>
      <c r="AL15" s="54"/>
      <c r="AM15" s="119"/>
      <c r="AN15" s="108"/>
      <c r="AO15" s="36"/>
      <c r="AP15" s="53"/>
      <c r="AQ15" s="140"/>
    </row>
    <row r="16" spans="1:47" ht="14.25" customHeight="1" x14ac:dyDescent="0.25">
      <c r="A16" s="78">
        <v>30</v>
      </c>
      <c r="B16" s="79" t="s">
        <v>8</v>
      </c>
      <c r="C16" s="81">
        <f>SUM(C17:C23)</f>
        <v>65</v>
      </c>
      <c r="D16" s="82">
        <f>SUM(D17:D23)</f>
        <v>13</v>
      </c>
      <c r="E16" s="83"/>
      <c r="F16" s="84"/>
      <c r="G16" s="86"/>
      <c r="H16" s="87"/>
      <c r="I16" s="84"/>
      <c r="J16" s="88"/>
      <c r="K16" s="89"/>
      <c r="L16" s="90"/>
      <c r="M16" s="83"/>
      <c r="N16" s="80"/>
      <c r="O16" s="89"/>
      <c r="P16" s="90"/>
      <c r="Q16" s="88"/>
      <c r="R16" s="85"/>
      <c r="S16" s="88"/>
      <c r="T16" s="89"/>
      <c r="U16" s="90"/>
      <c r="V16" s="88"/>
      <c r="W16" s="85"/>
      <c r="X16" s="88"/>
      <c r="Y16" s="89"/>
      <c r="Z16" s="90"/>
      <c r="AA16" s="88"/>
      <c r="AB16" s="89"/>
      <c r="AC16" s="131"/>
      <c r="AD16" s="89"/>
      <c r="AE16" s="90"/>
      <c r="AF16" s="88"/>
      <c r="AG16" s="89"/>
      <c r="AH16" s="80"/>
      <c r="AI16" s="89"/>
      <c r="AJ16" s="89"/>
      <c r="AK16" s="90"/>
      <c r="AL16" s="83"/>
      <c r="AM16" s="88"/>
      <c r="AN16" s="89"/>
      <c r="AO16" s="89"/>
      <c r="AP16" s="90"/>
      <c r="AQ16" s="137"/>
    </row>
    <row r="17" spans="1:43" ht="14.25" customHeight="1" x14ac:dyDescent="0.25">
      <c r="A17" s="61">
        <v>31</v>
      </c>
      <c r="B17" s="68" t="s">
        <v>43</v>
      </c>
      <c r="C17" s="32">
        <v>28</v>
      </c>
      <c r="D17" s="53">
        <f>IF(SUM(I17:AB17)=0," ",SUM(I17:AB17))</f>
        <v>13</v>
      </c>
      <c r="E17" s="31">
        <v>1</v>
      </c>
      <c r="F17" s="32"/>
      <c r="G17" s="34">
        <v>43091</v>
      </c>
      <c r="H17" s="73"/>
      <c r="I17" s="108"/>
      <c r="J17" s="108"/>
      <c r="K17" s="35"/>
      <c r="L17" s="112"/>
      <c r="M17" s="113"/>
      <c r="N17" s="108"/>
      <c r="O17" s="108"/>
      <c r="P17" s="35"/>
      <c r="Q17" s="110">
        <v>7</v>
      </c>
      <c r="R17" s="122">
        <v>6</v>
      </c>
      <c r="S17" s="119"/>
      <c r="T17" s="108"/>
      <c r="U17" s="110"/>
      <c r="V17" s="110"/>
      <c r="W17" s="122"/>
      <c r="X17" s="111"/>
      <c r="Y17" s="111"/>
      <c r="Z17" s="111"/>
      <c r="AA17" s="111"/>
      <c r="AB17" s="125"/>
      <c r="AC17" s="128"/>
      <c r="AD17" s="111"/>
      <c r="AE17" s="111"/>
      <c r="AF17" s="111"/>
      <c r="AG17" s="125"/>
      <c r="AH17" s="127"/>
      <c r="AI17" s="120"/>
      <c r="AJ17" s="36"/>
      <c r="AK17" s="53"/>
      <c r="AL17" s="54"/>
      <c r="AM17" s="119"/>
      <c r="AN17" s="108"/>
      <c r="AO17" s="36"/>
      <c r="AP17" s="53"/>
      <c r="AQ17" s="140"/>
    </row>
    <row r="18" spans="1:43" ht="14.25" customHeight="1" x14ac:dyDescent="0.25">
      <c r="A18" s="61">
        <v>32</v>
      </c>
      <c r="B18" s="68" t="s">
        <v>44</v>
      </c>
      <c r="C18" s="32">
        <v>9</v>
      </c>
      <c r="D18" s="53" t="str">
        <f t="shared" ref="D18:D23" si="3">IF(SUM(I18:AB18)=0," ",SUM(I18:AB18))</f>
        <v xml:space="preserve"> </v>
      </c>
      <c r="E18" s="31">
        <v>1</v>
      </c>
      <c r="F18" s="32"/>
      <c r="G18" s="34"/>
      <c r="H18" s="73"/>
      <c r="I18" s="108"/>
      <c r="J18" s="108"/>
      <c r="K18" s="35"/>
      <c r="L18" s="112"/>
      <c r="M18" s="113"/>
      <c r="N18" s="108"/>
      <c r="O18" s="108"/>
      <c r="P18" s="35"/>
      <c r="Q18" s="36"/>
      <c r="R18" s="37"/>
      <c r="S18" s="119"/>
      <c r="T18" s="108"/>
      <c r="U18" s="110"/>
      <c r="V18" s="110"/>
      <c r="W18" s="122"/>
      <c r="X18" s="111"/>
      <c r="Y18" s="111"/>
      <c r="Z18" s="111"/>
      <c r="AA18" s="111"/>
      <c r="AB18" s="125"/>
      <c r="AC18" s="129"/>
      <c r="AD18" s="111"/>
      <c r="AE18" s="111"/>
      <c r="AF18" s="111"/>
      <c r="AG18" s="125"/>
      <c r="AH18" s="127"/>
      <c r="AI18" s="120"/>
      <c r="AJ18" s="36"/>
      <c r="AK18" s="53"/>
      <c r="AL18" s="54"/>
      <c r="AM18" s="119"/>
      <c r="AN18" s="108"/>
      <c r="AO18" s="36"/>
      <c r="AP18" s="53"/>
      <c r="AQ18" s="140"/>
    </row>
    <row r="19" spans="1:43" ht="14.25" customHeight="1" x14ac:dyDescent="0.25">
      <c r="A19" s="61">
        <v>33</v>
      </c>
      <c r="B19" s="68" t="s">
        <v>45</v>
      </c>
      <c r="C19" s="32">
        <v>6</v>
      </c>
      <c r="D19" s="53" t="str">
        <f t="shared" si="3"/>
        <v xml:space="preserve"> </v>
      </c>
      <c r="E19" s="31">
        <v>2</v>
      </c>
      <c r="F19" s="32"/>
      <c r="G19" s="34"/>
      <c r="H19" s="73"/>
      <c r="I19" s="108"/>
      <c r="J19" s="108"/>
      <c r="K19" s="35"/>
      <c r="L19" s="112"/>
      <c r="M19" s="113"/>
      <c r="N19" s="108"/>
      <c r="O19" s="108"/>
      <c r="P19" s="35"/>
      <c r="Q19" s="36"/>
      <c r="R19" s="37"/>
      <c r="S19" s="119"/>
      <c r="T19" s="108"/>
      <c r="U19" s="35"/>
      <c r="V19" s="36"/>
      <c r="W19" s="122"/>
      <c r="X19" s="111"/>
      <c r="Y19" s="111"/>
      <c r="Z19" s="111"/>
      <c r="AA19" s="111"/>
      <c r="AB19" s="125"/>
      <c r="AC19" s="129"/>
      <c r="AD19" s="111"/>
      <c r="AE19" s="111"/>
      <c r="AF19" s="111"/>
      <c r="AG19" s="125"/>
      <c r="AH19" s="127"/>
      <c r="AI19" s="120"/>
      <c r="AJ19" s="110"/>
      <c r="AK19" s="53"/>
      <c r="AL19" s="54"/>
      <c r="AM19" s="119"/>
      <c r="AN19" s="108"/>
      <c r="AO19" s="36"/>
      <c r="AP19" s="53"/>
      <c r="AQ19" s="140"/>
    </row>
    <row r="20" spans="1:43" ht="14.25" customHeight="1" x14ac:dyDescent="0.25">
      <c r="A20" s="61">
        <v>34</v>
      </c>
      <c r="B20" s="68" t="s">
        <v>46</v>
      </c>
      <c r="C20" s="32">
        <v>8</v>
      </c>
      <c r="D20" s="53" t="str">
        <f t="shared" si="3"/>
        <v xml:space="preserve"> </v>
      </c>
      <c r="E20" s="31">
        <v>2</v>
      </c>
      <c r="F20" s="32"/>
      <c r="G20" s="34">
        <v>43110</v>
      </c>
      <c r="H20" s="73"/>
      <c r="I20" s="108"/>
      <c r="J20" s="108"/>
      <c r="K20" s="35"/>
      <c r="L20" s="112"/>
      <c r="M20" s="113"/>
      <c r="N20" s="108"/>
      <c r="O20" s="108"/>
      <c r="P20" s="35"/>
      <c r="Q20" s="36"/>
      <c r="R20" s="37"/>
      <c r="S20" s="119"/>
      <c r="T20" s="108"/>
      <c r="U20" s="35"/>
      <c r="V20" s="36"/>
      <c r="W20" s="37"/>
      <c r="X20" s="111"/>
      <c r="Y20" s="111"/>
      <c r="Z20" s="111"/>
      <c r="AA20" s="111"/>
      <c r="AB20" s="125"/>
      <c r="AC20" s="129"/>
      <c r="AD20" s="111"/>
      <c r="AE20" s="111"/>
      <c r="AF20" s="111"/>
      <c r="AG20" s="125"/>
      <c r="AH20" s="127"/>
      <c r="AI20" s="120"/>
      <c r="AJ20" s="110"/>
      <c r="AK20" s="110"/>
      <c r="AL20" s="54"/>
      <c r="AM20" s="119"/>
      <c r="AN20" s="108"/>
      <c r="AO20" s="36"/>
      <c r="AP20" s="53"/>
      <c r="AQ20" s="140"/>
    </row>
    <row r="21" spans="1:43" ht="14.25" customHeight="1" x14ac:dyDescent="0.25">
      <c r="A21" s="61">
        <v>35</v>
      </c>
      <c r="B21" s="68" t="s">
        <v>47</v>
      </c>
      <c r="C21" s="32">
        <v>8</v>
      </c>
      <c r="D21" s="53" t="str">
        <f t="shared" si="3"/>
        <v xml:space="preserve"> </v>
      </c>
      <c r="E21" s="31">
        <v>1</v>
      </c>
      <c r="F21" s="32"/>
      <c r="G21" s="34"/>
      <c r="H21" s="73"/>
      <c r="I21" s="108"/>
      <c r="J21" s="108"/>
      <c r="K21" s="35"/>
      <c r="L21" s="112"/>
      <c r="M21" s="113"/>
      <c r="N21" s="108"/>
      <c r="O21" s="108"/>
      <c r="P21" s="35"/>
      <c r="Q21" s="36"/>
      <c r="R21" s="37"/>
      <c r="S21" s="119"/>
      <c r="T21" s="108"/>
      <c r="U21" s="35"/>
      <c r="V21" s="36"/>
      <c r="W21" s="37"/>
      <c r="X21" s="111"/>
      <c r="Y21" s="111"/>
      <c r="Z21" s="111"/>
      <c r="AA21" s="111"/>
      <c r="AB21" s="125"/>
      <c r="AC21" s="129"/>
      <c r="AD21" s="111"/>
      <c r="AE21" s="111"/>
      <c r="AF21" s="111"/>
      <c r="AG21" s="125"/>
      <c r="AH21" s="127"/>
      <c r="AI21" s="120"/>
      <c r="AJ21" s="36"/>
      <c r="AK21" s="110"/>
      <c r="AL21" s="122"/>
      <c r="AM21" s="119"/>
      <c r="AN21" s="108"/>
      <c r="AO21" s="36"/>
      <c r="AP21" s="53"/>
      <c r="AQ21" s="140"/>
    </row>
    <row r="22" spans="1:43" ht="14.25" customHeight="1" x14ac:dyDescent="0.25">
      <c r="A22" s="61">
        <v>36</v>
      </c>
      <c r="B22" s="68" t="s">
        <v>48</v>
      </c>
      <c r="C22" s="32">
        <v>2</v>
      </c>
      <c r="D22" s="53" t="str">
        <f t="shared" si="3"/>
        <v xml:space="preserve"> </v>
      </c>
      <c r="E22" s="31">
        <v>1</v>
      </c>
      <c r="F22" s="32"/>
      <c r="G22" s="34"/>
      <c r="H22" s="73"/>
      <c r="I22" s="108"/>
      <c r="J22" s="108"/>
      <c r="K22" s="35"/>
      <c r="L22" s="112"/>
      <c r="M22" s="113"/>
      <c r="N22" s="108"/>
      <c r="O22" s="108"/>
      <c r="P22" s="35"/>
      <c r="Q22" s="36"/>
      <c r="R22" s="37"/>
      <c r="S22" s="119"/>
      <c r="T22" s="108"/>
      <c r="U22" s="35"/>
      <c r="V22" s="36"/>
      <c r="W22" s="37"/>
      <c r="X22" s="111"/>
      <c r="Y22" s="111"/>
      <c r="Z22" s="111"/>
      <c r="AA22" s="111"/>
      <c r="AB22" s="125"/>
      <c r="AC22" s="129"/>
      <c r="AD22" s="111"/>
      <c r="AE22" s="111"/>
      <c r="AF22" s="111"/>
      <c r="AG22" s="125"/>
      <c r="AH22" s="127"/>
      <c r="AI22" s="120"/>
      <c r="AJ22" s="36"/>
      <c r="AK22" s="53"/>
      <c r="AL22" s="122"/>
      <c r="AM22" s="119"/>
      <c r="AN22" s="108"/>
      <c r="AO22" s="36"/>
      <c r="AP22" s="53"/>
      <c r="AQ22" s="140"/>
    </row>
    <row r="23" spans="1:43" ht="14.25" customHeight="1" x14ac:dyDescent="0.25">
      <c r="A23" s="61">
        <v>37</v>
      </c>
      <c r="B23" s="68" t="s">
        <v>49</v>
      </c>
      <c r="C23" s="39">
        <v>4</v>
      </c>
      <c r="D23" s="53" t="str">
        <f t="shared" si="3"/>
        <v xml:space="preserve"> </v>
      </c>
      <c r="E23" s="38">
        <v>1</v>
      </c>
      <c r="F23" s="32"/>
      <c r="G23" s="34">
        <v>43112</v>
      </c>
      <c r="H23" s="73"/>
      <c r="I23" s="108"/>
      <c r="J23" s="108"/>
      <c r="K23" s="41"/>
      <c r="L23" s="114"/>
      <c r="M23" s="113"/>
      <c r="N23" s="108"/>
      <c r="O23" s="108"/>
      <c r="P23" s="35"/>
      <c r="Q23" s="42"/>
      <c r="R23" s="43"/>
      <c r="S23" s="119"/>
      <c r="T23" s="108"/>
      <c r="U23" s="35"/>
      <c r="V23" s="42"/>
      <c r="W23" s="43"/>
      <c r="X23" s="111"/>
      <c r="Y23" s="111"/>
      <c r="Z23" s="111"/>
      <c r="AA23" s="111"/>
      <c r="AB23" s="125"/>
      <c r="AC23" s="130"/>
      <c r="AD23" s="111"/>
      <c r="AE23" s="111"/>
      <c r="AF23" s="111"/>
      <c r="AG23" s="125"/>
      <c r="AH23" s="127"/>
      <c r="AI23" s="120"/>
      <c r="AJ23" s="42"/>
      <c r="AK23" s="33"/>
      <c r="AL23" s="122"/>
      <c r="AM23" s="119"/>
      <c r="AN23" s="108"/>
      <c r="AO23" s="110"/>
      <c r="AP23" s="33"/>
      <c r="AQ23" s="141"/>
    </row>
    <row r="24" spans="1:43" ht="14.25" customHeight="1" x14ac:dyDescent="0.25">
      <c r="A24" s="78">
        <v>40</v>
      </c>
      <c r="B24" s="79" t="s">
        <v>6</v>
      </c>
      <c r="C24" s="81">
        <f>SUM(C25:C27)</f>
        <v>3</v>
      </c>
      <c r="D24" s="82">
        <f>SUM(D25:D27)</f>
        <v>0</v>
      </c>
      <c r="E24" s="88"/>
      <c r="F24" s="84"/>
      <c r="G24" s="86"/>
      <c r="H24" s="87"/>
      <c r="I24" s="84"/>
      <c r="J24" s="88"/>
      <c r="K24" s="89"/>
      <c r="L24" s="90"/>
      <c r="M24" s="83"/>
      <c r="N24" s="80"/>
      <c r="O24" s="89"/>
      <c r="P24" s="90"/>
      <c r="Q24" s="88"/>
      <c r="R24" s="85"/>
      <c r="S24" s="88"/>
      <c r="T24" s="89"/>
      <c r="U24" s="90"/>
      <c r="V24" s="88"/>
      <c r="W24" s="85"/>
      <c r="X24" s="88"/>
      <c r="Y24" s="89"/>
      <c r="Z24" s="90"/>
      <c r="AA24" s="88"/>
      <c r="AB24" s="85"/>
      <c r="AC24" s="80"/>
      <c r="AD24" s="89"/>
      <c r="AE24" s="90"/>
      <c r="AF24" s="88"/>
      <c r="AG24" s="89"/>
      <c r="AH24" s="80"/>
      <c r="AI24" s="89"/>
      <c r="AJ24" s="89"/>
      <c r="AK24" s="90"/>
      <c r="AL24" s="83"/>
      <c r="AM24" s="88"/>
      <c r="AN24" s="89"/>
      <c r="AO24" s="89"/>
      <c r="AP24" s="90"/>
      <c r="AQ24" s="137"/>
    </row>
    <row r="25" spans="1:43" ht="14.25" customHeight="1" x14ac:dyDescent="0.25">
      <c r="A25" s="61">
        <v>40</v>
      </c>
      <c r="B25" s="69" t="s">
        <v>19</v>
      </c>
      <c r="C25" s="32">
        <v>1</v>
      </c>
      <c r="D25" s="53" t="str">
        <f>IF(SUM(I25:AB25)=0," ",SUM(I25:AB25))</f>
        <v xml:space="preserve"> </v>
      </c>
      <c r="E25" s="31">
        <v>1</v>
      </c>
      <c r="F25" s="32"/>
      <c r="G25" s="34"/>
      <c r="H25" s="74"/>
      <c r="I25" s="108"/>
      <c r="J25" s="108"/>
      <c r="K25" s="35"/>
      <c r="L25" s="112"/>
      <c r="M25" s="113"/>
      <c r="N25" s="108"/>
      <c r="O25" s="108"/>
      <c r="P25" s="35"/>
      <c r="Q25" s="36"/>
      <c r="R25" s="37"/>
      <c r="S25" s="119"/>
      <c r="T25" s="108"/>
      <c r="U25" s="35"/>
      <c r="V25" s="36"/>
      <c r="W25" s="37"/>
      <c r="X25" s="111"/>
      <c r="Y25" s="111"/>
      <c r="Z25" s="111"/>
      <c r="AA25" s="111"/>
      <c r="AB25" s="125"/>
      <c r="AC25" s="128"/>
      <c r="AD25" s="111"/>
      <c r="AE25" s="111"/>
      <c r="AF25" s="111"/>
      <c r="AG25" s="125"/>
      <c r="AH25" s="127"/>
      <c r="AI25" s="120"/>
      <c r="AJ25" s="36"/>
      <c r="AK25" s="36"/>
      <c r="AL25" s="124"/>
      <c r="AM25" s="119"/>
      <c r="AN25" s="108"/>
      <c r="AO25" s="110"/>
      <c r="AP25" s="36"/>
      <c r="AQ25" s="142"/>
    </row>
    <row r="26" spans="1:43" ht="14.25" customHeight="1" x14ac:dyDescent="0.25">
      <c r="A26" s="61">
        <v>41</v>
      </c>
      <c r="B26" s="69" t="s">
        <v>6</v>
      </c>
      <c r="C26" s="32">
        <v>1</v>
      </c>
      <c r="D26" s="53" t="str">
        <f>IF(SUM(I26:AB26)=0," ",SUM(I26:AB26))</f>
        <v xml:space="preserve"> </v>
      </c>
      <c r="E26" s="31">
        <v>1</v>
      </c>
      <c r="F26" s="32"/>
      <c r="G26" s="34"/>
      <c r="H26" s="74"/>
      <c r="I26" s="108"/>
      <c r="J26" s="108"/>
      <c r="K26" s="35"/>
      <c r="L26" s="112"/>
      <c r="M26" s="113"/>
      <c r="N26" s="108"/>
      <c r="O26" s="108"/>
      <c r="P26" s="35"/>
      <c r="Q26" s="36"/>
      <c r="R26" s="37"/>
      <c r="S26" s="119"/>
      <c r="T26" s="108"/>
      <c r="U26" s="35"/>
      <c r="V26" s="36"/>
      <c r="W26" s="37"/>
      <c r="X26" s="111"/>
      <c r="Y26" s="111"/>
      <c r="Z26" s="111"/>
      <c r="AA26" s="111"/>
      <c r="AB26" s="125"/>
      <c r="AC26" s="129"/>
      <c r="AD26" s="111"/>
      <c r="AE26" s="111"/>
      <c r="AF26" s="111"/>
      <c r="AG26" s="125"/>
      <c r="AH26" s="127"/>
      <c r="AI26" s="120"/>
      <c r="AJ26" s="42"/>
      <c r="AK26" s="42"/>
      <c r="AL26" s="37"/>
      <c r="AM26" s="119"/>
      <c r="AN26" s="108"/>
      <c r="AO26" s="110"/>
      <c r="AP26" s="42"/>
      <c r="AQ26" s="143"/>
    </row>
    <row r="27" spans="1:43" ht="14.25" customHeight="1" x14ac:dyDescent="0.25">
      <c r="A27" s="61">
        <v>42</v>
      </c>
      <c r="B27" s="70" t="s">
        <v>11</v>
      </c>
      <c r="C27" s="52">
        <v>1</v>
      </c>
      <c r="D27" s="53" t="str">
        <f>IF(SUM(I27:AB27)=0," ",SUM(I27:AB27))</f>
        <v xml:space="preserve"> </v>
      </c>
      <c r="E27" s="55">
        <v>1</v>
      </c>
      <c r="F27" s="40"/>
      <c r="G27" s="34"/>
      <c r="H27" s="74"/>
      <c r="I27" s="108"/>
      <c r="J27" s="108"/>
      <c r="K27" s="41"/>
      <c r="L27" s="114"/>
      <c r="M27" s="116"/>
      <c r="N27" s="108"/>
      <c r="O27" s="108"/>
      <c r="P27" s="41"/>
      <c r="Q27" s="56"/>
      <c r="R27" s="44"/>
      <c r="S27" s="119"/>
      <c r="T27" s="108"/>
      <c r="U27" s="41"/>
      <c r="V27" s="56"/>
      <c r="W27" s="44"/>
      <c r="X27" s="111"/>
      <c r="Y27" s="111"/>
      <c r="Z27" s="111"/>
      <c r="AA27" s="111"/>
      <c r="AB27" s="125"/>
      <c r="AC27" s="130"/>
      <c r="AD27" s="111"/>
      <c r="AE27" s="111"/>
      <c r="AF27" s="111"/>
      <c r="AG27" s="125"/>
      <c r="AH27" s="127"/>
      <c r="AI27" s="120"/>
      <c r="AJ27" s="36"/>
      <c r="AK27" s="36"/>
      <c r="AL27" s="44"/>
      <c r="AM27" s="119"/>
      <c r="AN27" s="108"/>
      <c r="AO27" s="110"/>
      <c r="AP27" s="36"/>
      <c r="AQ27" s="139"/>
    </row>
    <row r="28" spans="1:43" ht="14.25" customHeight="1" x14ac:dyDescent="0.25">
      <c r="A28" s="78">
        <v>50</v>
      </c>
      <c r="B28" s="79" t="s">
        <v>10</v>
      </c>
      <c r="C28" s="81">
        <f>SUM(C29:C30)</f>
        <v>8</v>
      </c>
      <c r="D28" s="82">
        <f>SUM(D29:D30)</f>
        <v>0</v>
      </c>
      <c r="E28" s="83"/>
      <c r="F28" s="84"/>
      <c r="G28" s="86"/>
      <c r="H28" s="87"/>
      <c r="I28" s="84"/>
      <c r="J28" s="88"/>
      <c r="K28" s="89"/>
      <c r="L28" s="90"/>
      <c r="M28" s="83"/>
      <c r="N28" s="80"/>
      <c r="O28" s="89"/>
      <c r="P28" s="90"/>
      <c r="Q28" s="88"/>
      <c r="R28" s="85"/>
      <c r="S28" s="88"/>
      <c r="T28" s="89"/>
      <c r="U28" s="90"/>
      <c r="V28" s="88"/>
      <c r="W28" s="85"/>
      <c r="X28" s="88"/>
      <c r="Y28" s="89"/>
      <c r="Z28" s="90"/>
      <c r="AA28" s="88"/>
      <c r="AB28" s="85"/>
      <c r="AC28" s="80"/>
      <c r="AD28" s="89"/>
      <c r="AE28" s="90"/>
      <c r="AF28" s="88"/>
      <c r="AG28" s="89"/>
      <c r="AH28" s="80"/>
      <c r="AI28" s="89"/>
      <c r="AJ28" s="89"/>
      <c r="AK28" s="90"/>
      <c r="AL28" s="83"/>
      <c r="AM28" s="88"/>
      <c r="AN28" s="89"/>
      <c r="AO28" s="89"/>
      <c r="AP28" s="90"/>
      <c r="AQ28" s="137"/>
    </row>
    <row r="29" spans="1:43" ht="14.25" customHeight="1" x14ac:dyDescent="0.25">
      <c r="A29" s="62">
        <v>51</v>
      </c>
      <c r="B29" s="70" t="s">
        <v>3</v>
      </c>
      <c r="C29" s="32">
        <v>8</v>
      </c>
      <c r="D29" s="53"/>
      <c r="E29" s="31">
        <v>3</v>
      </c>
      <c r="F29" s="32"/>
      <c r="G29" s="34"/>
      <c r="H29" s="74"/>
      <c r="I29" s="108"/>
      <c r="J29" s="108"/>
      <c r="K29" s="35"/>
      <c r="L29" s="112"/>
      <c r="M29" s="113"/>
      <c r="N29" s="108"/>
      <c r="O29" s="108"/>
      <c r="P29" s="35"/>
      <c r="Q29" s="36"/>
      <c r="R29" s="37"/>
      <c r="S29" s="119"/>
      <c r="T29" s="108"/>
      <c r="U29" s="35"/>
      <c r="V29" s="36"/>
      <c r="W29" s="37"/>
      <c r="X29" s="111"/>
      <c r="Y29" s="111"/>
      <c r="Z29" s="111"/>
      <c r="AA29" s="111"/>
      <c r="AB29" s="125"/>
      <c r="AC29" s="128"/>
      <c r="AD29" s="111"/>
      <c r="AE29" s="111"/>
      <c r="AF29" s="111"/>
      <c r="AG29" s="125"/>
      <c r="AH29" s="127"/>
      <c r="AI29" s="120"/>
      <c r="AJ29" s="36"/>
      <c r="AK29" s="36"/>
      <c r="AL29" s="124"/>
      <c r="AM29" s="119"/>
      <c r="AN29" s="108"/>
      <c r="AO29" s="36"/>
      <c r="AP29" s="110"/>
      <c r="AQ29" s="142"/>
    </row>
    <row r="30" spans="1:43" ht="14.25" customHeight="1" x14ac:dyDescent="0.25">
      <c r="A30" s="62">
        <v>52</v>
      </c>
      <c r="B30" s="70"/>
      <c r="C30" s="52"/>
      <c r="D30" s="57" t="str">
        <f>IF(SUM(I30:AB30)=0," ",SUM(I30:AB30))</f>
        <v xml:space="preserve"> </v>
      </c>
      <c r="E30" s="55"/>
      <c r="F30" s="52"/>
      <c r="G30" s="34"/>
      <c r="H30" s="73"/>
      <c r="I30" s="108"/>
      <c r="J30" s="108"/>
      <c r="K30" s="48"/>
      <c r="L30" s="117"/>
      <c r="M30" s="116"/>
      <c r="N30" s="108"/>
      <c r="O30" s="108"/>
      <c r="P30" s="48"/>
      <c r="Q30" s="56"/>
      <c r="R30" s="44"/>
      <c r="S30" s="119"/>
      <c r="T30" s="108"/>
      <c r="U30" s="48"/>
      <c r="V30" s="56"/>
      <c r="W30" s="44"/>
      <c r="X30" s="111"/>
      <c r="Y30" s="111"/>
      <c r="Z30" s="111"/>
      <c r="AA30" s="111"/>
      <c r="AB30" s="125"/>
      <c r="AC30" s="130"/>
      <c r="AD30" s="111"/>
      <c r="AE30" s="111"/>
      <c r="AF30" s="111"/>
      <c r="AG30" s="125"/>
      <c r="AH30" s="127"/>
      <c r="AI30" s="120"/>
      <c r="AJ30" s="56"/>
      <c r="AK30" s="56"/>
      <c r="AL30" s="44"/>
      <c r="AM30" s="119"/>
      <c r="AN30" s="108"/>
      <c r="AO30" s="56"/>
      <c r="AP30" s="56"/>
      <c r="AQ30" s="139"/>
    </row>
    <row r="31" spans="1:43" ht="14.25" customHeight="1" x14ac:dyDescent="0.25">
      <c r="A31" s="78">
        <v>60</v>
      </c>
      <c r="B31" s="79" t="s">
        <v>7</v>
      </c>
      <c r="C31" s="81">
        <f>SUM(C32:C33)</f>
        <v>0</v>
      </c>
      <c r="D31" s="82">
        <f>SUM(D32:D33)</f>
        <v>0</v>
      </c>
      <c r="E31" s="83"/>
      <c r="F31" s="84"/>
      <c r="G31" s="86"/>
      <c r="H31" s="87"/>
      <c r="I31" s="84"/>
      <c r="J31" s="88"/>
      <c r="K31" s="89"/>
      <c r="L31" s="90"/>
      <c r="M31" s="83"/>
      <c r="N31" s="80"/>
      <c r="O31" s="89"/>
      <c r="P31" s="90"/>
      <c r="Q31" s="88"/>
      <c r="R31" s="85"/>
      <c r="S31" s="88"/>
      <c r="T31" s="89"/>
      <c r="U31" s="90"/>
      <c r="V31" s="88"/>
      <c r="W31" s="85"/>
      <c r="X31" s="88"/>
      <c r="Y31" s="89"/>
      <c r="Z31" s="90"/>
      <c r="AA31" s="88"/>
      <c r="AB31" s="85"/>
      <c r="AC31" s="80"/>
      <c r="AD31" s="89"/>
      <c r="AE31" s="90"/>
      <c r="AF31" s="88"/>
      <c r="AG31" s="89"/>
      <c r="AH31" s="80"/>
      <c r="AI31" s="89"/>
      <c r="AJ31" s="89"/>
      <c r="AK31" s="90"/>
      <c r="AL31" s="83"/>
      <c r="AM31" s="88"/>
      <c r="AN31" s="89"/>
      <c r="AO31" s="89"/>
      <c r="AP31" s="90"/>
      <c r="AQ31" s="137"/>
    </row>
    <row r="32" spans="1:43" ht="14.25" customHeight="1" x14ac:dyDescent="0.25">
      <c r="A32" s="61">
        <v>61</v>
      </c>
      <c r="B32" s="68" t="s">
        <v>30</v>
      </c>
      <c r="C32" s="32"/>
      <c r="D32" s="53" t="str">
        <f>IF(SUM(I32:AB32)=0," ",SUM(I32:AB32))</f>
        <v xml:space="preserve"> </v>
      </c>
      <c r="E32" s="31">
        <v>2</v>
      </c>
      <c r="F32" s="32"/>
      <c r="G32" s="34"/>
      <c r="H32" s="76"/>
      <c r="I32" s="108"/>
      <c r="J32" s="108"/>
      <c r="K32" s="35"/>
      <c r="L32" s="112"/>
      <c r="M32" s="113"/>
      <c r="N32" s="108"/>
      <c r="O32" s="108"/>
      <c r="P32" s="35"/>
      <c r="Q32" s="36"/>
      <c r="R32" s="37"/>
      <c r="S32" s="119"/>
      <c r="T32" s="108"/>
      <c r="U32" s="35"/>
      <c r="V32" s="36"/>
      <c r="W32" s="37"/>
      <c r="X32" s="111"/>
      <c r="Y32" s="111"/>
      <c r="Z32" s="111"/>
      <c r="AA32" s="111"/>
      <c r="AB32" s="125"/>
      <c r="AC32" s="128"/>
      <c r="AD32" s="111"/>
      <c r="AE32" s="111"/>
      <c r="AF32" s="111"/>
      <c r="AG32" s="125"/>
      <c r="AH32" s="127"/>
      <c r="AI32" s="120"/>
      <c r="AJ32" s="36"/>
      <c r="AK32" s="36"/>
      <c r="AL32" s="37"/>
      <c r="AM32" s="119"/>
      <c r="AN32" s="108"/>
      <c r="AO32" s="36"/>
      <c r="AP32" s="36"/>
      <c r="AQ32" s="143"/>
    </row>
    <row r="33" spans="1:43" ht="14.25" customHeight="1" x14ac:dyDescent="0.25">
      <c r="A33" s="60">
        <v>62</v>
      </c>
      <c r="B33" s="69" t="s">
        <v>28</v>
      </c>
      <c r="C33" s="39"/>
      <c r="D33" s="33" t="str">
        <f>IF(SUM(I33:AB33)=0," ",SUM(I33:AB33))</f>
        <v xml:space="preserve"> </v>
      </c>
      <c r="E33" s="38">
        <v>1</v>
      </c>
      <c r="F33" s="58"/>
      <c r="G33" s="34"/>
      <c r="H33" s="75"/>
      <c r="I33" s="108"/>
      <c r="J33" s="108"/>
      <c r="K33" s="41"/>
      <c r="L33" s="114"/>
      <c r="M33" s="113"/>
      <c r="N33" s="108"/>
      <c r="O33" s="108"/>
      <c r="P33" s="35"/>
      <c r="Q33" s="42"/>
      <c r="R33" s="43"/>
      <c r="S33" s="119"/>
      <c r="T33" s="108"/>
      <c r="U33" s="35"/>
      <c r="V33" s="42"/>
      <c r="W33" s="43"/>
      <c r="X33" s="111"/>
      <c r="Y33" s="111"/>
      <c r="Z33" s="111"/>
      <c r="AA33" s="111"/>
      <c r="AB33" s="125"/>
      <c r="AC33" s="130"/>
      <c r="AD33" s="111"/>
      <c r="AE33" s="111"/>
      <c r="AF33" s="111"/>
      <c r="AG33" s="125"/>
      <c r="AH33" s="127"/>
      <c r="AI33" s="120"/>
      <c r="AJ33" s="42"/>
      <c r="AK33" s="42"/>
      <c r="AL33" s="37"/>
      <c r="AM33" s="119"/>
      <c r="AN33" s="108"/>
      <c r="AO33" s="42"/>
      <c r="AP33" s="42"/>
      <c r="AQ33" s="143"/>
    </row>
    <row r="34" spans="1:43" ht="14.25" customHeight="1" thickBot="1" x14ac:dyDescent="0.3">
      <c r="A34" s="77"/>
      <c r="B34" s="94" t="s">
        <v>4</v>
      </c>
      <c r="C34" s="95">
        <f>SUM(C5+C11+C16+C24+C28+C31)</f>
        <v>93.6</v>
      </c>
      <c r="D34" s="95">
        <f>SUM(D31+D28+D24+D16+D11+D5)</f>
        <v>28</v>
      </c>
      <c r="E34" s="95"/>
      <c r="F34" s="95"/>
      <c r="G34" s="96"/>
      <c r="H34" s="97"/>
      <c r="I34" s="98">
        <f t="shared" ref="I34:AB34" si="4">SUM(I5:I33)</f>
        <v>0</v>
      </c>
      <c r="J34" s="95">
        <f t="shared" si="4"/>
        <v>0</v>
      </c>
      <c r="K34" s="99">
        <f t="shared" si="4"/>
        <v>7</v>
      </c>
      <c r="L34" s="99">
        <f t="shared" si="4"/>
        <v>0</v>
      </c>
      <c r="M34" s="99">
        <f t="shared" si="4"/>
        <v>0</v>
      </c>
      <c r="N34" s="99">
        <f t="shared" si="4"/>
        <v>0</v>
      </c>
      <c r="O34" s="95">
        <f t="shared" si="4"/>
        <v>0</v>
      </c>
      <c r="P34" s="99">
        <f t="shared" si="4"/>
        <v>7</v>
      </c>
      <c r="Q34" s="95">
        <f t="shared" si="4"/>
        <v>7</v>
      </c>
      <c r="R34" s="99">
        <f t="shared" si="4"/>
        <v>7</v>
      </c>
      <c r="S34" s="98">
        <f t="shared" si="4"/>
        <v>0</v>
      </c>
      <c r="T34" s="95">
        <f t="shared" si="4"/>
        <v>0</v>
      </c>
      <c r="U34" s="99">
        <f t="shared" si="4"/>
        <v>0</v>
      </c>
      <c r="V34" s="95">
        <f t="shared" si="4"/>
        <v>0</v>
      </c>
      <c r="W34" s="99">
        <f t="shared" si="4"/>
        <v>0</v>
      </c>
      <c r="X34" s="98">
        <f t="shared" si="4"/>
        <v>0</v>
      </c>
      <c r="Y34" s="95">
        <f t="shared" si="4"/>
        <v>0</v>
      </c>
      <c r="Z34" s="99">
        <f t="shared" si="4"/>
        <v>0</v>
      </c>
      <c r="AA34" s="95">
        <f t="shared" si="4"/>
        <v>0</v>
      </c>
      <c r="AB34" s="99">
        <f t="shared" si="4"/>
        <v>0</v>
      </c>
      <c r="AC34" s="99">
        <f t="shared" ref="AC34:AL34" si="5">SUM(AC5:AC33)</f>
        <v>0</v>
      </c>
      <c r="AD34" s="95">
        <f t="shared" si="5"/>
        <v>0</v>
      </c>
      <c r="AE34" s="99">
        <f t="shared" si="5"/>
        <v>0</v>
      </c>
      <c r="AF34" s="95">
        <f t="shared" si="5"/>
        <v>0</v>
      </c>
      <c r="AG34" s="126">
        <f t="shared" si="5"/>
        <v>0</v>
      </c>
      <c r="AH34" s="99">
        <f t="shared" si="5"/>
        <v>0</v>
      </c>
      <c r="AI34" s="95">
        <f t="shared" si="5"/>
        <v>0</v>
      </c>
      <c r="AJ34" s="99">
        <f t="shared" si="5"/>
        <v>0</v>
      </c>
      <c r="AK34" s="95">
        <f t="shared" si="5"/>
        <v>0</v>
      </c>
      <c r="AL34" s="99">
        <f t="shared" si="5"/>
        <v>0</v>
      </c>
      <c r="AM34" s="98">
        <f>SUM(AM5:AM33)</f>
        <v>0</v>
      </c>
      <c r="AN34" s="95">
        <f>SUM(AN5:AN33)</f>
        <v>0</v>
      </c>
      <c r="AO34" s="99">
        <f>SUM(AO5:AO33)</f>
        <v>0</v>
      </c>
      <c r="AP34" s="95">
        <f>SUM(AP5:AP33)</f>
        <v>0</v>
      </c>
      <c r="AQ34" s="144">
        <f>SUM(AQ5:AQ33)</f>
        <v>0</v>
      </c>
    </row>
    <row r="35" spans="1:43" ht="15" customHeight="1" x14ac:dyDescent="0.25">
      <c r="A35" s="100"/>
      <c r="B35" s="154"/>
      <c r="C35" s="154"/>
      <c r="D35" s="154"/>
      <c r="E35" s="154"/>
      <c r="F35" s="154"/>
      <c r="G35" s="154"/>
      <c r="H35" s="154"/>
    </row>
    <row r="36" spans="1:43" ht="15" customHeight="1" x14ac:dyDescent="0.25">
      <c r="A36" s="101"/>
      <c r="B36" s="10" t="s">
        <v>17</v>
      </c>
      <c r="C36" s="10"/>
      <c r="D36" s="11"/>
      <c r="E36" s="10"/>
      <c r="F36" s="10"/>
      <c r="G36" s="10"/>
      <c r="H36" s="10"/>
      <c r="I36" s="152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</row>
    <row r="37" spans="1:43" ht="15" customHeight="1" x14ac:dyDescent="0.25">
      <c r="A37" s="109"/>
      <c r="B37" s="9" t="s">
        <v>37</v>
      </c>
      <c r="C37" s="12"/>
      <c r="D37" s="13"/>
      <c r="E37" s="12"/>
      <c r="F37" s="12"/>
      <c r="G37" s="12"/>
      <c r="H37" s="12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</row>
    <row r="38" spans="1:43" ht="15" customHeight="1" x14ac:dyDescent="0.25">
      <c r="A38" s="110"/>
      <c r="B38" s="9" t="s">
        <v>38</v>
      </c>
      <c r="C38" s="12"/>
      <c r="D38" s="13"/>
      <c r="E38" s="12"/>
      <c r="F38" s="12"/>
      <c r="G38" s="12"/>
      <c r="H38" s="12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</row>
    <row r="39" spans="1:43" ht="15" customHeight="1" x14ac:dyDescent="0.25">
      <c r="A39" s="14"/>
      <c r="B39" s="12"/>
      <c r="H39" s="5"/>
    </row>
    <row r="40" spans="1:43" ht="15" customHeight="1" x14ac:dyDescent="0.25">
      <c r="A40" s="14"/>
      <c r="B40" s="12"/>
      <c r="H40" s="5"/>
    </row>
    <row r="41" spans="1:43" ht="15" customHeight="1" x14ac:dyDescent="0.25">
      <c r="H41" s="5"/>
    </row>
    <row r="42" spans="1:43" ht="15" customHeight="1" x14ac:dyDescent="0.25">
      <c r="B42" s="14"/>
      <c r="H42" s="5"/>
    </row>
    <row r="43" spans="1:43" ht="15" customHeight="1" x14ac:dyDescent="0.25">
      <c r="H43" s="5"/>
    </row>
    <row r="44" spans="1:43" ht="15" customHeight="1" x14ac:dyDescent="0.25">
      <c r="H44" s="5"/>
    </row>
  </sheetData>
  <mergeCells count="12">
    <mergeCell ref="B35:H35"/>
    <mergeCell ref="A1:AB1"/>
    <mergeCell ref="S3:W3"/>
    <mergeCell ref="X3:AB3"/>
    <mergeCell ref="C3:D3"/>
    <mergeCell ref="I3:M3"/>
    <mergeCell ref="N3:R3"/>
    <mergeCell ref="AM3:AQ3"/>
    <mergeCell ref="AC3:AG3"/>
    <mergeCell ref="AH3:AL3"/>
    <mergeCell ref="I37:AB38"/>
    <mergeCell ref="I36:AB36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3"/>
  <sheetViews>
    <sheetView zoomScale="85" zoomScaleNormal="85" workbookViewId="0">
      <selection activeCell="D42" sqref="D42"/>
    </sheetView>
  </sheetViews>
  <sheetFormatPr baseColWidth="10" defaultColWidth="9" defaultRowHeight="15" x14ac:dyDescent="0.2"/>
  <cols>
    <col min="1" max="1" width="11.625" style="106" bestFit="1" customWidth="1"/>
    <col min="2" max="2" width="15.75" style="104" bestFit="1" customWidth="1"/>
    <col min="3" max="3" width="9.25" style="1" bestFit="1" customWidth="1"/>
    <col min="4" max="16384" width="9" style="1"/>
  </cols>
  <sheetData>
    <row r="1" spans="1:14" ht="18" x14ac:dyDescent="0.2">
      <c r="A1" s="158"/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4" ht="12.75" customHeight="1" thickBot="1" x14ac:dyDescent="0.25">
      <c r="A2" s="102"/>
      <c r="B2" s="10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7.25" thickTop="1" thickBot="1" x14ac:dyDescent="0.3">
      <c r="A3" s="107" t="s">
        <v>14</v>
      </c>
      <c r="B3" s="107" t="s">
        <v>15</v>
      </c>
    </row>
    <row r="4" spans="1:14" ht="16.5" thickTop="1" thickBot="1" x14ac:dyDescent="0.25">
      <c r="A4" s="105">
        <f>Zeitplanung!I$4</f>
        <v>43073</v>
      </c>
      <c r="B4" s="103">
        <f>Zeitplanung!I34</f>
        <v>0</v>
      </c>
    </row>
    <row r="5" spans="1:14" ht="16.5" thickTop="1" thickBot="1" x14ac:dyDescent="0.25">
      <c r="A5" s="105">
        <f>Zeitplanung!J$4</f>
        <v>43074</v>
      </c>
      <c r="B5" s="103">
        <f>Zeitplanung!J34</f>
        <v>0</v>
      </c>
    </row>
    <row r="6" spans="1:14" ht="16.5" thickTop="1" thickBot="1" x14ac:dyDescent="0.25">
      <c r="A6" s="105">
        <f>Zeitplanung!K$4</f>
        <v>43075</v>
      </c>
      <c r="B6" s="103">
        <f>Zeitplanung!K34</f>
        <v>7</v>
      </c>
    </row>
    <row r="7" spans="1:14" ht="16.5" thickTop="1" thickBot="1" x14ac:dyDescent="0.25">
      <c r="A7" s="105">
        <f>Zeitplanung!L$4</f>
        <v>43076</v>
      </c>
      <c r="B7" s="103">
        <f>Zeitplanung!L34</f>
        <v>0</v>
      </c>
    </row>
    <row r="8" spans="1:14" ht="16.5" thickTop="1" thickBot="1" x14ac:dyDescent="0.25">
      <c r="A8" s="105">
        <f>Zeitplanung!M$4</f>
        <v>43077</v>
      </c>
      <c r="B8" s="103">
        <f>Zeitplanung!M34</f>
        <v>0</v>
      </c>
    </row>
    <row r="9" spans="1:14" ht="16.5" thickTop="1" thickBot="1" x14ac:dyDescent="0.25">
      <c r="A9" s="105">
        <f>Zeitplanung!N$4</f>
        <v>43080</v>
      </c>
      <c r="B9" s="103">
        <f>Zeitplanung!N34</f>
        <v>0</v>
      </c>
    </row>
    <row r="10" spans="1:14" ht="16.5" thickTop="1" thickBot="1" x14ac:dyDescent="0.25">
      <c r="A10" s="105">
        <f>Zeitplanung!O$4</f>
        <v>43081</v>
      </c>
      <c r="B10" s="103">
        <f>Zeitplanung!O34</f>
        <v>0</v>
      </c>
    </row>
    <row r="11" spans="1:14" ht="16.5" thickTop="1" thickBot="1" x14ac:dyDescent="0.25">
      <c r="A11" s="105">
        <f>Zeitplanung!P$4</f>
        <v>43082</v>
      </c>
      <c r="B11" s="103">
        <f>Zeitplanung!P34</f>
        <v>7</v>
      </c>
    </row>
    <row r="12" spans="1:14" ht="16.5" thickTop="1" thickBot="1" x14ac:dyDescent="0.25">
      <c r="A12" s="105">
        <f>Zeitplanung!Q$4</f>
        <v>43083</v>
      </c>
      <c r="B12" s="103">
        <f>Zeitplanung!Q34</f>
        <v>7</v>
      </c>
    </row>
    <row r="13" spans="1:14" ht="16.5" thickTop="1" thickBot="1" x14ac:dyDescent="0.25">
      <c r="A13" s="105">
        <f>Zeitplanung!R$4</f>
        <v>43084</v>
      </c>
      <c r="B13" s="103">
        <f>Zeitplanung!R34</f>
        <v>7</v>
      </c>
    </row>
    <row r="14" spans="1:14" ht="16.5" thickTop="1" thickBot="1" x14ac:dyDescent="0.25">
      <c r="A14" s="105">
        <f>Zeitplanung!S$4</f>
        <v>43087</v>
      </c>
      <c r="B14" s="103">
        <f>Zeitplanung!S34</f>
        <v>0</v>
      </c>
    </row>
    <row r="15" spans="1:14" ht="16.5" thickTop="1" thickBot="1" x14ac:dyDescent="0.25">
      <c r="A15" s="105">
        <f>Zeitplanung!T$4</f>
        <v>43088</v>
      </c>
      <c r="B15" s="103">
        <f>Zeitplanung!T34</f>
        <v>0</v>
      </c>
    </row>
    <row r="16" spans="1:14" ht="16.5" thickTop="1" thickBot="1" x14ac:dyDescent="0.25">
      <c r="A16" s="105">
        <f>Zeitplanung!U$4</f>
        <v>43089</v>
      </c>
      <c r="B16" s="103">
        <f>Zeitplanung!U34</f>
        <v>0</v>
      </c>
    </row>
    <row r="17" spans="1:2" ht="16.5" thickTop="1" thickBot="1" x14ac:dyDescent="0.25">
      <c r="A17" s="105">
        <f>Zeitplanung!V$4</f>
        <v>43090</v>
      </c>
      <c r="B17" s="103">
        <f>Zeitplanung!V34</f>
        <v>0</v>
      </c>
    </row>
    <row r="18" spans="1:2" ht="16.5" thickTop="1" thickBot="1" x14ac:dyDescent="0.25">
      <c r="A18" s="105">
        <f>Zeitplanung!W$4</f>
        <v>43091</v>
      </c>
      <c r="B18" s="103">
        <f>Zeitplanung!W34</f>
        <v>0</v>
      </c>
    </row>
    <row r="19" spans="1:2" ht="16.5" thickTop="1" thickBot="1" x14ac:dyDescent="0.25">
      <c r="A19" s="105">
        <f>Zeitplanung!X$4</f>
        <v>43094</v>
      </c>
      <c r="B19" s="103">
        <f>Zeitplanung!X34</f>
        <v>0</v>
      </c>
    </row>
    <row r="20" spans="1:2" ht="16.5" thickTop="1" thickBot="1" x14ac:dyDescent="0.25">
      <c r="A20" s="105">
        <f>Zeitplanung!Y$4</f>
        <v>43095</v>
      </c>
      <c r="B20" s="103">
        <f>Zeitplanung!Y34</f>
        <v>0</v>
      </c>
    </row>
    <row r="21" spans="1:2" ht="16.5" thickTop="1" thickBot="1" x14ac:dyDescent="0.25">
      <c r="A21" s="105">
        <f>Zeitplanung!Z$4</f>
        <v>43096</v>
      </c>
      <c r="B21" s="103">
        <f>Zeitplanung!Z34</f>
        <v>0</v>
      </c>
    </row>
    <row r="22" spans="1:2" ht="16.5" thickTop="1" thickBot="1" x14ac:dyDescent="0.25">
      <c r="A22" s="105">
        <f>Zeitplanung!AA$4</f>
        <v>43097</v>
      </c>
      <c r="B22" s="103">
        <f>Zeitplanung!AA34</f>
        <v>0</v>
      </c>
    </row>
    <row r="23" spans="1:2" ht="16.5" thickTop="1" thickBot="1" x14ac:dyDescent="0.25">
      <c r="A23" s="105">
        <f>Zeitplanung!AB$4</f>
        <v>43098</v>
      </c>
      <c r="B23" s="103">
        <f>Zeitplanung!AB34</f>
        <v>0</v>
      </c>
    </row>
    <row r="24" spans="1:2" ht="16.5" thickTop="1" thickBot="1" x14ac:dyDescent="0.25">
      <c r="A24" s="105">
        <f>Zeitplanung!AC$4</f>
        <v>43101</v>
      </c>
      <c r="B24" s="103">
        <f>Zeitplanung!AC34</f>
        <v>0</v>
      </c>
    </row>
    <row r="25" spans="1:2" ht="16.5" thickTop="1" thickBot="1" x14ac:dyDescent="0.25">
      <c r="A25" s="105">
        <f>Zeitplanung!AD$4</f>
        <v>43102</v>
      </c>
      <c r="B25" s="103">
        <f>Zeitplanung!AD34</f>
        <v>0</v>
      </c>
    </row>
    <row r="26" spans="1:2" ht="16.5" thickTop="1" thickBot="1" x14ac:dyDescent="0.25">
      <c r="A26" s="105">
        <f>Zeitplanung!AE$4</f>
        <v>43103</v>
      </c>
      <c r="B26" s="103">
        <f>Zeitplanung!AE34</f>
        <v>0</v>
      </c>
    </row>
    <row r="27" spans="1:2" ht="16.5" thickTop="1" thickBot="1" x14ac:dyDescent="0.25">
      <c r="A27" s="105">
        <f>Zeitplanung!AF$4</f>
        <v>43104</v>
      </c>
      <c r="B27" s="103">
        <f>Zeitplanung!AF34</f>
        <v>0</v>
      </c>
    </row>
    <row r="28" spans="1:2" ht="16.5" thickTop="1" thickBot="1" x14ac:dyDescent="0.25">
      <c r="A28" s="105">
        <f>Zeitplanung!AG$4</f>
        <v>43105</v>
      </c>
      <c r="B28" s="103">
        <f>Zeitplanung!AG34</f>
        <v>0</v>
      </c>
    </row>
    <row r="29" spans="1:2" ht="16.5" thickTop="1" thickBot="1" x14ac:dyDescent="0.25">
      <c r="A29" s="105">
        <f>Zeitplanung!AH$4</f>
        <v>43108</v>
      </c>
      <c r="B29" s="103">
        <f>Zeitplanung!AH34</f>
        <v>0</v>
      </c>
    </row>
    <row r="30" spans="1:2" ht="16.5" thickTop="1" thickBot="1" x14ac:dyDescent="0.25">
      <c r="A30" s="105">
        <f>Zeitplanung!AI$4</f>
        <v>43109</v>
      </c>
      <c r="B30" s="103">
        <f>Zeitplanung!AI34</f>
        <v>0</v>
      </c>
    </row>
    <row r="31" spans="1:2" ht="16.5" thickTop="1" thickBot="1" x14ac:dyDescent="0.25">
      <c r="A31" s="105">
        <f>Zeitplanung!AJ$4</f>
        <v>43110</v>
      </c>
      <c r="B31" s="103">
        <f>Zeitplanung!AJ34</f>
        <v>0</v>
      </c>
    </row>
    <row r="32" spans="1:2" ht="16.5" thickTop="1" thickBot="1" x14ac:dyDescent="0.25">
      <c r="A32" s="105">
        <f>Zeitplanung!AK$4</f>
        <v>43111</v>
      </c>
      <c r="B32" s="103">
        <f>Zeitplanung!AK34</f>
        <v>0</v>
      </c>
    </row>
    <row r="33" spans="1:4" ht="16.5" thickTop="1" thickBot="1" x14ac:dyDescent="0.25">
      <c r="A33" s="105">
        <f>Zeitplanung!AL$4</f>
        <v>43112</v>
      </c>
      <c r="B33" s="103">
        <f>Zeitplanung!AL34</f>
        <v>0</v>
      </c>
    </row>
    <row r="34" spans="1:4" ht="15.75" thickTop="1" x14ac:dyDescent="0.2"/>
    <row r="35" spans="1:4" ht="15.75" thickBot="1" x14ac:dyDescent="0.25"/>
    <row r="36" spans="1:4" ht="17.25" thickTop="1" thickBot="1" x14ac:dyDescent="0.3">
      <c r="A36" s="159" t="s">
        <v>20</v>
      </c>
      <c r="B36" s="160"/>
      <c r="C36" s="3" t="s">
        <v>21</v>
      </c>
      <c r="D36" s="3" t="s">
        <v>22</v>
      </c>
    </row>
    <row r="37" spans="1:4" ht="16.5" thickTop="1" thickBot="1" x14ac:dyDescent="0.25">
      <c r="A37" s="156" t="s">
        <v>9</v>
      </c>
      <c r="B37" s="157"/>
      <c r="C37" s="103">
        <f>Zeitplanung!C5</f>
        <v>12.6</v>
      </c>
      <c r="D37" s="103">
        <f>Zeitplanung!D5</f>
        <v>7</v>
      </c>
    </row>
    <row r="38" spans="1:4" ht="16.5" thickTop="1" thickBot="1" x14ac:dyDescent="0.25">
      <c r="A38" s="161" t="s">
        <v>12</v>
      </c>
      <c r="B38" s="162"/>
      <c r="C38" s="103">
        <f>Zeitplanung!C11</f>
        <v>5</v>
      </c>
      <c r="D38" s="103">
        <f>Zeitplanung!D11</f>
        <v>8</v>
      </c>
    </row>
    <row r="39" spans="1:4" ht="16.5" thickTop="1" thickBot="1" x14ac:dyDescent="0.25">
      <c r="A39" s="156" t="s">
        <v>8</v>
      </c>
      <c r="B39" s="157"/>
      <c r="C39" s="103">
        <f>Zeitplanung!C16</f>
        <v>65</v>
      </c>
      <c r="D39" s="103">
        <f>Zeitplanung!D16</f>
        <v>13</v>
      </c>
    </row>
    <row r="40" spans="1:4" ht="16.5" thickTop="1" thickBot="1" x14ac:dyDescent="0.25">
      <c r="A40" s="161" t="s">
        <v>6</v>
      </c>
      <c r="B40" s="162"/>
      <c r="C40" s="103">
        <f>Zeitplanung!C24</f>
        <v>3</v>
      </c>
      <c r="D40" s="103">
        <f>Zeitplanung!D24</f>
        <v>0</v>
      </c>
    </row>
    <row r="41" spans="1:4" ht="16.5" thickTop="1" thickBot="1" x14ac:dyDescent="0.25">
      <c r="A41" s="156" t="s">
        <v>10</v>
      </c>
      <c r="B41" s="157"/>
      <c r="C41" s="103">
        <f>Zeitplanung!C28</f>
        <v>8</v>
      </c>
      <c r="D41" s="103">
        <f>Zeitplanung!D28</f>
        <v>0</v>
      </c>
    </row>
    <row r="42" spans="1:4" ht="16.5" thickTop="1" thickBot="1" x14ac:dyDescent="0.25">
      <c r="A42" s="156" t="s">
        <v>7</v>
      </c>
      <c r="B42" s="157"/>
      <c r="C42" s="103">
        <f>Zeitplanung!C31</f>
        <v>0</v>
      </c>
      <c r="D42" s="103">
        <f>Zeitplanung!D31</f>
        <v>0</v>
      </c>
    </row>
    <row r="43" spans="1:4" ht="15.75" thickTop="1" x14ac:dyDescent="0.2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Burkhard Björn</cp:lastModifiedBy>
  <cp:lastPrinted>2017-12-14T07:04:37Z</cp:lastPrinted>
  <dcterms:created xsi:type="dcterms:W3CDTF">1999-11-03T07:20:44Z</dcterms:created>
  <dcterms:modified xsi:type="dcterms:W3CDTF">2017-12-20T14:58:36Z</dcterms:modified>
</cp:coreProperties>
</file>