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hidePivotFieldList="1" defaultThemeVersion="166925"/>
  <mc:AlternateContent xmlns:mc="http://schemas.openxmlformats.org/markup-compatibility/2006">
    <mc:Choice Requires="x15">
      <x15ac:absPath xmlns:x15ac="http://schemas.microsoft.com/office/spreadsheetml/2010/11/ac" url="C:\Users\jerem\Desktop\Homeworks\HW 1 - Excel - Due 5.18\"/>
    </mc:Choice>
  </mc:AlternateContent>
  <xr:revisionPtr revIDLastSave="0" documentId="13_ncr:1_{B11BA8D7-C37F-4BA2-BCDE-F56AF6F3D6E9}" xr6:coauthVersionLast="43" xr6:coauthVersionMax="43" xr10:uidLastSave="{00000000-0000-0000-0000-000000000000}"/>
  <bookViews>
    <workbookView xWindow="-108" yWindow="-108" windowWidth="23256" windowHeight="12720" tabRatio="764" activeTab="2" xr2:uid="{00000000-000D-0000-FFFF-FFFF00000000}"/>
  </bookViews>
  <sheets>
    <sheet name="Kickstart Data" sheetId="1" r:id="rId1"/>
    <sheet name="State by Category Pivot" sheetId="8" r:id="rId2"/>
    <sheet name="State by SubCategory Pivot" sheetId="9" r:id="rId3"/>
    <sheet name="State by Month &amp; Year Pivot" sheetId="10" r:id="rId4"/>
    <sheet name="Success by Goal Amount" sheetId="13" r:id="rId5"/>
  </sheets>
  <definedNames>
    <definedName name="_xlnm._FilterDatabase" localSheetId="0" hidden="1">'Kickstart Data'!$A$1:$T$4115</definedName>
    <definedName name="Slicer_Years">#N/A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6" i="13" l="1"/>
  <c r="E7" i="13"/>
  <c r="E8" i="13"/>
  <c r="E9" i="13"/>
  <c r="E10" i="13"/>
  <c r="E11" i="13"/>
  <c r="E12" i="13"/>
  <c r="E13" i="13"/>
  <c r="E14" i="13"/>
  <c r="E5" i="13"/>
  <c r="J5" i="13"/>
  <c r="K5" i="13"/>
  <c r="L5" i="13"/>
  <c r="J6" i="13"/>
  <c r="K6" i="13"/>
  <c r="L6" i="13"/>
  <c r="J7" i="13"/>
  <c r="K7" i="13"/>
  <c r="L7" i="13"/>
  <c r="J8" i="13"/>
  <c r="K8" i="13"/>
  <c r="L8" i="13"/>
  <c r="J9" i="13"/>
  <c r="K9" i="13"/>
  <c r="L9" i="13"/>
  <c r="J10" i="13"/>
  <c r="K10" i="13"/>
  <c r="L10" i="13"/>
  <c r="J11" i="13"/>
  <c r="K11" i="13"/>
  <c r="L11" i="13"/>
  <c r="J12" i="13"/>
  <c r="K12" i="13"/>
  <c r="L12" i="13"/>
  <c r="J13" i="13"/>
  <c r="K13" i="13"/>
  <c r="L13" i="13"/>
  <c r="J14" i="13"/>
  <c r="K14" i="13"/>
  <c r="L14" i="13"/>
  <c r="J15" i="13"/>
  <c r="K15" i="13"/>
  <c r="L15" i="13"/>
  <c r="K4" i="13"/>
  <c r="L4" i="13"/>
  <c r="J4" i="13"/>
  <c r="I5" i="13"/>
  <c r="I6" i="13"/>
  <c r="I7" i="13"/>
  <c r="I8" i="13"/>
  <c r="I9" i="13"/>
  <c r="I10" i="13"/>
  <c r="I11" i="13"/>
  <c r="I12" i="13"/>
  <c r="I13" i="13"/>
  <c r="I14" i="13"/>
  <c r="I15" i="13"/>
  <c r="I4" i="13"/>
  <c r="F6" i="13"/>
  <c r="G6" i="13"/>
  <c r="H6" i="13"/>
  <c r="F7" i="13"/>
  <c r="G7" i="13"/>
  <c r="H7" i="13"/>
  <c r="F8" i="13"/>
  <c r="G8" i="13"/>
  <c r="H8" i="13"/>
  <c r="F9" i="13"/>
  <c r="G9" i="13"/>
  <c r="H9" i="13"/>
  <c r="F10" i="13"/>
  <c r="G10" i="13"/>
  <c r="H10" i="13"/>
  <c r="F11" i="13"/>
  <c r="G11" i="13"/>
  <c r="H11" i="13"/>
  <c r="F12" i="13"/>
  <c r="G12" i="13"/>
  <c r="H12" i="13"/>
  <c r="F13" i="13"/>
  <c r="G13" i="13"/>
  <c r="H13" i="13"/>
  <c r="F14" i="13"/>
  <c r="G14" i="13"/>
  <c r="H14" i="13"/>
  <c r="G5" i="13"/>
  <c r="H5" i="13"/>
  <c r="F5" i="13"/>
  <c r="C6" i="13"/>
  <c r="C5" i="13"/>
  <c r="G15" i="13"/>
  <c r="H15" i="13"/>
  <c r="F15" i="13"/>
  <c r="G4" i="13"/>
  <c r="H4" i="13"/>
  <c r="F4" i="13"/>
  <c r="B8" i="13"/>
  <c r="B9" i="13" s="1"/>
  <c r="B10" i="13" s="1"/>
  <c r="B11" i="13" s="1"/>
  <c r="B12" i="13" s="1"/>
  <c r="B13" i="13" s="1"/>
  <c r="B14" i="13" s="1"/>
  <c r="B7" i="13"/>
  <c r="B6" i="13"/>
  <c r="B5" i="13"/>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H18" i="13"/>
  <c r="G18" i="13"/>
  <c r="F18" i="13"/>
  <c r="G4" i="8"/>
  <c r="G5" i="8"/>
  <c r="G6" i="8"/>
  <c r="G7" i="8"/>
  <c r="G8" i="8"/>
  <c r="G9" i="8"/>
  <c r="G10" i="8"/>
  <c r="G11" i="8"/>
  <c r="G3" i="8"/>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6" i="1"/>
  <c r="T5" i="1"/>
  <c r="T4" i="1"/>
  <c r="T3" i="1"/>
  <c r="T2" i="1"/>
  <c r="C7" i="13" l="1"/>
  <c r="C8" i="13" l="1"/>
  <c r="C9" i="13" l="1"/>
  <c r="C10" i="13" l="1"/>
  <c r="C11" i="13" l="1"/>
  <c r="C12" i="13" l="1"/>
  <c r="C13" i="13" l="1"/>
  <c r="C14" i="13" l="1"/>
  <c r="F17" i="13" l="1"/>
  <c r="F19" i="13" s="1"/>
  <c r="G17" i="13"/>
  <c r="G19" i="13" s="1"/>
  <c r="H17" i="13"/>
  <c r="H19" i="13" s="1"/>
</calcChain>
</file>

<file path=xl/sharedStrings.xml><?xml version="1.0" encoding="utf-8"?>
<sst xmlns="http://schemas.openxmlformats.org/spreadsheetml/2006/main" count="24810" uniqueCount="8393">
  <si>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</si>
  <si>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</si>
  <si>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</si>
  <si>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</si>
  <si>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</si>
  <si>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</si>
  <si>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</si>
  <si>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</si>
  <si>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</si>
  <si>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</si>
  <si>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</si>
  <si>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</si>
  <si>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</si>
  <si>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</si>
  <si>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</si>
  <si>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</si>
  <si>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</si>
  <si>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</si>
  <si>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</si>
  <si>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</si>
  <si>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</si>
  <si>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</si>
  <si>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</si>
  <si>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</si>
  <si>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</si>
  <si>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</si>
  <si>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</si>
  <si>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</si>
  <si>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</si>
  <si>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</si>
  <si>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</si>
  <si>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</si>
  <si>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</si>
  <si>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</si>
  <si>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</si>
  <si>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</si>
  <si>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</si>
  <si>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</si>
  <si>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</si>
  <si>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</si>
  <si>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</si>
  <si>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</si>
  <si>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</si>
  <si>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</si>
  <si>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</si>
  <si>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</si>
  <si>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</si>
  <si>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</si>
  <si>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</si>
  <si>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</si>
  <si>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</si>
  <si>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</si>
  <si>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</si>
  <si>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</si>
  <si>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</si>
  <si>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</si>
  <si>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</si>
  <si>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</si>
  <si>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</si>
  <si>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</si>
  <si>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</si>
  <si>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</si>
  <si>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</si>
  <si>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</si>
  <si>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</si>
  <si>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</si>
  <si>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</si>
  <si>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</si>
  <si>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</si>
  <si>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</si>
  <si>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</si>
  <si>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</si>
  <si>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</si>
  <si>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</si>
  <si>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</si>
  <si>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</si>
  <si>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</si>
  <si>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</si>
  <si>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</si>
  <si>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</si>
  <si>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</si>
  <si>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</si>
  <si>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</si>
  <si>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</si>
  <si>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</si>
  <si>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</si>
  <si>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</si>
  <si>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</si>
  <si>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</si>
  <si>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</si>
  <si>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</si>
  <si>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</si>
  <si>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</si>
  <si>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</si>
  <si>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</si>
  <si>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</si>
  <si>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</si>
  <si>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</si>
  <si>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</si>
  <si>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</si>
  <si>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</si>
  <si>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</si>
  <si>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</si>
  <si>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</si>
  <si>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</si>
  <si>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</si>
  <si>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</si>
  <si>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</si>
  <si>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</si>
  <si>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</si>
  <si>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</si>
  <si>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</si>
  <si>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</si>
  <si>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</si>
  <si>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</si>
  <si>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</si>
  <si>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</si>
  <si>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</si>
  <si>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</si>
  <si>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</si>
  <si>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</si>
  <si>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</si>
  <si>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</si>
  <si>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</si>
  <si>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</si>
  <si>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</si>
  <si>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</si>
  <si>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</si>
  <si>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</si>
  <si>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</si>
  <si>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</si>
  <si>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</si>
  <si>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</si>
  <si>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</si>
  <si>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</si>
  <si>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</si>
  <si>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</si>
  <si>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</si>
  <si>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</si>
  <si>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</si>
  <si>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</si>
  <si>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</si>
  <si>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</si>
  <si>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</si>
  <si>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</si>
  <si>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</si>
  <si>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</si>
  <si>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</si>
  <si>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</si>
  <si>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</si>
  <si>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</si>
  <si>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</si>
  <si>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</si>
  <si>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</si>
  <si>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</si>
  <si>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</si>
  <si>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</si>
  <si>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</si>
  <si>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</si>
  <si>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</si>
  <si>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</si>
  <si>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</si>
  <si>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</si>
  <si>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</si>
  <si>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</si>
  <si>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</si>
  <si>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</si>
  <si>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</si>
  <si>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</si>
  <si>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</si>
  <si>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</si>
  <si>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</si>
  <si>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</si>
  <si>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</si>
  <si>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</si>
  <si>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</si>
  <si>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</si>
  <si>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</si>
  <si>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</si>
  <si>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</si>
  <si>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</si>
  <si>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</si>
  <si>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</si>
  <si>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</si>
  <si>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</si>
  <si>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</si>
  <si>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</si>
  <si>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</si>
  <si>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</si>
  <si>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</si>
  <si>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</si>
  <si>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</si>
  <si>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</si>
  <si>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</si>
  <si>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</si>
  <si>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</si>
  <si>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</si>
  <si>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</si>
  <si>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</si>
  <si>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</si>
  <si>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</si>
  <si>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</si>
  <si>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</si>
  <si>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</si>
  <si>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</si>
  <si>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</si>
  <si>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</si>
  <si>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</si>
  <si>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</si>
  <si>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</si>
  <si>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</si>
  <si>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</si>
  <si>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</si>
  <si>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</si>
  <si>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</si>
  <si>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</si>
  <si>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</si>
  <si>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</si>
  <si>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</si>
  <si>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</si>
  <si>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</si>
  <si>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</si>
  <si>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</si>
  <si>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</si>
  <si>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</si>
  <si>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</si>
  <si>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</si>
  <si>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</si>
  <si>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</si>
  <si>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</si>
  <si>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</si>
  <si>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</si>
  <si>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</si>
  <si>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</si>
  <si>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</si>
  <si>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</si>
  <si>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</si>
  <si>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</si>
  <si>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</si>
  <si>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</si>
  <si>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</si>
  <si>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</si>
  <si>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</si>
  <si>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</si>
  <si>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</si>
  <si>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</si>
  <si>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</si>
  <si>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</si>
  <si>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</si>
  <si>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</si>
  <si>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</si>
  <si>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</si>
  <si>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</si>
  <si>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</si>
  <si>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</si>
  <si>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</si>
  <si>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</si>
  <si>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</si>
  <si>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</si>
  <si>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</si>
  <si>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</si>
  <si>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</si>
  <si>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</si>
  <si>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</si>
  <si>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</si>
  <si>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</si>
  <si>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</si>
  <si>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</si>
  <si>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</si>
  <si>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</si>
  <si>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</si>
  <si>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</si>
  <si>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</si>
  <si>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</si>
  <si>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</si>
  <si>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</si>
  <si>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</si>
  <si>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</si>
  <si>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</si>
  <si>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</si>
  <si>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</si>
  <si>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</si>
  <si>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</si>
  <si>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</si>
  <si>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</si>
  <si>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</si>
  <si>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</si>
  <si>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</si>
  <si>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</si>
  <si>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</si>
  <si>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</si>
  <si>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</si>
  <si>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</si>
  <si>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</si>
  <si>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</si>
  <si>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</si>
  <si>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</si>
  <si>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</si>
  <si>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</si>
  <si>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</si>
  <si>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</si>
  <si>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</si>
  <si>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</si>
  <si>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</si>
  <si>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</si>
  <si>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</si>
  <si>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</si>
  <si>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</si>
  <si>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</si>
  <si>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</si>
  <si>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</si>
  <si>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</si>
  <si>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</si>
  <si>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</si>
  <si>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</si>
  <si>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</si>
  <si>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</si>
  <si>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</si>
  <si>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</si>
  <si>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</si>
  <si>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</si>
  <si>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</si>
  <si>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</si>
  <si>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</si>
  <si>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</si>
  <si>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</si>
  <si>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</si>
  <si>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</si>
  <si>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</si>
  <si>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</si>
  <si>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</si>
  <si>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</si>
  <si>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</si>
  <si>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</si>
  <si>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</si>
  <si>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</si>
  <si>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</si>
  <si>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</si>
  <si>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</si>
  <si>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</si>
  <si>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</si>
  <si>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</si>
  <si>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</si>
  <si>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</si>
  <si>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</si>
  <si>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</si>
  <si>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</si>
  <si>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</si>
  <si>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</si>
  <si>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</si>
  <si>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</si>
  <si>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</si>
  <si>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</si>
  <si>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</si>
  <si>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</si>
  <si>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</si>
  <si>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</si>
  <si>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</si>
  <si>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</si>
  <si>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</si>
  <si>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</si>
  <si>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</si>
  <si>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</si>
  <si>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</si>
  <si>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</si>
  <si>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</si>
  <si>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</si>
  <si>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</si>
  <si>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</si>
  <si>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</si>
  <si>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</si>
  <si>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</si>
  <si>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</si>
  <si>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</si>
  <si>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</si>
  <si>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</si>
  <si>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</si>
  <si>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</si>
  <si>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</si>
  <si>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</si>
  <si>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</si>
  <si>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</si>
  <si>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</si>
  <si>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</si>
  <si>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</si>
  <si>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</si>
  <si>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</si>
  <si>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</si>
  <si>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</si>
  <si>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</si>
  <si>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</si>
  <si>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</si>
  <si>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</si>
  <si>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</si>
  <si>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</si>
  <si>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</si>
  <si>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</si>
  <si>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</si>
  <si>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</si>
  <si>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</si>
  <si>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</si>
  <si>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</si>
  <si>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</si>
  <si>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</si>
  <si>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</si>
  <si>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</si>
  <si>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</si>
  <si>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</si>
  <si>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</si>
  <si>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</si>
  <si>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</si>
  <si>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</si>
  <si>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</si>
  <si>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</si>
  <si>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</si>
  <si>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</si>
  <si>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</si>
  <si>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</si>
  <si>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</si>
  <si>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</si>
  <si>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</si>
  <si>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</si>
  <si>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</si>
  <si>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</si>
  <si>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</si>
  <si>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</si>
  <si>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</si>
  <si>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</si>
  <si>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</si>
  <si>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</si>
  <si>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</si>
  <si>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</si>
  <si>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</si>
  <si>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</si>
  <si>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</si>
  <si>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</si>
  <si>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</si>
  <si>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</si>
  <si>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</si>
  <si>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</si>
  <si>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</si>
  <si>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</si>
  <si>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</si>
  <si>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</si>
  <si>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</si>
  <si>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</si>
  <si>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</si>
  <si>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</si>
  <si>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</si>
  <si>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</si>
  <si>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</si>
  <si>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</si>
  <si>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</si>
  <si>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</si>
  <si>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</si>
  <si>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</si>
  <si>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</si>
  <si>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</si>
  <si>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</si>
  <si>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</si>
  <si>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</si>
  <si>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</si>
  <si>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</si>
  <si>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</si>
  <si>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</si>
  <si>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</si>
  <si>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</si>
  <si>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</si>
  <si>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</si>
  <si>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</si>
  <si>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</si>
  <si>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</si>
  <si>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</si>
  <si>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</si>
  <si>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</si>
  <si>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</si>
  <si>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</si>
  <si>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</si>
  <si>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</si>
  <si>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</si>
  <si>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</si>
  <si>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</si>
  <si>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</si>
  <si>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</si>
  <si>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</si>
  <si>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</si>
  <si>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</si>
  <si>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</si>
  <si>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</si>
  <si>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</si>
  <si>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</si>
  <si>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</si>
  <si>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</si>
  <si>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</si>
  <si>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</si>
  <si>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</si>
  <si>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</si>
  <si>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</si>
  <si>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</si>
  <si>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</si>
  <si>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</si>
  <si>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</si>
  <si>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</si>
  <si>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</si>
  <si>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</si>
  <si>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</si>
  <si>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</si>
  <si>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</si>
  <si>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</si>
  <si>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</si>
  <si>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</si>
  <si>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</si>
  <si>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</si>
  <si>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</si>
  <si>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</si>
  <si>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</si>
  <si>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</si>
  <si>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</si>
  <si>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</si>
  <si>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</si>
  <si>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</si>
  <si>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</si>
  <si>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</si>
  <si>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</si>
  <si>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</si>
  <si>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</si>
  <si>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</si>
  <si>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</si>
  <si>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</si>
  <si>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</si>
  <si>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</si>
  <si>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</si>
  <si>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</si>
  <si>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</si>
  <si>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</si>
  <si>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</si>
  <si>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</si>
  <si>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</si>
  <si>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</si>
  <si>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</si>
  <si>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</si>
  <si>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</si>
  <si>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</si>
  <si>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</si>
  <si>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</si>
  <si>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</si>
  <si>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</si>
  <si>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</si>
  <si>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</si>
  <si>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</si>
  <si>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</si>
  <si>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</si>
  <si>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</si>
  <si>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</si>
  <si>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</si>
  <si>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</si>
  <si>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</si>
  <si>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</si>
  <si>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</si>
  <si>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</si>
  <si>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</si>
  <si>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</si>
  <si>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</si>
  <si>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</si>
  <si>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</si>
  <si>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</si>
  <si>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</si>
  <si>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</si>
  <si>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</si>
  <si>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</si>
  <si>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</si>
  <si>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</si>
  <si>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</si>
  <si>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</si>
  <si>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</si>
  <si>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</si>
  <si>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</si>
  <si>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</si>
  <si>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</si>
  <si>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</si>
  <si>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</si>
  <si>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</si>
  <si>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</si>
  <si>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</si>
  <si>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</si>
  <si>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</si>
  <si>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</si>
  <si>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</si>
  <si>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</si>
  <si>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</si>
  <si>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</si>
  <si>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</si>
  <si>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</si>
  <si>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</si>
  <si>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</si>
  <si>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</si>
  <si>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</si>
  <si>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</si>
  <si>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</si>
  <si>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</si>
  <si>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</si>
  <si>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</si>
  <si>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</si>
  <si>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</si>
  <si>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</si>
  <si>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</si>
  <si>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</si>
  <si>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</si>
  <si>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</si>
  <si>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</si>
  <si>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</si>
  <si>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</si>
  <si>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</si>
  <si>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</si>
  <si>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</si>
  <si>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</si>
  <si>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</si>
  <si>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</si>
  <si>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</si>
  <si>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</si>
  <si>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</si>
  <si>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</si>
  <si>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</si>
  <si>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</si>
  <si>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</si>
  <si>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</si>
  <si>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</si>
  <si>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</si>
  <si>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</si>
  <si>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</si>
  <si>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</si>
  <si>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</si>
  <si>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</si>
  <si>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</si>
  <si>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</si>
  <si>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</si>
  <si>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</si>
  <si>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</si>
  <si>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</si>
  <si>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</si>
  <si>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</si>
  <si>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</si>
  <si>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</si>
  <si>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</si>
  <si>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</si>
  <si>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</si>
  <si>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</si>
  <si>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</si>
  <si>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</si>
  <si>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</si>
  <si>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</si>
  <si>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</si>
  <si>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</si>
  <si>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</si>
  <si>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</si>
  <si>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</si>
  <si>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</si>
  <si>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</si>
  <si>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</si>
  <si>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</si>
  <si>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</si>
  <si>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</si>
  <si>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</si>
  <si>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</si>
  <si>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</si>
  <si>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</si>
  <si>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</si>
  <si>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</si>
  <si>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</si>
  <si>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</si>
  <si>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</si>
  <si>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</si>
  <si>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</si>
  <si>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</si>
  <si>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</si>
  <si>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</si>
  <si>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</si>
  <si>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</si>
  <si>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</si>
  <si>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</si>
  <si>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</si>
  <si>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</si>
  <si>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</si>
  <si>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</si>
  <si>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</si>
  <si>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</si>
  <si>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</si>
  <si>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</si>
  <si>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</si>
  <si>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</si>
  <si>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</si>
  <si>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</si>
  <si>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</si>
  <si>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</si>
  <si>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</si>
  <si>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</si>
  <si>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</si>
  <si>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</si>
  <si>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</si>
  <si>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</si>
  <si>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</si>
  <si>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</si>
  <si>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</si>
  <si>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</si>
  <si>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</si>
  <si>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</si>
  <si>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</si>
  <si>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</si>
  <si>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</si>
  <si>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</si>
  <si>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</si>
  <si>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</si>
  <si>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</si>
  <si>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</si>
  <si>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</si>
  <si>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</si>
  <si>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</si>
  <si>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</si>
  <si>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</si>
  <si>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</si>
  <si>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</si>
  <si>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</si>
  <si>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</si>
  <si>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</si>
  <si>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</si>
  <si>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</si>
  <si>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</si>
  <si>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</si>
  <si>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</si>
  <si>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</si>
  <si>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</si>
  <si>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</si>
  <si>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</si>
  <si>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</si>
  <si>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</si>
  <si>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</si>
  <si>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</si>
  <si>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</si>
  <si>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</si>
  <si>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</si>
  <si>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</si>
  <si>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</si>
  <si>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</si>
  <si>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</si>
  <si>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</si>
  <si>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</si>
  <si>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</si>
  <si>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</si>
  <si>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</si>
  <si>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</si>
  <si>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</si>
  <si>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</si>
  <si>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</si>
  <si>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</si>
  <si>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</si>
  <si>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</si>
  <si>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</si>
  <si>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</si>
  <si>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</si>
  <si>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</si>
  <si>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</si>
  <si>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</si>
  <si>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</si>
  <si>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</si>
  <si>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</si>
  <si>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</si>
  <si>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</si>
  <si>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</si>
  <si>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</si>
  <si>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</si>
  <si>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</si>
  <si>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</si>
  <si>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</si>
  <si>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</si>
  <si>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</si>
  <si>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</si>
  <si>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</si>
  <si>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</si>
  <si>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</si>
  <si>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</si>
  <si>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</si>
  <si>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</si>
  <si>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</si>
  <si>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</si>
  <si>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</si>
  <si>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</si>
  <si>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</si>
  <si>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</si>
  <si>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</si>
  <si>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</si>
  <si>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</si>
  <si>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</si>
  <si>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</si>
  <si>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</si>
  <si>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</si>
  <si>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</si>
  <si>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</si>
  <si>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</si>
  <si>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</si>
  <si>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</si>
  <si>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</si>
  <si>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</si>
  <si>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</si>
  <si>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</si>
  <si>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</si>
  <si>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</si>
  <si>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</si>
  <si>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</si>
  <si>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</si>
  <si>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</si>
  <si>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</si>
  <si>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</si>
  <si>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</si>
  <si>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</si>
  <si>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</si>
  <si>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</si>
  <si>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</si>
  <si>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</si>
  <si>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</si>
  <si>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</si>
  <si>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</si>
  <si>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</si>
  <si>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</si>
  <si>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</si>
  <si>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</si>
  <si>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</si>
  <si>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</si>
  <si>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</si>
  <si>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</si>
  <si>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</si>
  <si>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</si>
  <si>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</si>
  <si>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</si>
  <si>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</si>
  <si>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</si>
  <si>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</si>
  <si>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</si>
  <si>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</si>
  <si>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</si>
  <si>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</si>
  <si>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</si>
  <si>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</si>
  <si>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</si>
  <si>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</si>
  <si>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</si>
  <si>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</si>
  <si>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</si>
  <si>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</si>
  <si>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</si>
  <si>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</si>
  <si>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</si>
  <si>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</si>
  <si>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</si>
  <si>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</si>
  <si>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</si>
  <si>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</si>
  <si>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</si>
  <si>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</si>
  <si>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</si>
  <si>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</si>
  <si>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</si>
  <si>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</si>
  <si>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</si>
  <si>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</si>
  <si>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</si>
  <si>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</si>
  <si>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</si>
  <si>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</si>
  <si>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</si>
  <si>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</si>
  <si>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</si>
  <si>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</si>
  <si>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</si>
  <si>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</si>
  <si>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</si>
  <si>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</si>
  <si>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</si>
  <si>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</si>
  <si>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</si>
  <si>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</si>
  <si>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</si>
  <si>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</si>
  <si>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</si>
  <si>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</si>
  <si>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</si>
  <si>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</si>
  <si>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</si>
  <si>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</si>
  <si>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</si>
  <si>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</si>
  <si>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</si>
  <si>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</si>
  <si>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</si>
  <si>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</si>
  <si>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</si>
  <si>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</si>
  <si>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</si>
  <si>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</si>
  <si>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</si>
  <si>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</si>
  <si>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</si>
  <si>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</si>
  <si>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</si>
  <si>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</si>
  <si>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</si>
  <si>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</si>
  <si>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</si>
  <si>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</si>
  <si>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</si>
  <si>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</si>
  <si>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</si>
  <si>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</si>
  <si>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</si>
  <si>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</si>
  <si>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</si>
  <si>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</si>
  <si>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</si>
  <si>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</si>
  <si>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</si>
  <si>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</si>
  <si>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</si>
  <si>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</si>
  <si>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</si>
  <si>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</si>
  <si>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</si>
  <si>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</si>
  <si>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</si>
  <si>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</si>
  <si>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</si>
  <si>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</si>
  <si>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</si>
  <si>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</si>
  <si>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</si>
  <si>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</si>
  <si>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</si>
  <si>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</si>
  <si>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</si>
  <si>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</si>
  <si>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</si>
  <si>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</si>
  <si>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</si>
  <si>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</si>
  <si>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</si>
  <si>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</si>
  <si>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</si>
  <si>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</si>
  <si>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</si>
  <si>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</si>
  <si>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</si>
  <si>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</si>
  <si>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</si>
  <si>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</si>
  <si>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</si>
  <si>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</si>
  <si>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</si>
  <si>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</si>
  <si>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</si>
  <si>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</si>
  <si>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</si>
  <si>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</si>
  <si>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</si>
  <si>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</si>
  <si>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</si>
  <si>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</si>
  <si>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</si>
  <si>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</si>
  <si>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</si>
  <si>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</si>
  <si>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</si>
  <si>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</si>
  <si>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</si>
  <si>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</si>
  <si>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</si>
  <si>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</si>
  <si>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</si>
  <si>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</si>
  <si>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</si>
  <si>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</si>
  <si>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</si>
  <si>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</si>
  <si>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</si>
  <si>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</si>
  <si>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</si>
  <si>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</si>
  <si>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</si>
  <si>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</si>
  <si>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</si>
  <si>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</si>
  <si>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</si>
  <si>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</si>
  <si>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</si>
  <si>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</si>
  <si>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</si>
  <si>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</si>
  <si>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</si>
  <si>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</si>
  <si>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</si>
  <si>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</si>
  <si>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</si>
  <si>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</si>
  <si>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</si>
  <si>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</si>
  <si>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</si>
  <si>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</si>
  <si>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</si>
  <si>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</si>
  <si>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</si>
  <si>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</si>
  <si>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</si>
  <si>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</si>
  <si>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</si>
  <si>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</si>
  <si>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</si>
  <si>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</si>
  <si>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</si>
  <si>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</si>
  <si>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</si>
  <si>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</si>
  <si>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</si>
  <si>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</si>
  <si>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</si>
  <si>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</si>
  <si>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</si>
  <si>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</si>
  <si>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</si>
  <si>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</si>
  <si>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</si>
  <si>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</si>
  <si>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</si>
  <si>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</si>
  <si>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</si>
  <si>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</si>
  <si>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</si>
  <si>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</si>
  <si>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</si>
  <si>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</si>
  <si>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</si>
  <si>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</si>
  <si>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</si>
  <si>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</si>
  <si>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</si>
  <si>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</si>
  <si>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</si>
  <si>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</si>
  <si>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</si>
  <si>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</si>
  <si>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</si>
  <si>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</si>
  <si>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</si>
  <si>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</si>
  <si>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</si>
  <si>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</si>
  <si>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</si>
  <si>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</si>
  <si>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</si>
  <si>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</si>
  <si>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</si>
  <si>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</si>
  <si>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</si>
  <si>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</si>
  <si>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</si>
  <si>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</si>
  <si>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</si>
  <si>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</si>
  <si>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</si>
  <si>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</si>
  <si>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</si>
  <si>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</si>
  <si>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</si>
  <si>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</si>
  <si>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</si>
  <si>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</si>
  <si>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</si>
  <si>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</si>
  <si>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</si>
  <si>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</si>
  <si>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</si>
  <si>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</si>
  <si>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</si>
  <si>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</si>
  <si>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</si>
  <si>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</si>
  <si>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</si>
  <si>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</si>
  <si>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</si>
  <si>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</si>
  <si>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</si>
  <si>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</si>
  <si>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</si>
  <si>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</si>
  <si>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</si>
  <si>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</si>
  <si>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</si>
  <si>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</si>
  <si>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</si>
  <si>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</si>
  <si>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</si>
  <si>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</si>
  <si>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</si>
  <si>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</si>
  <si>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</si>
  <si>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</si>
  <si>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</si>
  <si>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</si>
  <si>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</si>
  <si>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</si>
  <si>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</si>
  <si>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</si>
  <si>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</si>
  <si>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</si>
  <si>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</si>
  <si>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</si>
  <si>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</si>
  <si>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</si>
  <si>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</si>
  <si>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</si>
  <si>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</si>
  <si>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</si>
  <si>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</si>
  <si>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</si>
  <si>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</si>
  <si>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</si>
  <si>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</si>
  <si>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</si>
  <si>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</si>
  <si>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</si>
  <si>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</si>
  <si>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</si>
  <si>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</si>
  <si>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</si>
  <si>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</si>
  <si>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</si>
  <si>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</si>
  <si>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</si>
  <si>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</si>
  <si>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</si>
  <si>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</si>
  <si>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</si>
  <si>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</si>
  <si>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</si>
  <si>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</si>
  <si>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</si>
  <si>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</si>
  <si>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</si>
  <si>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</si>
  <si>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</si>
  <si>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</si>
  <si>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</si>
  <si>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</si>
  <si>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</si>
  <si>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</si>
  <si>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</si>
  <si>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</si>
  <si>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</si>
  <si>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</si>
  <si>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</si>
  <si>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</si>
  <si>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</si>
  <si>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</si>
  <si>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</si>
  <si>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</si>
  <si>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</si>
  <si>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</si>
  <si>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</si>
  <si>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</si>
  <si>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</si>
  <si>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</si>
  <si>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</si>
  <si>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</si>
  <si>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</si>
  <si>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</si>
  <si>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</si>
  <si>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</si>
  <si>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</si>
  <si>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</si>
  <si>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</si>
  <si>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</si>
  <si>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</si>
  <si>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</si>
  <si>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</si>
  <si>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</si>
  <si>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</si>
  <si>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</si>
  <si>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</si>
  <si>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</si>
  <si>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</si>
  <si>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</si>
  <si>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</si>
  <si>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</si>
  <si>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</si>
  <si>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</si>
  <si>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</si>
  <si>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</si>
  <si>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</si>
  <si>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</si>
  <si>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</si>
  <si>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</si>
  <si>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</si>
  <si>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</si>
  <si>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</si>
  <si>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</si>
  <si>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</si>
  <si>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</si>
  <si>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</si>
  <si>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</si>
  <si>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</si>
  <si>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</si>
  <si>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</si>
  <si>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</si>
  <si>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</si>
  <si>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</si>
  <si>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</si>
  <si>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</si>
  <si>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</si>
  <si>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</si>
  <si>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</si>
  <si>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</si>
  <si>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</si>
  <si>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</si>
  <si>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</si>
  <si>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</si>
  <si>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</si>
  <si>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</si>
  <si>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</si>
  <si>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</si>
  <si>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</si>
  <si>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</si>
  <si>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</si>
  <si>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</si>
  <si>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</si>
  <si>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</si>
  <si>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</si>
  <si>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</si>
  <si>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</si>
  <si>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</si>
  <si>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</si>
  <si>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</si>
  <si>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</si>
  <si>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</si>
  <si>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</si>
  <si>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</si>
  <si>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</si>
  <si>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</si>
  <si>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</si>
  <si>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</si>
  <si>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</si>
  <si>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</si>
  <si>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</si>
  <si>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</si>
  <si>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</si>
  <si>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</si>
  <si>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</si>
  <si>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</si>
  <si>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</si>
  <si>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</si>
  <si>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</si>
  <si>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</si>
  <si>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</si>
  <si>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</si>
  <si>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</si>
  <si>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</si>
  <si>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</si>
  <si>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</si>
  <si>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</si>
  <si>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</si>
  <si>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</si>
  <si>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</si>
  <si>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</si>
  <si>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</si>
  <si>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</si>
  <si>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</si>
  <si>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</si>
  <si>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</si>
  <si>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</si>
  <si>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</si>
  <si>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</si>
  <si>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</si>
  <si>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</si>
  <si>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</si>
  <si>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</si>
  <si>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</si>
  <si>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</si>
  <si>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</si>
  <si>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</si>
  <si>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</si>
  <si>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</si>
  <si>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</si>
  <si>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</si>
  <si>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</si>
  <si>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</si>
  <si>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</si>
  <si>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</si>
  <si>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</si>
  <si>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</si>
  <si>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</si>
  <si>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</si>
  <si>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</si>
  <si>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</si>
  <si>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</si>
  <si>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</si>
  <si>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</si>
  <si>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</si>
  <si>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</si>
  <si>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</si>
  <si>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</si>
  <si>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</si>
  <si>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</si>
  <si>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</si>
  <si>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</si>
  <si>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</si>
  <si>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</si>
  <si>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</si>
  <si>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</si>
  <si>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</si>
  <si>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</si>
  <si>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</si>
  <si>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</si>
  <si>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</si>
  <si>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</si>
  <si>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</si>
  <si>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</si>
  <si>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</si>
  <si>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</si>
  <si>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</si>
  <si>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</si>
  <si>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</si>
  <si>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</si>
  <si>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</si>
  <si>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</si>
  <si>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</si>
  <si>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</si>
  <si>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</si>
  <si>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</si>
  <si>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</si>
  <si>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</si>
  <si>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</si>
  <si>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</si>
  <si>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</si>
  <si>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</si>
  <si>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</si>
  <si>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</si>
  <si>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</si>
  <si>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</si>
  <si>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</si>
  <si>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</si>
  <si>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</si>
  <si>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</si>
  <si>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</si>
  <si>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</si>
  <si>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</si>
  <si>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</si>
  <si>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</si>
  <si>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</si>
  <si>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</si>
  <si>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</si>
  <si>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</si>
  <si>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</si>
  <si>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</si>
  <si>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</si>
  <si>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</si>
  <si>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</si>
  <si>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</si>
  <si>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</si>
  <si>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</si>
  <si>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</si>
  <si>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</si>
  <si>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</si>
  <si>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</si>
  <si>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</si>
  <si>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</si>
  <si>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</si>
  <si>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</si>
  <si>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</si>
  <si>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</si>
  <si>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</si>
  <si>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</si>
  <si>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</si>
  <si>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</si>
  <si>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</si>
  <si>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</si>
  <si>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</si>
  <si>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</si>
  <si>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</si>
  <si>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</si>
  <si>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</si>
  <si>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</si>
  <si>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</si>
  <si>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</si>
  <si>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</si>
  <si>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</si>
  <si>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</si>
  <si>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</si>
  <si>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</si>
  <si>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</si>
  <si>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</si>
  <si>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</si>
  <si>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</si>
  <si>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</si>
  <si>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</si>
  <si>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</si>
  <si>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</si>
  <si>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</si>
  <si>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</si>
  <si>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</si>
  <si>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</si>
  <si>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</si>
  <si>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</si>
  <si>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</si>
  <si>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</si>
  <si>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</si>
  <si>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</si>
  <si>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</si>
  <si>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</si>
  <si>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</si>
  <si>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</si>
  <si>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</si>
  <si>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</si>
  <si>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</si>
  <si>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</si>
  <si>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</si>
  <si>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</si>
  <si>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</si>
  <si>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</si>
  <si>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</si>
  <si>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</si>
  <si>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</si>
  <si>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</si>
  <si>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</si>
  <si>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</si>
  <si>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</si>
  <si>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</si>
  <si>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</si>
  <si>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</si>
  <si>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</si>
  <si>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</si>
  <si>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</si>
  <si>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</si>
  <si>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</si>
  <si>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</si>
  <si>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</si>
  <si>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</si>
  <si>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</si>
  <si>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</si>
  <si>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</si>
  <si>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</si>
  <si>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</si>
  <si>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</si>
  <si>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</si>
  <si>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</si>
  <si>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</si>
  <si>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</si>
  <si>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</si>
  <si>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</si>
  <si>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</si>
  <si>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</si>
  <si>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</si>
  <si>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</si>
  <si>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</si>
  <si>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</si>
  <si>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</si>
  <si>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</si>
  <si>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</si>
  <si>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</si>
  <si>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</si>
  <si>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</si>
  <si>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</si>
  <si>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</si>
  <si>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</si>
  <si>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</si>
  <si>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</si>
  <si>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</si>
  <si>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</si>
  <si>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</si>
  <si>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</si>
  <si>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</si>
  <si>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</si>
  <si>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</si>
  <si>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</si>
  <si>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</si>
  <si>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</si>
  <si>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</si>
  <si>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</si>
  <si>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</si>
  <si>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</si>
  <si>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</si>
  <si>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</si>
  <si>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</si>
  <si>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</si>
  <si>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</si>
  <si>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</si>
  <si>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</si>
  <si>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</si>
  <si>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</si>
  <si>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</si>
  <si>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</si>
  <si>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</si>
  <si>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</si>
  <si>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</si>
  <si>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</si>
  <si>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</si>
  <si>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</si>
  <si>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</si>
  <si>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</si>
  <si>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</si>
  <si>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</si>
  <si>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</si>
  <si>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</si>
  <si>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</si>
  <si>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</si>
  <si>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</si>
  <si>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</si>
  <si>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</si>
  <si>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</si>
  <si>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</si>
  <si>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</si>
  <si>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</si>
  <si>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</si>
  <si>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</si>
  <si>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</si>
  <si>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</si>
  <si>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</si>
  <si>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</si>
  <si>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</si>
  <si>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</si>
  <si>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</si>
  <si>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</si>
  <si>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</si>
  <si>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</si>
  <si>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</si>
  <si>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</si>
  <si>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</si>
  <si>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</si>
  <si>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</si>
  <si>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</si>
  <si>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</si>
  <si>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</si>
  <si>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</si>
  <si>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</si>
  <si>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</si>
  <si>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</si>
  <si>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</si>
  <si>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</si>
  <si>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</si>
  <si>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</si>
  <si>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</si>
  <si>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</si>
  <si>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</si>
  <si>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</si>
  <si>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</si>
  <si>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</si>
  <si>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</si>
  <si>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</si>
  <si>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</si>
  <si>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</si>
  <si>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</si>
  <si>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</si>
  <si>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</si>
  <si>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</si>
  <si>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</si>
  <si>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</si>
  <si>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</si>
  <si>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</si>
  <si>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</si>
  <si>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</si>
  <si>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</si>
  <si>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</si>
  <si>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</si>
  <si>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</si>
  <si>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</si>
  <si>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</si>
  <si>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</si>
  <si>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</si>
  <si>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</si>
  <si>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</si>
  <si>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</si>
  <si>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</si>
  <si>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</si>
  <si>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</si>
  <si>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</si>
  <si>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</si>
  <si>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</si>
  <si>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</si>
  <si>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</si>
  <si>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</si>
  <si>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</si>
  <si>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</si>
  <si>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</si>
  <si>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</si>
  <si>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</si>
  <si>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</si>
  <si>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</si>
  <si>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</si>
  <si>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</si>
  <si>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</si>
  <si>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</si>
  <si>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</si>
  <si>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</si>
  <si>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</si>
  <si>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</si>
  <si>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</si>
  <si>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</si>
  <si>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</si>
  <si>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</si>
  <si>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</si>
  <si>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</si>
  <si>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</si>
  <si>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</si>
  <si>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</si>
  <si>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</si>
  <si>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</si>
  <si>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</si>
  <si>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</si>
  <si>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</si>
  <si>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</si>
  <si>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</si>
  <si>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</si>
  <si>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</si>
  <si>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</si>
  <si>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</si>
  <si>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</si>
  <si>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</si>
  <si>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</si>
  <si>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</si>
  <si>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</si>
  <si>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</si>
  <si>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</si>
  <si>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</si>
  <si>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</si>
  <si>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</si>
  <si>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</si>
  <si>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</si>
  <si>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</si>
  <si>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</si>
  <si>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</si>
  <si>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</si>
  <si>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</si>
  <si>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</si>
  <si>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</si>
  <si>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</si>
  <si>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</si>
  <si>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</si>
  <si>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</si>
  <si>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</si>
  <si>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</si>
  <si>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</si>
  <si>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</si>
  <si>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</si>
  <si>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</si>
  <si>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</si>
  <si>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</si>
  <si>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</si>
  <si>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</si>
  <si>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</si>
  <si>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</si>
  <si>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</si>
  <si>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</si>
  <si>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</si>
  <si>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</si>
  <si>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</si>
  <si>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</si>
  <si>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</si>
  <si>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</si>
  <si>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</si>
  <si>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</si>
  <si>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</si>
  <si>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</si>
  <si>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</si>
  <si>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</si>
  <si>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</si>
  <si>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</si>
  <si>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</si>
  <si>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</si>
  <si>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</si>
  <si>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</si>
  <si>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</si>
  <si>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</si>
  <si>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</si>
  <si>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</si>
  <si>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</si>
  <si>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</si>
  <si>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</si>
  <si>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</si>
  <si>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</si>
  <si>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</si>
  <si>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</si>
  <si>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</si>
  <si>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</si>
  <si>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</si>
  <si>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</si>
  <si>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</si>
  <si>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</si>
  <si>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</si>
  <si>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</si>
  <si>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</si>
  <si>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</si>
  <si>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</si>
  <si>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</si>
  <si>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</si>
  <si>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</si>
  <si>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</si>
  <si>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</si>
  <si>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</si>
  <si>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</si>
  <si>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</si>
  <si>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</si>
  <si>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</si>
  <si>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</si>
  <si>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</si>
  <si>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</si>
  <si>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</si>
  <si>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</si>
  <si>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</si>
  <si>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</si>
  <si>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</si>
  <si>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</si>
  <si>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</si>
  <si>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</si>
  <si>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</si>
  <si>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</si>
  <si>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</si>
  <si>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</si>
  <si>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</si>
  <si>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</si>
  <si>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</si>
  <si>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</si>
  <si>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</si>
  <si>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</si>
  <si>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</si>
  <si>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</si>
  <si>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</si>
  <si>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</si>
  <si>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</si>
  <si>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</si>
  <si>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</si>
  <si>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</si>
  <si>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</si>
  <si>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</si>
  <si>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</si>
  <si>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</si>
  <si>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</si>
  <si>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</si>
  <si>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</si>
  <si>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</si>
  <si>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</si>
  <si>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</si>
  <si>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</si>
  <si>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</si>
  <si>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</si>
  <si>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</si>
  <si>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</si>
  <si>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</si>
  <si>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</si>
  <si>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</si>
  <si>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</si>
  <si>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</si>
  <si>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</si>
  <si>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</si>
  <si>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</si>
  <si>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</si>
  <si>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</si>
  <si>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</si>
  <si>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</si>
  <si>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</si>
  <si>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</si>
  <si>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</si>
  <si>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</si>
  <si>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</si>
  <si>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</si>
  <si>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</si>
  <si>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</si>
  <si>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</si>
  <si>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</si>
  <si>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</si>
  <si>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</si>
  <si>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</si>
  <si>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</si>
  <si>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</si>
  <si>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</si>
  <si>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</si>
  <si>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</si>
  <si>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</si>
  <si>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</si>
  <si>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</si>
  <si>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</si>
  <si>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</si>
  <si>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</si>
  <si>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</si>
  <si>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</si>
  <si>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</si>
  <si>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</si>
  <si>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</si>
  <si>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</si>
  <si>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</si>
  <si>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</si>
  <si>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</si>
  <si>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</si>
  <si>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</si>
  <si>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</si>
  <si>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</si>
  <si>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</si>
  <si>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</si>
  <si>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</si>
  <si>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</si>
  <si>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</si>
  <si>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</si>
  <si>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</si>
  <si>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</si>
  <si>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</si>
  <si>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</si>
  <si>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</si>
  <si>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</si>
  <si>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</si>
  <si>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</si>
  <si>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</si>
  <si>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</si>
  <si>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</si>
  <si>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</si>
  <si>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</si>
  <si>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</si>
  <si>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</si>
  <si>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</si>
  <si>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</si>
  <si>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</si>
  <si>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</si>
  <si>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</si>
  <si>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</si>
  <si>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</si>
  <si>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</si>
  <si>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</si>
  <si>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</si>
  <si>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</si>
  <si>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</si>
  <si>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</si>
  <si>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</si>
  <si>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</si>
  <si>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</si>
  <si>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</si>
  <si>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</si>
  <si>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</si>
  <si>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</si>
  <si>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</si>
  <si>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</si>
  <si>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</si>
  <si>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</si>
  <si>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</si>
  <si>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</si>
  <si>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</si>
  <si>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</si>
  <si>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</si>
  <si>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</si>
  <si>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</si>
  <si>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</si>
  <si>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</si>
  <si>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</si>
  <si>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</si>
  <si>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</si>
  <si>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</si>
  <si>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</si>
  <si>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</si>
  <si>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</si>
  <si>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</si>
  <si>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</si>
  <si>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</si>
  <si>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</si>
  <si>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</si>
  <si>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</si>
  <si>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</si>
  <si>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</si>
  <si>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</si>
  <si>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</si>
  <si>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</si>
  <si>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</si>
  <si>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</si>
  <si>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</si>
  <si>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</si>
  <si>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</si>
  <si>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</si>
  <si>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</si>
  <si>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</si>
  <si>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</si>
  <si>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</si>
  <si>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</si>
  <si>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</si>
  <si>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</si>
  <si>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</si>
  <si>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</si>
  <si>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</si>
  <si>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</si>
  <si>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</si>
  <si>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</si>
  <si>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</si>
  <si>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</si>
  <si>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</si>
  <si>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</si>
  <si>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</si>
  <si>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</si>
  <si>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</si>
  <si>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</si>
  <si>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</si>
  <si>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</si>
  <si>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</si>
  <si>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</si>
  <si>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</si>
  <si>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</si>
  <si>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</si>
  <si>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</si>
  <si>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</si>
  <si>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</si>
  <si>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</si>
  <si>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</si>
  <si>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</si>
  <si>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</si>
  <si>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</si>
  <si>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</si>
  <si>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</si>
  <si>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</si>
  <si>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</si>
  <si>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</si>
  <si>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</si>
  <si>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</si>
  <si>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</si>
  <si>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</si>
  <si>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</si>
  <si>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</si>
  <si>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</si>
  <si>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</si>
  <si>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</si>
  <si>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</si>
  <si>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</si>
  <si>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</si>
  <si>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</si>
  <si>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</si>
  <si>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</si>
  <si>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</si>
  <si>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</si>
  <si>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</si>
  <si>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</si>
  <si>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</si>
  <si>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</si>
  <si>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</si>
  <si>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</si>
  <si>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</si>
  <si>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</si>
  <si>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</si>
  <si>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</si>
  <si>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</si>
  <si>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</si>
  <si>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</si>
  <si>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</si>
  <si>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</si>
  <si>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</si>
  <si>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</si>
  <si>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</si>
  <si>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</si>
  <si>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</si>
  <si>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</si>
  <si>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</si>
  <si>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</si>
  <si>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</si>
  <si>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</si>
  <si>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</si>
  <si>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</si>
  <si>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</si>
  <si>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</si>
  <si>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</si>
  <si>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</si>
  <si>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</si>
  <si>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</si>
  <si>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</si>
  <si>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</si>
  <si>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</si>
  <si>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</si>
  <si>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</si>
  <si>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</si>
  <si>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</si>
  <si>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</si>
  <si>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</si>
  <si>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</si>
  <si>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</si>
  <si>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</si>
  <si>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</si>
  <si>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</si>
  <si>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</si>
  <si>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</si>
  <si>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</si>
  <si>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</si>
  <si>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</si>
  <si>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</si>
  <si>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</si>
  <si>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</si>
  <si>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</si>
  <si>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</si>
  <si>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</si>
  <si>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</si>
  <si>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</si>
  <si>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</si>
  <si>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</si>
  <si>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</si>
  <si>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</si>
  <si>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</si>
  <si>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</si>
  <si>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</si>
  <si>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</si>
  <si>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</si>
  <si>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</si>
  <si>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</si>
  <si>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</si>
  <si>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</si>
  <si>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</si>
  <si>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</si>
  <si>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</si>
  <si>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</si>
  <si>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</si>
  <si>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</si>
  <si>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</si>
  <si>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</si>
  <si>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</si>
  <si>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</si>
  <si>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</si>
  <si>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</si>
  <si>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</si>
  <si>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</si>
  <si>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</si>
  <si>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</si>
  <si>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</si>
  <si>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</si>
  <si>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</si>
  <si>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</si>
  <si>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</si>
  <si>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</si>
  <si>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</si>
  <si>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</si>
  <si>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</si>
  <si>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</si>
  <si>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</si>
  <si>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</si>
  <si>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</si>
  <si>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</si>
  <si>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</si>
  <si>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</si>
  <si>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</si>
  <si>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</si>
  <si>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</si>
  <si>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</si>
  <si>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</si>
  <si>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</si>
  <si>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</si>
  <si>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</si>
  <si>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</si>
  <si>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</si>
  <si>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</si>
  <si>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</si>
  <si>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</si>
  <si>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</si>
  <si>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</si>
  <si>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</si>
  <si>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</si>
  <si>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</si>
  <si>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</si>
  <si>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</si>
  <si>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</si>
  <si>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</si>
  <si>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</si>
  <si>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</si>
  <si>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</si>
  <si>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</si>
  <si>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</si>
  <si>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</si>
  <si>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</si>
  <si>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</si>
  <si>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</si>
  <si>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</si>
  <si>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</si>
  <si>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</si>
  <si>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</si>
  <si>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</si>
  <si>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</si>
  <si>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</si>
  <si>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</si>
  <si>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</si>
  <si>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</si>
  <si>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</si>
  <si>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</si>
  <si>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</si>
  <si>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</si>
  <si>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</si>
  <si>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</si>
  <si>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</si>
  <si>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</si>
  <si>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</si>
  <si>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</si>
  <si>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</si>
  <si>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</si>
  <si>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</si>
  <si>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</si>
  <si>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</si>
  <si>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</si>
  <si>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</si>
  <si>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</si>
  <si>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</si>
  <si>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</si>
  <si>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</si>
  <si>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</si>
  <si>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</si>
  <si>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</si>
  <si>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</si>
  <si>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</si>
  <si>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</si>
  <si>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</si>
  <si>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</si>
  <si>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</si>
  <si>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</si>
  <si>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</si>
  <si>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</si>
  <si>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</si>
  <si>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</si>
  <si>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</si>
  <si>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</si>
  <si>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</si>
  <si>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</si>
  <si>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</si>
  <si>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</si>
  <si>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</si>
  <si>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</si>
  <si>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</si>
  <si>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</si>
  <si>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</si>
  <si>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</si>
  <si>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</si>
  <si>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</si>
  <si>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</si>
  <si>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</si>
  <si>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</si>
  <si>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</si>
  <si>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</si>
  <si>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</si>
  <si>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</si>
  <si>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</si>
  <si>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</si>
  <si>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</si>
  <si>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</si>
  <si>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</si>
  <si>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</si>
  <si>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</si>
  <si>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</si>
  <si>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</si>
  <si>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</si>
  <si>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</si>
  <si>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</si>
  <si>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</si>
  <si>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</si>
  <si>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</si>
  <si>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</si>
  <si>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</si>
  <si>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</si>
  <si>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</si>
  <si>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</si>
  <si>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</si>
  <si>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</si>
  <si>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</si>
  <si>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</si>
  <si>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</si>
  <si>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</si>
  <si>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</si>
  <si>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</si>
  <si>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</si>
  <si>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</si>
  <si>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</si>
  <si>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</si>
  <si>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</si>
  <si>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</si>
  <si>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</si>
  <si>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</si>
  <si>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</si>
  <si>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</si>
  <si>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</si>
  <si>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</si>
  <si>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</si>
  <si>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</si>
  <si>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</si>
  <si>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</si>
  <si>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</si>
  <si>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</si>
  <si>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</si>
  <si>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</si>
  <si>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</si>
  <si>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</si>
  <si>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</si>
  <si>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</si>
  <si>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</si>
  <si>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</si>
  <si>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</si>
  <si>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</si>
  <si>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</si>
  <si>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</si>
  <si>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</si>
  <si>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</si>
  <si>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</si>
  <si>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</si>
  <si>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</si>
  <si>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</si>
  <si>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</si>
  <si>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</si>
  <si>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</si>
  <si>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</si>
  <si>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</si>
  <si>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</si>
  <si>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</si>
  <si>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</si>
  <si>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</si>
  <si>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</si>
  <si>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</si>
  <si>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</si>
  <si>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</si>
  <si>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</si>
  <si>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</si>
  <si>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</si>
  <si>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</si>
  <si>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</si>
  <si>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</si>
  <si>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</si>
  <si>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</si>
  <si>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</si>
  <si>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</si>
  <si>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</si>
  <si>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</si>
  <si>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</si>
  <si>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</si>
  <si>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</si>
  <si>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</si>
  <si>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</si>
  <si>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</si>
  <si>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</si>
  <si>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</si>
  <si>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</si>
  <si>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</si>
  <si>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</si>
  <si>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</si>
  <si>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</si>
  <si>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</si>
  <si>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</si>
  <si>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</si>
  <si>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</si>
  <si>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</si>
  <si>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</si>
  <si>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</si>
  <si>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</si>
  <si>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</si>
  <si>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</si>
  <si>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</si>
  <si>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</si>
  <si>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</si>
  <si>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</si>
  <si>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</si>
  <si>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</si>
  <si>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</si>
  <si>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</si>
  <si>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</si>
  <si>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</si>
  <si>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</si>
  <si>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</si>
  <si>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</si>
  <si>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</si>
  <si>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</si>
  <si>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</si>
  <si>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</si>
  <si>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</si>
  <si>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</si>
  <si>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</si>
  <si>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</si>
  <si>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</si>
  <si>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</si>
  <si>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</si>
  <si>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</si>
  <si>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</si>
  <si>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</si>
  <si>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</si>
  <si>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</si>
  <si>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</si>
  <si>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</si>
  <si>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</si>
  <si>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</si>
  <si>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</si>
  <si>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</si>
  <si>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</si>
  <si>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</si>
  <si>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</si>
  <si>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</si>
  <si>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</si>
  <si>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</si>
  <si>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</si>
  <si>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</si>
  <si>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</si>
  <si>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</si>
  <si>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</si>
  <si>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</si>
  <si>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</si>
  <si>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</si>
  <si>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</si>
  <si>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</si>
  <si>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</si>
  <si>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</si>
  <si>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</si>
  <si>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</si>
  <si>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</si>
  <si>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</si>
  <si>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</si>
  <si>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</si>
  <si>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</si>
  <si>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</si>
  <si>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</si>
  <si>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</si>
  <si>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</si>
  <si>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</si>
  <si>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</si>
  <si>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</si>
  <si>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</si>
  <si>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</si>
  <si>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</si>
  <si>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</si>
  <si>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</si>
  <si>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</si>
  <si>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</si>
  <si>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</si>
  <si>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</si>
  <si>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</si>
  <si>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</si>
  <si>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</si>
  <si>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</si>
  <si>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</si>
  <si>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</si>
  <si>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</si>
  <si>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</si>
  <si>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</si>
  <si>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</si>
  <si>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</si>
  <si>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</si>
  <si>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</si>
  <si>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</si>
  <si>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</si>
  <si>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</si>
  <si>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</si>
  <si>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</si>
  <si>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</si>
  <si>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</si>
  <si>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</si>
  <si>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</si>
  <si>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</si>
  <si>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</si>
  <si>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</si>
  <si>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</si>
  <si>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</si>
  <si>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</si>
  <si>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</si>
  <si>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</si>
  <si>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</si>
  <si>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</si>
  <si>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</si>
  <si>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</si>
  <si>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</si>
  <si>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</si>
  <si>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</si>
  <si>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</si>
  <si>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</si>
  <si>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</si>
  <si>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</si>
  <si>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</si>
  <si>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</si>
  <si>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</si>
  <si>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</si>
  <si>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</si>
  <si>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</si>
  <si>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</si>
  <si>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</si>
  <si>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</si>
  <si>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</si>
  <si>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</si>
  <si>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</si>
  <si>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</si>
  <si>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</si>
  <si>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</si>
  <si>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</si>
  <si>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</si>
  <si>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</si>
  <si>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</si>
  <si>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</si>
  <si>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</si>
  <si>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</si>
  <si>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</si>
  <si>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</si>
  <si>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</si>
  <si>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</si>
  <si>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</si>
  <si>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</si>
  <si>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</si>
  <si>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</si>
  <si>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</si>
  <si>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</si>
  <si>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</si>
  <si>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</si>
  <si>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</si>
  <si>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</si>
  <si>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</si>
  <si>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</si>
  <si>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</si>
  <si>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</si>
  <si>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</si>
  <si>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</si>
  <si>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</si>
  <si>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</si>
  <si>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</si>
  <si>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</si>
  <si>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</si>
  <si>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</si>
  <si>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</si>
  <si>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</si>
  <si>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</si>
  <si>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</si>
  <si>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</si>
  <si>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</si>
  <si>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</si>
  <si>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</si>
  <si>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</si>
  <si>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</si>
  <si>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</si>
  <si>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</si>
  <si>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</si>
  <si>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</si>
  <si>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</si>
  <si>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</si>
  <si>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</si>
  <si>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</si>
  <si>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</si>
  <si>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</si>
  <si>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</si>
  <si>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</si>
  <si>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</si>
  <si>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</si>
  <si>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</si>
  <si>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</si>
  <si>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</si>
  <si>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</si>
  <si>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</si>
  <si>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</si>
  <si>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</si>
  <si>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</si>
  <si>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</si>
  <si>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</si>
  <si>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</si>
  <si>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</si>
  <si>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</si>
  <si>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</si>
  <si>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</si>
  <si>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</si>
  <si>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</si>
  <si>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</si>
  <si>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</si>
  <si>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</si>
  <si>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</si>
  <si>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</si>
  <si>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</si>
  <si>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</si>
  <si>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</si>
  <si>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</si>
  <si>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</si>
  <si>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</si>
  <si>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</si>
  <si>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</si>
  <si>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</si>
  <si>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</si>
  <si>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</si>
  <si>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</si>
  <si>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</si>
  <si>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</si>
  <si>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</si>
  <si>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</si>
  <si>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</si>
  <si>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</si>
  <si>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</si>
  <si>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</si>
  <si>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</si>
  <si>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</si>
  <si>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</si>
  <si>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</si>
  <si>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</si>
  <si>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</si>
  <si>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</si>
  <si>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</si>
  <si>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</si>
  <si>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</si>
  <si>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</si>
  <si>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</si>
  <si>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</si>
  <si>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</si>
  <si>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</si>
  <si>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</si>
  <si>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</si>
  <si>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</si>
  <si>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</si>
  <si>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</si>
  <si>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</si>
  <si>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</si>
  <si>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</si>
  <si>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</si>
  <si>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</si>
  <si>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</si>
  <si>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</si>
  <si>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</si>
  <si>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</si>
  <si>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</si>
  <si>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</si>
  <si>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</si>
  <si>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</si>
  <si>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</si>
  <si>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</si>
  <si>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</si>
  <si>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</si>
  <si>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</si>
  <si>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</si>
  <si>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</si>
  <si>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</si>
  <si>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</si>
  <si>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</si>
  <si>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</si>
  <si>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</si>
  <si>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</si>
  <si>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</si>
  <si>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</si>
  <si>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</si>
  <si>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</si>
  <si>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</si>
  <si>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</si>
  <si>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</si>
  <si>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</si>
  <si>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</si>
  <si>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</si>
  <si>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</si>
  <si>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</si>
  <si>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</si>
  <si>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</si>
  <si>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</si>
  <si>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</si>
  <si>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</si>
  <si>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</si>
  <si>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</si>
  <si>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</si>
  <si>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</si>
  <si>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</si>
  <si>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</si>
  <si>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</si>
  <si>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</si>
  <si>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</si>
  <si>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</si>
  <si>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</si>
  <si>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</si>
  <si>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</si>
  <si>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</si>
  <si>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</si>
  <si>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</si>
  <si>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</si>
  <si>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</si>
  <si>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</si>
  <si>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</si>
  <si>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</si>
  <si>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</si>
  <si>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</si>
  <si>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</si>
  <si>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</si>
  <si>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</si>
  <si>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</si>
  <si>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</si>
  <si>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</si>
  <si>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</si>
  <si>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</si>
  <si>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</si>
  <si>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</si>
  <si>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</si>
  <si>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</si>
  <si>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</si>
  <si>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</si>
  <si>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</si>
  <si>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</si>
  <si>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</si>
  <si>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</si>
  <si>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</si>
  <si>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</si>
  <si>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</si>
  <si>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</si>
  <si>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</si>
  <si>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</si>
  <si>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</si>
  <si>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</si>
  <si>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</si>
  <si>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</si>
  <si>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</si>
  <si>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</si>
  <si>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</si>
  <si>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</si>
  <si>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</si>
  <si>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</si>
  <si>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</si>
  <si>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</si>
  <si>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</si>
  <si>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</si>
  <si>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</si>
  <si>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</si>
  <si>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</si>
  <si>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</si>
  <si>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</si>
  <si>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</si>
  <si>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</si>
  <si>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</si>
  <si>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</si>
  <si>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</si>
  <si>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</si>
  <si>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</si>
  <si>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</si>
  <si>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</si>
  <si>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</si>
  <si>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</si>
  <si>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</si>
  <si>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</si>
  <si>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</si>
  <si>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</si>
  <si>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</si>
  <si>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</si>
  <si>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</si>
  <si>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</si>
  <si>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</si>
  <si>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</si>
  <si>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</si>
  <si>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</si>
  <si>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</si>
  <si>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</si>
  <si>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</si>
  <si>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</si>
  <si>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</si>
  <si>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</si>
  <si>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</si>
  <si>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</si>
  <si>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</si>
  <si>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</si>
  <si>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</si>
  <si>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</si>
  <si>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</si>
  <si>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</si>
  <si>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</si>
  <si>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</si>
  <si>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</si>
  <si>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</si>
  <si>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</si>
  <si>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</si>
  <si>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</si>
  <si>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</si>
  <si>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</si>
  <si>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</si>
  <si>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</si>
  <si>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</si>
  <si>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</si>
  <si>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</si>
  <si>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</si>
  <si>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</si>
  <si>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</si>
  <si>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</si>
  <si>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</si>
  <si>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</si>
  <si>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</si>
  <si>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</si>
  <si>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</si>
  <si>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</si>
  <si>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</si>
  <si>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</si>
  <si>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</si>
  <si>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</si>
  <si>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</si>
  <si>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</si>
  <si>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</si>
  <si>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</si>
  <si>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</si>
  <si>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</si>
  <si>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</si>
  <si>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</si>
  <si>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</si>
  <si>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</si>
  <si>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</si>
  <si>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</si>
  <si>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</si>
  <si>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</si>
  <si>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</si>
  <si>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</si>
  <si>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</si>
  <si>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</si>
  <si>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</si>
  <si>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</si>
  <si>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</si>
  <si>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</si>
  <si>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</si>
  <si>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</si>
  <si>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</si>
  <si>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</si>
  <si>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</si>
  <si>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</si>
  <si>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</si>
  <si>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</si>
  <si>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</si>
  <si>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</si>
  <si>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</si>
  <si>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</si>
  <si>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</si>
  <si>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</si>
  <si>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</si>
  <si>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</si>
  <si>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</si>
  <si>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</si>
  <si>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</si>
  <si>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</si>
  <si>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</si>
  <si>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</si>
  <si>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</si>
  <si>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</si>
  <si>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</si>
  <si>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</si>
  <si>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</si>
  <si>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</si>
  <si>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</si>
  <si>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</si>
  <si>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</si>
  <si>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</si>
  <si>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</si>
  <si>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</si>
  <si>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</si>
  <si>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</si>
  <si>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</si>
  <si>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</si>
  <si>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</si>
  <si>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</si>
  <si>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</si>
  <si>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</si>
  <si>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</si>
  <si>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</si>
  <si>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</si>
  <si>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</si>
  <si>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</si>
  <si>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</si>
  <si>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</si>
  <si>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</si>
  <si>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</si>
  <si>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</si>
  <si>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</si>
  <si>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</si>
  <si>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</si>
  <si>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</si>
  <si>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</si>
  <si>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</si>
  <si>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</si>
  <si>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</si>
  <si>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</si>
  <si>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</si>
  <si>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</si>
  <si>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</si>
  <si>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</si>
  <si>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</si>
  <si>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</si>
  <si>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</si>
  <si>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</si>
  <si>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</si>
  <si>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</si>
  <si>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</si>
  <si>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</si>
  <si>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</si>
  <si>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</si>
  <si>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</si>
  <si>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</si>
  <si>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</si>
  <si>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</si>
  <si>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</si>
  <si>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</si>
  <si>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</si>
  <si>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</si>
  <si>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</si>
  <si>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</si>
  <si>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</si>
  <si>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</si>
  <si>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</si>
  <si>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</si>
  <si>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</si>
  <si>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</si>
  <si>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</si>
  <si>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</si>
  <si>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</si>
  <si>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</si>
  <si>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</si>
  <si>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</si>
  <si>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</si>
  <si>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</si>
  <si>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</si>
  <si>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</si>
  <si>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</si>
  <si>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</si>
  <si>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</si>
  <si>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</si>
  <si>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</si>
  <si>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</si>
  <si>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</si>
  <si>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</si>
  <si>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</si>
  <si>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</si>
  <si>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</si>
  <si>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</si>
  <si>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</si>
  <si>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</si>
  <si>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</si>
  <si>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</si>
  <si>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</si>
  <si>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</si>
  <si>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</si>
  <si>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</si>
  <si>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</si>
  <si>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</si>
  <si>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</si>
  <si>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</si>
  <si>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</si>
  <si>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</si>
  <si>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</si>
  <si>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</si>
  <si>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</si>
  <si>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</si>
  <si>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</si>
  <si>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</si>
  <si>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</si>
  <si>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</si>
  <si>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</si>
  <si>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</si>
  <si>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</si>
  <si>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</si>
  <si>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</si>
  <si>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</si>
  <si>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</si>
  <si>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</si>
  <si>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</si>
  <si>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</si>
  <si>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</si>
  <si>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</si>
  <si>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</si>
  <si>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</si>
  <si>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</si>
  <si>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</si>
  <si>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</si>
  <si>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</si>
  <si>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</si>
  <si>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</si>
  <si>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</si>
  <si>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</si>
  <si>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</si>
  <si>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</si>
  <si>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</si>
  <si>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</si>
  <si>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</si>
  <si>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</si>
  <si>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</si>
  <si>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</si>
  <si>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</si>
  <si>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</si>
  <si>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</si>
  <si>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</si>
  <si>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</si>
  <si>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</si>
  <si>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</si>
  <si>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</si>
  <si>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</si>
  <si>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</si>
  <si>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</si>
  <si>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</si>
  <si>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</si>
  <si>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</si>
  <si>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</si>
  <si>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</si>
  <si>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</si>
  <si>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</si>
  <si>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</si>
  <si>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</si>
  <si>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</si>
  <si>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</si>
  <si>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</si>
  <si>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</si>
  <si>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</si>
  <si>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</si>
  <si>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</si>
  <si>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</si>
  <si>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</si>
  <si>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</si>
  <si>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</si>
  <si>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</si>
  <si>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</si>
  <si>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</si>
  <si>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</si>
  <si>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</si>
  <si>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</si>
  <si>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</si>
  <si>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</si>
  <si>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</si>
  <si>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</si>
  <si>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</si>
  <si>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</si>
  <si>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</si>
  <si>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</si>
  <si>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</si>
  <si>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</si>
  <si>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</si>
  <si>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</si>
  <si>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</si>
  <si>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</si>
  <si>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</si>
  <si>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</si>
  <si>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</si>
  <si>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</si>
  <si>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</si>
  <si>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</si>
  <si>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</si>
  <si>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</si>
  <si>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</si>
  <si>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</si>
  <si>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</si>
  <si>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</si>
  <si>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</si>
  <si>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</si>
  <si>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</si>
  <si>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</si>
  <si>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</si>
  <si>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</si>
  <si>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</si>
  <si>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</si>
  <si>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</si>
  <si>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</si>
  <si>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</si>
  <si>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</si>
  <si>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</si>
  <si>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</si>
  <si>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</si>
  <si>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</si>
  <si>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</si>
  <si>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</si>
  <si>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</si>
  <si>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</si>
  <si>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</si>
  <si>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</si>
  <si>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</si>
  <si>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</si>
  <si>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</si>
  <si>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</si>
  <si>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</si>
  <si>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</si>
  <si>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</si>
  <si>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</si>
  <si>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</si>
  <si>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</si>
  <si>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</si>
  <si>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</si>
  <si>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</si>
  <si>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</si>
  <si>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</si>
  <si>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</si>
  <si>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</si>
  <si>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</si>
  <si>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</si>
  <si>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</si>
  <si>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</si>
  <si>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</si>
  <si>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</si>
  <si>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</si>
  <si>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</si>
  <si>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</si>
  <si>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</si>
  <si>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</si>
  <si>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</si>
  <si>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</si>
  <si>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</si>
  <si>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</si>
  <si>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</si>
  <si>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</si>
  <si>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</si>
  <si>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</si>
  <si>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</si>
  <si>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</si>
  <si>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</si>
  <si>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</si>
  <si>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</si>
  <si>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</si>
  <si>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</si>
  <si>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</si>
  <si>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</si>
  <si>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</si>
  <si>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</si>
  <si>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</si>
  <si>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</si>
  <si>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</si>
  <si>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</si>
  <si>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</si>
  <si>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</si>
  <si>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</si>
  <si>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</si>
  <si>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</si>
  <si>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</si>
  <si>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</si>
  <si>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</si>
  <si>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</si>
  <si>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</si>
  <si>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</si>
  <si>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</si>
  <si>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</si>
  <si>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</si>
  <si>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</si>
  <si>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</si>
  <si>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</si>
  <si>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</si>
  <si>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</si>
  <si>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</si>
  <si>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</si>
  <si>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</si>
  <si>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</si>
  <si>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</si>
  <si>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</si>
  <si>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</si>
  <si>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</si>
  <si>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</si>
  <si>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</si>
  <si>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</si>
  <si>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</si>
  <si>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</si>
  <si>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</si>
  <si>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</si>
  <si>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</si>
  <si>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</si>
  <si>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</si>
  <si>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</si>
  <si>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</si>
  <si>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</si>
  <si>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</si>
  <si>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</si>
  <si>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</si>
  <si>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</si>
  <si>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</si>
  <si>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</si>
  <si>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</si>
  <si>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</si>
  <si>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</si>
  <si>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</si>
  <si>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</si>
  <si>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</si>
  <si>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</si>
  <si>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</si>
  <si>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</si>
  <si>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</si>
  <si>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</si>
  <si>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</si>
  <si>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</si>
  <si>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</si>
  <si>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</si>
  <si>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</si>
  <si>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</si>
  <si>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</si>
  <si>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</si>
  <si>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</si>
  <si>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</si>
  <si>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</si>
  <si>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</si>
  <si>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</si>
  <si>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</si>
  <si>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</si>
  <si>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</si>
  <si>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</si>
  <si>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</si>
  <si>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</si>
  <si>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</si>
  <si>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</si>
  <si>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</si>
  <si>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</si>
  <si>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</si>
  <si>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</si>
  <si>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</si>
  <si>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</si>
  <si>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</si>
  <si>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</si>
  <si>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</si>
  <si>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</si>
  <si>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</si>
  <si>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</si>
  <si>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</si>
  <si>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</si>
  <si>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</si>
  <si>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</si>
  <si>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</si>
  <si>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</si>
  <si>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</si>
  <si>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</si>
  <si>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</si>
  <si>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</si>
  <si>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</si>
  <si>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</si>
  <si>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</si>
  <si>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</si>
  <si>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</si>
  <si>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</si>
  <si>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</si>
  <si>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</si>
  <si>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</si>
  <si>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</si>
  <si>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</si>
  <si>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</si>
  <si>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</si>
  <si>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</si>
  <si>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</si>
  <si>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</si>
  <si>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</si>
  <si>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</si>
  <si>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</si>
  <si>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</si>
  <si>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</si>
  <si>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</si>
  <si>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</si>
  <si>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</si>
  <si>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</si>
  <si>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</si>
  <si>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</si>
  <si>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</si>
  <si>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</si>
  <si>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</si>
  <si>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</si>
  <si>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</si>
  <si>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</si>
  <si>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</si>
  <si>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</si>
  <si>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</si>
  <si>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</si>
  <si>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</si>
  <si>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</si>
  <si>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</si>
  <si>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</si>
  <si>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</si>
  <si>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</si>
  <si>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</si>
  <si>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</si>
  <si>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</si>
  <si>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</si>
  <si>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</si>
  <si>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</si>
  <si>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</si>
  <si>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</si>
  <si>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</si>
  <si>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</si>
  <si>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</si>
  <si>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</si>
  <si>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</si>
  <si>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</si>
  <si>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</si>
  <si>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</si>
  <si>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</si>
  <si>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</si>
  <si>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</si>
  <si>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</si>
  <si>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</si>
  <si>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</si>
  <si>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</si>
  <si>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</si>
  <si>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</si>
  <si>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</si>
  <si>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</si>
  <si>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</si>
  <si>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</si>
  <si>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</si>
  <si>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</si>
  <si>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</si>
  <si>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</si>
  <si>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</si>
  <si>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</si>
  <si>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</si>
  <si>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</si>
  <si>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</si>
  <si>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</si>
  <si>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</si>
  <si>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</si>
  <si>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</si>
  <si>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</si>
  <si>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</si>
  <si>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</si>
  <si>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</si>
  <si>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</si>
  <si>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</si>
  <si>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</si>
  <si>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</si>
  <si>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</si>
  <si>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</si>
  <si>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</si>
  <si>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</si>
  <si>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</si>
  <si>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</si>
  <si>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</si>
  <si>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</si>
  <si>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</si>
  <si>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</si>
  <si>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</si>
  <si>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</si>
  <si>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</si>
  <si>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</si>
  <si>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</si>
  <si>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</si>
  <si>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</si>
  <si>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</si>
  <si>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</si>
  <si>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</si>
  <si>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</si>
  <si>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</si>
  <si>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</si>
  <si>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</si>
  <si>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</si>
  <si>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</si>
  <si>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</si>
  <si>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</si>
  <si>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</si>
  <si>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</si>
  <si>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</si>
  <si>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</si>
  <si>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</si>
  <si>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</si>
  <si>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</si>
  <si>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</si>
  <si>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</si>
  <si>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</si>
  <si>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</si>
  <si>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</si>
  <si>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</si>
  <si>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</si>
  <si>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</si>
  <si>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</si>
  <si>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</si>
  <si>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</si>
  <si>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</si>
  <si>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</si>
  <si>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</si>
  <si>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</si>
  <si>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</si>
  <si>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</si>
  <si>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</si>
  <si>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</si>
  <si>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</si>
  <si>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</si>
  <si>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</si>
  <si>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</si>
  <si>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</si>
  <si>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</si>
  <si>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</si>
  <si>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</si>
  <si>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</si>
  <si>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</si>
  <si>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</si>
  <si>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</si>
  <si>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</si>
  <si>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</si>
  <si>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</si>
  <si>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</si>
  <si>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</si>
  <si>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</si>
  <si>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</si>
  <si>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</si>
  <si>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</si>
  <si>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</si>
  <si>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</si>
  <si>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</si>
  <si>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</si>
  <si>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</si>
  <si>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</si>
  <si>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</si>
  <si>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</si>
  <si>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</si>
  <si>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</si>
  <si>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</si>
  <si>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</si>
  <si>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</si>
  <si>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</si>
  <si>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</si>
  <si>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</si>
  <si>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</si>
  <si>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</si>
  <si>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</si>
  <si>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</si>
  <si>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</si>
  <si>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</si>
  <si>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</si>
  <si>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</si>
  <si>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</si>
  <si>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</si>
  <si>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</si>
  <si>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</si>
  <si>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</si>
  <si>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</si>
  <si>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</si>
  <si>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</si>
  <si>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</si>
  <si>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</si>
  <si>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</si>
  <si>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</si>
  <si>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</si>
  <si>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</si>
  <si>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</si>
  <si>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</si>
  <si>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</si>
  <si>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</si>
  <si>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</si>
  <si>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</si>
  <si>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</si>
  <si>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</si>
  <si>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</si>
  <si>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</si>
  <si>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</si>
  <si>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</si>
  <si>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</si>
  <si>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</si>
  <si>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</si>
  <si>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</si>
  <si>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</si>
  <si>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</si>
  <si>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</si>
  <si>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</si>
  <si>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</si>
  <si>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</si>
  <si>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</si>
  <si>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</si>
  <si>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</si>
  <si>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</si>
  <si>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</si>
  <si>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</si>
  <si>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</si>
  <si>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</si>
  <si>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</si>
  <si>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</si>
  <si>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</si>
  <si>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</si>
  <si>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</si>
  <si>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</si>
  <si>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</si>
  <si>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</si>
  <si>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</si>
  <si>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</si>
  <si>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</si>
  <si>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</si>
  <si>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</si>
  <si>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</si>
  <si>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</si>
  <si>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</si>
  <si>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</si>
  <si>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</si>
  <si>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</si>
  <si>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</si>
  <si>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</si>
  <si>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</si>
  <si>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</si>
  <si>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</si>
  <si>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</si>
  <si>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</si>
  <si>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</si>
  <si>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</si>
  <si>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</si>
  <si>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</si>
  <si>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</si>
  <si>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</si>
  <si>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</si>
  <si>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</si>
  <si>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</si>
  <si>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</si>
  <si>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</si>
  <si>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</si>
  <si>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</si>
  <si>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</si>
  <si>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</si>
  <si>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</si>
  <si>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</si>
  <si>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</si>
  <si>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</si>
  <si>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</si>
  <si>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</si>
  <si>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</si>
  <si>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</si>
  <si>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</si>
  <si>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</si>
  <si>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</si>
  <si>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</si>
  <si>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</si>
  <si>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</si>
  <si>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</si>
  <si>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</si>
  <si>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</si>
  <si>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</si>
  <si>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</si>
  <si>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</si>
  <si>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</si>
  <si>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</si>
  <si>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</si>
  <si>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</si>
  <si>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</si>
  <si>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</si>
  <si>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</si>
  <si>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</si>
  <si>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</si>
  <si>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</si>
  <si>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</si>
  <si>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</si>
  <si>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</si>
  <si>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</si>
  <si>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</si>
  <si>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</si>
  <si>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</si>
  <si>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</si>
  <si>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</si>
  <si>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</si>
  <si>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</si>
  <si>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</si>
  <si>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</si>
  <si>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</si>
  <si>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</si>
  <si>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</si>
  <si>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</si>
  <si>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</si>
  <si>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</si>
  <si>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</si>
  <si>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</si>
  <si>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</si>
  <si>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</si>
  <si>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</si>
  <si>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</si>
  <si>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</si>
  <si>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</si>
  <si>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</si>
  <si>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</si>
  <si>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</si>
  <si>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</si>
  <si>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</si>
  <si>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</si>
  <si>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</si>
  <si>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</si>
  <si>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</si>
  <si>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</si>
  <si>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</si>
  <si>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</si>
  <si>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</si>
  <si>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</si>
  <si>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</si>
  <si>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</si>
  <si>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</si>
  <si>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</si>
  <si>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</si>
  <si>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</si>
  <si>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</si>
  <si>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</si>
  <si>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</si>
  <si>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</si>
  <si>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</si>
  <si>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</si>
  <si>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</si>
  <si>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</si>
  <si>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</si>
  <si>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</si>
  <si>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</si>
  <si>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</si>
  <si>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</si>
  <si>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</si>
  <si>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</si>
  <si>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</si>
  <si>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</si>
  <si>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</si>
  <si>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</si>
  <si>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</si>
  <si>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</si>
  <si>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</si>
  <si>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</si>
  <si>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</si>
  <si>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</si>
  <si>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</si>
  <si>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</si>
  <si>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</si>
  <si>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</si>
  <si>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</si>
  <si>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</si>
  <si>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</si>
  <si>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</si>
  <si>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</si>
  <si>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</si>
  <si>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</si>
  <si>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</si>
  <si>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</si>
  <si>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</si>
  <si>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</si>
  <si>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</si>
  <si>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</si>
  <si>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</si>
  <si>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</si>
  <si>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</si>
  <si>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</si>
  <si>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</si>
  <si>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</si>
  <si>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</si>
  <si>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</si>
  <si>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</si>
  <si>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</si>
  <si>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</si>
  <si>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</si>
  <si>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</si>
  <si>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</si>
  <si>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</si>
  <si>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</si>
  <si>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</si>
  <si>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</si>
  <si>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</si>
  <si>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</si>
  <si>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</si>
  <si>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</si>
  <si>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</si>
  <si>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</si>
  <si>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</si>
  <si>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</si>
  <si>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</si>
  <si>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</si>
  <si>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</si>
  <si>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</si>
  <si>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</si>
  <si>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</si>
  <si>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</si>
  <si>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</si>
  <si>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</si>
  <si>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</si>
  <si>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</si>
  <si>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</si>
  <si>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</si>
  <si>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</si>
  <si>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</si>
  <si>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</si>
  <si>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</si>
  <si>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</si>
  <si>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</si>
  <si>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</si>
  <si>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</si>
  <si>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</si>
  <si>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</si>
  <si>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</si>
  <si>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</si>
  <si>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</si>
  <si>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</si>
  <si>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</si>
  <si>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</si>
  <si>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</si>
  <si>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</si>
  <si>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</si>
  <si>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</si>
  <si>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</si>
  <si>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</si>
  <si>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</si>
  <si>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</si>
  <si>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</si>
  <si>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</si>
  <si>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</si>
  <si>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</si>
  <si>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</si>
  <si>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</si>
  <si>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</si>
  <si>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</si>
  <si>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</si>
  <si>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</si>
  <si>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</si>
  <si>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</si>
  <si>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</si>
  <si>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</si>
  <si>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</si>
  <si>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</si>
  <si>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</si>
  <si>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</si>
  <si>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</si>
  <si>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</si>
  <si>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</si>
  <si>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</si>
  <si>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</si>
  <si>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</si>
  <si>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</si>
  <si>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</si>
  <si>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</si>
  <si>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</si>
  <si>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</si>
  <si>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</si>
  <si>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</si>
  <si>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</si>
  <si>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</si>
  <si>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</si>
  <si>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</si>
  <si>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</si>
  <si>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</si>
  <si>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</si>
  <si>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</si>
  <si>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</si>
  <si>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</si>
  <si>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</si>
  <si>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</si>
  <si>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</si>
  <si>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</si>
  <si>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</si>
  <si>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</si>
  <si>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</si>
  <si>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</si>
  <si>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</si>
  <si>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</si>
  <si>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</si>
  <si>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</si>
  <si>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</si>
  <si>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</si>
  <si>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</si>
  <si>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</si>
  <si>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</si>
  <si>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</si>
  <si>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</si>
  <si>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</si>
  <si>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</si>
  <si>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</si>
  <si>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</si>
  <si>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</si>
  <si>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</si>
  <si>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</si>
  <si>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</si>
  <si>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</si>
  <si>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</si>
  <si>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</si>
  <si>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</si>
  <si>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</si>
  <si>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</si>
  <si>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</si>
  <si>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</si>
  <si>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</si>
  <si>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</si>
  <si>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</si>
  <si>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</si>
  <si>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</si>
  <si>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</si>
  <si>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</si>
  <si>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</si>
  <si>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</si>
  <si>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</si>
  <si>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</si>
  <si>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</si>
  <si>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</si>
  <si>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</si>
  <si>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</si>
  <si>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</si>
  <si>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</si>
  <si>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</si>
  <si>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</si>
  <si>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</si>
  <si>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</si>
  <si>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</si>
  <si>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</si>
  <si>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</si>
  <si>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</si>
  <si>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</si>
  <si>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</si>
  <si>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</si>
  <si>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</si>
  <si>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</si>
  <si>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</si>
  <si>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</si>
  <si>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</si>
  <si>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</si>
  <si>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</si>
  <si>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</si>
  <si>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</si>
  <si>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</si>
  <si>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</si>
  <si>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</si>
  <si>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</si>
  <si>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</si>
  <si>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</si>
  <si>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</si>
  <si>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</si>
  <si>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</si>
  <si>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</si>
  <si>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</si>
  <si>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</si>
  <si>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</si>
  <si>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</si>
  <si>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</si>
  <si>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</si>
  <si>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</si>
  <si>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</si>
  <si>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</si>
  <si>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</si>
  <si>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</si>
  <si>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</si>
  <si>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</si>
  <si>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</si>
  <si>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</si>
  <si>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</si>
  <si>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</si>
  <si>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</si>
  <si>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</si>
  <si>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</si>
  <si>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</si>
  <si>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</si>
  <si>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</si>
  <si>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</si>
  <si>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</si>
  <si>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</si>
  <si>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</si>
  <si>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</si>
  <si>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</si>
  <si>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</si>
  <si>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</si>
  <si>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</si>
  <si>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</si>
  <si>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</si>
  <si>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</si>
  <si>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</si>
  <si>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</si>
  <si>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</si>
  <si>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</si>
  <si>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</si>
  <si>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</si>
  <si>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</si>
  <si>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</si>
  <si>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</si>
  <si>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</si>
  <si>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</si>
  <si>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</si>
  <si>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</si>
  <si>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</si>
  <si>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</si>
  <si>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</si>
  <si>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</si>
  <si>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</si>
  <si>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</si>
  <si>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</si>
  <si>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</si>
  <si>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</si>
  <si>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</si>
  <si>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</si>
  <si>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</si>
  <si>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</si>
  <si>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</si>
  <si>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</si>
  <si>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</si>
  <si>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</si>
  <si>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</si>
  <si>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</si>
  <si>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</si>
  <si>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</si>
  <si>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</si>
  <si>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</si>
  <si>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</si>
  <si>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</si>
  <si>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</si>
  <si>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</si>
  <si>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</si>
  <si>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</si>
  <si>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</si>
  <si>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</si>
  <si>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</si>
  <si>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</si>
  <si>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</si>
  <si>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</si>
  <si>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</si>
  <si>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</si>
  <si>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</si>
  <si>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</si>
  <si>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</si>
  <si>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</si>
  <si>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</si>
  <si>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</si>
  <si>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</si>
  <si>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</si>
  <si>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</si>
  <si>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</si>
  <si>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</si>
  <si>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</si>
  <si>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</si>
  <si>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</si>
  <si>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</si>
  <si>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</si>
  <si>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</si>
  <si>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</si>
  <si>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</si>
  <si>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</si>
  <si>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</si>
  <si>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</si>
  <si>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</si>
  <si>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</si>
  <si>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</si>
  <si>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</si>
  <si>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</si>
  <si>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</si>
  <si>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</si>
  <si>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</si>
  <si>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</si>
  <si>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</si>
  <si>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</si>
  <si>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</si>
  <si>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</si>
  <si>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</si>
  <si>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</si>
  <si>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</si>
  <si>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</si>
  <si>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</si>
  <si>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</si>
  <si>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</si>
  <si>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</si>
  <si>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</si>
  <si>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</si>
  <si>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</si>
  <si>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</si>
  <si>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</si>
  <si>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</si>
  <si>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</si>
  <si>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</si>
  <si>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</si>
  <si>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</si>
  <si>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</si>
  <si>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</si>
  <si>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</si>
  <si>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</si>
  <si>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</si>
  <si>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</si>
  <si>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</si>
  <si>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</si>
  <si>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</si>
  <si>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</si>
  <si>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</si>
  <si>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</si>
  <si>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</si>
  <si>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</si>
  <si>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</si>
  <si>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</si>
  <si>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</si>
  <si>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</si>
  <si>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</si>
  <si>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</si>
  <si>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</si>
  <si>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</si>
  <si>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</si>
  <si>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</si>
  <si>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</si>
  <si>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</si>
  <si>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</si>
  <si>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</si>
  <si>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</si>
  <si>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</si>
  <si>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</si>
  <si>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</si>
  <si>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</si>
  <si>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</si>
  <si>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</si>
  <si>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</si>
  <si>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</si>
  <si>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</si>
  <si>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</si>
  <si>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</si>
  <si>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</si>
  <si>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</si>
  <si>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</si>
  <si>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</si>
  <si>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</si>
  <si>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</si>
  <si>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</si>
  <si>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</si>
  <si>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</si>
  <si>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</si>
  <si>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</si>
  <si>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</si>
  <si>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</si>
  <si>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</si>
  <si>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</si>
  <si>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</si>
  <si>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</si>
  <si>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</si>
  <si>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</si>
  <si>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</si>
  <si>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</si>
  <si>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</si>
  <si>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</si>
  <si>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</si>
  <si>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</si>
  <si>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</si>
  <si>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</si>
  <si>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</si>
  <si>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</si>
  <si>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</si>
  <si>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</si>
  <si>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</si>
  <si>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</si>
  <si>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</si>
  <si>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</si>
  <si>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</si>
  <si>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</si>
  <si>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</si>
  <si>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</si>
  <si>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</si>
  <si>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</si>
  <si>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</si>
  <si>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</si>
  <si>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</si>
  <si>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</si>
  <si>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</si>
  <si>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</si>
  <si>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</si>
  <si>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</si>
  <si>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</si>
  <si>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</si>
  <si>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</si>
  <si>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</si>
  <si>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</si>
  <si>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</si>
  <si>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</si>
  <si>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</si>
  <si>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</si>
  <si>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</si>
  <si>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</si>
  <si>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</si>
  <si>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</si>
  <si>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</si>
  <si>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</si>
  <si>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</si>
  <si>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</si>
  <si>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</si>
  <si>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</si>
  <si>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</si>
  <si>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</si>
  <si>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</si>
  <si>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</si>
  <si>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</si>
  <si>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</si>
  <si>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</si>
  <si>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</si>
  <si>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</si>
  <si>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</si>
  <si>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</si>
  <si>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</si>
  <si>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</si>
  <si>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</si>
  <si>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</si>
  <si>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</si>
  <si>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</si>
  <si>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</si>
  <si>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</si>
  <si>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</si>
  <si>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</si>
  <si>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</si>
  <si>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</si>
  <si>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</si>
  <si>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</si>
  <si>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</si>
  <si>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</si>
  <si>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</si>
  <si>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</si>
  <si>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</si>
  <si>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</si>
  <si>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</si>
  <si>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</si>
  <si>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</si>
  <si>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</si>
  <si>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</si>
  <si>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</si>
  <si>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</si>
  <si>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</si>
  <si>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</si>
  <si>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</si>
  <si>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</si>
  <si>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</si>
  <si>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</si>
  <si>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</si>
  <si>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</si>
  <si>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</si>
  <si>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</si>
  <si>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</si>
  <si>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</si>
  <si>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</si>
  <si>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</si>
  <si>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</si>
  <si>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</si>
  <si>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</si>
  <si>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</si>
  <si>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</si>
  <si>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</si>
  <si>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</si>
  <si>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</si>
  <si>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</si>
  <si>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</si>
  <si>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</si>
  <si>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</si>
  <si>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</si>
  <si>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</si>
  <si>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</si>
  <si>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</si>
  <si>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</si>
  <si>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</si>
  <si>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</si>
  <si>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</si>
  <si>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</si>
  <si>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</si>
  <si>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</si>
  <si>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</si>
  <si>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</si>
  <si>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</si>
  <si>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</si>
  <si>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</si>
  <si>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</si>
  <si>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</si>
  <si>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</si>
  <si>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</si>
  <si>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</si>
  <si>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</si>
  <si>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</si>
  <si>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</si>
  <si>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</si>
  <si>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</si>
  <si>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</si>
  <si>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</si>
  <si>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</si>
  <si>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</si>
  <si>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</si>
  <si>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</si>
  <si>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</si>
  <si>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</si>
  <si>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</si>
  <si>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</si>
  <si>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</si>
  <si>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</si>
  <si>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</si>
  <si>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</si>
  <si>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</si>
  <si>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</si>
  <si>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</si>
  <si>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</si>
  <si>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</si>
  <si>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</si>
  <si>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</si>
  <si>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</si>
  <si>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</si>
  <si>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</si>
  <si>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</si>
  <si>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</si>
  <si>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</si>
  <si>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</si>
  <si>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</si>
  <si>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</si>
  <si>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</si>
  <si>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</si>
  <si>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</si>
  <si>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</si>
  <si>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</si>
  <si>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</si>
  <si>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</si>
  <si>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</si>
  <si>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</si>
  <si>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</si>
  <si>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</si>
  <si>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</si>
  <si>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</si>
  <si>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</si>
  <si>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</si>
  <si>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</si>
  <si>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</si>
  <si>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</si>
  <si>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</si>
  <si>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</si>
  <si>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</si>
  <si>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</si>
  <si>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</si>
  <si>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</si>
  <si>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</si>
  <si>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</si>
  <si>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</si>
  <si>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</si>
  <si>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</si>
  <si>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</si>
  <si>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</si>
  <si>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</si>
  <si>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</si>
  <si>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</si>
  <si>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</si>
  <si>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</si>
  <si>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</si>
  <si>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</si>
  <si>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</si>
  <si>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</si>
  <si>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</si>
  <si>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</si>
  <si>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</si>
  <si>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</si>
  <si>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</si>
  <si>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</si>
  <si>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</si>
  <si>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</si>
  <si>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</si>
  <si>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</si>
  <si>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</si>
  <si>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</si>
  <si>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</si>
  <si>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</si>
  <si>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</si>
  <si>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</si>
  <si>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</si>
  <si>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</si>
  <si>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</si>
  <si>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</si>
  <si>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</si>
  <si>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</si>
  <si>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</si>
  <si>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</si>
  <si>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</si>
  <si>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</si>
  <si>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</si>
  <si>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</si>
  <si>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</si>
  <si>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</si>
  <si>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</si>
  <si>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</si>
  <si>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</si>
  <si>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</si>
  <si>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</si>
  <si>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</si>
  <si>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</si>
  <si>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</si>
  <si>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</si>
  <si>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</si>
  <si>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</si>
  <si>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</si>
  <si>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</si>
  <si>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</si>
  <si>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</si>
  <si>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</si>
  <si>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</si>
  <si>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</si>
  <si>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</si>
  <si>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</si>
  <si>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</si>
  <si>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</si>
  <si>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</si>
  <si>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</si>
  <si>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</si>
  <si>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</si>
  <si>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</si>
  <si>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</si>
  <si>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</si>
  <si>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</si>
  <si>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</si>
  <si>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</si>
  <si>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</si>
  <si>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</si>
  <si>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</si>
  <si>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</si>
  <si>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</si>
  <si>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</si>
  <si>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</si>
  <si>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</si>
  <si>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</si>
  <si>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</si>
  <si>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</si>
  <si>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</si>
  <si>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</si>
  <si>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</si>
  <si>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</si>
  <si>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</si>
  <si>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</si>
  <si>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</si>
  <si>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</si>
  <si>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</si>
  <si>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</si>
  <si>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</si>
  <si>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</si>
  <si>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</si>
  <si>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</si>
  <si>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</si>
  <si>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</si>
  <si>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</si>
  <si>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</si>
  <si>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</si>
  <si>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</si>
  <si>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</si>
  <si>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</si>
  <si>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</si>
  <si>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</si>
  <si>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</si>
  <si>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</si>
  <si>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</si>
  <si>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</si>
  <si>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</si>
  <si>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</si>
  <si>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</si>
  <si>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</si>
  <si>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</si>
  <si>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</si>
  <si>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</si>
  <si>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</si>
  <si>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</si>
  <si>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</si>
  <si>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</si>
  <si>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</si>
  <si>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</si>
  <si>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</si>
  <si>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</si>
  <si>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</si>
  <si>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</si>
  <si>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</si>
  <si>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</si>
  <si>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</si>
  <si>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</si>
  <si>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</si>
  <si>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</si>
  <si>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</si>
  <si>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</si>
  <si>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</si>
  <si>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</si>
  <si>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</si>
  <si>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</si>
  <si>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</si>
  <si>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</si>
  <si>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</si>
  <si>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</si>
  <si>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</si>
  <si>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</si>
  <si>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</si>
  <si>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</si>
  <si>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</si>
  <si>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</si>
  <si>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</si>
  <si>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</si>
  <si>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</si>
  <si>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</si>
  <si>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</si>
  <si>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</si>
  <si>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</si>
  <si>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</si>
  <si>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</si>
  <si>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</si>
  <si>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</si>
  <si>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</si>
  <si>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</si>
  <si>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</si>
  <si>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</si>
  <si>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</si>
  <si>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</si>
  <si>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</si>
  <si>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</si>
  <si>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</si>
  <si>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</si>
  <si>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</si>
  <si>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</si>
  <si>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</si>
  <si>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</si>
  <si>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</si>
  <si>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</si>
  <si>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</si>
  <si>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</si>
  <si>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</si>
  <si>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</si>
  <si>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</si>
  <si>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</si>
  <si>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</si>
  <si>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</si>
  <si>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</si>
  <si>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</si>
  <si>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</si>
  <si>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</si>
  <si>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</si>
  <si>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</si>
  <si>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</si>
  <si>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</si>
  <si>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</si>
  <si>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</si>
  <si>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</si>
  <si>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</si>
  <si>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</si>
  <si>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</si>
  <si>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</si>
  <si>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</si>
  <si>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</si>
  <si>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</si>
  <si>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</si>
  <si>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</si>
  <si>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</si>
  <si>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</si>
  <si>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</si>
  <si>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</si>
  <si>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</si>
  <si>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</si>
  <si>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</si>
  <si>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</si>
  <si>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</si>
  <si>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</si>
  <si>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</si>
  <si>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</si>
  <si>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</si>
  <si>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</si>
  <si>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</si>
  <si>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</si>
  <si>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</si>
  <si>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</si>
  <si>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</si>
  <si>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</si>
  <si>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</si>
  <si>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</si>
  <si>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</si>
  <si>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</si>
  <si>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</si>
  <si>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</si>
  <si>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</si>
  <si>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</si>
  <si>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</si>
  <si>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</si>
  <si>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</si>
  <si>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</si>
  <si>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</si>
  <si>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</si>
  <si>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</si>
  <si>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</si>
  <si>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</si>
  <si>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</si>
  <si>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</si>
  <si>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</si>
  <si>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</si>
  <si>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</si>
  <si>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</si>
  <si>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</si>
  <si>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</si>
  <si>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</si>
  <si>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</si>
  <si>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</si>
  <si>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</si>
  <si>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</si>
  <si>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</si>
  <si>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</si>
  <si>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</si>
  <si>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</si>
  <si>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</si>
  <si>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</si>
  <si>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</si>
  <si>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</si>
  <si>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</si>
  <si>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</si>
  <si>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</si>
  <si>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</si>
  <si>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</si>
  <si>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</si>
  <si>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</si>
  <si>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</si>
  <si>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</si>
  <si>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</si>
  <si>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</si>
  <si>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</si>
  <si>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</si>
  <si>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</si>
  <si>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</si>
  <si>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</si>
  <si>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</si>
  <si>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</si>
  <si>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</si>
  <si>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</si>
  <si>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</si>
  <si>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</si>
  <si>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</si>
  <si>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</si>
  <si>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</si>
  <si>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</si>
  <si>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</si>
  <si>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</si>
  <si>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</si>
  <si>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</si>
  <si>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</si>
  <si>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</si>
  <si>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</si>
  <si>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</si>
  <si>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</si>
  <si>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</si>
  <si>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</si>
  <si>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</si>
  <si>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</si>
  <si>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</si>
  <si>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</si>
  <si>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</si>
  <si>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</si>
  <si>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</si>
  <si>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</si>
  <si>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</si>
  <si>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</si>
  <si>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</si>
  <si>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</si>
  <si>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</si>
  <si>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</si>
  <si>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</si>
  <si>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</si>
  <si>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</si>
  <si>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</si>
  <si>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</si>
  <si>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</si>
  <si>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</si>
  <si>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</si>
  <si>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</si>
  <si>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</si>
  <si>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</si>
  <si>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</si>
  <si>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</si>
  <si>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</si>
  <si>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</si>
  <si>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</si>
  <si>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</si>
  <si>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</si>
  <si>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</si>
  <si>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</si>
  <si>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</si>
  <si>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</si>
  <si>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</si>
  <si>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</si>
  <si>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</si>
  <si>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</si>
  <si>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</si>
  <si>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</si>
  <si>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</si>
  <si>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</si>
  <si>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</si>
  <si>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</si>
  <si>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</si>
  <si>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</si>
  <si>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</si>
  <si>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</si>
  <si>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</si>
  <si>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</si>
  <si>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</si>
  <si>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</si>
  <si>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</si>
  <si>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</si>
  <si>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</si>
  <si>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</si>
  <si>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</si>
  <si>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</si>
  <si>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</si>
  <si>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</si>
  <si>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</si>
  <si>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</si>
  <si>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</si>
  <si>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</si>
  <si>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</si>
  <si>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</si>
  <si>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</si>
  <si>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</si>
  <si>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</si>
  <si>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</si>
  <si>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</si>
  <si>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</si>
  <si>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</si>
  <si>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</si>
  <si>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</si>
  <si>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</si>
  <si>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</si>
  <si>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</si>
  <si>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</si>
  <si>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</si>
  <si>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</si>
  <si>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</si>
  <si>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</si>
  <si>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</si>
  <si>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</si>
  <si>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</si>
  <si>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</si>
  <si>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</si>
  <si>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</si>
  <si>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</si>
  <si>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</si>
  <si>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</si>
  <si>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</si>
  <si>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</si>
  <si>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</si>
  <si>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</si>
  <si>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</si>
  <si>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</si>
  <si>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</si>
  <si>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</si>
  <si>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</si>
  <si>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</si>
  <si>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</si>
  <si>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</si>
  <si>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</si>
  <si>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</si>
  <si>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</si>
  <si>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</si>
  <si>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</si>
  <si>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</si>
  <si>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</si>
  <si>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</si>
  <si>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</si>
  <si>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</si>
  <si>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</si>
  <si>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</si>
  <si>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</si>
  <si>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</si>
  <si>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</si>
  <si>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</si>
  <si>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</si>
  <si>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</si>
  <si>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</si>
  <si>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</si>
  <si>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</si>
  <si>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</si>
  <si>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</si>
  <si>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</si>
  <si>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</si>
  <si>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</si>
  <si>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</si>
  <si>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</si>
  <si>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</si>
  <si>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</si>
  <si>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</si>
  <si>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</si>
  <si>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</si>
  <si>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</si>
  <si>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</si>
  <si>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</si>
  <si>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</si>
  <si>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</si>
  <si>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</si>
  <si>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</si>
  <si>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</si>
  <si>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</si>
  <si>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</si>
  <si>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</si>
  <si>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</si>
  <si>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</si>
  <si>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</si>
  <si>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</si>
  <si>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</si>
  <si>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</si>
  <si>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</si>
  <si>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</si>
  <si>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</si>
  <si>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</si>
  <si>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</si>
  <si>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</si>
  <si>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</si>
  <si>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</si>
  <si>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</si>
  <si>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</si>
  <si>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</si>
  <si>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</si>
  <si>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</si>
  <si>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</si>
  <si>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</si>
  <si>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</si>
  <si>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</si>
  <si>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</si>
  <si>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</si>
  <si>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</si>
  <si>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</si>
  <si>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</si>
  <si>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</si>
  <si>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</si>
  <si>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</si>
  <si>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</si>
  <si>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</si>
  <si>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</si>
  <si>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</si>
  <si>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</si>
  <si>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</si>
  <si>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</si>
  <si>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</si>
  <si>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</si>
  <si>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</si>
  <si>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</si>
  <si>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</si>
  <si>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</si>
  <si>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</si>
  <si>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</si>
  <si>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</si>
  <si>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</si>
  <si>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</si>
  <si>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</si>
  <si>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</si>
  <si>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</si>
  <si>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</si>
  <si>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</si>
  <si>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</si>
  <si>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</si>
  <si>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</si>
  <si>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</si>
  <si>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</si>
  <si>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</si>
  <si>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</si>
  <si>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</si>
  <si>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</si>
  <si>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</si>
  <si>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</si>
  <si>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</si>
  <si>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</si>
  <si>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</si>
  <si>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</si>
  <si>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</si>
  <si>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</si>
  <si>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</si>
  <si>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</si>
  <si>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</si>
  <si>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</si>
  <si>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</si>
  <si>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</si>
  <si>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</si>
  <si>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</si>
  <si>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</si>
  <si>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</si>
  <si>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</si>
  <si>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</si>
  <si>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</si>
  <si>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</si>
  <si>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</si>
  <si>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</si>
  <si>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</si>
  <si>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</si>
  <si>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</si>
  <si>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</si>
  <si>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</si>
  <si>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</si>
  <si>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</si>
  <si>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</si>
  <si>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</si>
  <si>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</si>
  <si>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</si>
  <si>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</si>
  <si>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</si>
  <si>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</si>
  <si>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</si>
  <si>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</si>
  <si>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</si>
  <si>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</si>
  <si>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</si>
  <si>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</si>
  <si>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</si>
  <si>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</si>
  <si>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</si>
  <si>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</si>
  <si>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</si>
  <si>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</si>
  <si>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</si>
  <si>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</si>
  <si>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</si>
  <si>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</si>
  <si>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</si>
  <si>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</si>
  <si>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</si>
  <si>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</si>
  <si>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</si>
  <si>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</si>
  <si>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</si>
  <si>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</si>
  <si>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</si>
  <si>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</si>
  <si>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</si>
  <si>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</si>
  <si>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</si>
  <si>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</si>
  <si>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</si>
  <si>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</si>
  <si>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</si>
  <si>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</si>
  <si>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</si>
  <si>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</si>
  <si>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</si>
  <si>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</si>
  <si>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</si>
  <si>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</si>
  <si>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</si>
  <si>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</si>
  <si>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</si>
  <si>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</si>
  <si>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</si>
  <si>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</si>
  <si>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</si>
  <si>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</si>
  <si>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</si>
  <si>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</si>
  <si>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</si>
  <si>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</si>
  <si>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</si>
  <si>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</si>
  <si>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</si>
  <si>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</si>
  <si>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</si>
  <si>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</si>
  <si>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</si>
  <si>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</si>
  <si>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</si>
  <si>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</si>
  <si>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</si>
  <si>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</si>
  <si>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</si>
  <si>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</si>
  <si>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</si>
  <si>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</si>
  <si>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</si>
  <si>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</si>
  <si>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</si>
  <si>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</si>
  <si>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</si>
  <si>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</si>
  <si>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</si>
  <si>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</si>
  <si>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</si>
  <si>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</si>
  <si>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</si>
  <si>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</si>
  <si>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</si>
  <si>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</si>
  <si>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</si>
  <si>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</si>
  <si>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</si>
  <si>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</si>
  <si>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</si>
  <si>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</si>
  <si>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</si>
  <si>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</si>
  <si>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</si>
  <si>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</si>
  <si>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</si>
  <si>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</si>
  <si>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</si>
  <si>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</si>
  <si>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</si>
  <si>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</si>
  <si>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</si>
  <si>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</si>
  <si>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</si>
  <si>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</si>
  <si>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</si>
  <si>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</si>
  <si>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</si>
  <si>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</si>
  <si>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</si>
  <si>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</si>
  <si>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</si>
  <si>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</si>
  <si>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</si>
  <si>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</si>
  <si>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</si>
  <si>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</si>
  <si>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</si>
  <si>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</si>
  <si>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</si>
  <si>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</si>
  <si>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</si>
  <si>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</si>
  <si>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</si>
  <si>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</si>
  <si>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</si>
  <si>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</si>
  <si>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</si>
  <si>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</si>
  <si>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</si>
  <si>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</si>
  <si>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</si>
  <si>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</si>
  <si>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</si>
  <si>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</si>
  <si>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</si>
  <si>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</si>
  <si>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</si>
  <si>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</si>
  <si>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</si>
  <si>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</si>
  <si>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</si>
  <si>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</si>
  <si>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</si>
  <si>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</si>
  <si>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</si>
  <si>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</si>
  <si>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</si>
  <si>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</si>
  <si>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</si>
  <si>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</si>
  <si>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</si>
  <si>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</si>
  <si>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</si>
  <si>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</si>
  <si>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</si>
  <si>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</si>
  <si>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</si>
  <si>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</si>
  <si>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</si>
  <si>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</si>
  <si>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</si>
  <si>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</si>
  <si>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</si>
  <si>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</si>
  <si>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</si>
  <si>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</si>
  <si>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</si>
  <si>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</si>
  <si>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</si>
  <si>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</si>
  <si>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</si>
  <si>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</si>
  <si>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</si>
  <si>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</si>
  <si>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</si>
  <si>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</si>
  <si>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</si>
  <si>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</si>
  <si>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</si>
  <si>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</si>
  <si>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</si>
  <si>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</si>
  <si>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</si>
  <si>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</si>
  <si>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</si>
  <si>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</si>
  <si>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</si>
  <si>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</si>
  <si>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</si>
  <si>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</si>
  <si>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</si>
  <si>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</si>
  <si>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</si>
  <si>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</si>
  <si>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</si>
  <si>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</si>
  <si>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</si>
  <si>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</si>
  <si>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</si>
  <si>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</si>
  <si>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</si>
  <si>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</si>
  <si>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</si>
  <si>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</si>
  <si>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</si>
  <si>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</si>
  <si>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</si>
  <si>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</si>
  <si>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</si>
  <si>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</si>
  <si>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</si>
  <si>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</si>
  <si>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</si>
  <si>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</si>
  <si>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</si>
  <si>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</si>
  <si>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</si>
  <si>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</si>
  <si>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</si>
  <si>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</si>
  <si>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</si>
  <si>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</si>
  <si>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</si>
  <si>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</si>
  <si>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</si>
  <si>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</si>
  <si>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</si>
  <si>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</si>
  <si>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</si>
  <si>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</si>
  <si>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</si>
  <si>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</si>
  <si>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</si>
  <si>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</si>
  <si>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</si>
  <si>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</si>
  <si>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</si>
  <si>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</si>
  <si>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</si>
  <si>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</si>
  <si>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</si>
  <si>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</si>
  <si>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</si>
  <si>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</si>
  <si>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</si>
  <si>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</si>
  <si>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</si>
  <si>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</si>
  <si>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</si>
  <si>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</si>
  <si>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</si>
  <si>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</si>
  <si>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</si>
  <si>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</si>
  <si>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</si>
  <si>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</si>
  <si>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</si>
  <si>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</si>
  <si>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</si>
  <si>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</si>
  <si>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</si>
  <si>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</si>
  <si>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</si>
  <si>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</si>
  <si>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</si>
  <si>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</si>
  <si>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</si>
  <si>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</si>
  <si>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</si>
  <si>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</si>
  <si>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</si>
  <si>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</si>
  <si>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</si>
  <si>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</si>
  <si>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</si>
  <si>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</si>
  <si>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</si>
  <si>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</si>
  <si>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</si>
  <si>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</si>
  <si>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</si>
  <si>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</si>
  <si>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</si>
  <si>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</si>
  <si>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</si>
  <si>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</si>
  <si>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</si>
  <si>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</si>
  <si>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</si>
  <si>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</si>
  <si>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</si>
  <si>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</si>
  <si>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</si>
  <si>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</si>
  <si>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</si>
  <si>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</si>
  <si>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</si>
  <si>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</si>
  <si>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</si>
  <si>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</si>
  <si>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</si>
  <si>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</si>
  <si>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</si>
  <si>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</si>
  <si>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</si>
  <si>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</si>
  <si>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</si>
  <si>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</si>
  <si>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</si>
  <si>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</si>
  <si>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</si>
  <si>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</si>
  <si>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</si>
  <si>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</si>
  <si>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</si>
  <si>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</si>
  <si>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</si>
  <si>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</si>
  <si>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</si>
  <si>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</si>
  <si>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</si>
  <si>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</si>
  <si>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</si>
  <si>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</si>
  <si>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</si>
  <si>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</si>
  <si>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</si>
  <si>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</si>
  <si>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</si>
  <si>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</si>
  <si>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</si>
  <si>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</si>
  <si>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</si>
  <si>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</si>
  <si>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</si>
  <si>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</si>
  <si>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</si>
  <si>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</si>
  <si>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</si>
  <si>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</si>
  <si>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</si>
  <si>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</si>
  <si>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</si>
  <si>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</si>
  <si>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</si>
  <si>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</si>
  <si>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</si>
  <si>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</si>
  <si>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</si>
  <si>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</si>
  <si>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</si>
  <si>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</si>
  <si>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</si>
  <si>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</si>
  <si>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</si>
  <si>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</si>
  <si>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</si>
  <si>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</si>
  <si>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</si>
  <si>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</si>
  <si>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</si>
  <si>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</si>
  <si>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</si>
  <si>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</si>
  <si>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</si>
  <si>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</si>
  <si>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</si>
  <si>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</si>
  <si>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</si>
  <si>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</si>
  <si>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</si>
  <si>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</si>
  <si>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</si>
  <si>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</si>
  <si>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</si>
  <si>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</si>
  <si>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</si>
  <si>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</si>
  <si>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</si>
  <si>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</si>
  <si>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</si>
  <si>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</si>
  <si>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</si>
  <si>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</si>
  <si>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</si>
  <si>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</si>
  <si>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</si>
  <si>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</si>
  <si>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</si>
  <si>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</si>
  <si>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</si>
  <si>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</si>
  <si>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</si>
  <si>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</si>
  <si>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</si>
  <si>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</si>
  <si>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</si>
  <si>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</si>
  <si>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</si>
  <si>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</si>
  <si>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</si>
  <si>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</si>
  <si>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</si>
  <si>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</si>
  <si>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</si>
  <si>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</si>
  <si>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</si>
  <si>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</si>
  <si>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</si>
  <si>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</si>
  <si>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</si>
  <si>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</si>
  <si>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</si>
  <si>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</si>
  <si>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</si>
  <si>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</si>
  <si>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</si>
  <si>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</si>
  <si>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</si>
  <si>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</si>
  <si>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</si>
  <si>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</si>
  <si>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</si>
  <si>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</si>
  <si>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</si>
  <si>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</si>
  <si>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</si>
  <si>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</si>
  <si>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</si>
  <si>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</si>
  <si>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</si>
  <si>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</si>
  <si>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</si>
  <si>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</si>
  <si>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</si>
  <si>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</si>
  <si>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</si>
  <si>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</si>
  <si>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</si>
  <si>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</si>
  <si>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</si>
  <si>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</si>
  <si>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</si>
  <si>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</si>
  <si>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</si>
  <si>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</si>
  <si>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</si>
  <si>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</si>
  <si>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</si>
  <si>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</si>
  <si>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</si>
  <si>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</si>
  <si>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</si>
  <si>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</si>
  <si>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</si>
  <si>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</si>
  <si>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</si>
  <si>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</si>
  <si>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</si>
  <si>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</si>
  <si>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</si>
  <si>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</si>
  <si>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</si>
  <si>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</si>
  <si>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</si>
  <si>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</si>
  <si>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</si>
  <si>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</si>
  <si>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</si>
  <si>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</si>
  <si>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</si>
  <si>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</si>
  <si>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</si>
  <si>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</si>
  <si>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</si>
  <si>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</si>
  <si>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</si>
  <si>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</si>
  <si>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</si>
  <si>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</si>
  <si>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</si>
  <si>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</si>
  <si>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</si>
  <si>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</si>
  <si>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</si>
  <si>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</si>
  <si>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</si>
  <si>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</si>
  <si>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</si>
  <si>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</si>
  <si>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</si>
  <si>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</si>
  <si>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</si>
  <si>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</si>
  <si>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</si>
  <si>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</si>
  <si>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</si>
  <si>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</si>
  <si>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</si>
  <si>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</si>
  <si>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</si>
  <si>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</si>
  <si>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</si>
  <si>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</si>
  <si>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</si>
  <si>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</si>
  <si>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</si>
  <si>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</si>
  <si>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</si>
  <si>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</si>
  <si>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</si>
  <si>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</si>
  <si>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</si>
  <si>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</si>
  <si>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</si>
  <si>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</si>
  <si>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</si>
  <si>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</si>
  <si>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</si>
  <si>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</si>
  <si>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</si>
  <si>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</si>
  <si>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</si>
  <si>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</si>
  <si>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</si>
  <si>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</si>
  <si>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</si>
  <si>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</si>
  <si>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</si>
  <si>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</si>
  <si>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</si>
  <si>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</si>
  <si>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</si>
  <si>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</si>
  <si>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</si>
  <si>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</si>
  <si>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</si>
  <si>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</si>
  <si>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</si>
  <si>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</si>
  <si>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</si>
  <si>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</si>
  <si>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</si>
  <si>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</si>
  <si>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</si>
  <si>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</si>
  <si>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</si>
  <si>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</si>
  <si>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</si>
  <si>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</si>
  <si>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</si>
  <si>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</si>
  <si>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</si>
  <si>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</si>
  <si>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</si>
  <si>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</si>
  <si>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</si>
  <si>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</si>
  <si>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</si>
  <si>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</si>
  <si>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</si>
  <si>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</si>
  <si>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</si>
  <si>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</si>
  <si>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</si>
  <si>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</si>
  <si>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</si>
  <si>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</si>
  <si>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</si>
  <si>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</si>
  <si>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</si>
  <si>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</si>
  <si>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</si>
  <si>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</si>
  <si>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</si>
  <si>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</si>
  <si>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</si>
  <si>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</si>
  <si>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</si>
  <si>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</si>
  <si>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</si>
  <si>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</si>
  <si>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</si>
  <si>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</si>
  <si>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</si>
  <si>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</si>
  <si>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</si>
  <si>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</si>
  <si>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</si>
  <si>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</si>
  <si>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</si>
  <si>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</si>
  <si>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</si>
  <si>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</si>
  <si>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</si>
  <si>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</si>
  <si>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</si>
  <si>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</si>
  <si>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</si>
  <si>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</si>
  <si>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</si>
  <si>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</si>
  <si>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</si>
  <si>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</si>
  <si>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</si>
  <si>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</si>
  <si>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</si>
  <si>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</si>
  <si>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</si>
  <si>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</si>
  <si>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</si>
  <si>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</si>
  <si>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</si>
  <si>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</si>
  <si>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</si>
  <si>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</si>
  <si>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</si>
  <si>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</si>
  <si>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</si>
  <si>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</si>
  <si>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</si>
  <si>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</si>
  <si>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</si>
  <si>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</si>
  <si>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</si>
  <si>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</si>
  <si>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</si>
  <si>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</si>
  <si>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</si>
  <si>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</si>
  <si>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</si>
  <si>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</si>
  <si>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</si>
  <si>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</si>
  <si>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</si>
  <si>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</si>
  <si>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</si>
  <si>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</si>
  <si>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</si>
  <si>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</si>
  <si>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</si>
  <si>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</si>
  <si>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</si>
  <si>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</si>
  <si>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</si>
  <si>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</si>
  <si>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</si>
  <si>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</si>
  <si>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</si>
  <si>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</si>
  <si>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</si>
  <si>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</si>
  <si>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</si>
  <si>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</si>
  <si>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</si>
  <si>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</si>
  <si>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</si>
  <si>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</si>
  <si>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</si>
  <si>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</si>
  <si>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</si>
  <si>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</si>
  <si>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</si>
  <si>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</si>
  <si>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</si>
  <si>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</si>
  <si>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</si>
  <si>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</si>
  <si>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</si>
  <si>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</si>
  <si>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</si>
  <si>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</si>
  <si>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</si>
  <si>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</si>
  <si>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</si>
  <si>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</si>
  <si>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</si>
  <si>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</si>
  <si>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</si>
  <si>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</si>
  <si>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</si>
  <si>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</si>
  <si>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</si>
  <si>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</si>
  <si>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</si>
  <si>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</si>
  <si>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</si>
  <si>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</si>
  <si>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</si>
  <si>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</si>
  <si>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</si>
  <si>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</si>
  <si>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</si>
  <si>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</si>
  <si>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</si>
  <si>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</si>
  <si>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</si>
  <si>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</si>
  <si>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</si>
  <si>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</si>
  <si>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</si>
  <si>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</si>
  <si>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</si>
  <si>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</si>
  <si>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</si>
  <si>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</si>
  <si>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</si>
  <si>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</si>
  <si>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</si>
  <si>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</si>
  <si>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</si>
  <si>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</si>
  <si>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</si>
  <si>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</si>
  <si>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</si>
  <si>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</si>
  <si>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</si>
  <si>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</si>
  <si>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</si>
  <si>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</si>
  <si>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</si>
  <si>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</si>
  <si>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</si>
  <si>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</si>
  <si>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</si>
  <si>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</si>
  <si>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</si>
  <si>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</si>
  <si>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</si>
  <si>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</si>
  <si>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</si>
  <si>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</si>
  <si>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</si>
  <si>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</si>
  <si>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</si>
  <si>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</si>
  <si>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</si>
  <si>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</si>
  <si>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</si>
  <si>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</si>
  <si>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</si>
  <si>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</si>
  <si>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</si>
  <si>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</si>
  <si>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</si>
  <si>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</si>
  <si>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</si>
  <si>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</si>
  <si>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</si>
  <si>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</si>
  <si>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</si>
  <si>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</si>
  <si>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</si>
  <si>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</si>
  <si>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</si>
  <si>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</si>
  <si>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</si>
  <si>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</si>
  <si>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</si>
  <si>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</si>
  <si>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</si>
  <si>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</si>
  <si>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</si>
  <si>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</si>
  <si>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</si>
  <si>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</si>
  <si>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</si>
  <si>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</si>
  <si>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</si>
  <si>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</si>
  <si>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</si>
  <si>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</si>
  <si>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</si>
  <si>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</si>
  <si>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</si>
  <si>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</si>
  <si>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</si>
  <si>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</si>
  <si>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</si>
  <si>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</si>
  <si>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</si>
  <si>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</si>
  <si>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</si>
  <si>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</si>
  <si>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</si>
  <si>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</si>
  <si>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</si>
  <si>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</si>
  <si>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</si>
  <si>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</si>
  <si>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</si>
  <si>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</si>
  <si>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</si>
  <si>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</si>
  <si>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</si>
  <si>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</si>
  <si>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</si>
  <si>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</si>
  <si>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</si>
  <si>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</si>
  <si>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</si>
  <si>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</si>
  <si>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</si>
  <si>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</si>
  <si>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</si>
  <si>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</si>
  <si>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</si>
  <si>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</si>
  <si>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</si>
  <si>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</si>
  <si>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</si>
  <si>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</si>
  <si>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</si>
  <si>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</si>
  <si>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</si>
  <si>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</si>
  <si>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</si>
  <si>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</si>
  <si>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</si>
  <si>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</si>
  <si>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</si>
  <si>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</si>
  <si>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</si>
  <si>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</si>
  <si>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</si>
  <si>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</si>
  <si>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</si>
  <si>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</si>
  <si>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</si>
  <si>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</si>
  <si>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</si>
  <si>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</si>
  <si>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</si>
  <si>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</si>
  <si>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</si>
  <si>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</si>
  <si>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</si>
  <si>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</si>
  <si>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</si>
  <si>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</si>
  <si>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</si>
  <si>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</si>
  <si>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</si>
  <si>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</si>
  <si>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</si>
  <si>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</si>
  <si>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</si>
  <si>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</si>
  <si>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</si>
  <si>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</si>
  <si>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</si>
  <si>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</si>
  <si>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</si>
  <si>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</si>
  <si>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</si>
  <si>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</si>
  <si>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</si>
  <si>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</si>
  <si>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</si>
  <si>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</si>
  <si>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</si>
  <si>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</si>
  <si>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</si>
  <si>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</si>
  <si>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</si>
  <si>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</si>
  <si>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</si>
  <si>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</si>
  <si>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</si>
  <si>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</si>
  <si>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</si>
  <si>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</si>
  <si>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</si>
  <si>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</si>
  <si>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</si>
  <si>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</si>
  <si>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</si>
  <si>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</si>
  <si>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</si>
  <si>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</si>
  <si>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</si>
  <si>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</si>
  <si>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</si>
  <si>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</si>
  <si>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</si>
  <si>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</si>
  <si>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</si>
  <si>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</si>
  <si>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</si>
  <si>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</si>
  <si>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</si>
  <si>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</si>
  <si>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</si>
  <si>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</si>
  <si>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</si>
  <si>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</si>
  <si>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</si>
  <si>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</si>
  <si>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</si>
  <si>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</si>
  <si>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</si>
  <si>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</si>
  <si>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</si>
  <si>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</si>
  <si>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</si>
  <si>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</si>
  <si>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</si>
  <si>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</si>
  <si>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</si>
  <si>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</si>
  <si>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</si>
  <si>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</si>
  <si>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</si>
  <si>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</si>
  <si>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</si>
  <si>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</si>
  <si>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</si>
  <si>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</si>
  <si>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</si>
  <si>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</si>
  <si>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</si>
  <si>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</si>
  <si>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</si>
  <si>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</si>
  <si>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</si>
  <si>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</si>
  <si>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</si>
  <si>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</si>
  <si>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</si>
  <si>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</si>
  <si>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</si>
  <si>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</si>
  <si>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</si>
  <si>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</si>
  <si>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</si>
  <si>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</si>
  <si>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</si>
  <si>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</si>
  <si>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</si>
  <si>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</si>
  <si>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</si>
  <si>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</si>
  <si>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</si>
  <si>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</si>
  <si>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</si>
  <si>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</si>
  <si>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</si>
  <si>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</si>
  <si>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</si>
  <si>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</si>
  <si>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</si>
  <si>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</si>
  <si>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</si>
  <si>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</si>
  <si>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</si>
  <si>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</si>
  <si>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</si>
  <si>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</si>
  <si>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</si>
  <si>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</si>
  <si>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</si>
  <si>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</si>
  <si>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</si>
  <si>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</si>
  <si>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</si>
  <si>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</si>
  <si>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</si>
  <si>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</si>
  <si>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</si>
  <si>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</si>
  <si>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</si>
  <si>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</si>
  <si>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</si>
  <si>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</si>
  <si>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</si>
  <si>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</si>
  <si>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</si>
  <si>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</si>
  <si>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</si>
  <si>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</si>
  <si>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</si>
  <si>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</si>
  <si>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</si>
  <si>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</si>
  <si>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</si>
  <si>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</si>
  <si>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</si>
  <si>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</si>
  <si>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</si>
  <si>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</si>
  <si>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</si>
  <si>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</si>
  <si>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</si>
  <si>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</si>
  <si>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</si>
  <si>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</si>
  <si>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</si>
  <si>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</si>
  <si>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</si>
  <si>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</si>
  <si>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</si>
  <si>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</si>
  <si>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</si>
  <si>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</si>
  <si>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</si>
  <si>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</si>
  <si>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</si>
  <si>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</si>
  <si>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</si>
  <si>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</si>
  <si>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</si>
  <si>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</si>
  <si>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</si>
  <si>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</si>
  <si>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</si>
  <si>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</si>
  <si>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</si>
  <si>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</si>
  <si>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</si>
  <si>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</si>
  <si>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</si>
  <si>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</si>
  <si>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</si>
  <si>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</si>
  <si>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</si>
  <si>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</si>
  <si>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</si>
  <si>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</si>
  <si>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</si>
  <si>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</si>
  <si>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</si>
  <si>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</si>
  <si>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</si>
  <si>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</si>
  <si>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</si>
  <si>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</si>
  <si>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</si>
  <si>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</si>
  <si>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</si>
  <si>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</si>
  <si>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</si>
  <si>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</si>
  <si>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</si>
  <si>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</si>
  <si>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</si>
  <si>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</si>
  <si>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</si>
  <si>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</si>
  <si>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</si>
  <si>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</si>
  <si>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</si>
  <si>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</si>
  <si>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</si>
  <si>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</si>
  <si>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</si>
  <si>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</si>
  <si>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</si>
  <si>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</si>
  <si>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</si>
  <si>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</si>
  <si>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</si>
  <si>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</si>
  <si>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</si>
  <si>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</si>
  <si>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</si>
  <si>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</si>
  <si>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</si>
  <si>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</si>
  <si>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</si>
  <si>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</si>
  <si>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</si>
  <si>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</si>
  <si>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</si>
  <si>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</si>
  <si>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</si>
  <si>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</si>
  <si>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</si>
  <si>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</si>
  <si>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</si>
  <si>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</si>
  <si>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</si>
  <si>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</si>
  <si>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</si>
  <si>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</si>
  <si>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</si>
  <si>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</si>
  <si>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</si>
  <si>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</si>
  <si>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</si>
  <si>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</si>
  <si>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</si>
  <si>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</si>
  <si>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</si>
  <si>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</si>
  <si>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</si>
  <si>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</si>
  <si>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</si>
  <si>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</si>
  <si>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</si>
  <si>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</si>
  <si>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</si>
  <si>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</si>
  <si>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</si>
  <si>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</si>
  <si>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</si>
  <si>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</si>
  <si>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</si>
  <si>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</si>
  <si>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</si>
  <si>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</si>
  <si>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</si>
  <si>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</si>
  <si>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</si>
  <si>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</si>
  <si>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</si>
  <si>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</si>
  <si>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</si>
  <si>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</si>
  <si>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</si>
  <si>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</si>
  <si>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</si>
  <si>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</si>
  <si>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</si>
  <si>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</si>
  <si>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</si>
  <si>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</si>
  <si>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</si>
  <si>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</si>
  <si>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</si>
  <si>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</si>
  <si>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</si>
  <si>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</si>
  <si>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</si>
  <si>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</si>
  <si>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</si>
  <si>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</si>
  <si>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</si>
  <si>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</si>
  <si>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</si>
  <si>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</si>
  <si>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</si>
  <si>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</si>
  <si>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</si>
  <si>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</si>
  <si>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</si>
  <si>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</si>
  <si>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</si>
  <si>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</si>
  <si>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</si>
  <si>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</si>
  <si>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</si>
  <si>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</si>
  <si>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</si>
  <si>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</si>
  <si>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</si>
  <si>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</si>
  <si>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</si>
  <si>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</si>
  <si>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</si>
  <si>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</si>
  <si>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</si>
  <si>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</si>
  <si>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</si>
  <si>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</si>
  <si>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</si>
  <si>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</si>
  <si>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</si>
  <si>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</si>
  <si>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</si>
  <si>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</si>
  <si>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</si>
  <si>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</si>
  <si>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</si>
  <si>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</si>
  <si>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</si>
  <si>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</si>
  <si>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</si>
  <si>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</si>
  <si>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</si>
  <si>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</si>
  <si>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</si>
  <si>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</si>
  <si>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</si>
  <si>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</si>
  <si>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</si>
  <si>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</si>
  <si>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</si>
  <si>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</si>
  <si>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</si>
  <si>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</si>
  <si>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</si>
  <si>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</si>
  <si>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</si>
  <si>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</si>
  <si>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</si>
  <si>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</si>
  <si>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</si>
  <si>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</si>
  <si>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</si>
  <si>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</si>
  <si>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</si>
  <si>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</si>
  <si>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</si>
  <si>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</si>
  <si>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</si>
  <si>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</si>
  <si>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</si>
  <si>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</si>
  <si>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</si>
  <si>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</si>
  <si>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</si>
  <si>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</si>
  <si>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</si>
  <si>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</si>
  <si>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</si>
  <si>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</si>
  <si>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</si>
  <si>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</si>
  <si>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</si>
  <si>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</si>
  <si>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</si>
  <si>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</si>
  <si>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</si>
  <si>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</si>
  <si>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</si>
  <si>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</si>
  <si>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</si>
  <si>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</si>
  <si>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</si>
  <si>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</si>
  <si>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</si>
  <si>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</si>
  <si>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</si>
  <si>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</si>
  <si>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</si>
  <si>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</si>
  <si>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</si>
  <si>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</si>
  <si>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</si>
  <si>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</si>
  <si>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</si>
  <si>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</si>
  <si>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</si>
  <si>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</si>
  <si>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</si>
  <si>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</si>
  <si>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</si>
  <si>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</si>
  <si>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</si>
  <si>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</si>
  <si>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</si>
  <si>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</si>
  <si>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</si>
  <si>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</si>
  <si>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</si>
  <si>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</si>
  <si>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</si>
  <si>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</si>
  <si>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</si>
  <si>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</si>
  <si>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</si>
  <si>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</si>
  <si>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</si>
  <si>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</si>
  <si>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</si>
  <si>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</si>
  <si>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</si>
  <si>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</si>
  <si>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</si>
  <si>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</si>
  <si>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</si>
  <si>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</si>
  <si>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</si>
  <si>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</si>
  <si>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</si>
  <si>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</si>
  <si>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</si>
  <si>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</si>
  <si>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</si>
  <si>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</si>
  <si>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</si>
  <si>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</si>
  <si>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</si>
  <si>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</si>
  <si>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</si>
  <si>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</si>
  <si>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</si>
  <si>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</si>
  <si>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</si>
  <si>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</si>
  <si>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</si>
  <si>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</si>
  <si>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</si>
  <si>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</si>
  <si>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</si>
  <si>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</si>
  <si>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</si>
  <si>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</si>
  <si>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</si>
  <si>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</si>
  <si>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</si>
  <si>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</si>
  <si>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</si>
  <si>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</si>
  <si>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</si>
  <si>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</si>
  <si>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</si>
  <si>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</si>
  <si>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</si>
  <si>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</si>
  <si>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</si>
  <si>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</si>
  <si>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</si>
  <si>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</si>
  <si>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</si>
  <si>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</si>
  <si>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</si>
  <si>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</si>
  <si>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</si>
  <si>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</si>
  <si>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</si>
  <si>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</si>
  <si>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</si>
  <si>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</si>
  <si>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</si>
  <si>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</si>
  <si>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</si>
  <si>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</si>
  <si>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</si>
  <si>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</si>
  <si>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</si>
  <si>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</si>
  <si>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</si>
  <si>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</si>
  <si>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</si>
  <si>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</si>
  <si>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</si>
  <si>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</si>
  <si>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</si>
  <si>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</si>
  <si>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</si>
  <si>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</si>
  <si>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</si>
  <si>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</si>
  <si>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</si>
  <si>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</si>
  <si>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</si>
  <si>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</si>
  <si>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</si>
  <si>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</si>
  <si>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</si>
  <si>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</si>
  <si>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</si>
  <si>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</si>
  <si>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</si>
  <si>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</si>
  <si>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</si>
  <si>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</si>
  <si>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</si>
  <si>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</si>
  <si>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</si>
  <si>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</si>
  <si>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</si>
  <si>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</si>
  <si>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</si>
  <si>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</si>
  <si>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</si>
  <si>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</si>
  <si>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</si>
  <si>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</si>
  <si>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</si>
  <si>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</si>
  <si>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</si>
  <si>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</si>
  <si>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</si>
  <si>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</si>
  <si>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</si>
  <si>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</si>
  <si>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</si>
  <si>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</si>
  <si>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</si>
  <si>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</si>
  <si>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</si>
  <si>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</si>
  <si>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</si>
  <si>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</si>
  <si>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</si>
  <si>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</si>
  <si>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</si>
  <si>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</si>
  <si>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</si>
  <si>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</si>
  <si>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</si>
  <si>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</si>
  <si>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</si>
  <si>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</si>
  <si>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</si>
  <si>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</si>
  <si>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</si>
  <si>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</si>
  <si>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</si>
  <si>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</si>
  <si>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</si>
  <si>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</si>
  <si>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</si>
  <si>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</si>
  <si>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</si>
  <si>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</si>
  <si>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</si>
  <si>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</si>
  <si>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</si>
  <si>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</si>
  <si>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</si>
  <si>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</si>
  <si>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</si>
  <si>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</si>
  <si>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</si>
  <si>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</si>
  <si>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</si>
  <si>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</si>
  <si>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</si>
  <si>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</si>
  <si>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</si>
  <si>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</si>
  <si>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</si>
  <si>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</si>
  <si>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</si>
  <si>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</si>
  <si>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</si>
  <si>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</si>
  <si>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</si>
  <si>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</si>
  <si>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</si>
  <si>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</si>
  <si>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</si>
  <si>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</si>
  <si>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</si>
  <si>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</si>
  <si>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</si>
  <si>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</si>
  <si>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</si>
  <si>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</si>
  <si>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</si>
  <si>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</si>
  <si>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</si>
  <si>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</si>
  <si>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</si>
  <si>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</si>
  <si>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</si>
  <si>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</si>
  <si>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</si>
  <si>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</si>
  <si>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</si>
  <si>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</si>
  <si>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</si>
  <si>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</si>
  <si>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</si>
  <si>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</si>
  <si>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</si>
  <si>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</si>
  <si>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</si>
  <si>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</si>
  <si>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</si>
  <si>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</si>
  <si>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</si>
  <si>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</si>
  <si>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</si>
  <si>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</si>
  <si>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</si>
  <si>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</si>
  <si>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</si>
  <si>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</si>
  <si>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</si>
  <si>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</si>
  <si>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</si>
  <si>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</si>
  <si>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</si>
  <si>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</si>
  <si>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</si>
  <si>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</si>
  <si>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</si>
  <si>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</si>
  <si>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</si>
  <si>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</si>
  <si>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</si>
  <si>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</si>
  <si>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</si>
  <si>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</si>
  <si>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</si>
  <si>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</si>
  <si>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</si>
  <si>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</si>
  <si>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</si>
  <si>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</si>
  <si>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</si>
  <si>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</si>
  <si>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</si>
  <si>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</si>
  <si>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</si>
  <si>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</si>
  <si>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</si>
  <si>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</si>
  <si>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</si>
  <si>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</si>
  <si>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</si>
  <si>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</si>
  <si>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</si>
  <si>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</si>
  <si>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</si>
  <si>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</si>
  <si>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</si>
  <si>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</si>
  <si>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</si>
  <si>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</si>
  <si>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</si>
  <si>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</si>
  <si>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</si>
  <si>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</si>
  <si>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</si>
  <si>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</si>
  <si>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</si>
  <si>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</si>
  <si>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</si>
  <si>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</si>
  <si>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</si>
  <si>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</si>
  <si>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</si>
  <si>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</si>
  <si>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</si>
  <si>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</si>
  <si>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</si>
  <si>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</si>
  <si>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</si>
  <si>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</si>
  <si>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</si>
  <si>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</si>
  <si>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</si>
  <si>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</si>
  <si>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</si>
  <si>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</si>
  <si>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</si>
  <si>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</si>
  <si>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</si>
  <si>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</si>
  <si>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</si>
  <si>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</si>
  <si>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</si>
  <si>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</si>
  <si>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</si>
  <si>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</si>
  <si>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</si>
  <si>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</si>
  <si>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</si>
  <si>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</si>
  <si>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</si>
  <si>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</si>
  <si>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</si>
  <si>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</si>
  <si>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</si>
  <si>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</si>
  <si>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</si>
  <si>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</si>
  <si>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</si>
  <si>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</si>
  <si>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</si>
  <si>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</si>
  <si>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</si>
  <si>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</si>
  <si>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</si>
  <si>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</si>
  <si>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</si>
  <si>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</si>
  <si>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</si>
  <si>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</si>
  <si>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</si>
  <si>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</si>
  <si>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</si>
  <si>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</si>
  <si>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</si>
  <si>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</si>
  <si>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</si>
  <si>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</si>
  <si>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</si>
  <si>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</si>
  <si>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</si>
  <si>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</si>
  <si>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</si>
  <si>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</si>
  <si>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</si>
  <si>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</si>
  <si>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</si>
  <si>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</si>
  <si>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</si>
  <si>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</si>
  <si>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</si>
  <si>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</si>
  <si>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</si>
  <si>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</si>
  <si>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</si>
  <si>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</si>
  <si>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</si>
  <si>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</si>
  <si>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</si>
  <si>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</si>
  <si>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</si>
  <si>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</si>
  <si>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</si>
  <si>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</si>
  <si>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</si>
  <si>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</si>
  <si>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</si>
  <si>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</si>
  <si>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</si>
  <si>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</si>
  <si>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</si>
  <si>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</si>
  <si>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</si>
  <si>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</si>
  <si>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</si>
  <si>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</si>
  <si>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</si>
  <si>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</si>
  <si>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</si>
  <si>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</si>
  <si>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</si>
  <si>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</si>
  <si>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</si>
  <si>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</si>
  <si>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</si>
  <si>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</si>
  <si>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</si>
  <si>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</si>
  <si>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</si>
  <si>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</si>
  <si>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</si>
  <si>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</si>
  <si>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</si>
  <si>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</si>
  <si>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</si>
  <si>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</si>
  <si>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</si>
  <si>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</si>
  <si>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</si>
  <si>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</si>
  <si>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</si>
  <si>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</si>
  <si>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</si>
  <si>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</si>
  <si>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</si>
  <si>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</si>
  <si>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</si>
  <si>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</si>
  <si>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</si>
  <si>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</si>
  <si>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</si>
  <si>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</si>
  <si>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</si>
  <si>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</si>
  <si>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</si>
  <si>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</si>
  <si>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</si>
  <si>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</si>
  <si>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</si>
  <si>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</si>
  <si>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</si>
  <si>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</si>
  <si>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</si>
  <si>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</si>
  <si>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</si>
  <si>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</si>
  <si>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</si>
  <si>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</si>
  <si>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</si>
  <si>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</si>
  <si>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</si>
  <si>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</si>
  <si>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</si>
  <si>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</si>
  <si>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</si>
  <si>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</si>
  <si>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</si>
  <si>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</si>
  <si>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</si>
  <si>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</si>
  <si>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</si>
  <si>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</si>
  <si>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</si>
  <si>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</si>
  <si>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</si>
  <si>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</si>
  <si>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</si>
  <si>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</si>
  <si>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</si>
  <si>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</si>
  <si>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</si>
  <si>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</si>
  <si>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</si>
  <si>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</si>
  <si>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</si>
  <si>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</si>
  <si>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</si>
  <si>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</si>
  <si>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</si>
  <si>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</si>
  <si>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</si>
  <si>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</si>
  <si>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</si>
  <si>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</si>
  <si>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</si>
  <si>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</si>
  <si>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</si>
  <si>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</si>
  <si>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</si>
  <si>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</si>
  <si>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</si>
  <si>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</si>
  <si>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</si>
  <si>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</si>
  <si>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</si>
  <si>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</si>
  <si>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</si>
  <si>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</si>
  <si>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</si>
  <si>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</si>
  <si>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</si>
  <si>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</si>
  <si>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</si>
  <si>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</si>
  <si>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</si>
  <si>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</si>
  <si>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</si>
  <si>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</si>
  <si>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</si>
  <si>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</si>
  <si>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</si>
  <si>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</si>
  <si>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</si>
  <si>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</si>
  <si>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</si>
  <si>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</si>
  <si>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</si>
  <si>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</si>
  <si>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</si>
  <si>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</si>
  <si>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</si>
  <si>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</si>
  <si>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</si>
  <si>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</si>
  <si>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</si>
  <si>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</si>
  <si>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</si>
  <si>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</si>
  <si>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</si>
  <si>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</si>
  <si>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</si>
  <si>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</si>
  <si>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</si>
  <si>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</si>
  <si>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</si>
  <si>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</si>
  <si>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</si>
  <si>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</si>
  <si>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</si>
  <si>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</si>
  <si>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</si>
  <si>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</si>
  <si>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</si>
  <si>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</si>
  <si>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</si>
  <si>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</si>
  <si>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</si>
  <si>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</si>
  <si>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</si>
  <si>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</si>
  <si>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</si>
  <si>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</si>
  <si>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</si>
  <si>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</si>
  <si>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</si>
  <si>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</si>
  <si>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</si>
  <si>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</si>
  <si>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</si>
  <si>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</si>
  <si>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</si>
  <si>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</si>
  <si>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</si>
  <si>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</si>
  <si>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</si>
  <si>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</si>
  <si>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</si>
  <si>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</si>
  <si>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</si>
  <si>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</si>
  <si>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</si>
  <si>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</si>
  <si>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</si>
  <si>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</si>
  <si>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</si>
  <si>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</si>
  <si>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</si>
  <si>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</si>
  <si>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</si>
  <si>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</si>
  <si>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</si>
  <si>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</si>
  <si>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</si>
  <si>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</si>
  <si>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</si>
  <si>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</si>
  <si>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</si>
  <si>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</si>
  <si>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</si>
  <si>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</si>
  <si>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</si>
  <si>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</si>
  <si>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</si>
  <si>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</si>
  <si>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</si>
  <si>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</si>
  <si>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</si>
  <si>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</si>
  <si>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</si>
  <si>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</si>
  <si>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</si>
  <si>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</si>
  <si>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</si>
  <si>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</si>
  <si>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</si>
  <si>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</si>
  <si>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</si>
  <si>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</si>
  <si>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</si>
  <si>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</si>
  <si>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</si>
  <si>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</si>
  <si>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</si>
  <si>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</si>
  <si>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</si>
  <si>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</si>
  <si>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</si>
  <si>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</si>
  <si>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</si>
  <si>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</si>
  <si>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</si>
  <si>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</si>
  <si>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</si>
  <si>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</si>
  <si>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</si>
  <si>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</si>
  <si>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</si>
  <si>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</si>
  <si>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</si>
  <si>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</si>
  <si>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</si>
  <si>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</si>
  <si>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</si>
  <si>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</si>
  <si>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</si>
  <si>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</si>
  <si>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</si>
  <si>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</si>
  <si>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</si>
  <si>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</si>
  <si>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</si>
  <si>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</si>
  <si>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</si>
  <si>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</si>
  <si>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</si>
  <si>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</si>
  <si>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</si>
  <si>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</si>
  <si>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</si>
  <si>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</si>
  <si>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</si>
  <si>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</si>
  <si>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</si>
  <si>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</si>
  <si>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</si>
  <si>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</si>
  <si>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</si>
  <si>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</si>
  <si>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</si>
  <si>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</si>
  <si>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</si>
  <si>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</si>
  <si>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</si>
  <si>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</si>
  <si>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</si>
  <si>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</si>
  <si>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</si>
  <si>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</si>
  <si>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</si>
  <si>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</si>
  <si>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</si>
  <si>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</si>
  <si>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</si>
  <si>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</si>
  <si>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</si>
  <si>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</si>
  <si>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</si>
  <si>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</si>
  <si>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</si>
  <si>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</si>
  <si>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</si>
  <si>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</si>
  <si>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</si>
  <si>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</si>
  <si>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</si>
  <si>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</si>
  <si>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</si>
  <si>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</si>
  <si>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</si>
  <si>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</si>
  <si>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</si>
  <si>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</si>
  <si>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</si>
  <si>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</si>
  <si>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</si>
  <si>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</si>
  <si>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</si>
  <si>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</si>
  <si>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</si>
  <si>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</si>
  <si>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</si>
  <si>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</si>
  <si>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</si>
  <si>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</si>
  <si>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</si>
  <si>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</si>
  <si>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</si>
  <si>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</si>
  <si>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</si>
  <si>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</si>
  <si>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</si>
  <si>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</si>
  <si>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</si>
  <si>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</si>
  <si>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</si>
  <si>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</si>
  <si>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</si>
  <si>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</si>
  <si>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</si>
  <si>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</si>
  <si>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</si>
  <si>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</si>
  <si>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</si>
  <si>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</si>
  <si>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</si>
  <si>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</si>
  <si>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</si>
  <si>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</si>
  <si>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</si>
  <si>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</si>
  <si>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</si>
  <si>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</si>
  <si>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</si>
  <si>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</si>
  <si>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</si>
  <si>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</si>
  <si>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</si>
  <si>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</si>
  <si>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</si>
  <si>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</si>
  <si>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</si>
  <si>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</si>
  <si>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</si>
  <si>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</si>
  <si>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</si>
  <si>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</si>
  <si>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</si>
  <si>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</si>
  <si>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</si>
  <si>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</si>
  <si>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</si>
  <si>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</si>
  <si>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</si>
  <si>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</si>
  <si>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</si>
  <si>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</si>
  <si>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</si>
  <si>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</si>
  <si>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</si>
  <si>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</si>
  <si>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</si>
  <si>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</si>
  <si>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</si>
  <si>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</si>
  <si>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</si>
  <si>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</si>
  <si>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</si>
  <si>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</si>
  <si>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</si>
  <si>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</si>
  <si>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</si>
  <si>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</si>
  <si>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</si>
  <si>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</si>
  <si>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</si>
  <si>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</si>
  <si>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</si>
  <si>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</si>
  <si>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</si>
  <si>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</si>
  <si>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</si>
  <si>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</si>
  <si>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</si>
  <si>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</si>
  <si>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</si>
  <si>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</si>
  <si>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</si>
  <si>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</si>
  <si>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</si>
  <si>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</si>
  <si>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</si>
  <si>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</si>
  <si>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</si>
  <si>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</si>
  <si>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</si>
  <si>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</si>
  <si>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</si>
  <si>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</si>
  <si>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</si>
  <si>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</si>
  <si>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</si>
  <si>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</si>
  <si>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</si>
  <si>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</si>
  <si>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</si>
  <si>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</si>
  <si>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</si>
  <si>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</si>
  <si>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</si>
  <si>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</si>
  <si>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</si>
  <si>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</si>
  <si>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</si>
  <si>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</si>
  <si>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</si>
  <si>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</si>
  <si>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</si>
  <si>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</si>
  <si>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</si>
  <si>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</si>
  <si>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</si>
  <si>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</si>
  <si>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</si>
  <si>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</si>
  <si>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</si>
  <si>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</si>
  <si>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</si>
  <si>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</si>
  <si>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</si>
  <si>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</si>
  <si>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</si>
  <si>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</si>
  <si>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</si>
  <si>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</si>
  <si>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</si>
  <si>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</si>
  <si>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</si>
  <si>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</si>
  <si>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</si>
  <si>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</si>
  <si>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</si>
  <si>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</si>
  <si>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</si>
  <si>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</si>
  <si>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</si>
  <si>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</si>
  <si>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</si>
  <si>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</si>
  <si>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</si>
  <si>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</si>
  <si>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</si>
  <si>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</si>
  <si>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</si>
  <si>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</si>
  <si>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</si>
  <si>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</si>
  <si>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</si>
  <si>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</si>
  <si>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</si>
  <si>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</si>
  <si>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</si>
  <si>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</si>
  <si>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</si>
  <si>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</si>
  <si>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</si>
  <si>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</si>
  <si>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</si>
  <si>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</si>
  <si>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</si>
  <si>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</si>
  <si>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</si>
  <si>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</si>
  <si>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</si>
  <si>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</si>
  <si>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</si>
  <si>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</si>
  <si>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</si>
  <si>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</si>
  <si>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</si>
  <si>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</si>
  <si>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</si>
  <si>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</si>
  <si>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</si>
  <si>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</si>
  <si>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</si>
  <si>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</si>
  <si>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</si>
  <si>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</si>
  <si>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</si>
  <si>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</si>
  <si>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</si>
  <si>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</si>
  <si>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</si>
  <si>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</si>
  <si>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</si>
  <si>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</si>
  <si>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</si>
  <si>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</si>
  <si>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</si>
  <si>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</si>
  <si>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</si>
  <si>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</si>
  <si>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</si>
  <si>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</si>
  <si>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</si>
  <si>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</si>
  <si>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</si>
  <si>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</si>
  <si>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</si>
  <si>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</si>
  <si>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</si>
  <si>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</si>
  <si>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</si>
  <si>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</si>
  <si>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</si>
  <si>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</si>
  <si>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</si>
  <si>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</si>
  <si>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</si>
  <si>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</si>
  <si>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</si>
  <si>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</si>
  <si>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</si>
  <si>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</si>
  <si>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</si>
  <si>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</si>
  <si>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</si>
  <si>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</si>
  <si>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</si>
  <si>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</si>
  <si>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</si>
  <si>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</si>
  <si>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</si>
  <si>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</si>
  <si>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</si>
  <si>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</si>
  <si>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</si>
  <si>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</si>
  <si>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</si>
  <si>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</si>
  <si>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</si>
  <si>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</si>
  <si>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</si>
  <si>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</si>
  <si>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</si>
  <si>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</si>
  <si>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</si>
  <si>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</si>
  <si>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</si>
  <si>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</si>
  <si>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</si>
  <si>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</si>
  <si>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</si>
  <si>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</si>
  <si>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</si>
  <si>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</si>
  <si>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</si>
  <si>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</si>
  <si>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</si>
  <si>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</si>
  <si>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</si>
  <si>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</si>
  <si>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</si>
  <si>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</si>
  <si>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</si>
  <si>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</si>
  <si>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</si>
  <si>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</si>
  <si>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</si>
  <si>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</si>
  <si>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</si>
  <si>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</si>
  <si>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</si>
  <si>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</si>
  <si>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</si>
  <si>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</si>
  <si>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</si>
  <si>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</si>
  <si>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</si>
  <si>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</si>
  <si>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</si>
  <si>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</si>
  <si>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</si>
  <si>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</si>
  <si>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</si>
  <si>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</si>
  <si>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</si>
  <si>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</si>
  <si>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</si>
  <si>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</si>
  <si>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</si>
  <si>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</si>
  <si>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</si>
  <si>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</si>
  <si>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</si>
  <si>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</si>
  <si>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</si>
  <si>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</si>
  <si>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</si>
  <si>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</si>
  <si>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</si>
  <si>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</si>
  <si>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</si>
  <si>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</si>
  <si>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</si>
  <si>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</si>
  <si>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</si>
  <si>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</si>
  <si>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</si>
  <si>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</si>
  <si>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</si>
  <si>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</si>
  <si>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</si>
  <si>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</si>
  <si>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</si>
  <si>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</si>
  <si>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</si>
  <si>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</si>
  <si>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</si>
  <si>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</si>
  <si>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</si>
  <si>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</si>
  <si>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</si>
  <si>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</si>
  <si>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</si>
  <si>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</si>
  <si>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</si>
  <si>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</si>
  <si>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</si>
  <si>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</si>
  <si>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</si>
  <si>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</si>
  <si>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</si>
  <si>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</si>
  <si>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</si>
  <si>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</si>
  <si>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</si>
  <si>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</si>
  <si>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</si>
  <si>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</si>
  <si>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</si>
  <si>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</si>
  <si>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</si>
  <si>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</si>
  <si>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</si>
  <si>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</si>
  <si>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</si>
  <si>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</si>
  <si>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</si>
  <si>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</si>
  <si>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</si>
  <si>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</si>
  <si>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</si>
  <si>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</si>
  <si>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</si>
  <si>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</si>
  <si>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</si>
  <si>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</si>
  <si>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</si>
  <si>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</si>
  <si>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</si>
  <si>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</si>
  <si>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</si>
  <si>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</si>
  <si>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</si>
  <si>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</si>
  <si>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</si>
  <si>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</si>
  <si>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</si>
  <si>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</si>
  <si>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</si>
  <si>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</si>
  <si>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</si>
  <si>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</si>
  <si>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</si>
  <si>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</si>
  <si>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</si>
  <si>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</si>
  <si>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</si>
  <si>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</si>
  <si>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</si>
  <si>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</si>
  <si>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</si>
  <si>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</si>
  <si>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</si>
  <si>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</si>
  <si>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</si>
  <si>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</si>
  <si>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</si>
  <si>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</si>
  <si>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</si>
  <si>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</si>
  <si>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</si>
  <si>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</si>
  <si>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</si>
  <si>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</si>
  <si>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</si>
  <si>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</si>
  <si>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</si>
  <si>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</si>
  <si>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</si>
  <si>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</si>
  <si>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</si>
  <si>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</si>
  <si>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</si>
  <si>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</si>
  <si>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</si>
  <si>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</si>
  <si>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</si>
  <si>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</si>
  <si>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</si>
  <si>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</si>
  <si>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</si>
  <si>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</si>
  <si>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</si>
  <si>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</si>
  <si>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</si>
  <si>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</si>
  <si>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</si>
  <si>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</si>
  <si>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</si>
  <si>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</si>
  <si>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</si>
  <si>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</si>
  <si>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</si>
  <si>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</si>
  <si>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</si>
  <si>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</si>
  <si>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</si>
  <si>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</si>
  <si>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</si>
  <si>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</si>
  <si>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</si>
  <si>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</si>
  <si>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</si>
  <si>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</si>
  <si>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</si>
  <si>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</si>
  <si>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</si>
  <si>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</si>
  <si>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</si>
  <si>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</si>
  <si>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</si>
  <si>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</si>
  <si>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</si>
  <si>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</si>
  <si>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</si>
  <si>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</si>
  <si>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</si>
  <si>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</si>
  <si>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</si>
  <si>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</si>
  <si>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</si>
  <si>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</si>
  <si>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</si>
  <si>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</si>
  <si>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</si>
  <si>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</si>
  <si>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</si>
  <si>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</si>
  <si>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</si>
  <si>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</si>
  <si>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</si>
  <si>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</si>
  <si>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</si>
  <si>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</si>
  <si>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</si>
  <si>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</si>
  <si>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</si>
  <si>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</si>
  <si>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</si>
  <si>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</si>
  <si>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</si>
  <si>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</si>
  <si>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</si>
  <si>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</si>
  <si>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</si>
  <si>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</si>
  <si>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</si>
  <si>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</si>
  <si>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</si>
  <si>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</si>
  <si>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</si>
  <si>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</si>
  <si>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</si>
  <si>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</si>
  <si>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</si>
  <si>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</si>
  <si>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</si>
  <si>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</si>
  <si>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</si>
  <si>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</si>
  <si>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</si>
  <si>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</si>
  <si>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</si>
  <si>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</si>
  <si>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</si>
  <si>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</si>
  <si>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</si>
  <si>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</si>
  <si>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</si>
  <si>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</si>
  <si>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</si>
  <si>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</si>
  <si>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</si>
  <si>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</si>
  <si>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</si>
  <si>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</si>
  <si>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</si>
  <si>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</si>
  <si>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</si>
  <si>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</si>
  <si>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</si>
  <si>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</si>
  <si>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</si>
  <si>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</si>
  <si>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</si>
  <si>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</si>
  <si>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</si>
  <si>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</si>
  <si>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</si>
  <si>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</si>
  <si>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</si>
  <si>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</si>
  <si>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</si>
  <si>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</si>
  <si>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</si>
  <si>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</si>
  <si>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</si>
  <si>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</si>
  <si>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</si>
  <si>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</si>
  <si>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</si>
  <si>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</si>
  <si>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</si>
  <si>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</si>
  <si>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</si>
  <si>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</si>
  <si>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</si>
  <si>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</si>
  <si>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</si>
  <si>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</si>
  <si>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</si>
  <si>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</si>
  <si>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</si>
  <si>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</si>
  <si>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</si>
  <si>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</si>
  <si>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</si>
  <si>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</si>
  <si>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</si>
  <si>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</si>
  <si>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</si>
  <si>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</si>
  <si>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</si>
  <si>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</si>
  <si>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</si>
  <si>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</si>
  <si>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</si>
  <si>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</si>
  <si>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</si>
  <si>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</si>
  <si>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</si>
  <si>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</si>
  <si>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</si>
  <si>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</si>
  <si>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</si>
  <si>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</si>
  <si>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</si>
  <si>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</si>
  <si>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</si>
  <si>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</si>
  <si>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</si>
  <si>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</si>
  <si>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</si>
  <si>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</si>
  <si>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</si>
  <si>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</si>
  <si>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</si>
  <si>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</si>
  <si>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</si>
  <si>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</si>
  <si>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</si>
  <si>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</si>
  <si>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</si>
  <si>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</si>
  <si>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</si>
  <si>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</si>
  <si>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</si>
  <si>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</si>
  <si>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</si>
  <si>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</si>
  <si>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</si>
  <si>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</si>
  <si>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</si>
  <si>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</si>
  <si>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</si>
  <si>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</si>
  <si>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</si>
  <si>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</si>
  <si>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</si>
  <si>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</si>
  <si>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</si>
  <si>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</si>
  <si>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</si>
  <si>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</si>
  <si>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</si>
  <si>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</si>
  <si>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</si>
  <si>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</si>
  <si>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</si>
  <si>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</si>
  <si>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</si>
  <si>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</si>
  <si>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</si>
  <si>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</si>
  <si>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</si>
  <si>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</si>
  <si>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</si>
  <si>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</si>
  <si>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</si>
  <si>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</si>
  <si>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</si>
  <si>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</si>
  <si>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</si>
  <si>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</si>
  <si>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</si>
  <si>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</si>
  <si>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</si>
  <si>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</si>
  <si>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</si>
  <si>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</si>
  <si>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</si>
  <si>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</si>
  <si>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</si>
  <si>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</si>
  <si>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</si>
  <si>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</si>
  <si>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</si>
  <si>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</si>
  <si>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</si>
  <si>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</si>
  <si>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</si>
  <si>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</si>
  <si>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</si>
  <si>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</si>
  <si>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</si>
  <si>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</si>
  <si>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</si>
  <si>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</si>
  <si>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</si>
  <si>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</si>
  <si>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</si>
  <si>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</si>
  <si>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</si>
  <si>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</si>
  <si>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</si>
  <si>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</si>
  <si>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</si>
  <si>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</si>
  <si>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</si>
  <si>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</si>
  <si>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</si>
  <si>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</si>
  <si>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</si>
  <si>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</si>
  <si>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</si>
  <si>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</si>
  <si>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</si>
  <si>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</si>
  <si>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</si>
  <si>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</si>
  <si>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</si>
  <si>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</si>
  <si>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</si>
  <si>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</si>
  <si>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</si>
  <si>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</si>
  <si>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</si>
  <si>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</si>
  <si>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</si>
  <si>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</si>
  <si>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</si>
  <si>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</si>
  <si>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</si>
  <si>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</si>
  <si>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</si>
  <si>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</si>
  <si>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</si>
  <si>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</si>
  <si>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</si>
  <si>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</si>
  <si>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</si>
  <si>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</si>
  <si>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</si>
  <si>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</si>
  <si>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</si>
  <si>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</si>
  <si>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</si>
  <si>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</si>
  <si>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</si>
  <si>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</si>
  <si>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</si>
  <si>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</si>
  <si>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</si>
  <si>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</si>
  <si>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</si>
  <si>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</si>
  <si>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</si>
  <si>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</si>
  <si>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</si>
  <si>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</si>
  <si>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</si>
  <si>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</si>
  <si>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</si>
  <si>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</si>
  <si>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</si>
  <si>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</si>
  <si>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</si>
  <si>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</si>
  <si>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</si>
  <si>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</si>
  <si>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</si>
  <si>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</si>
  <si>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</si>
  <si>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</si>
  <si>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</si>
  <si>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</si>
  <si>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</si>
  <si>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</si>
  <si>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</si>
  <si>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</si>
  <si>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</si>
  <si>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</si>
  <si>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</si>
  <si>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</si>
  <si>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</si>
  <si>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</si>
  <si>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</si>
  <si>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</si>
  <si>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</si>
  <si>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</si>
  <si>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</si>
  <si>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</si>
  <si>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</si>
  <si>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</si>
  <si>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</si>
  <si>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</si>
  <si>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</si>
  <si>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</si>
  <si>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</si>
  <si>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</si>
  <si>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</si>
  <si>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</si>
  <si>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</si>
  <si>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</si>
  <si>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</si>
  <si>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</si>
  <si>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</si>
  <si>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</si>
  <si>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</si>
  <si>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</si>
  <si>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</si>
  <si>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</si>
  <si>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</si>
  <si>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</si>
  <si>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</si>
  <si>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</si>
  <si>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</si>
  <si>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</si>
  <si>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</si>
  <si>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</si>
  <si>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</si>
  <si>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</si>
  <si>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</si>
  <si>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</si>
  <si>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</si>
  <si>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</si>
  <si>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</si>
  <si>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</si>
  <si>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</si>
  <si>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</si>
  <si>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</si>
  <si>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</si>
  <si>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</si>
  <si>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</si>
  <si>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</si>
  <si>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</si>
  <si>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</si>
  <si>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</si>
  <si>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</si>
  <si>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</si>
  <si>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</si>
  <si>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</si>
  <si>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</si>
  <si>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</si>
  <si>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</si>
  <si>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</si>
  <si>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</si>
  <si>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</si>
  <si>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</si>
  <si>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</si>
  <si>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</si>
  <si>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</si>
  <si>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</si>
  <si>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</si>
  <si>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</si>
  <si>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</si>
  <si>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</si>
  <si>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</si>
  <si>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</si>
  <si>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</si>
  <si>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</si>
  <si>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</si>
  <si>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</si>
  <si>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</si>
  <si>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</si>
  <si>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</si>
  <si>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</si>
  <si>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</si>
  <si>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</si>
  <si>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</si>
  <si>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</si>
  <si>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</si>
  <si>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</si>
  <si>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</si>
  <si>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</si>
  <si>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</si>
  <si>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</si>
  <si>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</si>
  <si>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</si>
  <si>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</si>
  <si>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</si>
  <si>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</si>
  <si>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</si>
  <si>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</si>
  <si>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</si>
  <si>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</si>
  <si>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</si>
  <si>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</si>
  <si>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</si>
  <si>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</si>
  <si>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</si>
  <si>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</si>
  <si>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</si>
  <si>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</si>
  <si>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</si>
  <si>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</si>
  <si>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</si>
  <si>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</si>
  <si>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</si>
  <si>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</si>
  <si>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</si>
  <si>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</si>
  <si>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</si>
  <si>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</si>
  <si>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</si>
  <si>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</si>
  <si>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</si>
  <si>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</si>
  <si>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</si>
  <si>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</si>
  <si>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</si>
  <si>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</si>
  <si>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</si>
  <si>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</si>
  <si>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</si>
  <si>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</si>
  <si>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</si>
  <si>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</si>
  <si>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</si>
  <si>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</si>
  <si>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</si>
  <si>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</si>
  <si>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</si>
  <si>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</si>
  <si>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</si>
  <si>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</si>
  <si>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</si>
  <si>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</si>
  <si>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</si>
  <si>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</si>
  <si>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</si>
  <si>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</si>
  <si>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</si>
  <si>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</si>
  <si>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</si>
  <si>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</si>
  <si>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</si>
  <si>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</si>
  <si>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</si>
  <si>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</si>
  <si>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</si>
  <si>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</si>
  <si>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</si>
  <si>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</si>
  <si>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</si>
  <si>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</si>
  <si>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</si>
  <si>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</si>
  <si>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</si>
  <si>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</si>
  <si>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</si>
  <si>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</si>
  <si>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</si>
  <si>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</si>
  <si>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</si>
  <si>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</si>
  <si>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</si>
  <si>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</si>
  <si>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</si>
  <si>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</si>
  <si>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</si>
  <si>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</si>
  <si>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</si>
  <si>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</si>
  <si>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</si>
  <si>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</si>
  <si>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</si>
  <si>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</si>
  <si>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</si>
  <si>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</si>
  <si>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</si>
  <si>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</si>
  <si>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</si>
  <si>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</si>
  <si>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</si>
  <si>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</si>
  <si>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</si>
  <si>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</si>
  <si>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</si>
  <si>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</si>
  <si>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</si>
  <si>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</si>
  <si>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</si>
  <si>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</si>
  <si>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</si>
  <si>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</si>
  <si>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</si>
  <si>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</si>
  <si>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</si>
  <si>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</si>
  <si>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</si>
  <si>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</si>
  <si>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</si>
  <si>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</si>
  <si>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</si>
  <si>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</si>
  <si>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</si>
  <si>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</si>
  <si>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</si>
  <si>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</si>
  <si>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</si>
  <si>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</si>
  <si>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</si>
  <si>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</si>
  <si>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</si>
  <si>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</si>
  <si>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</si>
  <si>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</si>
  <si>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</si>
  <si>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</si>
  <si>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</si>
  <si>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</si>
  <si>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</si>
  <si>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</si>
  <si>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</si>
  <si>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</si>
  <si>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</si>
  <si>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</si>
  <si>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</si>
  <si>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</si>
  <si>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</si>
  <si>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</si>
  <si>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</si>
  <si>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</si>
  <si>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</si>
  <si>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</si>
  <si>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</si>
  <si>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</si>
  <si>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</si>
  <si>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</si>
  <si>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</si>
  <si>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</si>
  <si>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</si>
  <si>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</si>
  <si>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</si>
  <si>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</si>
  <si>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</si>
  <si>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</si>
  <si>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</si>
  <si>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</si>
  <si>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</si>
  <si>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</si>
  <si>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</si>
  <si>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</si>
  <si>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</si>
  <si>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</si>
  <si>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</si>
  <si>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</si>
  <si>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</si>
  <si>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</si>
  <si>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</si>
  <si>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</si>
  <si>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</si>
  <si>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</si>
  <si>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</si>
  <si>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</si>
  <si>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</si>
  <si>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</si>
  <si>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</si>
  <si>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</si>
  <si>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</si>
  <si>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</si>
  <si>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</si>
  <si>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</si>
  <si>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</si>
  <si>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</si>
  <si>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</si>
  <si>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</si>
  <si>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</si>
  <si>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</si>
  <si>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</si>
  <si>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</si>
  <si>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</si>
  <si>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</si>
  <si>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</si>
  <si>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</si>
  <si>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</si>
  <si>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</si>
  <si>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</si>
  <si>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</si>
  <si>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</si>
  <si>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</si>
  <si>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</si>
  <si>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</si>
  <si>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</si>
  <si>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</si>
  <si>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</si>
  <si>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</si>
  <si>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</si>
  <si>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</si>
  <si>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</si>
  <si>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</si>
  <si>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</si>
  <si>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</si>
  <si>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</si>
  <si>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</si>
  <si>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</si>
  <si>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</si>
  <si>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</si>
  <si>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</si>
  <si>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</si>
  <si>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</si>
  <si>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</si>
  <si>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</si>
  <si>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</si>
  <si>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</si>
  <si>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</si>
  <si>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</si>
  <si>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</si>
  <si>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</si>
  <si>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</si>
  <si>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</si>
  <si>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</si>
  <si>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</si>
  <si>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</si>
  <si>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</si>
  <si>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</si>
  <si>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</si>
  <si>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</si>
  <si>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</si>
  <si>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</si>
  <si>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</si>
  <si>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</si>
  <si>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</si>
  <si>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</si>
  <si>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</si>
  <si>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</si>
  <si>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</si>
  <si>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</si>
  <si>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</si>
  <si>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</si>
  <si>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</si>
  <si>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</si>
  <si>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</si>
  <si>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</si>
  <si>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</si>
  <si>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</si>
  <si>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</si>
  <si>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</si>
  <si>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</si>
  <si>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</si>
  <si>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</si>
  <si>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</si>
  <si>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</si>
  <si>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</si>
  <si>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</si>
  <si>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</si>
  <si>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</si>
  <si>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</si>
  <si>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</si>
  <si>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</si>
  <si>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</si>
  <si>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</si>
  <si>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</si>
  <si>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</si>
  <si>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</si>
  <si>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</si>
  <si>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</si>
  <si>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</si>
  <si>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</si>
  <si>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</si>
  <si>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</si>
  <si>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</si>
  <si>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</si>
  <si>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</si>
  <si>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</si>
  <si>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</si>
  <si>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</si>
  <si>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</si>
  <si>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</si>
  <si>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</si>
  <si>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</si>
  <si>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</si>
  <si>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</si>
  <si>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</si>
  <si>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</si>
  <si>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</si>
  <si>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</si>
  <si>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</si>
  <si>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</si>
  <si>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</si>
  <si>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</si>
  <si>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</si>
  <si>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</si>
  <si>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</si>
  <si>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</si>
  <si>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</si>
  <si>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</si>
  <si>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</si>
  <si>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</si>
  <si>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</si>
  <si>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</si>
  <si>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</si>
  <si>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</si>
  <si>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</si>
  <si>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</si>
  <si>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</si>
  <si>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</si>
  <si>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</si>
  <si>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</si>
  <si>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</si>
  <si>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</si>
  <si>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</si>
  <si>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</si>
  <si>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</si>
  <si>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</si>
  <si>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</si>
  <si>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</si>
  <si>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</si>
  <si>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</si>
  <si>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</si>
  <si>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</si>
  <si>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</si>
  <si>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</si>
  <si>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</si>
  <si>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</si>
  <si>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</si>
  <si>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</si>
  <si>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</si>
  <si>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</si>
  <si>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</si>
  <si>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</si>
  <si>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</si>
  <si>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</si>
  <si>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</si>
  <si>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</si>
  <si>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</si>
  <si>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</si>
  <si>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</si>
  <si>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</si>
  <si>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</si>
  <si>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</si>
  <si>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</si>
  <si>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</si>
  <si>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</si>
  <si>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</si>
  <si>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</si>
  <si>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</si>
  <si>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</si>
  <si>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</si>
  <si>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</si>
  <si>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</si>
  <si>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</si>
  <si>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</si>
  <si>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</si>
  <si>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</si>
  <si>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</si>
  <si>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</si>
  <si>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</si>
  <si>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</si>
  <si>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</si>
  <si>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</si>
  <si>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</si>
  <si>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</si>
  <si>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</si>
  <si>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</si>
  <si>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</si>
  <si>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</si>
  <si>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</si>
  <si>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</si>
  <si>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</si>
  <si>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</si>
  <si>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</si>
  <si>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</si>
  <si>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</si>
  <si>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</si>
  <si>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</si>
  <si>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</si>
  <si>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</si>
  <si>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</si>
  <si>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</si>
  <si>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</si>
  <si>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</si>
  <si>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</si>
  <si>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</si>
  <si>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</si>
  <si>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</si>
  <si>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</si>
  <si>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</si>
  <si>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</si>
  <si>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</si>
  <si>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</si>
  <si>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</si>
  <si>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</si>
  <si>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</si>
  <si>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</si>
  <si>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</si>
  <si>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</si>
  <si>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</si>
  <si>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</si>
  <si>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</si>
  <si>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</si>
  <si>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</si>
  <si>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</si>
  <si>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</si>
  <si>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</si>
  <si>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</si>
  <si>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</si>
  <si>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</si>
  <si>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</si>
  <si>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</si>
  <si>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</si>
  <si>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</si>
  <si>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</si>
  <si>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</si>
  <si>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</si>
  <si>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</si>
  <si>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</si>
  <si>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</si>
  <si>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</si>
  <si>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</si>
  <si>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</si>
  <si>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</si>
  <si>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</si>
  <si>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</si>
  <si>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</si>
  <si>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</si>
  <si>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</si>
  <si>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</si>
  <si>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</si>
  <si>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</si>
  <si>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</si>
  <si>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</si>
  <si>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</si>
  <si>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</si>
  <si>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</si>
  <si>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</si>
  <si>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</si>
  <si>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</si>
  <si>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</si>
  <si>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</si>
  <si>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</si>
  <si>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</si>
  <si>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</si>
  <si>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</si>
  <si>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</si>
  <si>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</si>
  <si>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</si>
  <si>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</si>
  <si>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</si>
  <si>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</si>
  <si>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</si>
  <si>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</si>
  <si>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</si>
  <si>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</si>
  <si>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</si>
  <si>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</si>
  <si>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</si>
  <si>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</si>
  <si>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</si>
  <si>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</si>
  <si>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</si>
  <si>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</si>
  <si>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</si>
  <si>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</si>
  <si>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</si>
  <si>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</si>
  <si>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</si>
  <si>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</si>
  <si>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</si>
  <si>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</si>
  <si>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</si>
  <si>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</si>
  <si>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</si>
  <si>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</si>
  <si>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</si>
  <si>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</si>
  <si>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</si>
  <si>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</si>
  <si>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</si>
  <si>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</si>
  <si>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</si>
  <si>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</si>
  <si>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</si>
  <si>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</si>
  <si>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</si>
  <si>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</si>
  <si>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</si>
  <si>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</si>
  <si>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</si>
  <si>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</si>
  <si>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</si>
  <si>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</si>
  <si>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</si>
  <si>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</si>
  <si>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</si>
  <si>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</si>
  <si>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</si>
  <si>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</si>
  <si>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</si>
  <si>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</si>
  <si>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</si>
  <si>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</si>
  <si>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</si>
  <si>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</si>
  <si>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</si>
  <si>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</si>
  <si>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</si>
  <si>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</si>
  <si>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</si>
  <si>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</si>
  <si>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</si>
  <si>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</si>
  <si>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</si>
  <si>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</si>
  <si>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</si>
  <si>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</si>
  <si>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</si>
  <si>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</si>
  <si>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</si>
  <si>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</si>
  <si>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</si>
  <si>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</si>
  <si>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</si>
  <si>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</si>
  <si>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</si>
  <si>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</si>
  <si>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</si>
  <si>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</si>
  <si>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</si>
  <si>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</si>
  <si>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</si>
  <si>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</si>
  <si>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</si>
  <si>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</si>
  <si>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</si>
  <si>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</si>
  <si>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</si>
  <si>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</si>
  <si>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</si>
  <si>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</si>
  <si>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</si>
  <si>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</si>
  <si>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</si>
  <si>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</si>
  <si>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</si>
  <si>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</si>
  <si>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</si>
  <si>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</si>
  <si>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</si>
  <si>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</si>
  <si>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</si>
  <si>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</si>
  <si>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</si>
  <si>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</si>
  <si>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</si>
  <si>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</si>
  <si>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</si>
  <si>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</si>
  <si>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</si>
  <si>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</si>
  <si>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</si>
  <si>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</si>
  <si>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</si>
  <si>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</si>
  <si>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</si>
  <si>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</si>
  <si>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</si>
  <si>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</si>
  <si>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</si>
  <si>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</si>
  <si>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</si>
  <si>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</si>
  <si>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</si>
  <si>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</si>
  <si>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</si>
  <si>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</si>
  <si>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</si>
  <si>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</si>
  <si>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</si>
  <si>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</si>
  <si>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</si>
  <si>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</si>
  <si>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</si>
  <si>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</si>
  <si>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</si>
  <si>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</si>
  <si>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</si>
  <si>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</si>
  <si>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</si>
  <si>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</si>
  <si>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</si>
  <si>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</si>
  <si>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</si>
  <si>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</si>
  <si>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</si>
  <si>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</si>
  <si>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</si>
  <si>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</si>
  <si>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</si>
  <si>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</si>
  <si>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</si>
  <si>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</si>
  <si>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</si>
  <si>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</si>
  <si>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</si>
  <si>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</si>
  <si>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</si>
  <si>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</si>
  <si>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</si>
  <si>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</si>
  <si>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</si>
  <si>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</si>
  <si>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</si>
  <si>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</si>
  <si>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</si>
  <si>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</si>
  <si>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</si>
  <si>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</si>
  <si>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</si>
  <si>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</si>
  <si>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</si>
  <si>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</si>
  <si>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</si>
  <si>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</si>
  <si>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</si>
  <si>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</si>
  <si>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</si>
  <si>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</si>
  <si>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</si>
  <si>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</si>
  <si>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</si>
  <si>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</si>
  <si>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</si>
  <si>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</si>
  <si>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</si>
  <si>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</si>
  <si>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</si>
  <si>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</si>
  <si>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</si>
  <si>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</si>
  <si>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</si>
  <si>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</si>
  <si>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</si>
  <si>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</si>
  <si>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</si>
  <si>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</si>
  <si>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</si>
  <si>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</si>
  <si>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</si>
  <si>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</si>
  <si>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</si>
  <si>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</si>
  <si>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</si>
  <si>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</si>
  <si>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</si>
  <si>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</si>
  <si>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</si>
  <si>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</si>
  <si>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</si>
  <si>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</si>
  <si>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</si>
  <si>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</si>
  <si>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</si>
  <si>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</si>
  <si>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</si>
  <si>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</si>
  <si>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</si>
  <si>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</si>
  <si>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</si>
  <si>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</si>
  <si>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</si>
  <si>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</si>
  <si>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</si>
  <si>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</si>
  <si>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</si>
  <si>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</si>
  <si>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</si>
  <si>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</si>
  <si>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</si>
  <si>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</si>
  <si>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</si>
  <si>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</si>
  <si>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</si>
  <si>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</si>
  <si>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</si>
  <si>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</si>
  <si>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</si>
  <si>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</si>
  <si>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</si>
  <si>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</si>
  <si>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</si>
  <si>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</si>
  <si>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</si>
  <si>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</si>
  <si>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</si>
  <si>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</si>
  <si>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</si>
  <si>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</si>
  <si>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</si>
  <si>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</si>
  <si>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</si>
  <si>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</si>
  <si>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</si>
  <si>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</si>
  <si>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</si>
  <si>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</si>
  <si>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</si>
  <si>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</si>
  <si>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</si>
  <si>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</si>
  <si>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</si>
  <si>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</si>
  <si>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</si>
  <si>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</si>
  <si>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</si>
  <si>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</si>
  <si>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</si>
  <si>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</si>
  <si>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</si>
  <si>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</si>
  <si>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</si>
  <si>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</si>
  <si>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</si>
  <si>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</si>
  <si>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</si>
  <si>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</si>
  <si>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</si>
  <si>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</si>
  <si>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</si>
  <si>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</si>
  <si>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</si>
  <si>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</si>
  <si>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</si>
  <si>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</si>
  <si>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</si>
  <si>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</si>
  <si>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</si>
  <si>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</si>
  <si>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</si>
  <si>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</si>
  <si>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</si>
  <si>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</si>
  <si>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</si>
  <si>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</si>
  <si>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</si>
  <si>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</si>
  <si>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</si>
  <si>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</si>
  <si>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</si>
  <si>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</si>
  <si>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</si>
  <si>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</si>
  <si>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</si>
  <si>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</si>
  <si>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</si>
  <si>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</si>
  <si>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</si>
  <si>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</si>
  <si>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</si>
  <si>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</si>
  <si>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</si>
  <si>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</si>
  <si>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</si>
  <si>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</si>
  <si>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</si>
  <si>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</si>
  <si>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</si>
  <si>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</si>
  <si>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</si>
  <si>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</si>
  <si>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</si>
  <si>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</si>
  <si>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</si>
  <si>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</si>
  <si>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</si>
  <si>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</si>
  <si>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</si>
  <si>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</si>
  <si>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</si>
  <si>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</si>
  <si>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</si>
  <si>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</si>
  <si>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</si>
  <si>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</si>
  <si>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</si>
  <si>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</si>
  <si>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</si>
  <si>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</si>
  <si>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</si>
  <si>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</si>
  <si>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</si>
  <si>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</si>
  <si>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</si>
  <si>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</si>
  <si>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</si>
  <si>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</si>
  <si>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</si>
  <si>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</si>
  <si>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</si>
  <si>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</si>
  <si>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</si>
  <si>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</si>
  <si>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</si>
  <si>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</si>
  <si>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</si>
  <si>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</si>
  <si>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</si>
  <si>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</si>
  <si>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</si>
  <si>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</si>
  <si>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</si>
  <si>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</si>
  <si>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</si>
  <si>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</si>
  <si>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</si>
  <si>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</si>
  <si>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</si>
  <si>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</si>
  <si>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</si>
  <si>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</si>
  <si>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</si>
  <si>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</si>
  <si>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</si>
  <si>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</si>
  <si>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</si>
  <si>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</si>
  <si>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</si>
  <si>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</si>
  <si>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</si>
  <si>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</si>
  <si>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</si>
  <si>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</si>
  <si>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</si>
  <si>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</si>
  <si>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</si>
  <si>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</si>
  <si>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</si>
  <si>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</si>
  <si>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</si>
  <si>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</si>
  <si>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</si>
  <si>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</si>
  <si>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</si>
  <si>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</si>
  <si>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</si>
  <si>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</si>
  <si>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</si>
  <si>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</si>
  <si>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</si>
  <si>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</si>
  <si>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</si>
  <si>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</si>
  <si>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</si>
  <si>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</si>
  <si>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</si>
  <si>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</si>
  <si>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</si>
  <si>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</si>
  <si>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</si>
  <si>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</si>
  <si>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</si>
  <si>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</si>
  <si>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</si>
  <si>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</si>
  <si>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</si>
  <si>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</si>
  <si>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</si>
  <si>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</si>
  <si>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</si>
  <si>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</si>
  <si>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</si>
  <si>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</si>
  <si>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</si>
  <si>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</si>
  <si>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</si>
  <si>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</si>
  <si>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</si>
  <si>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</si>
  <si>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</si>
  <si>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</si>
  <si>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</si>
  <si>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</si>
  <si>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</si>
  <si>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</si>
  <si>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</si>
  <si>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</si>
  <si>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</si>
  <si>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</si>
  <si>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</si>
  <si>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</si>
  <si>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</si>
  <si>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</si>
  <si>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</si>
  <si>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</si>
  <si>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</si>
  <si>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</si>
  <si>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</si>
  <si>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</si>
  <si>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</si>
  <si>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</si>
  <si>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</si>
  <si>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</si>
  <si>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</si>
  <si>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</si>
  <si>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</si>
  <si>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</si>
  <si>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</si>
  <si>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</si>
  <si>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</si>
  <si>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</si>
  <si>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</si>
  <si>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</si>
  <si>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</si>
  <si>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</si>
  <si>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</si>
  <si>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Deadline Date</t>
  </si>
  <si>
    <t>Launch Date</t>
  </si>
  <si>
    <t>Percent Funded</t>
  </si>
  <si>
    <t>Average Donation</t>
  </si>
  <si>
    <t>Category</t>
  </si>
  <si>
    <t>Sub-Category</t>
  </si>
  <si>
    <t>Row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</si>
  <si>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</si>
  <si>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</si>
  <si>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</si>
  <si>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</si>
  <si>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</si>
  <si>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</si>
  <si>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</si>
  <si>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</si>
  <si>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</si>
  <si>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</si>
  <si>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</si>
  <si>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</si>
  <si>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</si>
  <si>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</si>
  <si>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</si>
  <si>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</si>
  <si>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</si>
  <si>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</si>
  <si>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</si>
  <si>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</si>
  <si>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</si>
  <si>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</si>
  <si>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</si>
  <si>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</si>
  <si>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</si>
  <si>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</si>
  <si>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</si>
  <si>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</si>
  <si>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</si>
  <si>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</si>
  <si>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</si>
  <si>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</si>
  <si>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</si>
  <si>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</si>
  <si>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</si>
  <si>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</si>
  <si>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</si>
  <si>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</si>
  <si>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</si>
  <si>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</si>
  <si>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</si>
  <si>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Grand Total</t>
  </si>
  <si>
    <t>film &amp; video</t>
  </si>
  <si>
    <t>food</t>
  </si>
  <si>
    <t>games</t>
  </si>
  <si>
    <t>journalism</t>
  </si>
  <si>
    <t>music</t>
  </si>
  <si>
    <t>photography</t>
  </si>
  <si>
    <t>publishing</t>
  </si>
  <si>
    <t>technology</t>
  </si>
  <si>
    <t>theater</t>
  </si>
  <si>
    <t>Column Labels</t>
  </si>
  <si>
    <t>Count of state</t>
  </si>
  <si>
    <t>May</t>
  </si>
  <si>
    <t>Jul</t>
  </si>
  <si>
    <t>Aug</t>
  </si>
  <si>
    <t>Sep</t>
  </si>
  <si>
    <t>Oct</t>
  </si>
  <si>
    <t>Nov</t>
  </si>
  <si>
    <t>Jan</t>
  </si>
  <si>
    <t>Feb</t>
  </si>
  <si>
    <t>Mar</t>
  </si>
  <si>
    <t>Apr</t>
  </si>
  <si>
    <t>Jun</t>
  </si>
  <si>
    <t>Dec</t>
  </si>
  <si>
    <t>(All)</t>
  </si>
  <si>
    <t>Years</t>
  </si>
  <si>
    <t>% Succesful</t>
  </si>
  <si>
    <t>Goal</t>
  </si>
  <si>
    <t>Total Projects</t>
  </si>
  <si>
    <t>Successful</t>
  </si>
  <si>
    <t>Failed</t>
  </si>
  <si>
    <t>Canceled</t>
  </si>
  <si>
    <t>Number of Projects</t>
  </si>
  <si>
    <t>Percentage of Total Projectds</t>
  </si>
  <si>
    <t>Check</t>
  </si>
  <si>
    <t>Sum Total</t>
  </si>
  <si>
    <t>Criteria</t>
  </si>
  <si>
    <t>Less than 1000</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</si>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</sst>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mm/dd/yy;@"/>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i/>
      <u/>
      <sz val="11"/>
      <color theme="1"/>
      <name val="Calibri"/>
      <family val="2"/>
      <scheme val="minor"/>
    </font>
    <font>
      <b/>
      <u/>
      <sz val="11"/>
      <color theme="1"/>
      <name val="Calibri"/>
      <family val="2"/>
      <scheme val="minor"/>
    </font>
    <font>
      <u/>
      <sz val="11"/>
      <color theme="1"/>
      <name val="Calibri"/>
      <family val="2"/>
      <scheme val="minor"/>
    </font>
  </fonts>
  <fills count="3">
    <fill>
      <patternFill patternType="none"/>
    </fill>
    <fill>
      <patternFill patternType="gray125"/>
    </fill>
    <fill>
      <patternFill patternType="solid">
        <fgColor theme="4" tint="-0.249977111117893"/>
        <bgColor theme="4" tint="-0.249977111117893"/>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theme="4" tint="-0.249977111117893"/>
      </bottom>
      <diagonal/>
    </border>
    <border>
      <left/>
      <right/>
      <top style="thin">
        <color theme="4" tint="-0.249977111117893"/>
      </top>
      <bottom style="thin">
        <color theme="4" tint="0.79998168889431442"/>
      </bottom>
      <diagonal/>
    </border>
  </borders>
  <cellStyleXfs count="2">
    <xf numFmtId="0" fontId="0" fillId="0" borderId="0"/>
    <xf numFmtId="43" fontId="2" fillId="0" borderId="0" applyFont="0" applyFill="0" applyBorder="0" applyAlignment="0" applyProtection="0"/>
  </cellStyleXfs>
  <cellXfs count="3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0" fillId="0" borderId="0" xfId="0" applyNumberFormat="1"/>
    <xf numFmtId="0" fontId="1" fillId="0" borderId="0" xfId="0" applyFont="1"/>
    <xf numFmtId="0" fontId="1" fillId="0" borderId="0" xfId="0" applyFont="1" applyFill="1" applyAlignment="1">
      <alignment horizontal="center"/>
    </xf>
    <xf numFmtId="0" fontId="0" fillId="0" borderId="0" xfId="0" applyFill="1"/>
    <xf numFmtId="1" fontId="0" fillId="0" borderId="0" xfId="0" applyNumberFormat="1" applyFill="1"/>
    <xf numFmtId="2" fontId="0" fillId="0" borderId="0" xfId="0" applyNumberFormat="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vertical="center"/>
    </xf>
    <xf numFmtId="0" fontId="0" fillId="0" borderId="0" xfId="0" pivotButton="1" applyAlignment="1">
      <alignment horizontal="center" vertical="center"/>
    </xf>
    <xf numFmtId="0" fontId="0" fillId="0" borderId="0" xfId="0" applyAlignment="1">
      <alignment horizontal="center" vertical="center"/>
    </xf>
    <xf numFmtId="0" fontId="0" fillId="0" borderId="0" xfId="0" applyNumberFormat="1" applyAlignment="1">
      <alignment horizontal="center" vertical="center"/>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164" fontId="0" fillId="0" borderId="0" xfId="0" applyNumberFormat="1" applyAlignment="1">
      <alignment horizontal="left"/>
    </xf>
    <xf numFmtId="9" fontId="0" fillId="0" borderId="0" xfId="0" applyNumberFormat="1" applyAlignment="1">
      <alignment horizontal="center" vertical="center"/>
    </xf>
    <xf numFmtId="0" fontId="4" fillId="0" borderId="0" xfId="0" applyFont="1" applyAlignment="1">
      <alignment horizontal="right"/>
    </xf>
    <xf numFmtId="0" fontId="5" fillId="0" borderId="0" xfId="0" applyFont="1" applyAlignment="1">
      <alignment horizontal="right"/>
    </xf>
    <xf numFmtId="0" fontId="1" fillId="0" borderId="1" xfId="0" applyFont="1" applyBorder="1"/>
    <xf numFmtId="0" fontId="1" fillId="0" borderId="1" xfId="0" applyFont="1" applyBorder="1" applyAlignment="1">
      <alignment horizontal="center" vertical="center"/>
    </xf>
    <xf numFmtId="0" fontId="1" fillId="0" borderId="1" xfId="0" applyFont="1" applyBorder="1" applyAlignment="1">
      <alignment horizontal="centerContinuous" vertical="center"/>
    </xf>
    <xf numFmtId="43" fontId="0" fillId="0" borderId="0" xfId="1" applyFont="1" applyAlignment="1">
      <alignment horizontal="center" vertical="center"/>
    </xf>
    <xf numFmtId="0" fontId="6" fillId="0" borderId="0" xfId="0" applyFont="1" applyAlignment="1">
      <alignment horizontal="center" vertical="center"/>
    </xf>
    <xf numFmtId="0" fontId="5" fillId="0" borderId="1" xfId="0" applyFont="1" applyBorder="1" applyAlignment="1">
      <alignment horizontal="center" vertical="center"/>
    </xf>
    <xf numFmtId="3" fontId="0" fillId="0" borderId="0" xfId="0" applyNumberFormat="1"/>
  </cellXfs>
  <cellStyles count="2">
    <cellStyle name="Comma" xfId="1" builtinId="3"/>
    <cellStyle name="Normal" xfId="0" builtinId="0"/>
  </cellStyles>
  <dxfs count="34">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bgColor theme="9" tint="0.59996337778862885"/>
        </patternFill>
      </fill>
    </dxf>
    <dxf>
      <fill>
        <patternFill>
          <bgColor theme="7" tint="0.59996337778862885"/>
        </patternFill>
      </fill>
    </dxf>
    <dxf>
      <fill>
        <patternFill>
          <bgColor theme="0" tint="-0.24994659260841701"/>
        </patternFill>
      </fill>
    </dxf>
    <dxf>
      <fill>
        <patternFill>
          <bgColor theme="5" tint="0.39994506668294322"/>
        </patternFill>
      </fill>
    </dxf>
  </dxfs>
  <tableStyles count="0" defaultTableStyle="TableStyleMedium2" defaultPivotStyle="PivotStyleLight16"/>
  <colors>
    <mruColors>
      <color rgb="FFC6380C"/>
      <color rgb="FF7CB95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[Burr Excel HW 1.xlsx]State by Category Pivot!PivotTable4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by Category Pivot'!$B$1:$B$2</c:f>
              <c:strCache>
                <c:ptCount val="1"/>
                <c:pt idx="0">
                  <c:v>canceled</c:v>
                </c:pt>
              </c:strCache>
            </c:strRef>
          </c:tx>
          <c:spPr>
            <a:solidFill>
              <a:schemeClr val="accent1"/>
            </a:solidFill>
            <a:ln>
              <a:noFill/>
            </a:ln>
            <a:effectLst/>
          </c:spPr>
          <c:invertIfNegative val="0"/>
          <c:cat>
            <c:strRef>
              <c:f>'State by Category Pivot'!$A$3:$A$12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 Pivot'!$B$3:$B$12</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B3AF-4413-9A96-73EE3FB83D21}"/>
            </c:ext>
          </c:extLst>
        </c:ser>
        <c:ser>
          <c:idx val="1"/>
          <c:order val="1"/>
          <c:tx>
            <c:strRef>
              <c:f>'State by Category Pivot'!$C$1:$C$2</c:f>
              <c:strCache>
                <c:ptCount val="1"/>
                <c:pt idx="0">
                  <c:v>failed</c:v>
                </c:pt>
              </c:strCache>
            </c:strRef>
          </c:tx>
          <c:spPr>
            <a:solidFill>
              <a:schemeClr val="accent2"/>
            </a:solidFill>
            <a:ln>
              <a:noFill/>
            </a:ln>
            <a:effectLst/>
          </c:spPr>
          <c:invertIfNegative val="0"/>
          <c:cat>
            <c:strRef>
              <c:f>'State by Category Pivot'!$A$3:$A$12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 Pivot'!$C$3:$C$12</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B3AF-4413-9A96-73EE3FB83D21}"/>
            </c:ext>
          </c:extLst>
        </c:ser>
        <c:ser>
          <c:idx val="2"/>
          <c:order val="2"/>
          <c:tx>
            <c:strRef>
              <c:f>'State by Category Pivot'!$D$1:$D$2</c:f>
              <c:strCache>
                <c:ptCount val="1"/>
                <c:pt idx="0">
                  <c:v>live</c:v>
                </c:pt>
              </c:strCache>
            </c:strRef>
          </c:tx>
          <c:spPr>
            <a:solidFill>
              <a:schemeClr val="accent3"/>
            </a:solidFill>
            <a:ln>
              <a:noFill/>
            </a:ln>
            <a:effectLst/>
          </c:spPr>
          <c:invertIfNegative val="0"/>
          <c:cat>
            <c:strRef>
              <c:f>'State by Category Pivot'!$A$3:$A$12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 Pivot'!$D$3:$D$12</c:f>
              <c:numCache>
                <c:formatCode>General</c:formatCode>
                <c:ptCount val="9"/>
                <c:pt idx="1">
                  <c:v>6</c:v>
                </c:pt>
                <c:pt idx="4">
                  <c:v>20</c:v>
                </c:pt>
                <c:pt idx="8">
                  <c:v>24</c:v>
                </c:pt>
              </c:numCache>
            </c:numRef>
          </c:val>
          <c:extLst>
            <c:ext xmlns:c16="http://schemas.microsoft.com/office/drawing/2014/chart" uri="{C3380CC4-5D6E-409C-BE32-E72D297353CC}">
              <c16:uniqueId val="{00000002-B3AF-4413-9A96-73EE3FB83D21}"/>
            </c:ext>
          </c:extLst>
        </c:ser>
        <c:ser>
          <c:idx val="3"/>
          <c:order val="3"/>
          <c:tx>
            <c:strRef>
              <c:f>'State by Category Pivot'!$E$1:$E$2</c:f>
              <c:strCache>
                <c:ptCount val="1"/>
                <c:pt idx="0">
                  <c:v>successful</c:v>
                </c:pt>
              </c:strCache>
            </c:strRef>
          </c:tx>
          <c:spPr>
            <a:solidFill>
              <a:schemeClr val="accent4"/>
            </a:solidFill>
            <a:ln>
              <a:noFill/>
            </a:ln>
            <a:effectLst/>
          </c:spPr>
          <c:invertIfNegative val="0"/>
          <c:cat>
            <c:strRef>
              <c:f>'State by Category Pivot'!$A$3:$A$12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 Pivot'!$E$3:$E$12</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B3AF-4413-9A96-73EE3FB83D21}"/>
            </c:ext>
          </c:extLst>
        </c:ser>
        <c:dLbls>
          <c:showLegendKey val="0"/>
          <c:showVal val="0"/>
          <c:showCatName val="0"/>
          <c:showSerName val="0"/>
          <c:showPercent val="0"/>
          <c:showBubbleSize val="0"/>
        </c:dLbls>
        <c:gapWidth val="219"/>
        <c:overlap val="100"/>
        <c:axId val="381012528"/>
        <c:axId val="102236448"/>
      </c:barChart>
      <c:catAx>
        <c:axId val="38101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36448"/>
        <c:crosses val="autoZero"/>
        <c:auto val="1"/>
        <c:lblAlgn val="ctr"/>
        <c:lblOffset val="100"/>
        <c:noMultiLvlLbl val="0"/>
      </c:catAx>
      <c:valAx>
        <c:axId val="102236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01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[Burr Excel HW 1.xlsx]State by SubCategory Pivot!PivotTable4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784442141475864E-2"/>
          <c:y val="9.4647993724031723E-2"/>
          <c:w val="0.90455507003279945"/>
          <c:h val="0.66825841880466053"/>
        </c:manualLayout>
      </c:layout>
      <c:barChart>
        <c:barDir val="col"/>
        <c:grouping val="stacked"/>
        <c:varyColors val="0"/>
        <c:ser>
          <c:idx val="0"/>
          <c:order val="0"/>
          <c:tx>
            <c:strRef>
              <c:f>'State by SubCategory Pivot'!$C$2:$C$3</c:f>
              <c:strCache>
                <c:ptCount val="1"/>
                <c:pt idx="0">
                  <c:v>canceled</c:v>
                </c:pt>
              </c:strCache>
            </c:strRef>
          </c:tx>
          <c:spPr>
            <a:solidFill>
              <a:schemeClr val="accent1"/>
            </a:solidFill>
            <a:ln>
              <a:noFill/>
            </a:ln>
            <a:effectLst/>
          </c:spPr>
          <c:invertIfNegative val="0"/>
          <c:cat>
            <c:strRef>
              <c:f>'State by SubCategory Pivot'!$B$4:$B$45</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 Pivot'!$C$4:$C$45</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EA36-4DBA-B267-ED0C4FC6FC4B}"/>
            </c:ext>
          </c:extLst>
        </c:ser>
        <c:ser>
          <c:idx val="1"/>
          <c:order val="1"/>
          <c:tx>
            <c:strRef>
              <c:f>'State by SubCategory Pivot'!$D$2:$D$3</c:f>
              <c:strCache>
                <c:ptCount val="1"/>
                <c:pt idx="0">
                  <c:v>failed</c:v>
                </c:pt>
              </c:strCache>
            </c:strRef>
          </c:tx>
          <c:spPr>
            <a:solidFill>
              <a:schemeClr val="accent2"/>
            </a:solidFill>
            <a:ln>
              <a:noFill/>
            </a:ln>
            <a:effectLst/>
          </c:spPr>
          <c:invertIfNegative val="0"/>
          <c:cat>
            <c:strRef>
              <c:f>'State by SubCategory Pivot'!$B$4:$B$45</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 Pivot'!$D$4:$D$45</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EA36-4DBA-B267-ED0C4FC6FC4B}"/>
            </c:ext>
          </c:extLst>
        </c:ser>
        <c:ser>
          <c:idx val="2"/>
          <c:order val="2"/>
          <c:tx>
            <c:strRef>
              <c:f>'State by SubCategory Pivot'!$E$2:$E$3</c:f>
              <c:strCache>
                <c:ptCount val="1"/>
                <c:pt idx="0">
                  <c:v>live</c:v>
                </c:pt>
              </c:strCache>
            </c:strRef>
          </c:tx>
          <c:spPr>
            <a:solidFill>
              <a:schemeClr val="accent3"/>
            </a:solidFill>
            <a:ln>
              <a:noFill/>
            </a:ln>
            <a:effectLst/>
          </c:spPr>
          <c:invertIfNegative val="0"/>
          <c:cat>
            <c:strRef>
              <c:f>'State by SubCategory Pivot'!$B$4:$B$45</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 Pivot'!$E$4:$E$45</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EA36-4DBA-B267-ED0C4FC6FC4B}"/>
            </c:ext>
          </c:extLst>
        </c:ser>
        <c:ser>
          <c:idx val="3"/>
          <c:order val="3"/>
          <c:tx>
            <c:strRef>
              <c:f>'State by SubCategory Pivot'!$F$2:$F$3</c:f>
              <c:strCache>
                <c:ptCount val="1"/>
                <c:pt idx="0">
                  <c:v>successful</c:v>
                </c:pt>
              </c:strCache>
            </c:strRef>
          </c:tx>
          <c:spPr>
            <a:solidFill>
              <a:schemeClr val="accent4"/>
            </a:solidFill>
            <a:ln>
              <a:noFill/>
            </a:ln>
            <a:effectLst/>
          </c:spPr>
          <c:invertIfNegative val="0"/>
          <c:cat>
            <c:strRef>
              <c:f>'State by SubCategory Pivot'!$B$4:$B$45</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 Pivot'!$F$4:$F$45</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EA36-4DBA-B267-ED0C4FC6FC4B}"/>
            </c:ext>
          </c:extLst>
        </c:ser>
        <c:dLbls>
          <c:showLegendKey val="0"/>
          <c:showVal val="0"/>
          <c:showCatName val="0"/>
          <c:showSerName val="0"/>
          <c:showPercent val="0"/>
          <c:showBubbleSize val="0"/>
        </c:dLbls>
        <c:gapWidth val="219"/>
        <c:overlap val="100"/>
        <c:axId val="381012528"/>
        <c:axId val="102236448"/>
      </c:barChart>
      <c:catAx>
        <c:axId val="38101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36448"/>
        <c:crosses val="autoZero"/>
        <c:auto val="1"/>
        <c:lblAlgn val="ctr"/>
        <c:lblOffset val="100"/>
        <c:noMultiLvlLbl val="0"/>
      </c:catAx>
      <c:valAx>
        <c:axId val="102236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012528"/>
        <c:crosses val="autoZero"/>
        <c:crossBetween val="between"/>
      </c:valAx>
      <c:spPr>
        <a:noFill/>
        <a:ln>
          <a:noFill/>
        </a:ln>
        <a:effectLst/>
      </c:spPr>
    </c:plotArea>
    <c:legend>
      <c:legendPos val="r"/>
      <c:layout>
        <c:manualLayout>
          <c:xMode val="edge"/>
          <c:yMode val="edge"/>
          <c:x val="0.103185175369465"/>
          <c:y val="1.7956390716860875E-2"/>
          <c:w val="0.12281025082176804"/>
          <c:h val="0.252244772447724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[Burr Excel HW 1.xlsx]State by Month &amp; Year Pivot!PivotTable4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by Month &amp; Year Pivot'!$C$5:$C$6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'State by Month &amp; Year Pivot'!$B$7:$B$19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Month &amp; Year Pivot'!$C$7:$C$19</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83B7-45D6-9A0F-CF924A82E13B}"/>
            </c:ext>
          </c:extLst>
        </c:ser>
        <c:ser>
          <c:idx val="1"/>
          <c:order val="1"/>
          <c:tx>
            <c:strRef>
              <c:f>'State by Month &amp; Year Pivot'!$D$5:$D$6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'State by Month &amp; Year Pivot'!$B$7:$B$19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Month &amp; Year Pivot'!$D$7:$D$19</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4-83B7-45D6-9A0F-CF924A82E13B}"/>
            </c:ext>
          </c:extLst>
        </c:ser>
        <c:ser>
          <c:idx val="2"/>
          <c:order val="2"/>
          <c:tx>
            <c:strRef>
              <c:f>'State by Month &amp; Year Pivot'!$E$5:$E$6</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'State by Month &amp; Year Pivot'!$B$7:$B$19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Month &amp; Year Pivot'!$E$7:$E$19</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5-83B7-45D6-9A0F-CF924A82E13B}"/>
            </c:ext>
          </c:extLst>
        </c:ser>
        <c:dLbls>
          <c:showLegendKey val="0"/>
          <c:showVal val="0"/>
          <c:showCatName val="0"/>
          <c:showSerName val="0"/>
          <c:showPercent val="0"/>
          <c:showBubbleSize val="0"/>
        </c:dLbls>
        <c:marker val="1"/>
        <c:smooth val="0"/>
        <c:axId val="381012528"/>
        <c:axId val="102236448"/>
      </c:lineChart>
      <c:catAx>
        <c:axId val="38101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36448"/>
        <c:crosses val="autoZero"/>
        <c:auto val="1"/>
        <c:lblAlgn val="ctr"/>
        <c:lblOffset val="100"/>
        <c:noMultiLvlLbl val="0"/>
      </c:catAx>
      <c:valAx>
        <c:axId val="102236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01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Porject</a:t>
            </a:r>
            <a:r>
              <a:rPr lang="en-US" baseline="0"/>
              <a:t> Success by Goal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'Success by Goal Amount'!$J$3</c:f>
              <c:strCache>
                <c:ptCount val="1"/>
                <c:pt idx="0">
                  <c:v>Successful</c:v>
                </c:pt>
              </c:strCache>
            </c:strRef>
          </c:tx>
          <c:spPr>
            <a:ln w="28575" cap="rnd">
              <a:solidFill>
                <a:schemeClr val="accent1"/>
              </a:solidFill>
              <a:round/>
            </a:ln>
            <a:effectLst/>
          </c:spPr>
          <c:marker>
            <c:symbol val="none"/>
          </c:marker>
          <c:cat>
            <c:strRef>
              <c:f>'Success by Goal Amount'!$E$4:$E$15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'Success by Goal Amount'!$J$4:$J$15</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477-4BD9-94DB-67BA95C2679B}"/>
            </c:ext>
          </c:extLst>
        </c:ser>
        <c:ser>
          <c:idx val="1"/>
          <c:order val="1"/>
          <c:tx>
            <c:strRef>
              <c:f>'Success by Goal Amount'!$K$3</c:f>
              <c:strCache>
                <c:ptCount val="1"/>
                <c:pt idx="0">
                  <c:v>Failed</c:v>
                </c:pt>
              </c:strCache>
            </c:strRef>
          </c:tx>
          <c:spPr>
            <a:ln w="28575" cap="rnd">
              <a:solidFill>
                <a:schemeClr val="accent2"/>
              </a:solidFill>
              <a:round/>
            </a:ln>
            <a:effectLst/>
          </c:spPr>
          <c:marker>
            <c:symbol val="none"/>
          </c:marker>
          <c:cat>
            <c:strRef>
              <c:f>'Success by Goal Amount'!$E$4:$E$15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'Success by Goal Amount'!$K$4:$K$15</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477-4BD9-94DB-67BA95C2679B}"/>
            </c:ext>
          </c:extLst>
        </c:ser>
        <c:ser>
          <c:idx val="2"/>
          <c:order val="2"/>
          <c:tx>
            <c:strRef>
              <c:f>'Success by Goal Amount'!$L$3</c:f>
              <c:strCache>
                <c:ptCount val="1"/>
                <c:pt idx="0">
                  <c:v>Canceled</c:v>
                </c:pt>
              </c:strCache>
            </c:strRef>
          </c:tx>
          <c:spPr>
            <a:ln w="28575" cap="rnd">
              <a:solidFill>
                <a:schemeClr val="accent3"/>
              </a:solidFill>
              <a:round/>
            </a:ln>
            <a:effectLst/>
          </c:spPr>
          <c:marker>
            <c:symbol val="none"/>
          </c:marker>
          <c:cat>
            <c:strRef>
              <c:f>'Success by Goal Amount'!$E$4:$E$15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'Success by Goal Amount'!$L$4:$L$15</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477-4BD9-94DB-67BA95C2679B}"/>
            </c:ext>
          </c:extLst>
        </c:ser>
        <c:dLbls>
          <c:showLegendKey val="0"/>
          <c:showVal val="0"/>
          <c:showCatName val="0"/>
          <c:showSerName val="0"/>
          <c:showPercent val="0"/>
          <c:showBubbleSize val="0"/>
        </c:dLbls>
        <c:smooth val="0"/>
        <c:axId val="412346544"/>
        <c:axId val="104310272"/>
      </c:lineChart>
      <c:catAx>
        <c:axId val="41234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10272"/>
        <c:crosses val="autoZero"/>
        <c:auto val="1"/>
        <c:lblAlgn val="ctr"/>
        <c:lblOffset val="100"/>
        <c:noMultiLvlLbl val="0"/>
      </c:catAx>
      <c:valAx>
        <c:axId val="104310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346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220980</xdr:colOff>
      <xdr:row>0</xdr:row>
      <xdr:rowOff>76200</xdr:rowOff>
    </xdr:from>
    <xdr:to>
      <xdr:col>15</xdr:col>
      <xdr:colOff>45720</xdr:colOff>
      <xdr:row>15</xdr:row>
      <xdr:rowOff>76200</xdr:rowOff>
    </xdr:to>
    <xdr:graphicFrame macro="">
      <xdr:nvGraphicFramePr>
        <xdr:cNvPr id="2" name="Chart 1">
          <a:extLst>
            <a:ext uri="{FF2B5EF4-FFF2-40B4-BE49-F238E27FC236}">
              <a16:creationId xmlns:a16="http://schemas.microsoft.com/office/drawing/2014/main" id="{BD21DF88-0983-45B8-87F5-45AAD7851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228600</xdr:colOff>
      <xdr:row>2</xdr:row>
      <xdr:rowOff>60960</xdr:rowOff>
    </xdr:from>
    <xdr:to>
      <xdr:col>21</xdr:col>
      <xdr:colOff>297180</xdr:colOff>
      <xdr:row>28</xdr:row>
      <xdr:rowOff>38100</xdr:rowOff>
    </xdr:to>
    <xdr:graphicFrame macro="">
      <xdr:nvGraphicFramePr>
        <xdr:cNvPr id="2" name="Chart 1">
          <a:extLst>
            <a:ext uri="{FF2B5EF4-FFF2-40B4-BE49-F238E27FC236}">
              <a16:creationId xmlns:a16="http://schemas.microsoft.com/office/drawing/2014/main" id="{F87FB100-CA19-4930-B329-4B2A86B1CE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60960</xdr:colOff>
      <xdr:row>3</xdr:row>
      <xdr:rowOff>99060</xdr:rowOff>
    </xdr:from>
    <xdr:to>
      <xdr:col>13</xdr:col>
      <xdr:colOff>106680</xdr:colOff>
      <xdr:row>18</xdr:row>
      <xdr:rowOff>99060</xdr:rowOff>
    </xdr:to>
    <xdr:graphicFrame macro="">
      <xdr:nvGraphicFramePr>
        <xdr:cNvPr id="2" name="Chart 1">
          <a:extLst>
            <a:ext uri="{FF2B5EF4-FFF2-40B4-BE49-F238E27FC236}">
              <a16:creationId xmlns:a16="http://schemas.microsoft.com/office/drawing/2014/main" id="{48A16E87-AB9B-4B85-9092-556C51623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266700</xdr:colOff>
      <xdr:row>3</xdr:row>
      <xdr:rowOff>152400</xdr:rowOff>
    </xdr:from>
    <xdr:to>
      <xdr:col>16</xdr:col>
      <xdr:colOff>266700</xdr:colOff>
      <xdr:row>18</xdr:row>
      <xdr:rowOff>160020</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5B18F86B-79BD-49D9-9B66-2958687DB16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862060" y="579120"/>
              <a:ext cx="1828800" cy="2750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12</xdr:col>
      <xdr:colOff>129540</xdr:colOff>
      <xdr:row>1</xdr:row>
      <xdr:rowOff>106680</xdr:rowOff>
    </xdr:from>
    <xdr:to>
      <xdr:col>22</xdr:col>
      <xdr:colOff>22860</xdr:colOff>
      <xdr:row>23</xdr:row>
      <xdr:rowOff>106680</xdr:rowOff>
    </xdr:to>
    <xdr:graphicFrame macro="">
      <xdr:nvGraphicFramePr>
        <xdr:cNvPr id="2" name="Chart 1">
          <a:extLst>
            <a:ext uri="{FF2B5EF4-FFF2-40B4-BE49-F238E27FC236}">
              <a16:creationId xmlns:a16="http://schemas.microsoft.com/office/drawing/2014/main" id="{E0C01542-04DA-4BED-8D58-C61664EC4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emy Burr" refreshedDate="43596.662816782409" createdVersion="6" refreshedVersion="6" minRefreshableVersion="3" recordCount="4114" xr:uid="{9E3A5A33-079E-4A66-B4F7-5C84415EE30A}">
  <cacheSource type="worksheet">
    <worksheetSource ref="A1:T4115" sheet="Kickstart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2">
      <sharedItems count="9">
        <s v="film &amp; video"/>
        <s v="theater"/>
        <s v="technology"/>
        <s v="publishing"/>
        <s v="music"/>
        <s v="journalism"/>
        <s v="games"/>
        <s v="food"/>
        <s v="photography"/>
      </sharedItems>
    </cacheField>
    <cacheField name="Sub-Category" numFmtId="2">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Launch Date" numFmtId="16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eadline Date" numFmtId="16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pivotCacheId="4253128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x v="0"/>
    <x v="0"/>
    <d v="2015-07-22T22:00:00"/>
  </r>
  <r>
    <n v="1"/>
    <s v="FannibalFest Fan Convention"/>
    <s v="A Hannibal TV Show Fan Convention and Art Collective"/>
    <n v="10275"/>
    <n v="14653"/>
    <x v="0"/>
    <s v="US"/>
    <s v="USD"/>
    <n v="1488464683"/>
    <n v="1485872683"/>
    <b v="0"/>
    <n v="79"/>
    <b v="1"/>
    <s v="film &amp; video/television"/>
    <n v="142.60827250608273"/>
    <n v="185.48101265822785"/>
    <x v="0"/>
    <x v="0"/>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x v="0"/>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x v="0"/>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x v="0"/>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x v="0"/>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x v="0"/>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x v="0"/>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x v="0"/>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x v="0"/>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x v="0"/>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x v="0"/>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x v="0"/>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x v="0"/>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x v="0"/>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x v="0"/>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x v="0"/>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x v="0"/>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x v="0"/>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x v="0"/>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x v="0"/>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x v="0"/>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x v="0"/>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x v="0"/>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x v="0"/>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x v="0"/>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x v="0"/>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x v="0"/>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x v="0"/>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x v="0"/>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x v="0"/>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x v="0"/>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x v="0"/>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x v="0"/>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x v="0"/>
    <x v="35"/>
    <d v="2015-04-27T19:00:00"/>
  </r>
  <r>
    <n v="36"/>
    <s v="THE LISTENING BOX"/>
    <s v="A modern day priest makes an unusual discovery, setting off a chain of events."/>
    <n v="6000"/>
    <n v="8529"/>
    <x v="0"/>
    <s v="US"/>
    <s v="USD"/>
    <n v="1428128525"/>
    <n v="1425540125"/>
    <b v="0"/>
    <n v="44"/>
    <b v="1"/>
    <s v="film &amp; video/television"/>
    <n v="142.15"/>
    <n v="193.84090909090909"/>
    <x v="0"/>
    <x v="0"/>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x v="0"/>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x v="0"/>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x v="0"/>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x v="0"/>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x v="0"/>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x v="0"/>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x v="0"/>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x v="0"/>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x v="0"/>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x v="0"/>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x v="0"/>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x v="0"/>
    <x v="48"/>
    <d v="2015-03-01T07:00:00"/>
  </r>
  <r>
    <n v="49"/>
    <s v="Driving Jersey - Season Five"/>
    <s v="Driving Jersey is real people telling real stories."/>
    <n v="12000"/>
    <n v="12000"/>
    <x v="0"/>
    <s v="US"/>
    <s v="USD"/>
    <n v="1445660045"/>
    <n v="1443068045"/>
    <b v="0"/>
    <n v="87"/>
    <b v="1"/>
    <s v="film &amp; video/television"/>
    <n v="100"/>
    <n v="137.93103448275863"/>
    <x v="0"/>
    <x v="0"/>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x v="0"/>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x v="0"/>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x v="0"/>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x v="0"/>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x v="0"/>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x v="0"/>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x v="0"/>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x v="0"/>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x v="0"/>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x v="0"/>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x v="1"/>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x v="1"/>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x v="1"/>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x v="1"/>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x v="1"/>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x v="1"/>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x v="1"/>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x v="1"/>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x v="1"/>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x v="1"/>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x v="1"/>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x v="1"/>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x v="1"/>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x v="1"/>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x v="1"/>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x v="1"/>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x v="1"/>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x v="1"/>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x v="1"/>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x v="1"/>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x v="1"/>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x v="1"/>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x v="1"/>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x v="1"/>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x v="1"/>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x v="1"/>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x v="1"/>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x v="1"/>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x v="1"/>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x v="1"/>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x v="1"/>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x v="1"/>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x v="1"/>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x v="1"/>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x v="1"/>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x v="1"/>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x v="1"/>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x v="1"/>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x v="1"/>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x v="1"/>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x v="1"/>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x v="1"/>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x v="1"/>
    <x v="103"/>
    <d v="2014-03-07T14:20:30"/>
  </r>
  <r>
    <n v="104"/>
    <s v="Good 'Ol Trumpet"/>
    <s v="UCF short film about an old man, his love for music, and his misplaced trumpet.  "/>
    <n v="500"/>
    <n v="600"/>
    <x v="0"/>
    <s v="US"/>
    <s v="USD"/>
    <n v="1301792400"/>
    <n v="1299775266"/>
    <b v="0"/>
    <n v="10"/>
    <b v="1"/>
    <s v="film &amp; video/shorts"/>
    <n v="120"/>
    <n v="60"/>
    <x v="0"/>
    <x v="1"/>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x v="1"/>
    <x v="105"/>
    <d v="2016-05-13T19:00:00"/>
  </r>
  <r>
    <n v="106"/>
    <s v="LOST WEEKEND"/>
    <s v="A Boy. A Girl. A Car. A Serial Killer."/>
    <n v="5000"/>
    <n v="5025"/>
    <x v="0"/>
    <s v="US"/>
    <s v="USD"/>
    <n v="1333391901"/>
    <n v="1332182301"/>
    <b v="0"/>
    <n v="27"/>
    <b v="1"/>
    <s v="film &amp; video/shorts"/>
    <n v="100.49999999999999"/>
    <n v="186.11111111111111"/>
    <x v="0"/>
    <x v="1"/>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x v="1"/>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x v="1"/>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x v="1"/>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x v="1"/>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x v="1"/>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x v="1"/>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x v="1"/>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x v="1"/>
    <x v="114"/>
    <d v="2012-01-13T01:34:48"/>
  </r>
  <r>
    <n v="115"/>
    <s v="The World's Greatest Lover"/>
    <s v="Never judge a book (or a lover) by their cover."/>
    <n v="450"/>
    <n v="632"/>
    <x v="0"/>
    <s v="US"/>
    <s v="USD"/>
    <n v="1328377444"/>
    <n v="1326217444"/>
    <b v="0"/>
    <n v="22"/>
    <b v="1"/>
    <s v="film &amp; video/shorts"/>
    <n v="140.44444444444443"/>
    <n v="28.727272727272727"/>
    <x v="0"/>
    <x v="1"/>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x v="1"/>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x v="1"/>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x v="0"/>
    <x v="1"/>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x v="1"/>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x v="2"/>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x v="2"/>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x v="2"/>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x v="2"/>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x v="2"/>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x v="2"/>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x v="2"/>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x v="2"/>
    <x v="127"/>
    <d v="2015-04-03T08:59:01"/>
  </r>
  <r>
    <n v="128"/>
    <s v="Ralphi3 (Canceled)"/>
    <s v="A Science Fiction film filled with entertainment and Excitement"/>
    <n v="100000"/>
    <n v="1867"/>
    <x v="1"/>
    <s v="US"/>
    <s v="USD"/>
    <n v="1476941293"/>
    <n v="1473917293"/>
    <b v="0"/>
    <n v="6"/>
    <b v="0"/>
    <s v="film &amp; video/science fiction"/>
    <n v="1.867"/>
    <n v="311.16666666666669"/>
    <x v="0"/>
    <x v="2"/>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x v="2"/>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x v="2"/>
    <x v="130"/>
    <d v="2014-06-16T15:16:00"/>
  </r>
  <r>
    <n v="131"/>
    <s v="I (Canceled)"/>
    <s v="I"/>
    <n v="1200"/>
    <n v="0"/>
    <x v="1"/>
    <s v="US"/>
    <s v="USD"/>
    <n v="1467763200"/>
    <n v="1466453161"/>
    <b v="0"/>
    <n v="0"/>
    <b v="0"/>
    <s v="film &amp; video/science fiction"/>
    <n v="0"/>
    <e v="#DIV/0!"/>
    <x v="0"/>
    <x v="2"/>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x v="2"/>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x v="2"/>
    <x v="133"/>
    <d v="2016-05-31T12:31:00"/>
  </r>
  <r>
    <n v="134"/>
    <s v="MARLEY'S GHOST (AMBASSADORS OF STEAM) (Canceled)"/>
    <s v="steampunk  remake of &quot;a Christmas carol&quot;"/>
    <n v="5000"/>
    <n v="0"/>
    <x v="1"/>
    <s v="US"/>
    <s v="USD"/>
    <n v="1441386000"/>
    <n v="1438811418"/>
    <b v="0"/>
    <n v="0"/>
    <b v="0"/>
    <s v="film &amp; video/science fiction"/>
    <n v="0"/>
    <e v="#DIV/0!"/>
    <x v="0"/>
    <x v="2"/>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x v="2"/>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x v="2"/>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x v="2"/>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x v="2"/>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x v="2"/>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x v="2"/>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x v="2"/>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x v="2"/>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x v="2"/>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x v="2"/>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x v="2"/>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x v="2"/>
    <x v="146"/>
    <d v="2017-01-17T19:23:18"/>
  </r>
  <r>
    <n v="147"/>
    <s v="Consumed (Static Air) (Canceled)"/>
    <s v="Film makers catch live footage beyond their wildest dreams."/>
    <n v="7000"/>
    <n v="0"/>
    <x v="1"/>
    <s v="GB"/>
    <s v="GBP"/>
    <n v="1420741080"/>
    <n v="1417026340"/>
    <b v="0"/>
    <n v="0"/>
    <b v="0"/>
    <s v="film &amp; video/science fiction"/>
    <n v="0"/>
    <e v="#DIV/0!"/>
    <x v="0"/>
    <x v="2"/>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x v="2"/>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x v="2"/>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x v="2"/>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x v="2"/>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x v="2"/>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x v="2"/>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x v="2"/>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x v="2"/>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x v="2"/>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x v="2"/>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x v="2"/>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x v="2"/>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x v="3"/>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x v="3"/>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x v="3"/>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x v="3"/>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x v="3"/>
    <x v="164"/>
    <d v="2014-09-19T13:18:21"/>
  </r>
  <r>
    <n v="165"/>
    <s v="NET"/>
    <s v="A teacher. A boy. The beach and a heatwave that drove them all insane."/>
    <n v="17000"/>
    <n v="0"/>
    <x v="2"/>
    <s v="GB"/>
    <s v="GBP"/>
    <n v="1452613724"/>
    <n v="1450021724"/>
    <b v="0"/>
    <n v="0"/>
    <b v="0"/>
    <s v="film &amp; video/drama"/>
    <n v="0"/>
    <e v="#DIV/0!"/>
    <x v="0"/>
    <x v="3"/>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x v="3"/>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x v="3"/>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x v="3"/>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x v="3"/>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x v="3"/>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x v="3"/>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x v="3"/>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x v="3"/>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x v="3"/>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x v="3"/>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x v="3"/>
    <x v="176"/>
    <d v="2015-08-05T14:46:39"/>
  </r>
  <r>
    <n v="177"/>
    <s v="The Good Samaritan"/>
    <s v="I'm making a modern day version of the bible story &quot; The Good Samaritan&quot;"/>
    <n v="450"/>
    <n v="180"/>
    <x v="2"/>
    <s v="US"/>
    <s v="USD"/>
    <n v="1427155726"/>
    <n v="1425690526"/>
    <b v="0"/>
    <n v="7"/>
    <b v="0"/>
    <s v="film &amp; video/drama"/>
    <n v="40"/>
    <n v="25.714285714285715"/>
    <x v="0"/>
    <x v="3"/>
    <x v="177"/>
    <d v="2015-03-23T19:08:46"/>
  </r>
  <r>
    <n v="178"/>
    <s v="El viaje de LucÃ­a"/>
    <s v="El viaje de LucÃ­a es un largometraje de ficciÃ³n con temÃ¡tica sobre el cÃ¡ncer infantil."/>
    <n v="500000"/>
    <n v="0"/>
    <x v="2"/>
    <s v="ES"/>
    <s v="EUR"/>
    <n v="1448582145"/>
    <n v="1445986545"/>
    <b v="0"/>
    <n v="0"/>
    <b v="0"/>
    <s v="film &amp; video/drama"/>
    <n v="0"/>
    <e v="#DIV/0!"/>
    <x v="0"/>
    <x v="3"/>
    <x v="178"/>
    <d v="2015-11-26T18:55:45"/>
  </r>
  <r>
    <n v="179"/>
    <s v="Sustain: A Film About Survival"/>
    <s v="A feature-length film about how three people survive in a diseased world."/>
    <n v="1000"/>
    <n v="200"/>
    <x v="2"/>
    <s v="US"/>
    <s v="USD"/>
    <n v="1457056555"/>
    <n v="1454464555"/>
    <b v="0"/>
    <n v="2"/>
    <b v="0"/>
    <s v="film &amp; video/drama"/>
    <n v="20"/>
    <n v="100"/>
    <x v="0"/>
    <x v="3"/>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x v="3"/>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x v="3"/>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x v="3"/>
    <x v="182"/>
    <d v="2017-01-06T19:17:12"/>
  </r>
  <r>
    <n v="183"/>
    <s v="Three Little Words"/>
    <s v="Don't kill me until I meet my Dad"/>
    <n v="12500"/>
    <n v="4482"/>
    <x v="2"/>
    <s v="GB"/>
    <s v="GBP"/>
    <n v="1417033610"/>
    <n v="1414438010"/>
    <b v="0"/>
    <n v="12"/>
    <b v="0"/>
    <s v="film &amp; video/drama"/>
    <n v="35.856000000000002"/>
    <n v="373.5"/>
    <x v="0"/>
    <x v="3"/>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x v="3"/>
    <x v="184"/>
    <d v="2014-08-31T22:59:00"/>
  </r>
  <r>
    <n v="185"/>
    <s v="BLANK Short Movie"/>
    <s v="Love has no boundaries!"/>
    <n v="40000"/>
    <n v="2200"/>
    <x v="2"/>
    <s v="NO"/>
    <s v="NOK"/>
    <n v="1471557139"/>
    <n v="1468965139"/>
    <b v="0"/>
    <n v="10"/>
    <b v="0"/>
    <s v="film &amp; video/drama"/>
    <n v="5.5"/>
    <n v="220"/>
    <x v="0"/>
    <x v="3"/>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x v="3"/>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x v="3"/>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x v="3"/>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x v="3"/>
    <x v="189"/>
    <d v="2016-09-03T11:34:37"/>
  </r>
  <r>
    <n v="190"/>
    <s v="REGIONRAT, the movie"/>
    <s v="Because hope can be a 4 letter word"/>
    <n v="12000"/>
    <n v="50"/>
    <x v="2"/>
    <s v="US"/>
    <s v="USD"/>
    <n v="1466091446"/>
    <n v="1465227446"/>
    <b v="0"/>
    <n v="1"/>
    <b v="0"/>
    <s v="film &amp; video/drama"/>
    <n v="0.41666666666666669"/>
    <n v="50"/>
    <x v="0"/>
    <x v="3"/>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x v="3"/>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x v="3"/>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x v="3"/>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x v="3"/>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x v="3"/>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x v="3"/>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x v="3"/>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x v="3"/>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x v="3"/>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x v="0"/>
    <x v="3"/>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x v="3"/>
    <x v="201"/>
    <d v="2015-02-08T14:38:49"/>
  </r>
  <r>
    <n v="202"/>
    <s v="Modern Gangsters"/>
    <s v="new web series created by jonney terry"/>
    <n v="6000"/>
    <n v="0"/>
    <x v="2"/>
    <s v="US"/>
    <s v="USD"/>
    <n v="1444337940"/>
    <n v="1441750564"/>
    <b v="0"/>
    <n v="0"/>
    <b v="0"/>
    <s v="film &amp; video/drama"/>
    <n v="0"/>
    <e v="#DIV/0!"/>
    <x v="0"/>
    <x v="3"/>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x v="3"/>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x v="3"/>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x v="3"/>
    <x v="205"/>
    <d v="2015-10-06T10:10:22"/>
  </r>
  <r>
    <n v="206"/>
    <s v="Blood Bond Movie Development"/>
    <s v="A love story featuring adoption,struggle,dysfunction,grace, healing, and restoration."/>
    <n v="12700"/>
    <n v="0"/>
    <x v="2"/>
    <s v="US"/>
    <s v="USD"/>
    <n v="1470441983"/>
    <n v="1468627583"/>
    <b v="0"/>
    <n v="0"/>
    <b v="0"/>
    <s v="film &amp; video/drama"/>
    <n v="0"/>
    <e v="#DIV/0!"/>
    <x v="0"/>
    <x v="3"/>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x v="3"/>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x v="3"/>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x v="3"/>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x v="3"/>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x v="3"/>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x v="3"/>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x v="3"/>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x v="3"/>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x v="3"/>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x v="3"/>
    <x v="216"/>
    <d v="2015-04-22T17:00:37"/>
  </r>
  <r>
    <n v="217"/>
    <s v="Bitch"/>
    <s v="A roadmovie by paw"/>
    <n v="100000"/>
    <n v="11943"/>
    <x v="2"/>
    <s v="SE"/>
    <s v="SEK"/>
    <n v="1419780149"/>
    <n v="1417101749"/>
    <b v="0"/>
    <n v="38"/>
    <b v="0"/>
    <s v="film &amp; video/drama"/>
    <n v="11.943"/>
    <n v="314.28947368421052"/>
    <x v="0"/>
    <x v="3"/>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x v="3"/>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x v="0"/>
    <x v="3"/>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x v="3"/>
    <x v="220"/>
    <d v="2015-08-20T15:06:00"/>
  </r>
  <r>
    <n v="221"/>
    <s v="Archetypes"/>
    <s v="Film about Schizophrenia with Surreal Twists!"/>
    <n v="50000"/>
    <n v="0"/>
    <x v="2"/>
    <s v="US"/>
    <s v="USD"/>
    <n v="1427569564"/>
    <n v="1422389164"/>
    <b v="0"/>
    <n v="0"/>
    <b v="0"/>
    <s v="film &amp; video/drama"/>
    <n v="0"/>
    <e v="#DIV/0!"/>
    <x v="0"/>
    <x v="3"/>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x v="3"/>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x v="3"/>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x v="3"/>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x v="3"/>
    <x v="225"/>
    <d v="2016-04-08T17:04:14"/>
  </r>
  <r>
    <n v="226"/>
    <s v="MAGGIE Film"/>
    <s v="A TRUE STORY OF DOMESTIC VILOLENCE THAT SEEKS TO OFFER THE VIEWER OUTLEST OF SUPPORT."/>
    <n v="29000"/>
    <n v="250"/>
    <x v="2"/>
    <s v="GB"/>
    <s v="GBP"/>
    <n v="1433064540"/>
    <n v="1428854344"/>
    <b v="0"/>
    <n v="2"/>
    <b v="0"/>
    <s v="film &amp; video/drama"/>
    <n v="0.86206896551724133"/>
    <n v="125"/>
    <x v="0"/>
    <x v="3"/>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x v="3"/>
    <x v="227"/>
    <d v="2015-07-09T16:27:21"/>
  </r>
  <r>
    <n v="228"/>
    <s v="Facets of a Geek life"/>
    <s v="I am making a film from one one of my books called facets of a Geek life."/>
    <n v="8000"/>
    <n v="0"/>
    <x v="2"/>
    <s v="GB"/>
    <s v="GBP"/>
    <n v="1433176105"/>
    <n v="1427992105"/>
    <b v="0"/>
    <n v="0"/>
    <b v="0"/>
    <s v="film &amp; video/drama"/>
    <n v="0"/>
    <e v="#DIV/0!"/>
    <x v="0"/>
    <x v="3"/>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x v="3"/>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x v="3"/>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x v="3"/>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x v="3"/>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x v="3"/>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x v="3"/>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x v="3"/>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x v="3"/>
    <x v="236"/>
    <d v="2016-01-04T19:00:00"/>
  </r>
  <r>
    <n v="237"/>
    <s v="Making The Choice"/>
    <s v="Making The Choice is a christian short film series."/>
    <n v="15000"/>
    <n v="50"/>
    <x v="2"/>
    <s v="US"/>
    <s v="USD"/>
    <n v="1457445069"/>
    <n v="1452261069"/>
    <b v="0"/>
    <n v="1"/>
    <b v="0"/>
    <s v="film &amp; video/drama"/>
    <n v="0.33333333333333337"/>
    <n v="50"/>
    <x v="0"/>
    <x v="3"/>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x v="3"/>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x v="3"/>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x v="4"/>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x v="4"/>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x v="4"/>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x v="4"/>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x v="4"/>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x v="4"/>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x v="4"/>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x v="4"/>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x v="4"/>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x v="4"/>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x v="4"/>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x v="4"/>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x v="4"/>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x v="4"/>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x v="4"/>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x v="4"/>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x v="4"/>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x v="4"/>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x v="4"/>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x v="4"/>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x v="4"/>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x v="4"/>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x v="4"/>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x v="4"/>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x v="4"/>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x v="4"/>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x v="4"/>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x v="4"/>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x v="4"/>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x v="4"/>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x v="4"/>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x v="4"/>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x v="4"/>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x v="4"/>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x v="4"/>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x v="4"/>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x v="4"/>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x v="4"/>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x v="4"/>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x v="4"/>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x v="4"/>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x v="4"/>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x v="4"/>
    <x v="282"/>
    <d v="2010-02-22T17:00:00"/>
  </r>
  <r>
    <n v="283"/>
    <s v="SOLE SURVIVOR"/>
    <s v="What is the impact of survivorship on the human condition?"/>
    <n v="18000"/>
    <n v="20569.05"/>
    <x v="0"/>
    <s v="US"/>
    <s v="USD"/>
    <n v="1306904340"/>
    <n v="1305219744"/>
    <b v="1"/>
    <n v="202"/>
    <b v="1"/>
    <s v="film &amp; video/documentary"/>
    <n v="114.27249999999999"/>
    <n v="101.8269801980198"/>
    <x v="0"/>
    <x v="4"/>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x v="4"/>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x v="4"/>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x v="4"/>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x v="4"/>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x v="4"/>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x v="4"/>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x v="4"/>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x v="4"/>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x v="4"/>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x v="4"/>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x v="4"/>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x v="4"/>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x v="4"/>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x v="4"/>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x v="4"/>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x v="4"/>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x v="4"/>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x v="4"/>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x v="4"/>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x v="4"/>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x v="4"/>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x v="4"/>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x v="4"/>
    <x v="306"/>
    <d v="2013-03-20T14:05:33"/>
  </r>
  <r>
    <n v="307"/>
    <s v="Grammar Revolution"/>
    <s v="Why is grammar important?"/>
    <n v="22000"/>
    <n v="24490"/>
    <x v="0"/>
    <s v="US"/>
    <s v="USD"/>
    <n v="1360276801"/>
    <n v="1357684801"/>
    <b v="1"/>
    <n v="576"/>
    <b v="1"/>
    <s v="film &amp; video/documentary"/>
    <n v="111.31818181818183"/>
    <n v="42.517361111111114"/>
    <x v="0"/>
    <x v="4"/>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x v="4"/>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x v="4"/>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x v="4"/>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x v="4"/>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x v="4"/>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x v="4"/>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x v="4"/>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x v="4"/>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x v="4"/>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x v="4"/>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x v="4"/>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x v="4"/>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x v="4"/>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x v="4"/>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x v="4"/>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x v="4"/>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x v="4"/>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x v="4"/>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x v="4"/>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x v="4"/>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x v="4"/>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x v="4"/>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x v="4"/>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x v="4"/>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x v="4"/>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x v="4"/>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x v="4"/>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x v="4"/>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x v="4"/>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x v="4"/>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x v="4"/>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x v="4"/>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x v="4"/>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x v="4"/>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x v="4"/>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x v="4"/>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x v="4"/>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x v="4"/>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x v="4"/>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x v="4"/>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x v="4"/>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x v="4"/>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x v="4"/>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x v="4"/>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x v="4"/>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x v="4"/>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x v="4"/>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x v="4"/>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x v="4"/>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x v="4"/>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x v="4"/>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x v="4"/>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x v="4"/>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x v="4"/>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x v="4"/>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x v="4"/>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x v="4"/>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x v="4"/>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x v="4"/>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x v="4"/>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x v="4"/>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x v="4"/>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x v="4"/>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x v="4"/>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x v="4"/>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x v="4"/>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x v="4"/>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x v="4"/>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x v="4"/>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x v="4"/>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x v="4"/>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x v="4"/>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x v="4"/>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x v="4"/>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x v="4"/>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x v="4"/>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x v="4"/>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x v="4"/>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x v="4"/>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x v="4"/>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x v="4"/>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x v="4"/>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x v="4"/>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x v="4"/>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x v="4"/>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x v="4"/>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x v="4"/>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x v="4"/>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x v="4"/>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x v="4"/>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x v="4"/>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x v="4"/>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x v="4"/>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x v="4"/>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x v="4"/>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x v="4"/>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x v="4"/>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x v="4"/>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x v="4"/>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x v="4"/>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x v="4"/>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x v="4"/>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x v="4"/>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x v="4"/>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x v="4"/>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x v="4"/>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x v="4"/>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x v="4"/>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x v="4"/>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x v="4"/>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x v="4"/>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x v="4"/>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x v="5"/>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x v="5"/>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x v="5"/>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x v="5"/>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x v="5"/>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x v="5"/>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x v="5"/>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x v="5"/>
    <x v="427"/>
    <d v="2015-10-22T13:59:00"/>
  </r>
  <r>
    <n v="428"/>
    <s v="Little Clay Bible - Zacchaeus"/>
    <s v="Fresh, fun, entertaining Bible stories on YouTube, stop-motion style."/>
    <n v="12000"/>
    <n v="676"/>
    <x v="2"/>
    <s v="US"/>
    <s v="USD"/>
    <n v="1402956000"/>
    <n v="1400523845"/>
    <b v="0"/>
    <n v="13"/>
    <b v="0"/>
    <s v="film &amp; video/animation"/>
    <n v="5.6333333333333329"/>
    <n v="52"/>
    <x v="0"/>
    <x v="5"/>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x v="5"/>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x v="5"/>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x v="5"/>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x v="5"/>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x v="5"/>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x v="5"/>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x v="5"/>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x v="5"/>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x v="5"/>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x v="5"/>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x v="5"/>
    <x v="439"/>
    <d v="2014-10-17T13:16:58"/>
  </r>
  <r>
    <n v="440"/>
    <s v="Consumed"/>
    <s v="A stop-motion animation made by a one girl team, with a camera, creativity, and a lot of determination."/>
    <n v="5000"/>
    <n v="5"/>
    <x v="2"/>
    <s v="US"/>
    <s v="USD"/>
    <n v="1458859153"/>
    <n v="1456270753"/>
    <b v="0"/>
    <n v="1"/>
    <b v="0"/>
    <s v="film &amp; video/animation"/>
    <n v="0.1"/>
    <n v="5"/>
    <x v="0"/>
    <x v="5"/>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x v="5"/>
    <x v="441"/>
    <d v="2013-11-02T14:03:16"/>
  </r>
  <r>
    <n v="442"/>
    <s v="The Paranormal Idiot"/>
    <s v="Doomsday is here"/>
    <n v="17000"/>
    <n v="6691"/>
    <x v="2"/>
    <s v="US"/>
    <s v="USD"/>
    <n v="1424380783"/>
    <n v="1421788783"/>
    <b v="0"/>
    <n v="17"/>
    <b v="0"/>
    <s v="film &amp; video/animation"/>
    <n v="39.358823529411765"/>
    <n v="393.58823529411762"/>
    <x v="0"/>
    <x v="5"/>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x v="5"/>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x v="5"/>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x v="5"/>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x v="5"/>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x v="5"/>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x v="5"/>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x v="5"/>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x v="5"/>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x v="5"/>
    <x v="451"/>
    <d v="2014-01-25T12:09:51"/>
  </r>
  <r>
    <n v="452"/>
    <s v="Lost in the Shadows"/>
    <s v="A man must find his way out of the depths of the shadows by using the aid of a little girl."/>
    <n v="750"/>
    <n v="480"/>
    <x v="2"/>
    <s v="US"/>
    <s v="USD"/>
    <n v="1431536015"/>
    <n v="1428944015"/>
    <b v="0"/>
    <n v="12"/>
    <b v="0"/>
    <s v="film &amp; video/animation"/>
    <n v="64"/>
    <n v="40"/>
    <x v="0"/>
    <x v="5"/>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x v="5"/>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x v="5"/>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x v="5"/>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x v="5"/>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x v="5"/>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x v="5"/>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x v="5"/>
    <x v="459"/>
    <d v="2011-11-13T11:22:07"/>
  </r>
  <r>
    <n v="460"/>
    <s v="Darwin's Kiss"/>
    <s v="An animated web series about biological evolution gone haywire."/>
    <n v="8500"/>
    <n v="25"/>
    <x v="2"/>
    <s v="US"/>
    <s v="USD"/>
    <n v="1401595200"/>
    <n v="1398862875"/>
    <b v="0"/>
    <n v="2"/>
    <b v="0"/>
    <s v="film &amp; video/animation"/>
    <n v="0.29411764705882354"/>
    <n v="12.5"/>
    <x v="0"/>
    <x v="5"/>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x v="5"/>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x v="5"/>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x v="5"/>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x v="5"/>
    <x v="464"/>
    <d v="2016-05-18T15:22:15"/>
  </r>
  <r>
    <n v="465"/>
    <s v="&quot;Amp&quot; A Story About a Robot"/>
    <s v="&quot;Amp&quot; is a short film about a robot with needs."/>
    <n v="512"/>
    <n v="138"/>
    <x v="2"/>
    <s v="US"/>
    <s v="USD"/>
    <n v="1403837574"/>
    <n v="1402455174"/>
    <b v="0"/>
    <n v="8"/>
    <b v="0"/>
    <s v="film &amp; video/animation"/>
    <n v="26.953125"/>
    <n v="17.25"/>
    <x v="0"/>
    <x v="5"/>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x v="5"/>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x v="5"/>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x v="5"/>
    <x v="468"/>
    <d v="2012-07-10T22:51:05"/>
  </r>
  <r>
    <n v="469"/>
    <s v="Dreamland PERSONALISED Animated Shorts Film"/>
    <s v="Create a personalised animation film using your child's name and photo."/>
    <n v="6000"/>
    <n v="0"/>
    <x v="2"/>
    <s v="GB"/>
    <s v="GBP"/>
    <n v="1409960724"/>
    <n v="1404776724"/>
    <b v="0"/>
    <n v="0"/>
    <b v="0"/>
    <s v="film &amp; video/animation"/>
    <n v="0"/>
    <e v="#DIV/0!"/>
    <x v="0"/>
    <x v="5"/>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x v="5"/>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x v="5"/>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x v="5"/>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x v="5"/>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x v="5"/>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x v="5"/>
    <x v="475"/>
    <d v="2015-05-05T21:04:03"/>
  </r>
  <r>
    <n v="476"/>
    <s v="Sight Word Music Videos"/>
    <s v="Animated Music Videos that teach kids how to read."/>
    <n v="220000"/>
    <n v="4906.59"/>
    <x v="2"/>
    <s v="US"/>
    <s v="USD"/>
    <n v="1401767940"/>
    <n v="1398727441"/>
    <b v="0"/>
    <n v="124"/>
    <b v="0"/>
    <s v="film &amp; video/animation"/>
    <n v="2.230268181818182"/>
    <n v="39.569274193548388"/>
    <x v="0"/>
    <x v="5"/>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x v="5"/>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x v="5"/>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x v="5"/>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x v="5"/>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x v="5"/>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x v="5"/>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x v="5"/>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x v="5"/>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x v="5"/>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x v="5"/>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x v="5"/>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x v="5"/>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x v="5"/>
    <x v="489"/>
    <d v="2012-01-05T06:33:00"/>
  </r>
  <r>
    <n v="490"/>
    <s v="PROJECT IS CANCELLED"/>
    <s v="Cancelled"/>
    <n v="1000"/>
    <n v="0"/>
    <x v="2"/>
    <s v="US"/>
    <s v="USD"/>
    <n v="1345677285"/>
    <n v="1343085285"/>
    <b v="0"/>
    <n v="0"/>
    <b v="0"/>
    <s v="film &amp; video/animation"/>
    <n v="0"/>
    <e v="#DIV/0!"/>
    <x v="0"/>
    <x v="5"/>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x v="5"/>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x v="5"/>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x v="5"/>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x v="5"/>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x v="5"/>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x v="5"/>
    <x v="496"/>
    <d v="2014-02-10T17:21:14"/>
  </r>
  <r>
    <n v="497"/>
    <s v="Galaxy Probe Kids"/>
    <s v="live-action/animated series pilot."/>
    <n v="4480"/>
    <n v="30"/>
    <x v="2"/>
    <s v="US"/>
    <s v="USD"/>
    <n v="1419483600"/>
    <n v="1414889665"/>
    <b v="0"/>
    <n v="3"/>
    <b v="0"/>
    <s v="film &amp; video/animation"/>
    <n v="0.6696428571428571"/>
    <n v="10"/>
    <x v="0"/>
    <x v="5"/>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x v="5"/>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x v="5"/>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x v="5"/>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x v="5"/>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x v="5"/>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x v="5"/>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x v="5"/>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x v="5"/>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x v="5"/>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x v="5"/>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x v="5"/>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x v="5"/>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x v="5"/>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x v="5"/>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x v="5"/>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x v="5"/>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x v="5"/>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x v="5"/>
    <x v="515"/>
    <d v="2015-12-29T06:46:41"/>
  </r>
  <r>
    <n v="516"/>
    <s v="Shipmates"/>
    <s v="A big brother style comedy animation series starring famous seafarers"/>
    <n v="5000"/>
    <n v="0"/>
    <x v="2"/>
    <s v="GB"/>
    <s v="GBP"/>
    <n v="1432752080"/>
    <n v="1427568080"/>
    <b v="0"/>
    <n v="0"/>
    <b v="0"/>
    <s v="film &amp; video/animation"/>
    <n v="0"/>
    <e v="#DIV/0!"/>
    <x v="0"/>
    <x v="5"/>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x v="5"/>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x v="5"/>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x v="5"/>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x v="6"/>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x v="6"/>
    <x v="521"/>
    <d v="2016-10-31T23:59:00"/>
  </r>
  <r>
    <n v="522"/>
    <s v="COMPASS PLAYERS"/>
    <s v="*** TO MAKE DONATIONS IN THE FUTURE                                   GO TO OUR WEBSITE: www.compassplayers.com ***"/>
    <n v="3000"/>
    <n v="3440"/>
    <x v="0"/>
    <s v="US"/>
    <s v="USD"/>
    <n v="1458518325"/>
    <n v="1456793925"/>
    <b v="0"/>
    <n v="31"/>
    <b v="1"/>
    <s v="theater/plays"/>
    <n v="114.66666666666667"/>
    <n v="110.96774193548387"/>
    <x v="1"/>
    <x v="6"/>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x v="6"/>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x v="6"/>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x v="6"/>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x v="6"/>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x v="6"/>
    <x v="527"/>
    <d v="2017-02-17T11:05:00"/>
  </r>
  <r>
    <n v="528"/>
    <s v="Devastated No Matter What"/>
    <s v="A Festival Backed Production of a Full-Length Play."/>
    <n v="1150"/>
    <n v="1330"/>
    <x v="0"/>
    <s v="US"/>
    <s v="USD"/>
    <n v="1434921600"/>
    <n v="1433109907"/>
    <b v="0"/>
    <n v="30"/>
    <b v="1"/>
    <s v="theater/plays"/>
    <n v="115.65217391304347"/>
    <n v="44.333333333333336"/>
    <x v="1"/>
    <x v="6"/>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x v="6"/>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x v="6"/>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x v="6"/>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x v="6"/>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x v="6"/>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x v="6"/>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x v="6"/>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x v="6"/>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x v="6"/>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x v="6"/>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x v="6"/>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x v="7"/>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x v="7"/>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x v="7"/>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x v="7"/>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x v="7"/>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x v="7"/>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x v="7"/>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x v="7"/>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x v="7"/>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x v="7"/>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x v="7"/>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x v="7"/>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x v="7"/>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x v="7"/>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x v="7"/>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x v="7"/>
    <x v="555"/>
    <d v="2016-06-12T03:29:03"/>
  </r>
  <r>
    <n v="556"/>
    <s v="Braille Academy"/>
    <s v="An educational platform for learning Unified English Braille Code"/>
    <n v="8000"/>
    <n v="200"/>
    <x v="2"/>
    <s v="US"/>
    <s v="USD"/>
    <n v="1452112717"/>
    <n v="1449520717"/>
    <b v="0"/>
    <n v="1"/>
    <b v="0"/>
    <s v="technology/web"/>
    <n v="2.5"/>
    <n v="200"/>
    <x v="2"/>
    <x v="7"/>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x v="7"/>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x v="7"/>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x v="7"/>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x v="7"/>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x v="7"/>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x v="7"/>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x v="7"/>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x v="7"/>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x v="7"/>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x v="7"/>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x v="7"/>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x v="7"/>
    <x v="568"/>
    <d v="2016-01-16T06:00:00"/>
  </r>
  <r>
    <n v="569"/>
    <s v="Mioti"/>
    <s v="Mioti is an indie game marketplace that doubles as a community for developers to join networks and discuss projects."/>
    <n v="2500"/>
    <n v="20"/>
    <x v="2"/>
    <s v="CA"/>
    <s v="CAD"/>
    <n v="1451679612"/>
    <n v="1449087612"/>
    <b v="0"/>
    <n v="1"/>
    <b v="0"/>
    <s v="technology/web"/>
    <n v="0.8"/>
    <n v="20"/>
    <x v="2"/>
    <x v="7"/>
    <x v="569"/>
    <d v="2016-01-01T15:20:12"/>
  </r>
  <r>
    <n v="570"/>
    <s v="Relaunching in May"/>
    <s v="Humans have AM/FM/Satellite radio, kids have radio Disney, pets have DogCatRadio."/>
    <n v="85000"/>
    <n v="142"/>
    <x v="2"/>
    <s v="US"/>
    <s v="USD"/>
    <n v="1455822569"/>
    <n v="1453230569"/>
    <b v="0"/>
    <n v="1"/>
    <b v="0"/>
    <s v="technology/web"/>
    <n v="0.16705882352941176"/>
    <n v="142"/>
    <x v="2"/>
    <x v="7"/>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x v="7"/>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x v="7"/>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x v="7"/>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x v="7"/>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x v="7"/>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x v="7"/>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x v="7"/>
    <x v="577"/>
    <d v="2016-05-20T09:08:22"/>
  </r>
  <r>
    <n v="578"/>
    <s v="weBuy Crowdsourced Shopping"/>
    <s v="weBuy trade built on technology and Crowd Sourced Power"/>
    <n v="125000"/>
    <n v="14"/>
    <x v="2"/>
    <s v="GB"/>
    <s v="GBP"/>
    <n v="1441633993"/>
    <n v="1439560393"/>
    <b v="0"/>
    <n v="7"/>
    <b v="0"/>
    <s v="technology/web"/>
    <n v="1.12E-2"/>
    <n v="2"/>
    <x v="2"/>
    <x v="7"/>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x v="7"/>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x v="7"/>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x v="7"/>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x v="7"/>
    <x v="582"/>
    <d v="2015-03-15T13:00:00"/>
  </r>
  <r>
    <n v="583"/>
    <s v="HackersArchive.com"/>
    <s v="HackersArchive.com will help rid the web of viruses and scams found everywhere else you look!"/>
    <n v="9000"/>
    <n v="1"/>
    <x v="2"/>
    <s v="US"/>
    <s v="USD"/>
    <n v="1426800687"/>
    <n v="1424212287"/>
    <b v="0"/>
    <n v="1"/>
    <b v="0"/>
    <s v="technology/web"/>
    <n v="1.1111111111111112E-2"/>
    <n v="1"/>
    <x v="2"/>
    <x v="7"/>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x v="7"/>
    <x v="584"/>
    <d v="2015-03-16T11:11:56"/>
  </r>
  <r>
    <n v="585"/>
    <s v="Link Card"/>
    <s v="SAVE UP TO 40% WHEN YOU SPEND!_x000a__x000a_PRE-ORDER YOUR LINK CARD TODAY"/>
    <n v="9000"/>
    <n v="0"/>
    <x v="2"/>
    <s v="GB"/>
    <s v="GBP"/>
    <n v="1448928000"/>
    <n v="1444123377"/>
    <b v="0"/>
    <n v="0"/>
    <b v="0"/>
    <s v="technology/web"/>
    <n v="0"/>
    <e v="#DIV/0!"/>
    <x v="2"/>
    <x v="7"/>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x v="2"/>
    <x v="7"/>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x v="7"/>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x v="7"/>
    <x v="588"/>
    <d v="2016-11-17T14:28:06"/>
  </r>
  <r>
    <n v="589"/>
    <s v="Get Neighborly"/>
    <s v="Services closer than you think..."/>
    <n v="7500"/>
    <n v="1"/>
    <x v="2"/>
    <s v="US"/>
    <s v="USD"/>
    <n v="1436366699"/>
    <n v="1435070699"/>
    <b v="0"/>
    <n v="1"/>
    <b v="0"/>
    <s v="technology/web"/>
    <n v="1.3333333333333334E-2"/>
    <n v="1"/>
    <x v="2"/>
    <x v="7"/>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x v="7"/>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x v="7"/>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x v="7"/>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x v="7"/>
    <x v="593"/>
    <d v="2015-04-06T10:15:45"/>
  </r>
  <r>
    <n v="594"/>
    <s v="Unleashed Fitness"/>
    <s v="Creating a fitness site that will change the fitness game forever!"/>
    <n v="25000"/>
    <n v="26"/>
    <x v="2"/>
    <s v="US"/>
    <s v="USD"/>
    <n v="1460832206"/>
    <n v="1458240206"/>
    <b v="0"/>
    <n v="2"/>
    <b v="0"/>
    <s v="technology/web"/>
    <n v="0.104"/>
    <n v="13"/>
    <x v="2"/>
    <x v="7"/>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x v="7"/>
    <x v="595"/>
    <d v="2015-05-03T20:40:38"/>
  </r>
  <r>
    <n v="596"/>
    <s v="DigitaliBook free library"/>
    <s v="We present digitaibook,com site which can become a free electronic library with your help,"/>
    <n v="20000"/>
    <n v="6"/>
    <x v="2"/>
    <s v="US"/>
    <s v="USD"/>
    <n v="1478122292"/>
    <n v="1475530292"/>
    <b v="0"/>
    <n v="2"/>
    <b v="0"/>
    <s v="technology/web"/>
    <n v="0.03"/>
    <n v="3"/>
    <x v="2"/>
    <x v="7"/>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x v="7"/>
    <x v="597"/>
    <d v="2016-07-31T11:00:00"/>
  </r>
  <r>
    <n v="598"/>
    <s v="Goals not creeds"/>
    <s v="This is a project to create a crowd-funding site for Urantia Book readers worldwide."/>
    <n v="2500"/>
    <n v="850"/>
    <x v="2"/>
    <s v="US"/>
    <s v="USD"/>
    <n v="1417737781"/>
    <n v="1415145781"/>
    <b v="0"/>
    <n v="7"/>
    <b v="0"/>
    <s v="technology/web"/>
    <n v="34"/>
    <n v="121.42857142857143"/>
    <x v="2"/>
    <x v="7"/>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x v="7"/>
    <x v="599"/>
    <d v="2015-03-08T10:16:00"/>
  </r>
  <r>
    <n v="600"/>
    <s v="Anaheim California here we come but we need your help."/>
    <s v="Science Technology Engineering and Math + youth = a brighter tomorrow."/>
    <n v="5000"/>
    <n v="100"/>
    <x v="1"/>
    <s v="US"/>
    <s v="USD"/>
    <n v="1431198562"/>
    <n v="1426014562"/>
    <b v="0"/>
    <n v="1"/>
    <b v="0"/>
    <s v="technology/web"/>
    <n v="2"/>
    <n v="100"/>
    <x v="2"/>
    <x v="7"/>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x v="7"/>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x v="7"/>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x v="7"/>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x v="7"/>
    <x v="604"/>
    <d v="2014-08-27T19:50:56"/>
  </r>
  <r>
    <n v="605"/>
    <s v="Teach Your Parents iPad (Canceled)"/>
    <s v="An iPad support care package for your parents / seniors."/>
    <n v="5000"/>
    <n v="131"/>
    <x v="1"/>
    <s v="US"/>
    <s v="USD"/>
    <n v="1440318908"/>
    <n v="1436430908"/>
    <b v="0"/>
    <n v="8"/>
    <b v="0"/>
    <s v="technology/web"/>
    <n v="2.62"/>
    <n v="16.375"/>
    <x v="2"/>
    <x v="7"/>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x v="7"/>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x v="7"/>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x v="7"/>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x v="7"/>
    <x v="609"/>
    <d v="2015-11-28T20:49:04"/>
  </r>
  <r>
    <n v="610"/>
    <s v="UniteChrist (Canceled)"/>
    <s v="We are creating a Christian social network to empower, educate, and connect Christians all over the world."/>
    <n v="13803"/>
    <n v="0"/>
    <x v="1"/>
    <s v="US"/>
    <s v="USD"/>
    <n v="1429732586"/>
    <n v="1427140586"/>
    <b v="0"/>
    <n v="0"/>
    <b v="0"/>
    <s v="technology/web"/>
    <n v="0"/>
    <e v="#DIV/0!"/>
    <x v="2"/>
    <x v="7"/>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x v="7"/>
    <x v="611"/>
    <d v="2016-01-19T08:27:17"/>
  </r>
  <r>
    <n v="612"/>
    <s v="Web Streaming 2.0 (Canceled)"/>
    <s v="A Fast and Reliable new Web platform to stream videos from Internet"/>
    <n v="10000"/>
    <n v="0"/>
    <x v="1"/>
    <s v="IT"/>
    <s v="EUR"/>
    <n v="1472777146"/>
    <n v="1470185146"/>
    <b v="0"/>
    <n v="0"/>
    <b v="0"/>
    <s v="technology/web"/>
    <n v="0"/>
    <e v="#DIV/0!"/>
    <x v="2"/>
    <x v="7"/>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x v="7"/>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x v="7"/>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x v="7"/>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x v="7"/>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x v="7"/>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x v="7"/>
    <x v="618"/>
    <d v="2015-12-09T14:26:43"/>
  </r>
  <r>
    <n v="619"/>
    <s v="Big Data (Canceled)"/>
    <s v="Big Data Sets for researchers interested in improving the quality of life."/>
    <n v="2500000"/>
    <n v="1"/>
    <x v="1"/>
    <s v="US"/>
    <s v="USD"/>
    <n v="1416933390"/>
    <n v="1411745790"/>
    <b v="0"/>
    <n v="1"/>
    <b v="0"/>
    <s v="technology/web"/>
    <n v="3.9999999999999996E-5"/>
    <n v="1"/>
    <x v="2"/>
    <x v="7"/>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x v="7"/>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x v="7"/>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x v="7"/>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x v="7"/>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x v="7"/>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x v="7"/>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x v="7"/>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x v="7"/>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x v="7"/>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x v="7"/>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x v="7"/>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x v="7"/>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x v="7"/>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x v="7"/>
    <x v="633"/>
    <d v="2016-06-17T18:00:00"/>
  </r>
  <r>
    <n v="634"/>
    <s v="pitchtograndma (Canceled)"/>
    <s v="We help companies to explain what they do in simple, grandma-would-understand terms."/>
    <n v="5000"/>
    <n v="1"/>
    <x v="1"/>
    <s v="US"/>
    <s v="USD"/>
    <n v="1424989029"/>
    <n v="1422397029"/>
    <b v="0"/>
    <n v="1"/>
    <b v="0"/>
    <s v="technology/web"/>
    <n v="0.02"/>
    <n v="1"/>
    <x v="2"/>
    <x v="7"/>
    <x v="634"/>
    <d v="2015-02-26T17:17:09"/>
  </r>
  <r>
    <n v="635"/>
    <s v="Pleero, A Technology Team Building Website (Canceled)"/>
    <s v="Network used for building technology development teams."/>
    <n v="25000"/>
    <n v="2"/>
    <x v="1"/>
    <s v="US"/>
    <s v="USD"/>
    <n v="1428804762"/>
    <n v="1426212762"/>
    <b v="0"/>
    <n v="1"/>
    <b v="0"/>
    <s v="technology/web"/>
    <n v="8.0000000000000002E-3"/>
    <n v="2"/>
    <x v="2"/>
    <x v="7"/>
    <x v="635"/>
    <d v="2015-04-11T21:12:42"/>
  </r>
  <r>
    <n v="636"/>
    <s v="Keto Advice (Canceled)"/>
    <s v="With no central location for keto knowledge, keto advice will be a community run knowledge base."/>
    <n v="2000"/>
    <n v="4"/>
    <x v="1"/>
    <s v="GB"/>
    <s v="GBP"/>
    <n v="1433587620"/>
    <n v="1430996150"/>
    <b v="0"/>
    <n v="1"/>
    <b v="0"/>
    <s v="technology/web"/>
    <n v="0.2"/>
    <n v="4"/>
    <x v="2"/>
    <x v="7"/>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x v="7"/>
    <x v="637"/>
    <d v="2017-02-25T18:04:00"/>
  </r>
  <r>
    <n v="638"/>
    <s v="W (Canceled)"/>
    <s v="O0"/>
    <n v="200000"/>
    <n v="18"/>
    <x v="1"/>
    <s v="DE"/>
    <s v="EUR"/>
    <n v="1490447662"/>
    <n v="1485267262"/>
    <b v="0"/>
    <n v="6"/>
    <b v="0"/>
    <s v="technology/web"/>
    <n v="9.0000000000000011E-3"/>
    <n v="3"/>
    <x v="2"/>
    <x v="7"/>
    <x v="638"/>
    <d v="2017-03-25T08:14:22"/>
  </r>
  <r>
    <n v="639"/>
    <s v="Kids Educational Social Media Site (Canceled)"/>
    <s v="Development of a Safe and Educational Social Media site for kids."/>
    <n v="1000000"/>
    <n v="1"/>
    <x v="1"/>
    <s v="US"/>
    <s v="USD"/>
    <n v="1413208795"/>
    <n v="1408024795"/>
    <b v="0"/>
    <n v="1"/>
    <b v="0"/>
    <s v="technology/web"/>
    <n v="9.9999999999999991E-5"/>
    <n v="1"/>
    <x v="2"/>
    <x v="7"/>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x v="8"/>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x v="8"/>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x v="8"/>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x v="8"/>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x v="8"/>
    <x v="644"/>
    <d v="2014-10-28T20:00:00"/>
  </r>
  <r>
    <n v="645"/>
    <s v="Carbon Fiber Collar Stays"/>
    <s v="Ever wanted to own something made out of carbon fiber? Now you can!"/>
    <n v="2000"/>
    <n v="5574"/>
    <x v="0"/>
    <s v="US"/>
    <s v="USD"/>
    <n v="1470962274"/>
    <n v="1468370274"/>
    <b v="0"/>
    <n v="237"/>
    <b v="1"/>
    <s v="technology/wearables"/>
    <n v="278.7"/>
    <n v="23.518987341772153"/>
    <x v="2"/>
    <x v="8"/>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x v="8"/>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x v="8"/>
    <x v="647"/>
    <d v="2016-03-17T12:25:49"/>
  </r>
  <r>
    <n v="648"/>
    <s v="Audio Jacket"/>
    <s v="Get ready for the next product that you canâ€™t live without"/>
    <n v="35000"/>
    <n v="44388"/>
    <x v="0"/>
    <s v="US"/>
    <s v="USD"/>
    <n v="1413304708"/>
    <n v="1410280708"/>
    <b v="0"/>
    <n v="27"/>
    <b v="1"/>
    <s v="technology/wearables"/>
    <n v="126.82285714285715"/>
    <n v="1644"/>
    <x v="2"/>
    <x v="8"/>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x v="8"/>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x v="8"/>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x v="8"/>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x v="8"/>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x v="8"/>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x v="8"/>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x v="8"/>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x v="8"/>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x v="8"/>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x v="8"/>
    <x v="658"/>
    <d v="2015-07-26T13:00:00"/>
  </r>
  <r>
    <n v="659"/>
    <s v="Lulu Watch Designs - Apple Watch"/>
    <s v="Sync up your lifestyle"/>
    <n v="3000"/>
    <n v="3017"/>
    <x v="0"/>
    <s v="US"/>
    <s v="USD"/>
    <n v="1440339295"/>
    <n v="1437747295"/>
    <b v="0"/>
    <n v="21"/>
    <b v="1"/>
    <s v="technology/wearables"/>
    <n v="100.56666666666668"/>
    <n v="143.66666666666666"/>
    <x v="2"/>
    <x v="8"/>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x v="8"/>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x v="8"/>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x v="8"/>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x v="8"/>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x v="8"/>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x v="8"/>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x v="8"/>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x v="8"/>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x v="8"/>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x v="8"/>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x v="8"/>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x v="8"/>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x v="8"/>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x v="8"/>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x v="8"/>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x v="8"/>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x v="8"/>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x v="8"/>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x v="8"/>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x v="8"/>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x v="8"/>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x v="8"/>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x v="8"/>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x v="8"/>
    <x v="683"/>
    <d v="2016-10-31T16:36:04"/>
  </r>
  <r>
    <n v="684"/>
    <s v="Arcus Motion Analyzer | The Versatile Smart Ring"/>
    <s v="Arcus gives your fingers super powers."/>
    <n v="320000"/>
    <n v="23948"/>
    <x v="2"/>
    <s v="US"/>
    <s v="USD"/>
    <n v="1406257200"/>
    <n v="1403176891"/>
    <b v="0"/>
    <n v="135"/>
    <b v="0"/>
    <s v="technology/wearables"/>
    <n v="7.4837500000000006"/>
    <n v="177.39259259259259"/>
    <x v="2"/>
    <x v="8"/>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x v="8"/>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x v="8"/>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x v="8"/>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x v="8"/>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x v="8"/>
    <x v="689"/>
    <d v="2016-12-07T23:59:00"/>
  </r>
  <r>
    <n v="690"/>
    <s v="BLOXSHIELD"/>
    <s v="A radiation shield for your fitness tracker, smartwatch or other wearable smart device"/>
    <n v="20000"/>
    <n v="2468"/>
    <x v="2"/>
    <s v="US"/>
    <s v="USD"/>
    <n v="1473400800"/>
    <n v="1469718841"/>
    <b v="0"/>
    <n v="34"/>
    <b v="0"/>
    <s v="technology/wearables"/>
    <n v="12.34"/>
    <n v="72.588235294117652"/>
    <x v="2"/>
    <x v="8"/>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x v="8"/>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x v="8"/>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x v="8"/>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x v="8"/>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x v="8"/>
    <x v="695"/>
    <d v="2014-10-31T07:30:20"/>
  </r>
  <r>
    <n v="696"/>
    <s v="trustee"/>
    <s v="Show your fidelity by wearing the Trustee rings! Show where you are (at)!"/>
    <n v="175000"/>
    <n v="1"/>
    <x v="2"/>
    <s v="NL"/>
    <s v="EUR"/>
    <n v="1406326502"/>
    <n v="1403734502"/>
    <b v="0"/>
    <n v="1"/>
    <b v="0"/>
    <s v="technology/wearables"/>
    <n v="5.7142857142857147E-4"/>
    <n v="1"/>
    <x v="2"/>
    <x v="8"/>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x v="8"/>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x v="8"/>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x v="8"/>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x v="8"/>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x v="8"/>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x v="8"/>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x v="8"/>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x v="8"/>
    <x v="704"/>
    <d v="2017-02-19T23:37:48"/>
  </r>
  <r>
    <n v="705"/>
    <s v="SomnoScope"/>
    <s v="The closest thing ever to the Holy Grail of wearables technology"/>
    <n v="100000"/>
    <n v="977"/>
    <x v="2"/>
    <s v="NL"/>
    <s v="EUR"/>
    <n v="1484999278"/>
    <n v="1482407278"/>
    <b v="0"/>
    <n v="5"/>
    <b v="0"/>
    <s v="technology/wearables"/>
    <n v="0.97699999999999987"/>
    <n v="195.4"/>
    <x v="2"/>
    <x v="8"/>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x v="8"/>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x v="8"/>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x v="8"/>
    <x v="708"/>
    <d v="2014-09-13T08:56:40"/>
  </r>
  <r>
    <n v="709"/>
    <s v="lumiglove"/>
    <s v="A &quot;handheld&quot; light, which eases the way you illuminate objects and/or paths."/>
    <n v="15000"/>
    <n v="61"/>
    <x v="2"/>
    <s v="US"/>
    <s v="USD"/>
    <n v="1417741159"/>
    <n v="1415149159"/>
    <b v="0"/>
    <n v="2"/>
    <b v="0"/>
    <s v="technology/wearables"/>
    <n v="0.40666666666666662"/>
    <n v="30.5"/>
    <x v="2"/>
    <x v="8"/>
    <x v="709"/>
    <d v="2014-12-04T19:59:19"/>
  </r>
  <r>
    <n v="710"/>
    <s v="Hate York Shirt 2.0"/>
    <s v="Shirts, so technologically advanced, they connect mentally to their audience upon sight."/>
    <n v="1200"/>
    <n v="0"/>
    <x v="2"/>
    <s v="CA"/>
    <s v="CAD"/>
    <n v="1408495440"/>
    <n v="1405640302"/>
    <b v="0"/>
    <n v="0"/>
    <b v="0"/>
    <s v="technology/wearables"/>
    <n v="0"/>
    <e v="#DIV/0!"/>
    <x v="2"/>
    <x v="8"/>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x v="8"/>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x v="8"/>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x v="8"/>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x v="8"/>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x v="8"/>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x v="8"/>
    <x v="716"/>
    <d v="2014-11-30T19:00:00"/>
  </r>
  <r>
    <n v="717"/>
    <s v="cool air belt"/>
    <s v="Cool air flowing under clothing keeps you cool."/>
    <n v="100000"/>
    <n v="305"/>
    <x v="2"/>
    <s v="US"/>
    <s v="USD"/>
    <n v="1409949002"/>
    <n v="1407357002"/>
    <b v="0"/>
    <n v="4"/>
    <b v="0"/>
    <s v="technology/wearables"/>
    <n v="0.30499999999999999"/>
    <n v="76.25"/>
    <x v="2"/>
    <x v="8"/>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x v="8"/>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x v="8"/>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x v="9"/>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x v="9"/>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x v="9"/>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x v="9"/>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x v="9"/>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x v="9"/>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x v="9"/>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x v="9"/>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x v="9"/>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x v="9"/>
    <x v="729"/>
    <d v="2012-09-18T23:27:41"/>
  </r>
  <r>
    <n v="730"/>
    <s v="Encyclopedia of Surfing"/>
    <s v="A Massive but Cheerful Online Digital Archive of Surfing"/>
    <n v="20000"/>
    <n v="26438"/>
    <x v="0"/>
    <s v="US"/>
    <s v="USD"/>
    <n v="1323280391"/>
    <n v="1320688391"/>
    <b v="0"/>
    <n v="265"/>
    <b v="1"/>
    <s v="publishing/nonfiction"/>
    <n v="132.19"/>
    <n v="99.766037735849054"/>
    <x v="3"/>
    <x v="9"/>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x v="9"/>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x v="9"/>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x v="9"/>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x v="9"/>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x v="9"/>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x v="9"/>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x v="9"/>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x v="9"/>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x v="9"/>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x v="9"/>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x v="3"/>
    <x v="9"/>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x v="9"/>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x v="9"/>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x v="9"/>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x v="9"/>
    <x v="745"/>
    <d v="2013-05-03T08:44:05"/>
  </r>
  <r>
    <n v="746"/>
    <s v="Attention: People With Body Parts"/>
    <s v="This is a book of letters. Letters to our body parts."/>
    <n v="2987"/>
    <n v="3318"/>
    <x v="0"/>
    <s v="US"/>
    <s v="USD"/>
    <n v="1348372740"/>
    <n v="1346806909"/>
    <b v="0"/>
    <n v="97"/>
    <b v="1"/>
    <s v="publishing/nonfiction"/>
    <n v="111.08135252761969"/>
    <n v="34.206185567010309"/>
    <x v="3"/>
    <x v="9"/>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x v="9"/>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x v="9"/>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x v="9"/>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x v="9"/>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x v="9"/>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x v="9"/>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x v="9"/>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x v="9"/>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x v="9"/>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x v="9"/>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x v="9"/>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x v="9"/>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x v="9"/>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x v="10"/>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x v="10"/>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x v="10"/>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x v="10"/>
    <x v="763"/>
    <d v="2013-08-15T05:43:28"/>
  </r>
  <r>
    <n v="764"/>
    <s v="[JOE]KES"/>
    <s v="[JOE]KES is a book full of over 200 original, sometimes funny, pun-ish Joekes. If you hate the book, use it as a coster!"/>
    <n v="5000"/>
    <n v="0"/>
    <x v="2"/>
    <s v="US"/>
    <s v="USD"/>
    <n v="1441858161"/>
    <n v="1439266161"/>
    <b v="0"/>
    <n v="0"/>
    <b v="0"/>
    <s v="publishing/fiction"/>
    <n v="0"/>
    <e v="#DIV/0!"/>
    <x v="3"/>
    <x v="10"/>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x v="10"/>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x v="10"/>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x v="10"/>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x v="10"/>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x v="10"/>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x v="10"/>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x v="10"/>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x v="10"/>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x v="10"/>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x v="10"/>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x v="10"/>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x v="10"/>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x v="10"/>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x v="10"/>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x v="10"/>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x v="11"/>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x v="11"/>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x v="11"/>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x v="11"/>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x v="11"/>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x v="11"/>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x v="11"/>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x v="11"/>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x v="11"/>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x v="11"/>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x v="11"/>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x v="11"/>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x v="4"/>
    <x v="11"/>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x v="11"/>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x v="11"/>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x v="11"/>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x v="11"/>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x v="11"/>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x v="11"/>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x v="11"/>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x v="4"/>
    <x v="11"/>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x v="11"/>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x v="11"/>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x v="11"/>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x v="11"/>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x v="11"/>
    <x v="805"/>
    <d v="2011-07-16T18:00:00"/>
  </r>
  <r>
    <n v="806"/>
    <s v="Golden Animals NEW Album!"/>
    <s v="Help Golden Animals finish their NEW Album!"/>
    <n v="8000"/>
    <n v="8355"/>
    <x v="0"/>
    <s v="US"/>
    <s v="USD"/>
    <n v="1315413339"/>
    <n v="1312821339"/>
    <b v="0"/>
    <n v="71"/>
    <b v="1"/>
    <s v="music/rock"/>
    <n v="104.4375"/>
    <n v="117.67605633802818"/>
    <x v="4"/>
    <x v="11"/>
    <x v="806"/>
    <d v="2011-09-07T11:35:39"/>
  </r>
  <r>
    <n v="807"/>
    <s v="Sic Vita - New EP Release - 2017"/>
    <s v="Join the Sic Vita family and lend a hand as we create a new album!"/>
    <n v="4000"/>
    <n v="4205"/>
    <x v="0"/>
    <s v="US"/>
    <s v="USD"/>
    <n v="1488333600"/>
    <n v="1485270311"/>
    <b v="0"/>
    <n v="57"/>
    <b v="1"/>
    <s v="music/rock"/>
    <n v="105.125"/>
    <n v="73.771929824561397"/>
    <x v="4"/>
    <x v="11"/>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x v="11"/>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x v="4"/>
    <x v="11"/>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x v="11"/>
    <x v="810"/>
    <d v="2012-08-31T20:21:02"/>
  </r>
  <r>
    <n v="811"/>
    <s v="Love Water Tour"/>
    <s v="We need your financial support to cover the tour costs!  (Sound, lights, travel, stage design)"/>
    <n v="1000"/>
    <n v="1040"/>
    <x v="0"/>
    <s v="US"/>
    <s v="USD"/>
    <n v="1373475120"/>
    <n v="1371569202"/>
    <b v="0"/>
    <n v="12"/>
    <b v="1"/>
    <s v="music/rock"/>
    <n v="104"/>
    <n v="86.666666666666671"/>
    <x v="4"/>
    <x v="11"/>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x v="11"/>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x v="11"/>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x v="11"/>
    <x v="814"/>
    <d v="2011-05-31T13:04:00"/>
  </r>
  <r>
    <n v="815"/>
    <s v="Some Late Help for The Early Reset"/>
    <s v="Be a part of helping The Early Reset finish their new 7 song EP."/>
    <n v="4000"/>
    <n v="4280"/>
    <x v="0"/>
    <s v="US"/>
    <s v="USD"/>
    <n v="1414879303"/>
    <n v="1412287303"/>
    <b v="0"/>
    <n v="43"/>
    <b v="1"/>
    <s v="music/rock"/>
    <n v="107"/>
    <n v="99.534883720930239"/>
    <x v="4"/>
    <x v="11"/>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x v="11"/>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x v="11"/>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x v="11"/>
    <x v="818"/>
    <d v="2012-08-07T12:01:00"/>
  </r>
  <r>
    <n v="819"/>
    <s v="Winter Tour"/>
    <s v="We are touring the Southeast in support of our new EP"/>
    <n v="400"/>
    <n v="435"/>
    <x v="0"/>
    <s v="US"/>
    <s v="USD"/>
    <n v="1387601040"/>
    <n v="1386806254"/>
    <b v="0"/>
    <n v="14"/>
    <b v="1"/>
    <s v="music/rock"/>
    <n v="108.74999999999999"/>
    <n v="31.071428571428573"/>
    <x v="4"/>
    <x v="11"/>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x v="11"/>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x v="11"/>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x v="11"/>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x v="11"/>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x v="11"/>
    <x v="824"/>
    <d v="2010-04-18T01:59:00"/>
  </r>
  <r>
    <n v="825"/>
    <s v="KILL FREEMAN"/>
    <s v="Kickstarting Kill Freeman independently. Help fund the New Record, Video and Live Shows."/>
    <n v="12500"/>
    <n v="12554"/>
    <x v="0"/>
    <s v="US"/>
    <s v="USD"/>
    <n v="1351495284"/>
    <n v="1349335284"/>
    <b v="0"/>
    <n v="99"/>
    <b v="1"/>
    <s v="music/rock"/>
    <n v="100.43200000000002"/>
    <n v="126.8080808080808"/>
    <x v="4"/>
    <x v="11"/>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x v="11"/>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x v="11"/>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x v="11"/>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x v="11"/>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x v="11"/>
    <x v="830"/>
    <d v="2013-03-22T06:37:05"/>
  </r>
  <r>
    <n v="831"/>
    <s v="Let The 7Horse Run!"/>
    <s v="7Horse is a new band with a self-funded album and a show they want to rock in your town!"/>
    <n v="1500"/>
    <n v="3500"/>
    <x v="0"/>
    <s v="US"/>
    <s v="USD"/>
    <n v="1335540694"/>
    <n v="1332948694"/>
    <b v="0"/>
    <n v="20"/>
    <b v="1"/>
    <s v="music/rock"/>
    <n v="233.33333333333334"/>
    <n v="175"/>
    <x v="4"/>
    <x v="11"/>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x v="11"/>
    <x v="832"/>
    <d v="2012-01-21T03:13:00"/>
  </r>
  <r>
    <n v="833"/>
    <s v="Ragman Rolls"/>
    <s v="This is an American rock album."/>
    <n v="6000"/>
    <n v="6100"/>
    <x v="0"/>
    <s v="US"/>
    <s v="USD"/>
    <n v="1397941475"/>
    <n v="1395349475"/>
    <b v="0"/>
    <n v="41"/>
    <b v="1"/>
    <s v="music/rock"/>
    <n v="101.66666666666666"/>
    <n v="148.78048780487805"/>
    <x v="4"/>
    <x v="11"/>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x v="11"/>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x v="11"/>
    <x v="835"/>
    <d v="2012-05-18T22:00:00"/>
  </r>
  <r>
    <n v="836"/>
    <s v="DESMADRE Full Album + Press Kit"/>
    <s v="An album you can bring home to mom."/>
    <n v="5000"/>
    <n v="5046.5200000000004"/>
    <x v="0"/>
    <s v="US"/>
    <s v="USD"/>
    <n v="1381108918"/>
    <n v="1378516918"/>
    <b v="0"/>
    <n v="46"/>
    <b v="1"/>
    <s v="music/rock"/>
    <n v="100.93039999999999"/>
    <n v="109.70695652173914"/>
    <x v="4"/>
    <x v="11"/>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x v="11"/>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x v="11"/>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x v="11"/>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x v="12"/>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x v="12"/>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x v="12"/>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x v="12"/>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x v="12"/>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x v="12"/>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x v="12"/>
    <x v="846"/>
    <d v="2014-03-10T09:00:00"/>
  </r>
  <r>
    <n v="847"/>
    <s v="CENTROPYMUSIC"/>
    <s v="MUSIC WITH MEANING!  MUSIC THAT MATTERS!!!"/>
    <n v="10"/>
    <n v="10"/>
    <x v="0"/>
    <s v="US"/>
    <s v="USD"/>
    <n v="1436555376"/>
    <n v="1433963376"/>
    <b v="0"/>
    <n v="1"/>
    <b v="1"/>
    <s v="music/metal"/>
    <n v="100"/>
    <n v="10"/>
    <x v="4"/>
    <x v="12"/>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x v="12"/>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x v="12"/>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x v="12"/>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x v="12"/>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x v="12"/>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x v="12"/>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x v="12"/>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x v="12"/>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x v="12"/>
    <x v="856"/>
    <d v="2016-10-25T14:00:00"/>
  </r>
  <r>
    <n v="857"/>
    <s v="A Reason To Breathe - DEBUT ALBUM"/>
    <s v="Modern Post-Hardcore/Electro music (Hardstyle, EDM, Trap, Dubstep, Dembow, House)."/>
    <n v="1200"/>
    <n v="1200"/>
    <x v="0"/>
    <s v="ES"/>
    <s v="EUR"/>
    <n v="1448463431"/>
    <n v="1444831031"/>
    <b v="0"/>
    <n v="24"/>
    <b v="1"/>
    <s v="music/metal"/>
    <n v="100"/>
    <n v="50"/>
    <x v="4"/>
    <x v="12"/>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x v="12"/>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x v="12"/>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x v="13"/>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x v="13"/>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x v="13"/>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x v="13"/>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x v="13"/>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x v="13"/>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x v="13"/>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x v="13"/>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x v="13"/>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x v="13"/>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x v="13"/>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x v="13"/>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x v="13"/>
    <x v="872"/>
    <d v="2011-03-10T14:48:47"/>
  </r>
  <r>
    <n v="873"/>
    <s v="The Dreamer-An Original Jazz CD"/>
    <s v="Fall in love with &quot;The Dreamer&quot;, new original music from trumpeter Freddie Dunn!"/>
    <n v="3500"/>
    <n v="45"/>
    <x v="2"/>
    <s v="US"/>
    <s v="USD"/>
    <n v="1352610040"/>
    <n v="1349150440"/>
    <b v="0"/>
    <n v="5"/>
    <b v="0"/>
    <s v="music/jazz"/>
    <n v="1.2857142857142856"/>
    <n v="9"/>
    <x v="4"/>
    <x v="13"/>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x v="13"/>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x v="13"/>
    <x v="875"/>
    <d v="2015-09-21T12:22:11"/>
  </r>
  <r>
    <n v="876"/>
    <s v="Sound Of Dobells"/>
    <s v="What was the greatest record shop ever?  DOBELLS!"/>
    <n v="3152"/>
    <n v="1286"/>
    <x v="2"/>
    <s v="GB"/>
    <s v="GBP"/>
    <n v="1359978927"/>
    <n v="1357127727"/>
    <b v="0"/>
    <n v="45"/>
    <b v="0"/>
    <s v="music/jazz"/>
    <n v="40.799492385786799"/>
    <n v="28.577777777777779"/>
    <x v="4"/>
    <x v="13"/>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x v="13"/>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x v="13"/>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x v="13"/>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x v="14"/>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x v="14"/>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x v="14"/>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x v="14"/>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x v="14"/>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x v="14"/>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x v="14"/>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x v="14"/>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x v="14"/>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x v="14"/>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x v="14"/>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x v="14"/>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x v="14"/>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x v="14"/>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x v="14"/>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x v="14"/>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x v="14"/>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x v="14"/>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x v="14"/>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x v="14"/>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x v="13"/>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x v="13"/>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x v="13"/>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x v="13"/>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x v="13"/>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x v="13"/>
    <x v="905"/>
    <d v="2011-01-24T00:45:26"/>
  </r>
  <r>
    <n v="906"/>
    <s v="24th Music Presents Channeling Motown (Live)"/>
    <s v="The DMV's most respected saxophonist pay tribute to Motown."/>
    <n v="15000"/>
    <n v="0"/>
    <x v="2"/>
    <s v="US"/>
    <s v="USD"/>
    <n v="1394681590"/>
    <n v="1392093190"/>
    <b v="0"/>
    <n v="0"/>
    <b v="0"/>
    <s v="music/jazz"/>
    <n v="0"/>
    <e v="#DIV/0!"/>
    <x v="4"/>
    <x v="13"/>
    <x v="906"/>
    <d v="2014-03-12T22:33:10"/>
  </r>
  <r>
    <n v="907"/>
    <s v="Greg Chambers Saxophone CD"/>
    <s v="Greg Chambers' self-titled CD needs support for post production, replication, and promotion."/>
    <n v="2900"/>
    <n v="0"/>
    <x v="2"/>
    <s v="US"/>
    <s v="USD"/>
    <n v="1315715823"/>
    <n v="1313123823"/>
    <b v="0"/>
    <n v="0"/>
    <b v="0"/>
    <s v="music/jazz"/>
    <n v="0"/>
    <e v="#DIV/0!"/>
    <x v="4"/>
    <x v="13"/>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x v="13"/>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x v="13"/>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x v="13"/>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x v="13"/>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x v="13"/>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x v="13"/>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x v="13"/>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x v="13"/>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x v="13"/>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x v="13"/>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x v="13"/>
    <x v="918"/>
    <d v="2014-12-01T17:59:21"/>
  </r>
  <r>
    <n v="919"/>
    <s v="Jazz CD:  Out of The Blue"/>
    <s v="Cool jazz with a New Orleans flavor."/>
    <n v="20000"/>
    <n v="100"/>
    <x v="2"/>
    <s v="US"/>
    <s v="USD"/>
    <n v="1355930645"/>
    <n v="1352906645"/>
    <b v="0"/>
    <n v="1"/>
    <b v="0"/>
    <s v="music/jazz"/>
    <n v="0.5"/>
    <n v="100"/>
    <x v="4"/>
    <x v="13"/>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x v="13"/>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x v="13"/>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x v="13"/>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x v="13"/>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x v="13"/>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x v="13"/>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x v="13"/>
    <x v="926"/>
    <d v="2010-07-08T17:40:00"/>
  </r>
  <r>
    <n v="927"/>
    <s v="JETRO DA SILVA FUNK PROJECT"/>
    <s v="Studio CD/DVD Solo project of Pianist &amp; Keyboardist Jetro da Silva"/>
    <n v="20000"/>
    <n v="0"/>
    <x v="2"/>
    <s v="US"/>
    <s v="USD"/>
    <n v="1337024695"/>
    <n v="1334432695"/>
    <b v="0"/>
    <n v="0"/>
    <b v="0"/>
    <s v="music/jazz"/>
    <n v="0"/>
    <e v="#DIV/0!"/>
    <x v="4"/>
    <x v="13"/>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x v="4"/>
    <x v="13"/>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x v="13"/>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x v="13"/>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x v="13"/>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x v="13"/>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x v="13"/>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x v="13"/>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x v="13"/>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x v="13"/>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x v="13"/>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x v="13"/>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x v="13"/>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x v="8"/>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x v="8"/>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x v="8"/>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x v="2"/>
    <x v="8"/>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x v="8"/>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x v="8"/>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x v="2"/>
    <x v="8"/>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x v="8"/>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x v="8"/>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x v="8"/>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x v="8"/>
    <x v="950"/>
    <d v="2016-01-17T13:01:01"/>
  </r>
  <r>
    <n v="951"/>
    <s v="Smart Harness"/>
    <s v="Revolutionizing the way we walk our dogs!"/>
    <n v="50000"/>
    <n v="19195"/>
    <x v="2"/>
    <s v="US"/>
    <s v="USD"/>
    <n v="1465054872"/>
    <n v="1461166872"/>
    <b v="0"/>
    <n v="121"/>
    <b v="0"/>
    <s v="technology/wearables"/>
    <n v="38.39"/>
    <n v="158.63636363636363"/>
    <x v="2"/>
    <x v="8"/>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x v="8"/>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x v="8"/>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x v="8"/>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x v="8"/>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x v="8"/>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x v="8"/>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x v="8"/>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x v="8"/>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x v="8"/>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x v="8"/>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x v="8"/>
    <x v="962"/>
    <d v="2016-02-11T12:05:53"/>
  </r>
  <r>
    <n v="963"/>
    <s v="The Ultimate Learning Center"/>
    <s v="WE are molding an educated, motivated, non violent GENERATION!"/>
    <n v="35000"/>
    <n v="377"/>
    <x v="2"/>
    <s v="US"/>
    <s v="USD"/>
    <n v="1476717319"/>
    <n v="1473693319"/>
    <b v="0"/>
    <n v="9"/>
    <b v="0"/>
    <s v="technology/wearables"/>
    <n v="1.077142857142857"/>
    <n v="41.888888888888886"/>
    <x v="2"/>
    <x v="8"/>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x v="8"/>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x v="8"/>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x v="8"/>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x v="8"/>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x v="8"/>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x v="8"/>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x v="8"/>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x v="8"/>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x v="8"/>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x v="8"/>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x v="8"/>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x v="8"/>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x v="8"/>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x v="8"/>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x v="8"/>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x v="8"/>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x v="8"/>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x v="8"/>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x v="8"/>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x v="8"/>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x v="8"/>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x v="8"/>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x v="8"/>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x v="8"/>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x v="8"/>
    <x v="988"/>
    <d v="2016-10-01T03:33:45"/>
  </r>
  <r>
    <n v="989"/>
    <s v="Power Rope"/>
    <s v="The most useful phone charger you will ever buy"/>
    <n v="10000"/>
    <n v="1677"/>
    <x v="2"/>
    <s v="US"/>
    <s v="USD"/>
    <n v="1475101495"/>
    <n v="1472509495"/>
    <b v="0"/>
    <n v="32"/>
    <b v="0"/>
    <s v="technology/wearables"/>
    <n v="16.77"/>
    <n v="52.40625"/>
    <x v="2"/>
    <x v="8"/>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x v="8"/>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x v="8"/>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x v="2"/>
    <x v="8"/>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x v="8"/>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x v="8"/>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x v="8"/>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x v="8"/>
    <x v="996"/>
    <d v="2014-07-27T10:27:00"/>
  </r>
  <r>
    <n v="997"/>
    <s v="iPhanny"/>
    <s v="The iPhanny keeps your iPhone 6 safe from bending in those dangerous pants pockets."/>
    <n v="5000"/>
    <n v="65"/>
    <x v="2"/>
    <s v="US"/>
    <s v="USD"/>
    <n v="1417145297"/>
    <n v="1414549697"/>
    <b v="0"/>
    <n v="8"/>
    <b v="0"/>
    <s v="technology/wearables"/>
    <n v="1.3"/>
    <n v="8.125"/>
    <x v="2"/>
    <x v="8"/>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x v="8"/>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x v="8"/>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x v="8"/>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x v="8"/>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x v="8"/>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x v="8"/>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x v="8"/>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x v="8"/>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x v="8"/>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x v="8"/>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x v="8"/>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x v="8"/>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x v="8"/>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x v="8"/>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x v="8"/>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x v="8"/>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x v="8"/>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x v="8"/>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x v="8"/>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x v="8"/>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x v="8"/>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x v="15"/>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x v="15"/>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x v="15"/>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x v="15"/>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x v="15"/>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x v="15"/>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x v="15"/>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x v="15"/>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x v="15"/>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x v="15"/>
    <x v="1029"/>
    <d v="2015-04-04T16:59:00"/>
  </r>
  <r>
    <n v="1030"/>
    <s v="The Gothsicles - I FEEL SICLE"/>
    <s v="Help fund the latest Gothsicles mega-album, I FEEL SICLE!"/>
    <n v="2000"/>
    <n v="6842"/>
    <x v="0"/>
    <s v="US"/>
    <s v="USD"/>
    <n v="1473680149"/>
    <n v="1472470549"/>
    <b v="0"/>
    <n v="159"/>
    <b v="1"/>
    <s v="music/electronic music"/>
    <n v="342.09999999999997"/>
    <n v="43.031446540880502"/>
    <x v="4"/>
    <x v="15"/>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x v="15"/>
    <x v="1031"/>
    <d v="2015-12-16T13:20:10"/>
  </r>
  <r>
    <n v="1032"/>
    <s v="Phantom Ship / Coastal (Album Preorder)"/>
    <s v="Ideal for living rooms and open spaces."/>
    <n v="5400"/>
    <n v="5858.84"/>
    <x v="0"/>
    <s v="US"/>
    <s v="USD"/>
    <n v="1466697625"/>
    <n v="1464105625"/>
    <b v="0"/>
    <n v="96"/>
    <b v="1"/>
    <s v="music/electronic music"/>
    <n v="108.49703703703703"/>
    <n v="61.029583333333335"/>
    <x v="4"/>
    <x v="15"/>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x v="15"/>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x v="15"/>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x v="15"/>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x v="15"/>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x v="15"/>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x v="15"/>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x v="15"/>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x v="16"/>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x v="16"/>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x v="16"/>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x v="16"/>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x v="16"/>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x v="16"/>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x v="16"/>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x v="16"/>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x v="16"/>
    <x v="1048"/>
    <d v="2016-09-24T20:16:29"/>
  </r>
  <r>
    <n v="1049"/>
    <s v="J1 (Canceled)"/>
    <s v="------"/>
    <n v="12000"/>
    <n v="0"/>
    <x v="1"/>
    <s v="US"/>
    <s v="USD"/>
    <n v="1455272445"/>
    <n v="1452680445"/>
    <b v="0"/>
    <n v="0"/>
    <b v="0"/>
    <s v="journalism/audio"/>
    <n v="0"/>
    <e v="#DIV/0!"/>
    <x v="5"/>
    <x v="16"/>
    <x v="1049"/>
    <d v="2016-02-12T05:20:45"/>
  </r>
  <r>
    <n v="1050"/>
    <s v="The (Secular) Barbershop Podcast (Canceled)"/>
    <s v="Secularism is on the rise and I hear you.Talk to me."/>
    <n v="2500"/>
    <n v="0"/>
    <x v="1"/>
    <s v="US"/>
    <s v="USD"/>
    <n v="1442257677"/>
    <n v="1439665677"/>
    <b v="0"/>
    <n v="0"/>
    <b v="0"/>
    <s v="journalism/audio"/>
    <n v="0"/>
    <e v="#DIV/0!"/>
    <x v="5"/>
    <x v="16"/>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x v="16"/>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x v="16"/>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x v="16"/>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x v="16"/>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x v="16"/>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x v="16"/>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x v="16"/>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x v="16"/>
    <x v="1058"/>
    <d v="2015-03-25T19:00:00"/>
  </r>
  <r>
    <n v="1059"/>
    <s v="Voice Over Artist (Canceled)"/>
    <s v="Turning myself into a vocal artist."/>
    <n v="1100"/>
    <n v="0"/>
    <x v="1"/>
    <s v="US"/>
    <s v="USD"/>
    <n v="1426269456"/>
    <n v="1423681056"/>
    <b v="0"/>
    <n v="0"/>
    <b v="0"/>
    <s v="journalism/audio"/>
    <n v="0"/>
    <e v="#DIV/0!"/>
    <x v="5"/>
    <x v="16"/>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x v="16"/>
    <x v="1060"/>
    <d v="2015-04-15T16:54:53"/>
  </r>
  <r>
    <n v="1061"/>
    <s v="Chat Box 23 (Canceled)"/>
    <s v="T.O., Adi &amp; Mercedes discuss their point of views, women's issues &amp; Hollywood Hotties."/>
    <n v="4000"/>
    <n v="0"/>
    <x v="1"/>
    <s v="US"/>
    <s v="USD"/>
    <n v="1462150800"/>
    <n v="1456987108"/>
    <b v="0"/>
    <n v="0"/>
    <b v="0"/>
    <s v="journalism/audio"/>
    <n v="0"/>
    <e v="#DIV/0!"/>
    <x v="5"/>
    <x v="16"/>
    <x v="1061"/>
    <d v="2016-05-01T20:00:00"/>
  </r>
  <r>
    <n v="1062"/>
    <s v="RETURNING AT A LATER DATE"/>
    <s v="SEE US ON PATREON www.badgirlartwork.com"/>
    <n v="199"/>
    <n v="190"/>
    <x v="1"/>
    <s v="US"/>
    <s v="USD"/>
    <n v="1468351341"/>
    <n v="1467746541"/>
    <b v="0"/>
    <n v="4"/>
    <b v="0"/>
    <s v="journalism/audio"/>
    <n v="95.477386934673376"/>
    <n v="47.5"/>
    <x v="5"/>
    <x v="16"/>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x v="16"/>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x v="17"/>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x v="17"/>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x v="17"/>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x v="17"/>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x v="17"/>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x v="17"/>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x v="17"/>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x v="17"/>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x v="17"/>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x v="6"/>
    <x v="17"/>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x v="17"/>
    <x v="1074"/>
    <d v="2014-01-03T23:09:05"/>
  </r>
  <r>
    <n v="1075"/>
    <s v="Towers Of The Apocalypse"/>
    <s v="Fully 3D, post Apocalyptic themed tower defense video game. New take on the genre."/>
    <n v="1000"/>
    <n v="45"/>
    <x v="2"/>
    <s v="US"/>
    <s v="USD"/>
    <n v="1336340516"/>
    <n v="1333748516"/>
    <b v="0"/>
    <n v="3"/>
    <b v="0"/>
    <s v="games/video games"/>
    <n v="4.5"/>
    <n v="15"/>
    <x v="6"/>
    <x v="17"/>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x v="17"/>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x v="17"/>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x v="17"/>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x v="17"/>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x v="17"/>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x v="17"/>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x v="17"/>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x v="17"/>
    <x v="1083"/>
    <d v="2014-08-02T10:49:43"/>
  </r>
  <r>
    <n v="1084"/>
    <s v="My own channel"/>
    <s v="I want to start my own channel for gaming"/>
    <n v="550"/>
    <n v="0"/>
    <x v="2"/>
    <s v="US"/>
    <s v="USD"/>
    <n v="1407534804"/>
    <n v="1404942804"/>
    <b v="0"/>
    <n v="0"/>
    <b v="0"/>
    <s v="games/video games"/>
    <n v="0"/>
    <e v="#DIV/0!"/>
    <x v="6"/>
    <x v="17"/>
    <x v="1084"/>
    <d v="2014-08-08T16:53:24"/>
  </r>
  <r>
    <n v="1085"/>
    <s v="Sun Dryd Studios"/>
    <s v="The new kid on the block. Re-imagining old games and creating new ones. Ship, Lazer, Rock is first."/>
    <n v="30000"/>
    <n v="1026"/>
    <x v="2"/>
    <s v="CA"/>
    <s v="CAD"/>
    <n v="1457967975"/>
    <n v="1455379575"/>
    <b v="0"/>
    <n v="9"/>
    <b v="0"/>
    <s v="games/video games"/>
    <n v="3.42"/>
    <n v="114"/>
    <x v="6"/>
    <x v="17"/>
    <x v="1085"/>
    <d v="2016-03-14T10:06:15"/>
  </r>
  <r>
    <n v="1086"/>
    <s v="Cyber Universe Online"/>
    <s v="Humanity's future in the Galaxy"/>
    <n v="18000"/>
    <n v="15"/>
    <x v="2"/>
    <s v="US"/>
    <s v="USD"/>
    <n v="1408913291"/>
    <n v="1406321291"/>
    <b v="0"/>
    <n v="2"/>
    <b v="0"/>
    <s v="games/video games"/>
    <n v="8.3333333333333343E-2"/>
    <n v="7.5"/>
    <x v="6"/>
    <x v="17"/>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x v="17"/>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x v="17"/>
    <x v="1088"/>
    <d v="2014-04-24T14:11:07"/>
  </r>
  <r>
    <n v="1089"/>
    <s v="Farabel"/>
    <s v="Farabel is a single player turn-based fantasy strategy game for Mac/PC/Linux"/>
    <n v="15000"/>
    <n v="1174"/>
    <x v="2"/>
    <s v="FR"/>
    <s v="EUR"/>
    <n v="1435293175"/>
    <n v="1432701175"/>
    <b v="0"/>
    <n v="49"/>
    <b v="0"/>
    <s v="games/video games"/>
    <n v="7.8266666666666662"/>
    <n v="23.959183673469386"/>
    <x v="6"/>
    <x v="17"/>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x v="17"/>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x v="17"/>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x v="17"/>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x v="17"/>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x v="17"/>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x v="17"/>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x v="17"/>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x v="17"/>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x v="6"/>
    <x v="17"/>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x v="17"/>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x v="17"/>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x v="17"/>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x v="17"/>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x v="6"/>
    <x v="17"/>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x v="17"/>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x v="17"/>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x v="17"/>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x v="17"/>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x v="17"/>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x v="17"/>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x v="17"/>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x v="17"/>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x v="17"/>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x v="17"/>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x v="17"/>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x v="17"/>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x v="6"/>
    <x v="17"/>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x v="17"/>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x v="17"/>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x v="17"/>
    <x v="1119"/>
    <d v="2014-04-06T14:01:04"/>
  </r>
  <r>
    <n v="1120"/>
    <s v="PlanEt Ninjahwah"/>
    <s v="Planet Ninjahwah is a highly anticipated futuristic action adventure game that will blow your mind!!"/>
    <n v="25000"/>
    <n v="0"/>
    <x v="2"/>
    <s v="US"/>
    <s v="USD"/>
    <n v="1319835400"/>
    <n v="1315947400"/>
    <b v="0"/>
    <n v="0"/>
    <b v="0"/>
    <s v="games/video games"/>
    <n v="0"/>
    <e v="#DIV/0!"/>
    <x v="6"/>
    <x v="17"/>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x v="17"/>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x v="17"/>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x v="17"/>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x v="18"/>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x v="18"/>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x v="18"/>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x v="18"/>
    <x v="1127"/>
    <d v="2014-11-14T16:30:00"/>
  </r>
  <r>
    <n v="1128"/>
    <s v="Flying Turds"/>
    <s v="#havingfunFTW"/>
    <n v="1000"/>
    <n v="1"/>
    <x v="2"/>
    <s v="GB"/>
    <s v="GBP"/>
    <n v="1407425717"/>
    <n v="1404833717"/>
    <b v="0"/>
    <n v="1"/>
    <b v="0"/>
    <s v="games/mobile games"/>
    <n v="0.1"/>
    <n v="1"/>
    <x v="6"/>
    <x v="18"/>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x v="18"/>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x v="18"/>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x v="18"/>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x v="18"/>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x v="18"/>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x v="18"/>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x v="18"/>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x v="18"/>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x v="18"/>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x v="18"/>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x v="18"/>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x v="18"/>
    <x v="1140"/>
    <d v="2015-08-06T06:05:21"/>
  </r>
  <r>
    <n v="1141"/>
    <s v="Arena Z - Zombie Survival"/>
    <s v="I think this will be a great game!"/>
    <n v="500"/>
    <n v="0"/>
    <x v="2"/>
    <s v="DE"/>
    <s v="EUR"/>
    <n v="1436460450"/>
    <n v="1433868450"/>
    <b v="0"/>
    <n v="0"/>
    <b v="0"/>
    <s v="games/mobile games"/>
    <n v="0"/>
    <e v="#DIV/0!"/>
    <x v="6"/>
    <x v="18"/>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x v="18"/>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x v="18"/>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x v="19"/>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x v="19"/>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x v="19"/>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x v="19"/>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x v="19"/>
    <x v="1148"/>
    <d v="2016-12-01T00:06:21"/>
  </r>
  <r>
    <n v="1149"/>
    <s v="The Floridian Food Truck"/>
    <s v="Bringing culturally diverse Floridian cuisine to the people!"/>
    <n v="50000"/>
    <n v="75"/>
    <x v="2"/>
    <s v="US"/>
    <s v="USD"/>
    <n v="1466096566"/>
    <n v="1463504566"/>
    <b v="0"/>
    <n v="2"/>
    <b v="0"/>
    <s v="food/food trucks"/>
    <n v="0.15"/>
    <n v="37.5"/>
    <x v="7"/>
    <x v="19"/>
    <x v="1149"/>
    <d v="2016-06-16T12:02:46"/>
  </r>
  <r>
    <n v="1150"/>
    <s v="Chef Po's Food Truck"/>
    <s v="Bringing delicious authentic and fusion Taiwanese Food to the West Coast."/>
    <n v="2500"/>
    <n v="252"/>
    <x v="2"/>
    <s v="US"/>
    <s v="USD"/>
    <n v="1452293675"/>
    <n v="1447109675"/>
    <b v="0"/>
    <n v="6"/>
    <b v="0"/>
    <s v="food/food trucks"/>
    <n v="10.08"/>
    <n v="42"/>
    <x v="7"/>
    <x v="19"/>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x v="19"/>
    <x v="1151"/>
    <d v="2015-09-06T21:27:43"/>
  </r>
  <r>
    <n v="1152"/>
    <s v="Peruvian King Food Truck"/>
    <s v="Peruvian food truck with an LA twist."/>
    <n v="16000"/>
    <n v="911"/>
    <x v="2"/>
    <s v="US"/>
    <s v="USD"/>
    <n v="1431709312"/>
    <n v="1429117312"/>
    <b v="0"/>
    <n v="15"/>
    <b v="0"/>
    <s v="food/food trucks"/>
    <n v="5.6937500000000005"/>
    <n v="60.733333333333334"/>
    <x v="7"/>
    <x v="19"/>
    <x v="1152"/>
    <d v="2015-05-15T12:01:52"/>
  </r>
  <r>
    <n v="1153"/>
    <s v="The Cold Spot Mobile Trailer"/>
    <s v="A mobile concession trailer for snow cones, ice cream, smoothies and more"/>
    <n v="8000"/>
    <n v="50"/>
    <x v="2"/>
    <s v="US"/>
    <s v="USD"/>
    <n v="1434647305"/>
    <n v="1432055305"/>
    <b v="0"/>
    <n v="1"/>
    <b v="0"/>
    <s v="food/food trucks"/>
    <n v="0.625"/>
    <n v="50"/>
    <x v="7"/>
    <x v="19"/>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x v="19"/>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x v="19"/>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x v="19"/>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x v="19"/>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x v="19"/>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x v="19"/>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x v="19"/>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x v="19"/>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x v="19"/>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x v="19"/>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x v="19"/>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x v="19"/>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x v="19"/>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x v="19"/>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x v="19"/>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x v="19"/>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x v="19"/>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x v="19"/>
    <x v="1171"/>
    <d v="2014-11-13T15:18:47"/>
  </r>
  <r>
    <n v="1172"/>
    <s v="let your dayz take you to the dogs."/>
    <s v="Bringing YOUR favorite dog recipes to the streets."/>
    <n v="9000"/>
    <n v="0"/>
    <x v="2"/>
    <s v="US"/>
    <s v="USD"/>
    <n v="1408551752"/>
    <n v="1405959752"/>
    <b v="0"/>
    <n v="0"/>
    <b v="0"/>
    <s v="food/food trucks"/>
    <n v="0"/>
    <e v="#DIV/0!"/>
    <x v="7"/>
    <x v="19"/>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x v="19"/>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x v="19"/>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x v="19"/>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x v="19"/>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x v="19"/>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x v="19"/>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x v="19"/>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x v="19"/>
    <x v="1180"/>
    <d v="2014-06-28T14:21:54"/>
  </r>
  <r>
    <n v="1181"/>
    <s v="Gringo Loco Tacos Food Truck"/>
    <s v="Bringing the best tacos to the streets of Chicago!"/>
    <n v="50000"/>
    <n v="4"/>
    <x v="2"/>
    <s v="US"/>
    <s v="USD"/>
    <n v="1425197321"/>
    <n v="1422605321"/>
    <b v="0"/>
    <n v="3"/>
    <b v="0"/>
    <s v="food/food trucks"/>
    <n v="8.0000000000000002E-3"/>
    <n v="1.3333333333333333"/>
    <x v="7"/>
    <x v="19"/>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x v="19"/>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x v="19"/>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x v="20"/>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x v="20"/>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x v="20"/>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x v="20"/>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x v="20"/>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x v="20"/>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x v="20"/>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x v="20"/>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x v="20"/>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x v="20"/>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x v="20"/>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x v="20"/>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x v="20"/>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x v="20"/>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x v="20"/>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x v="20"/>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x v="20"/>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x v="20"/>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x v="20"/>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x v="20"/>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x v="20"/>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x v="20"/>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x v="20"/>
    <x v="1206"/>
    <d v="2017-03-11T08:29:00"/>
  </r>
  <r>
    <n v="1207"/>
    <s v="ITALIANA"/>
    <s v="A humanistic photo book about ancestral &amp; post-modern Italy."/>
    <n v="16700"/>
    <n v="17396"/>
    <x v="0"/>
    <s v="IT"/>
    <s v="EUR"/>
    <n v="1459418400"/>
    <n v="1456827573"/>
    <b v="0"/>
    <n v="141"/>
    <b v="1"/>
    <s v="photography/photobooks"/>
    <n v="104.16766467065868"/>
    <n v="123.37588652482269"/>
    <x v="8"/>
    <x v="20"/>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x v="20"/>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x v="20"/>
    <x v="1209"/>
    <d v="2017-02-25T15:18:25"/>
  </r>
  <r>
    <n v="1210"/>
    <s v="Det Andra GÃ¶teborg"/>
    <s v="En fotobok om livet i det enda andra GÃ¶teborg i vÃ¤rlden"/>
    <n v="20000"/>
    <n v="50863"/>
    <x v="0"/>
    <s v="SE"/>
    <s v="SEK"/>
    <n v="1433106000"/>
    <n v="1431124572"/>
    <b v="0"/>
    <n v="103"/>
    <b v="1"/>
    <s v="photography/photobooks"/>
    <n v="254.31499999999997"/>
    <n v="493.81553398058253"/>
    <x v="8"/>
    <x v="20"/>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x v="20"/>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x v="20"/>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x v="20"/>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x v="20"/>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x v="20"/>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x v="20"/>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x v="20"/>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x v="20"/>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x v="20"/>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x v="20"/>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x v="20"/>
    <x v="1221"/>
    <d v="2016-12-03T19:00:00"/>
  </r>
  <r>
    <n v="1222"/>
    <s v="Project Pilgrim"/>
    <s v="Project Pilgrim is my effort to work towards normalizing mental health."/>
    <n v="4000"/>
    <n v="11215"/>
    <x v="0"/>
    <s v="CA"/>
    <s v="CAD"/>
    <n v="1459483200"/>
    <n v="1456852647"/>
    <b v="0"/>
    <n v="138"/>
    <b v="1"/>
    <s v="photography/photobooks"/>
    <n v="280.375"/>
    <n v="81.268115942028984"/>
    <x v="8"/>
    <x v="20"/>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x v="20"/>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x v="21"/>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x v="21"/>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x v="21"/>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x v="21"/>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x v="21"/>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x v="21"/>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x v="21"/>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x v="21"/>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x v="21"/>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x v="21"/>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x v="21"/>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x v="21"/>
    <x v="1235"/>
    <d v="2013-12-14T22:14:59"/>
  </r>
  <r>
    <n v="1236"/>
    <s v="&quot;Volando&quot; CD Release (Canceled)"/>
    <s v="Raising money to give the musicians their due."/>
    <n v="2500"/>
    <n v="0"/>
    <x v="1"/>
    <s v="US"/>
    <s v="USD"/>
    <n v="1343491200"/>
    <n v="1342801164"/>
    <b v="0"/>
    <n v="0"/>
    <b v="0"/>
    <s v="music/world music"/>
    <n v="0"/>
    <e v="#DIV/0!"/>
    <x v="4"/>
    <x v="21"/>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x v="21"/>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x v="21"/>
    <x v="1238"/>
    <d v="2011-08-06T09:38:56"/>
  </r>
  <r>
    <n v="1239"/>
    <s v="Help Calmenco! finance new CD and Tour (Canceled)"/>
    <s v="Please consider helping us with our new CD and Riverdance Tour"/>
    <n v="2500"/>
    <n v="0"/>
    <x v="1"/>
    <s v="US"/>
    <s v="USD"/>
    <n v="1325804767"/>
    <n v="1323212767"/>
    <b v="0"/>
    <n v="0"/>
    <b v="0"/>
    <s v="music/world music"/>
    <n v="0"/>
    <e v="#DIV/0!"/>
    <x v="4"/>
    <x v="21"/>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x v="21"/>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x v="21"/>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x v="21"/>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x v="21"/>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x v="11"/>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x v="11"/>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x v="11"/>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x v="11"/>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x v="11"/>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x v="11"/>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x v="11"/>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x v="11"/>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x v="11"/>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x v="11"/>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x v="11"/>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x v="11"/>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x v="11"/>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x v="11"/>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x v="11"/>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x v="11"/>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x v="11"/>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x v="11"/>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x v="11"/>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x v="11"/>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x v="11"/>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x v="11"/>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x v="11"/>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x v="11"/>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x v="11"/>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x v="11"/>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x v="11"/>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x v="11"/>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x v="11"/>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x v="11"/>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x v="11"/>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x v="11"/>
    <x v="1275"/>
    <d v="2013-08-07T15:49:47"/>
  </r>
  <r>
    <n v="1276"/>
    <s v="MR. DREAM GOES TO JAIL"/>
    <s v="Sponsor this Brooklyn punk band's debut seven-inch, MR. DREAM GOES TO JAIL."/>
    <n v="3000"/>
    <n v="3132.63"/>
    <x v="0"/>
    <s v="US"/>
    <s v="USD"/>
    <n v="1251777600"/>
    <n v="1247504047"/>
    <b v="1"/>
    <n v="68"/>
    <b v="1"/>
    <s v="music/rock"/>
    <n v="104.42100000000001"/>
    <n v="46.06808823529412"/>
    <x v="4"/>
    <x v="11"/>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x v="11"/>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x v="11"/>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x v="11"/>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x v="11"/>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x v="11"/>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x v="11"/>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x v="11"/>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x v="6"/>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x v="6"/>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x v="6"/>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x v="6"/>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x v="6"/>
    <x v="1289"/>
    <d v="2017-01-03T22:14:05"/>
  </r>
  <r>
    <n v="1290"/>
    <s v="I Died... I Came Back, ... Whatever"/>
    <s v="Sometimes your Heart has to STOP for your Life to START."/>
    <n v="3500"/>
    <n v="3800"/>
    <x v="0"/>
    <s v="US"/>
    <s v="USD"/>
    <n v="1429772340"/>
    <n v="1427121931"/>
    <b v="0"/>
    <n v="86"/>
    <b v="1"/>
    <s v="theater/plays"/>
    <n v="108.57142857142857"/>
    <n v="44.186046511627907"/>
    <x v="1"/>
    <x v="6"/>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x v="6"/>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x v="6"/>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x v="6"/>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x v="6"/>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x v="6"/>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x v="6"/>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x v="6"/>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x v="6"/>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x v="6"/>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x v="6"/>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x v="6"/>
    <x v="1302"/>
    <d v="2016-11-30T21:23:31"/>
  </r>
  <r>
    <n v="1303"/>
    <s v="Forward Arena Theatre Company: Summer Season"/>
    <s v="Groundbreaking queer theatre."/>
    <n v="3500"/>
    <n v="4559.13"/>
    <x v="0"/>
    <s v="GB"/>
    <s v="GBP"/>
    <n v="1469962800"/>
    <n v="1468578920"/>
    <b v="0"/>
    <n v="108"/>
    <b v="1"/>
    <s v="theater/plays"/>
    <n v="130.26085714285716"/>
    <n v="42.214166666666671"/>
    <x v="1"/>
    <x v="6"/>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x v="8"/>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x v="8"/>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x v="8"/>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x v="2"/>
    <x v="8"/>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x v="2"/>
    <x v="8"/>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x v="8"/>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x v="8"/>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x v="8"/>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x v="8"/>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x v="8"/>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x v="8"/>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x v="8"/>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x v="8"/>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x v="8"/>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x v="8"/>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x v="8"/>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x v="8"/>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x v="8"/>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x v="8"/>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x v="8"/>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x v="8"/>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x v="8"/>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x v="8"/>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x v="8"/>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x v="8"/>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x v="8"/>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x v="8"/>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x v="8"/>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x v="8"/>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x v="8"/>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x v="8"/>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x v="8"/>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x v="8"/>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x v="8"/>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x v="8"/>
    <x v="1338"/>
    <d v="2015-08-02T14:17:13"/>
  </r>
  <r>
    <n v="1339"/>
    <s v="Linkoo (Canceled)"/>
    <s v="World's Smallest customizable Phone &amp; GPS Watch for kids !"/>
    <n v="50000"/>
    <n v="3317"/>
    <x v="1"/>
    <s v="US"/>
    <s v="USD"/>
    <n v="1418056315"/>
    <n v="1414164715"/>
    <b v="0"/>
    <n v="37"/>
    <b v="0"/>
    <s v="technology/wearables"/>
    <n v="6.6339999999999995"/>
    <n v="89.648648648648646"/>
    <x v="2"/>
    <x v="8"/>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x v="8"/>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x v="8"/>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x v="8"/>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x v="8"/>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x v="9"/>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x v="9"/>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x v="9"/>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x v="9"/>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x v="9"/>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x v="9"/>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x v="9"/>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x v="9"/>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x v="9"/>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x v="9"/>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x v="9"/>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x v="9"/>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x v="9"/>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x v="9"/>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x v="9"/>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x v="9"/>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x v="9"/>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x v="9"/>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x v="9"/>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x v="9"/>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x v="11"/>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x v="11"/>
    <x v="1365"/>
    <d v="2015-03-16T11:35:52"/>
  </r>
  <r>
    <n v="1366"/>
    <s v="Kick It! A Tribute to the A.K.s"/>
    <s v="A musical memorial for Alexi Petersen."/>
    <n v="7500"/>
    <n v="9486.69"/>
    <x v="0"/>
    <s v="US"/>
    <s v="USD"/>
    <n v="1417049663"/>
    <n v="1413158063"/>
    <b v="0"/>
    <n v="147"/>
    <b v="1"/>
    <s v="music/rock"/>
    <n v="126.48920000000001"/>
    <n v="64.535306122448986"/>
    <x v="4"/>
    <x v="11"/>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x v="11"/>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x v="11"/>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x v="11"/>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x v="11"/>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x v="11"/>
    <x v="1371"/>
    <d v="2015-05-07T13:12:22"/>
  </r>
  <r>
    <n v="1372"/>
    <s v="Ted Lukas &amp; the Misled new CD - &quot;FEED&quot;"/>
    <s v="Please help us raise funds to press our new CD!"/>
    <n v="500"/>
    <n v="620"/>
    <x v="0"/>
    <s v="US"/>
    <s v="USD"/>
    <n v="1342115132"/>
    <n v="1339523132"/>
    <b v="0"/>
    <n v="16"/>
    <b v="1"/>
    <s v="music/rock"/>
    <n v="124"/>
    <n v="38.75"/>
    <x v="4"/>
    <x v="11"/>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x v="11"/>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x v="11"/>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x v="11"/>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x v="11"/>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x v="11"/>
    <x v="1377"/>
    <d v="2017-02-02T23:11:00"/>
  </r>
  <r>
    <n v="1378"/>
    <s v="SIX BY SEVEN"/>
    <s v="A psychedelic post rock masterpiece!"/>
    <n v="2000"/>
    <n v="4067"/>
    <x v="0"/>
    <s v="GB"/>
    <s v="GBP"/>
    <n v="1470075210"/>
    <n v="1468779210"/>
    <b v="0"/>
    <n v="133"/>
    <b v="1"/>
    <s v="music/rock"/>
    <n v="203.35000000000002"/>
    <n v="30.578947368421051"/>
    <x v="4"/>
    <x v="11"/>
    <x v="1378"/>
    <d v="2016-08-01T13:13:30"/>
  </r>
  <r>
    <n v="1379"/>
    <s v="J. Walter Makes a Record"/>
    <s v="---------The long-awaited debut full-length from Justin Ruddy--------"/>
    <n v="10000"/>
    <n v="11160"/>
    <x v="0"/>
    <s v="US"/>
    <s v="USD"/>
    <n v="1433504876"/>
    <n v="1430912876"/>
    <b v="0"/>
    <n v="151"/>
    <b v="1"/>
    <s v="music/rock"/>
    <n v="111.60000000000001"/>
    <n v="73.907284768211923"/>
    <x v="4"/>
    <x v="11"/>
    <x v="1379"/>
    <d v="2015-06-05T06:47:56"/>
  </r>
  <r>
    <n v="1380"/>
    <s v="BARNFEST 2015"/>
    <s v="A DIY MUSIC FESTIVAL FROM ST. LOUIS MO! Bands make their own festival, help make it legit!"/>
    <n v="25"/>
    <n v="106"/>
    <x v="0"/>
    <s v="US"/>
    <s v="USD"/>
    <n v="1433815200"/>
    <n v="1431886706"/>
    <b v="0"/>
    <n v="5"/>
    <b v="1"/>
    <s v="music/rock"/>
    <n v="424"/>
    <n v="21.2"/>
    <x v="4"/>
    <x v="11"/>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x v="11"/>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x v="11"/>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x v="11"/>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x v="11"/>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x v="11"/>
    <x v="1385"/>
    <d v="2016-04-29T07:11:00"/>
  </r>
  <r>
    <n v="1386"/>
    <s v="MALTESE CROSS: The First Album"/>
    <s v="We are a classic hard rock/heavy metal band just trying to keep rock alive!"/>
    <n v="400"/>
    <n v="875"/>
    <x v="0"/>
    <s v="US"/>
    <s v="USD"/>
    <n v="1438183889"/>
    <n v="1435591889"/>
    <b v="0"/>
    <n v="14"/>
    <b v="1"/>
    <s v="music/rock"/>
    <n v="218.75"/>
    <n v="62.5"/>
    <x v="4"/>
    <x v="11"/>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x v="11"/>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x v="11"/>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x v="11"/>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x v="11"/>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x v="11"/>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x v="11"/>
    <x v="1392"/>
    <d v="2016-03-02T22:43:06"/>
  </r>
  <r>
    <n v="1393"/>
    <s v="WolfHunt | Social Commentary Rock Project"/>
    <s v="Rock n' Roll tales of our times"/>
    <n v="10000"/>
    <n v="10235"/>
    <x v="0"/>
    <s v="US"/>
    <s v="USD"/>
    <n v="1470068523"/>
    <n v="1467476523"/>
    <b v="0"/>
    <n v="52"/>
    <b v="1"/>
    <s v="music/rock"/>
    <n v="102.35000000000001"/>
    <n v="196.82692307692307"/>
    <x v="4"/>
    <x v="11"/>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x v="11"/>
    <x v="1394"/>
    <d v="2017-02-28T22:00:00"/>
  </r>
  <r>
    <n v="1395"/>
    <s v="Quiet Oaks Full Length Album"/>
    <s v="Help Quiet Oaks record their debut album!!!"/>
    <n v="3500"/>
    <n v="3916"/>
    <x v="0"/>
    <s v="US"/>
    <s v="USD"/>
    <n v="1484430481"/>
    <n v="1481838481"/>
    <b v="0"/>
    <n v="82"/>
    <b v="1"/>
    <s v="music/rock"/>
    <n v="111.88571428571427"/>
    <n v="47.756097560975611"/>
    <x v="4"/>
    <x v="11"/>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x v="11"/>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x v="11"/>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x v="11"/>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x v="11"/>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x v="11"/>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x v="11"/>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x v="11"/>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x v="11"/>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x v="22"/>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x v="22"/>
    <x v="1405"/>
    <d v="2014-11-28T12:20:01"/>
  </r>
  <r>
    <n v="1406"/>
    <s v="Man Down! Translation project"/>
    <s v="The White coat and the battle dress uniform"/>
    <n v="12000"/>
    <n v="15"/>
    <x v="2"/>
    <s v="IT"/>
    <s v="EUR"/>
    <n v="1449914400"/>
    <n v="1445336607"/>
    <b v="0"/>
    <n v="3"/>
    <b v="0"/>
    <s v="publishing/translations"/>
    <n v="0.125"/>
    <n v="5"/>
    <x v="3"/>
    <x v="22"/>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x v="22"/>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x v="22"/>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x v="22"/>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x v="22"/>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x v="22"/>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x v="22"/>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x v="22"/>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x v="22"/>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x v="22"/>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x v="22"/>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x v="22"/>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x v="22"/>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x v="22"/>
    <x v="1419"/>
    <d v="2016-10-09T05:56:59"/>
  </r>
  <r>
    <n v="1420"/>
    <s v="Shakespeare in the Hood - Romeo and Juliet"/>
    <s v="Help me butcher Shakespeare in a satirical fashion."/>
    <n v="110"/>
    <n v="3"/>
    <x v="2"/>
    <s v="US"/>
    <s v="USD"/>
    <n v="1467129686"/>
    <n v="1464969686"/>
    <b v="0"/>
    <n v="3"/>
    <b v="0"/>
    <s v="publishing/translations"/>
    <n v="2.7272727272727271"/>
    <n v="1"/>
    <x v="3"/>
    <x v="22"/>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x v="22"/>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x v="22"/>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x v="22"/>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x v="22"/>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x v="22"/>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x v="22"/>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x v="22"/>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x v="22"/>
    <x v="1428"/>
    <d v="2016-04-02T03:06:57"/>
  </r>
  <r>
    <n v="1429"/>
    <s v="10 P.M."/>
    <s v="A guy in his 30's tries to live his &quot;American Dream&quot;, but quickly it turns into a nightmare. (A Novel)"/>
    <n v="10000"/>
    <n v="0"/>
    <x v="2"/>
    <s v="US"/>
    <s v="USD"/>
    <n v="1428629242"/>
    <n v="1426037242"/>
    <b v="0"/>
    <n v="0"/>
    <b v="0"/>
    <s v="publishing/translations"/>
    <n v="0"/>
    <e v="#DIV/0!"/>
    <x v="3"/>
    <x v="22"/>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x v="22"/>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x v="22"/>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x v="22"/>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x v="22"/>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x v="22"/>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x v="22"/>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x v="22"/>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x v="22"/>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x v="22"/>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x v="22"/>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x v="22"/>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x v="22"/>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x v="22"/>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x v="22"/>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x v="22"/>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x v="22"/>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x v="22"/>
    <x v="1446"/>
    <d v="2016-04-21T05:44:38"/>
  </r>
  <r>
    <n v="1447"/>
    <s v="Indian Language Dictionary"/>
    <s v="I'm creating a dictionary of multiple Indian languages."/>
    <n v="500000"/>
    <n v="75"/>
    <x v="2"/>
    <s v="US"/>
    <s v="USD"/>
    <n v="1467999134"/>
    <n v="1465407134"/>
    <b v="0"/>
    <n v="3"/>
    <b v="0"/>
    <s v="publishing/translations"/>
    <n v="1.4999999999999999E-2"/>
    <n v="25"/>
    <x v="3"/>
    <x v="22"/>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x v="22"/>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x v="22"/>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x v="22"/>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x v="22"/>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x v="22"/>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x v="22"/>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x v="22"/>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x v="22"/>
    <x v="1455"/>
    <d v="2014-09-05T08:39:00"/>
  </r>
  <r>
    <n v="1456"/>
    <s v="Sometimes you don't need love (Canceled)"/>
    <s v="English Version of my auto-published novel"/>
    <n v="5000"/>
    <n v="145"/>
    <x v="1"/>
    <s v="IT"/>
    <s v="EUR"/>
    <n v="1483459365"/>
    <n v="1480867365"/>
    <b v="0"/>
    <n v="3"/>
    <b v="0"/>
    <s v="publishing/translations"/>
    <n v="2.9000000000000004"/>
    <n v="48.333333333333336"/>
    <x v="3"/>
    <x v="22"/>
    <x v="1456"/>
    <d v="2017-01-03T11:02:45"/>
  </r>
  <r>
    <n v="1457"/>
    <s v="Hey! I&quot;m not invisable, I am Just Old (Canceled)"/>
    <s v="Age is more than just a number, I hope your younger than you feel."/>
    <n v="6000"/>
    <n v="0"/>
    <x v="1"/>
    <s v="US"/>
    <s v="USD"/>
    <n v="1447281044"/>
    <n v="1444685444"/>
    <b v="0"/>
    <n v="0"/>
    <b v="0"/>
    <s v="publishing/translations"/>
    <n v="0"/>
    <e v="#DIV/0!"/>
    <x v="3"/>
    <x v="22"/>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x v="22"/>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x v="22"/>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x v="22"/>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x v="23"/>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x v="23"/>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x v="23"/>
    <x v="1463"/>
    <d v="2013-04-07T15:52:18"/>
  </r>
  <r>
    <n v="1464"/>
    <s v="Science Studio"/>
    <s v="The Best Science Media on the Web"/>
    <n v="5000"/>
    <n v="8160"/>
    <x v="0"/>
    <s v="US"/>
    <s v="USD"/>
    <n v="1361029958"/>
    <n v="1358437958"/>
    <b v="1"/>
    <n v="234"/>
    <b v="1"/>
    <s v="publishing/radio &amp; podcasts"/>
    <n v="163.19999999999999"/>
    <n v="34.871794871794869"/>
    <x v="3"/>
    <x v="23"/>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x v="23"/>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x v="23"/>
    <x v="1466"/>
    <d v="2016-01-12T00:00:00"/>
  </r>
  <r>
    <n v="1467"/>
    <s v="Radio Ambulante"/>
    <s v="We are a new Spanish language podcast telling uniquely Latin American stories."/>
    <n v="40000"/>
    <n v="46032"/>
    <x v="0"/>
    <s v="US"/>
    <s v="USD"/>
    <n v="1332699285"/>
    <n v="1327518885"/>
    <b v="1"/>
    <n v="600"/>
    <b v="1"/>
    <s v="publishing/radio &amp; podcasts"/>
    <n v="115.08"/>
    <n v="76.72"/>
    <x v="3"/>
    <x v="23"/>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x v="23"/>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x v="23"/>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x v="23"/>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x v="23"/>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x v="23"/>
    <x v="1472"/>
    <d v="2013-10-16T08:01:43"/>
  </r>
  <r>
    <n v="1473"/>
    <s v="ONE LOVES ONLY FORM"/>
    <s v="Public Radio Project"/>
    <n v="1500"/>
    <n v="1807.74"/>
    <x v="0"/>
    <s v="US"/>
    <s v="USD"/>
    <n v="1330644639"/>
    <n v="1328052639"/>
    <b v="1"/>
    <n v="47"/>
    <b v="1"/>
    <s v="publishing/radio &amp; podcasts"/>
    <n v="120.51600000000001"/>
    <n v="38.462553191489363"/>
    <x v="3"/>
    <x v="23"/>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x v="23"/>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x v="23"/>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x v="23"/>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x v="23"/>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x v="23"/>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x v="23"/>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x v="23"/>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x v="10"/>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x v="10"/>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x v="10"/>
    <x v="1483"/>
    <d v="2016-07-21T23:37:55"/>
  </r>
  <r>
    <n v="1484"/>
    <s v="a book called filtered down thru the stars"/>
    <s v="The mussings of an old wizard"/>
    <n v="2000"/>
    <n v="0"/>
    <x v="2"/>
    <s v="US"/>
    <s v="USD"/>
    <n v="1342882260"/>
    <n v="1337834963"/>
    <b v="0"/>
    <n v="0"/>
    <b v="0"/>
    <s v="publishing/fiction"/>
    <n v="0"/>
    <e v="#DIV/0!"/>
    <x v="3"/>
    <x v="10"/>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x v="10"/>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x v="10"/>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x v="10"/>
    <x v="1487"/>
    <d v="2016-08-02T17:01:11"/>
  </r>
  <r>
    <n v="1488"/>
    <s v="Nanolution"/>
    <s v="A blockbuster sci-fi adventure. What would you do if one day your life changed to beyond the imaginable?"/>
    <n v="15000"/>
    <n v="360"/>
    <x v="2"/>
    <s v="AU"/>
    <s v="AUD"/>
    <n v="1388928660"/>
    <n v="1386336660"/>
    <b v="0"/>
    <n v="6"/>
    <b v="0"/>
    <s v="publishing/fiction"/>
    <n v="2.4"/>
    <n v="60"/>
    <x v="3"/>
    <x v="10"/>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x v="10"/>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x v="10"/>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x v="10"/>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x v="10"/>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x v="10"/>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x v="10"/>
    <x v="1494"/>
    <d v="2015-04-03T10:38:00"/>
  </r>
  <r>
    <n v="1495"/>
    <s v="A Magical Bildungsroman with a Female Heroine"/>
    <s v="The Adventures of Penelope Hawthorne. Part One: The Spellbook of Dracone."/>
    <n v="2000"/>
    <n v="0"/>
    <x v="2"/>
    <s v="US"/>
    <s v="USD"/>
    <n v="1314471431"/>
    <n v="1311879431"/>
    <b v="0"/>
    <n v="0"/>
    <b v="0"/>
    <s v="publishing/fiction"/>
    <n v="0"/>
    <e v="#DIV/0!"/>
    <x v="3"/>
    <x v="10"/>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x v="10"/>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x v="10"/>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x v="10"/>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x v="10"/>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x v="10"/>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x v="8"/>
    <x v="20"/>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x v="20"/>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x v="20"/>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x v="8"/>
    <x v="20"/>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x v="20"/>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x v="20"/>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x v="20"/>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x v="20"/>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x v="20"/>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x v="20"/>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x v="20"/>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x v="20"/>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x v="20"/>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x v="20"/>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x v="20"/>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x v="20"/>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x v="20"/>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x v="20"/>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x v="20"/>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x v="20"/>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x v="20"/>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x v="20"/>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x v="20"/>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x v="20"/>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x v="20"/>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x v="20"/>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x v="20"/>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x v="20"/>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x v="20"/>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x v="20"/>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x v="20"/>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x v="20"/>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x v="20"/>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x v="20"/>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x v="20"/>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x v="20"/>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x v="20"/>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x v="20"/>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x v="20"/>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x v="20"/>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x v="24"/>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x v="24"/>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x v="24"/>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x v="24"/>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x v="24"/>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x v="24"/>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x v="24"/>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x v="24"/>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x v="24"/>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x v="24"/>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x v="24"/>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x v="24"/>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x v="24"/>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x v="24"/>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x v="24"/>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x v="24"/>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x v="24"/>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x v="24"/>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x v="24"/>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x v="24"/>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x v="25"/>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x v="25"/>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x v="25"/>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x v="25"/>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x v="25"/>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x v="25"/>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x v="25"/>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x v="25"/>
    <x v="1568"/>
    <d v="2014-12-23T20:29:45"/>
  </r>
  <r>
    <n v="1569"/>
    <s v="to be removed (Canceled)"/>
    <s v="to be removed"/>
    <n v="30000"/>
    <n v="0"/>
    <x v="1"/>
    <s v="US"/>
    <s v="USD"/>
    <n v="1369498714"/>
    <n v="1366906714"/>
    <b v="0"/>
    <n v="0"/>
    <b v="0"/>
    <s v="publishing/art books"/>
    <n v="0"/>
    <e v="#DIV/0!"/>
    <x v="3"/>
    <x v="25"/>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x v="25"/>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x v="25"/>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x v="25"/>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x v="25"/>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x v="25"/>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x v="25"/>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x v="25"/>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x v="25"/>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x v="25"/>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x v="25"/>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x v="25"/>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x v="26"/>
    <x v="1581"/>
    <d v="2015-12-19T05:46:30"/>
  </r>
  <r>
    <n v="1582"/>
    <s v="Scenes from New Orleans"/>
    <s v="I create canvas prints of images from in and around New Orleans"/>
    <n v="1000"/>
    <n v="93"/>
    <x v="2"/>
    <s v="US"/>
    <s v="USD"/>
    <n v="1445894400"/>
    <n v="1440961053"/>
    <b v="0"/>
    <n v="3"/>
    <b v="0"/>
    <s v="photography/places"/>
    <n v="9.3000000000000007"/>
    <n v="31"/>
    <x v="8"/>
    <x v="26"/>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x v="26"/>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x v="26"/>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x v="26"/>
    <x v="1585"/>
    <d v="2016-12-25T06:00:00"/>
  </r>
  <r>
    <n v="1586"/>
    <s v="Missouri In Pictures"/>
    <s v="Show the world the beauty that is in all of our back yards!"/>
    <n v="1500"/>
    <n v="0"/>
    <x v="2"/>
    <s v="US"/>
    <s v="USD"/>
    <n v="1428197422"/>
    <n v="1425609022"/>
    <b v="0"/>
    <n v="0"/>
    <b v="0"/>
    <s v="photography/places"/>
    <n v="0"/>
    <e v="#DIV/0!"/>
    <x v="8"/>
    <x v="26"/>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x v="26"/>
    <x v="1587"/>
    <d v="2014-12-13T17:49:25"/>
  </r>
  <r>
    <n v="1588"/>
    <s v="The Right Side of Texas"/>
    <s v="Southeast Texas as seen through the lens of a cell phone camera"/>
    <n v="516"/>
    <n v="0"/>
    <x v="2"/>
    <s v="US"/>
    <s v="USD"/>
    <n v="1422735120"/>
    <n v="1420091999"/>
    <b v="0"/>
    <n v="0"/>
    <b v="0"/>
    <s v="photography/places"/>
    <n v="0"/>
    <e v="#DIV/0!"/>
    <x v="8"/>
    <x v="26"/>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x v="26"/>
    <x v="1589"/>
    <d v="2015-10-09T18:38:06"/>
  </r>
  <r>
    <n v="1590"/>
    <s v="An Italian Adventure"/>
    <s v="Discover Italy through photography."/>
    <n v="60000"/>
    <n v="1020"/>
    <x v="2"/>
    <s v="IT"/>
    <s v="EUR"/>
    <n v="1443040464"/>
    <n v="1440448464"/>
    <b v="0"/>
    <n v="2"/>
    <b v="0"/>
    <s v="photography/places"/>
    <n v="1.7000000000000002"/>
    <n v="510"/>
    <x v="8"/>
    <x v="26"/>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x v="26"/>
    <x v="1591"/>
    <d v="2016-04-03T11:25:41"/>
  </r>
  <r>
    <n v="1592"/>
    <s v="The Views of Pittsburgh"/>
    <s v="A portfolio collage of beautiful pictures of authentic Pittsburgh locations and scenery."/>
    <n v="25"/>
    <n v="0"/>
    <x v="2"/>
    <s v="US"/>
    <s v="USD"/>
    <n v="1427503485"/>
    <n v="1423619085"/>
    <b v="0"/>
    <n v="0"/>
    <b v="0"/>
    <s v="photography/places"/>
    <n v="0"/>
    <e v="#DIV/0!"/>
    <x v="8"/>
    <x v="26"/>
    <x v="1592"/>
    <d v="2015-03-27T19:44:45"/>
  </r>
  <r>
    <n v="1593"/>
    <s v="Picturing Italy"/>
    <s v="A trip to fulfill a dream of capturing the wonders and history of ancient Italy in person."/>
    <n v="22000"/>
    <n v="3"/>
    <x v="2"/>
    <s v="US"/>
    <s v="USD"/>
    <n v="1425154655"/>
    <n v="1422562655"/>
    <b v="0"/>
    <n v="3"/>
    <b v="0"/>
    <s v="photography/places"/>
    <n v="1.3636363636363637E-2"/>
    <n v="1"/>
    <x v="8"/>
    <x v="26"/>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x v="26"/>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x v="26"/>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x v="8"/>
    <x v="26"/>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x v="26"/>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x v="26"/>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x v="26"/>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x v="26"/>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x v="11"/>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x v="11"/>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x v="11"/>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x v="11"/>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x v="11"/>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x v="11"/>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x v="11"/>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x v="11"/>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x v="11"/>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x v="11"/>
    <x v="1610"/>
    <d v="2012-12-15T17:11:50"/>
  </r>
  <r>
    <n v="1611"/>
    <s v="Skelton-Luns CD/7&quot;             No Big Deal."/>
    <s v="Skelton-Luns CD/7&quot; No Big Deal."/>
    <n v="800"/>
    <n v="1001"/>
    <x v="0"/>
    <s v="US"/>
    <s v="USD"/>
    <n v="1370390432"/>
    <n v="1368576032"/>
    <b v="0"/>
    <n v="27"/>
    <b v="1"/>
    <s v="music/rock"/>
    <n v="125.125"/>
    <n v="37.074074074074076"/>
    <x v="4"/>
    <x v="11"/>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x v="11"/>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x v="11"/>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x v="11"/>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x v="11"/>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x v="11"/>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x v="11"/>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x v="11"/>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x v="11"/>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x v="11"/>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x v="11"/>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x v="11"/>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x v="11"/>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x v="11"/>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x v="11"/>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x v="11"/>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x v="11"/>
    <x v="1627"/>
    <d v="2012-11-25T23:59:00"/>
  </r>
  <r>
    <n v="1628"/>
    <s v="&quot;Songs for Tsippora&quot; Byronâ€™s DEBUT EP"/>
    <s v="Original Jewish rock music on human relationships and identity"/>
    <n v="4000"/>
    <n v="4037"/>
    <x v="0"/>
    <s v="US"/>
    <s v="USD"/>
    <n v="1403026882"/>
    <n v="1400175682"/>
    <b v="0"/>
    <n v="88"/>
    <b v="1"/>
    <s v="music/rock"/>
    <n v="100.925"/>
    <n v="45.875"/>
    <x v="4"/>
    <x v="11"/>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x v="11"/>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x v="11"/>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x v="11"/>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x v="11"/>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x v="11"/>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x v="11"/>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x v="11"/>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x v="11"/>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x v="11"/>
    <x v="1637"/>
    <d v="2009-12-31T18:39:00"/>
  </r>
  <r>
    <n v="1638"/>
    <s v="Avenues EP 2013"/>
    <s v="Avenues will be going in to the studio to record a new EP with Matt Allison!"/>
    <n v="1000"/>
    <n v="1050"/>
    <x v="0"/>
    <s v="US"/>
    <s v="USD"/>
    <n v="1362086700"/>
    <n v="1358180968"/>
    <b v="0"/>
    <n v="27"/>
    <b v="1"/>
    <s v="music/rock"/>
    <n v="105"/>
    <n v="38.888888888888886"/>
    <x v="4"/>
    <x v="11"/>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x v="11"/>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x v="11"/>
    <x v="1640"/>
    <d v="2010-08-02T20:59:00"/>
  </r>
  <r>
    <n v="1641"/>
    <s v="Tanya Dartson- Run for Your Life music video"/>
    <s v="Music Video For Upbeat and Inspiring Song - Run For Your Life"/>
    <n v="2500"/>
    <n v="2535"/>
    <x v="0"/>
    <s v="US"/>
    <s v="USD"/>
    <n v="1418998744"/>
    <n v="1416406744"/>
    <b v="0"/>
    <n v="26"/>
    <b v="1"/>
    <s v="music/pop"/>
    <n v="101.4"/>
    <n v="97.5"/>
    <x v="4"/>
    <x v="27"/>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x v="27"/>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x v="4"/>
    <x v="27"/>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x v="27"/>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x v="27"/>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x v="27"/>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x v="27"/>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x v="27"/>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x v="27"/>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x v="27"/>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x v="27"/>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x v="27"/>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x v="27"/>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x v="27"/>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x v="27"/>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x v="27"/>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x v="27"/>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x v="27"/>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x v="27"/>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x v="27"/>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x v="27"/>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x v="27"/>
    <x v="1662"/>
    <d v="2011-12-31T00:45:36"/>
  </r>
  <r>
    <n v="1663"/>
    <s v="ghost -- a music video"/>
    <s v="music is as important to the eyes as it is to the ears. help bring ghost to life in front of your eyes."/>
    <n v="1000"/>
    <n v="1080"/>
    <x v="0"/>
    <s v="US"/>
    <s v="USD"/>
    <n v="1422750707"/>
    <n v="1420158707"/>
    <b v="0"/>
    <n v="32"/>
    <b v="1"/>
    <s v="music/pop"/>
    <n v="108"/>
    <n v="33.75"/>
    <x v="4"/>
    <x v="27"/>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x v="27"/>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x v="27"/>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x v="27"/>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x v="27"/>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x v="27"/>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x v="27"/>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x v="27"/>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x v="27"/>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x v="27"/>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x v="27"/>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x v="27"/>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x v="27"/>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x v="27"/>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x v="27"/>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x v="27"/>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7"/>
    <x v="1679"/>
    <d v="2011-07-21T20:39:05"/>
  </r>
  <r>
    <n v="1680"/>
    <s v="Kick Out a Record"/>
    <s v="Working Musician dilemma #164: how the taxman put Kick the Record 2.0 on hold"/>
    <n v="1000"/>
    <n v="1175"/>
    <x v="0"/>
    <s v="US"/>
    <s v="USD"/>
    <n v="1405188667"/>
    <n v="1402596667"/>
    <b v="0"/>
    <n v="25"/>
    <b v="1"/>
    <s v="music/pop"/>
    <n v="117.5"/>
    <n v="47"/>
    <x v="4"/>
    <x v="27"/>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x v="28"/>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x v="28"/>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x v="28"/>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x v="28"/>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x v="28"/>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x v="28"/>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x v="28"/>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x v="28"/>
    <x v="1688"/>
    <d v="2017-04-09T06:49:54"/>
  </r>
  <r>
    <n v="1689"/>
    <s v="Fly Away"/>
    <s v="Praising the Living God in the second half of life."/>
    <n v="2400"/>
    <n v="2400"/>
    <x v="3"/>
    <s v="US"/>
    <s v="USD"/>
    <n v="1489700230"/>
    <n v="1487111830"/>
    <b v="0"/>
    <n v="14"/>
    <b v="0"/>
    <s v="music/faith"/>
    <n v="100"/>
    <n v="171.42857142857142"/>
    <x v="4"/>
    <x v="28"/>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x v="28"/>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x v="28"/>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x v="28"/>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x v="28"/>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x v="28"/>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x v="28"/>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x v="28"/>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x v="28"/>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x v="28"/>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x v="28"/>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x v="28"/>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x v="28"/>
    <x v="1701"/>
    <d v="2015-01-15T10:56:45"/>
  </r>
  <r>
    <n v="1702"/>
    <s v="lyndale lewis and new vision prosper cd release"/>
    <s v="I can do all things through christ jesus"/>
    <n v="16500"/>
    <n v="1"/>
    <x v="2"/>
    <s v="US"/>
    <s v="USD"/>
    <n v="1427745150"/>
    <n v="1425156750"/>
    <b v="0"/>
    <n v="1"/>
    <b v="0"/>
    <s v="music/faith"/>
    <n v="6.0606060606060606E-3"/>
    <n v="1"/>
    <x v="4"/>
    <x v="28"/>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x v="28"/>
    <x v="1703"/>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x v="28"/>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x v="28"/>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x v="28"/>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x v="28"/>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x v="28"/>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x v="28"/>
    <x v="1709"/>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x v="4"/>
    <x v="28"/>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x v="28"/>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x v="28"/>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x v="28"/>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x v="28"/>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x v="28"/>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x v="28"/>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x v="28"/>
    <x v="1717"/>
    <d v="2016-04-20T23:00:00"/>
  </r>
  <r>
    <n v="1718"/>
    <s v="The Prodigal Son"/>
    <s v="A melody for the galaxy."/>
    <n v="35000"/>
    <n v="75"/>
    <x v="2"/>
    <s v="US"/>
    <s v="USD"/>
    <n v="1463201940"/>
    <n v="1459435149"/>
    <b v="0"/>
    <n v="2"/>
    <b v="0"/>
    <s v="music/faith"/>
    <n v="0.2142857142857143"/>
    <n v="37.5"/>
    <x v="4"/>
    <x v="28"/>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x v="28"/>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x v="28"/>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x v="28"/>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x v="28"/>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x v="28"/>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x v="28"/>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x v="28"/>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x v="28"/>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x v="28"/>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x v="28"/>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x v="28"/>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x v="28"/>
    <x v="1730"/>
    <d v="2015-10-24T21:06:23"/>
  </r>
  <r>
    <n v="1731"/>
    <s v="Sam Cox Band First Christian Tour"/>
    <s v="We are a Christin Worship band looking to midwest tour. God Bless!"/>
    <n v="1000"/>
    <n v="0"/>
    <x v="2"/>
    <s v="US"/>
    <s v="USD"/>
    <n v="1434034800"/>
    <n v="1432849552"/>
    <b v="0"/>
    <n v="0"/>
    <b v="0"/>
    <s v="music/faith"/>
    <n v="0"/>
    <e v="#DIV/0!"/>
    <x v="4"/>
    <x v="28"/>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x v="28"/>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x v="28"/>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x v="28"/>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x v="28"/>
    <x v="1735"/>
    <d v="2016-08-07T14:32:25"/>
  </r>
  <r>
    <n v="1736"/>
    <s v="In His Presence"/>
    <s v="A unique meditative album reflecting on the life of Christ, inviting Him into your presence"/>
    <n v="3000"/>
    <n v="22"/>
    <x v="2"/>
    <s v="US"/>
    <s v="USD"/>
    <n v="1447018833"/>
    <n v="1444423233"/>
    <b v="0"/>
    <n v="1"/>
    <b v="0"/>
    <s v="music/faith"/>
    <n v="0.73333333333333328"/>
    <n v="22"/>
    <x v="4"/>
    <x v="28"/>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x v="28"/>
    <x v="1737"/>
    <d v="2015-07-20T17:46:32"/>
  </r>
  <r>
    <n v="1738"/>
    <s v="The Flashing Lights"/>
    <s v="Music that inspires and gives hope for overcoming and change. And it is good music."/>
    <n v="5000"/>
    <n v="20"/>
    <x v="2"/>
    <s v="US"/>
    <s v="USD"/>
    <n v="1412283542"/>
    <n v="1409691542"/>
    <b v="0"/>
    <n v="1"/>
    <b v="0"/>
    <s v="music/faith"/>
    <n v="0.4"/>
    <n v="20"/>
    <x v="4"/>
    <x v="28"/>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x v="28"/>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x v="28"/>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x v="20"/>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x v="20"/>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x v="20"/>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x v="20"/>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x v="20"/>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x v="20"/>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x v="20"/>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x v="20"/>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x v="20"/>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x v="20"/>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x v="20"/>
    <x v="1751"/>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x v="8"/>
    <x v="20"/>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x v="20"/>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x v="20"/>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x v="20"/>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x v="20"/>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x v="20"/>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x v="20"/>
    <x v="1758"/>
    <d v="2016-07-14T17:56:32"/>
  </r>
  <r>
    <n v="1759"/>
    <s v="Death Valley"/>
    <s v="Death Valley will be the first photo book of Andi State"/>
    <n v="5000"/>
    <n v="5330"/>
    <x v="0"/>
    <s v="US"/>
    <s v="USD"/>
    <n v="1427309629"/>
    <n v="1425585229"/>
    <b v="0"/>
    <n v="49"/>
    <b v="1"/>
    <s v="photography/photobooks"/>
    <n v="106.60000000000001"/>
    <n v="108.77551020408163"/>
    <x v="8"/>
    <x v="20"/>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x v="20"/>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x v="20"/>
    <x v="1761"/>
    <d v="2015-09-12T08:37:40"/>
  </r>
  <r>
    <n v="1762"/>
    <s v="&quot;The Naked Pixel&quot; Ali Pakele"/>
    <s v="Project rewards $25 gets you 190+ digital images"/>
    <n v="100"/>
    <n v="885"/>
    <x v="0"/>
    <s v="US"/>
    <s v="USD"/>
    <n v="1457739245"/>
    <n v="1455147245"/>
    <b v="0"/>
    <n v="25"/>
    <b v="1"/>
    <s v="photography/photobooks"/>
    <n v="885"/>
    <n v="35.4"/>
    <x v="8"/>
    <x v="20"/>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x v="20"/>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x v="20"/>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x v="20"/>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x v="20"/>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x v="20"/>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x v="20"/>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x v="20"/>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x v="20"/>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x v="20"/>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x v="20"/>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x v="20"/>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x v="20"/>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x v="20"/>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x v="20"/>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x v="20"/>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x v="20"/>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x v="20"/>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x v="20"/>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x v="20"/>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x v="20"/>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x v="20"/>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x v="20"/>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x v="20"/>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x v="20"/>
    <x v="1786"/>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x v="20"/>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x v="20"/>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x v="20"/>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x v="20"/>
    <x v="1790"/>
    <d v="2015-02-05T11:11:18"/>
  </r>
  <r>
    <n v="1791"/>
    <s v="disCover: Napoli"/>
    <s v="For the love of street photography and the beauty of traditional cultures in southern Italy."/>
    <n v="3000"/>
    <n v="107"/>
    <x v="2"/>
    <s v="GB"/>
    <s v="GBP"/>
    <n v="1422553565"/>
    <n v="1417369565"/>
    <b v="1"/>
    <n v="4"/>
    <b v="0"/>
    <s v="photography/photobooks"/>
    <n v="3.5666666666666664"/>
    <n v="26.75"/>
    <x v="8"/>
    <x v="20"/>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x v="20"/>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x v="20"/>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x v="20"/>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x v="20"/>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x v="20"/>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x v="20"/>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x v="20"/>
    <x v="1798"/>
    <d v="2016-02-04T02:50:33"/>
  </r>
  <r>
    <n v="1799"/>
    <s v="The UnDiscovered Image"/>
    <s v="The UnDiscovered Image, a monthly publication dedicated to photographers."/>
    <n v="4000"/>
    <n v="69.83"/>
    <x v="2"/>
    <s v="GB"/>
    <s v="GBP"/>
    <n v="1415740408"/>
    <n v="1414008808"/>
    <b v="1"/>
    <n v="6"/>
    <b v="0"/>
    <s v="photography/photobooks"/>
    <n v="1.7457500000000001"/>
    <n v="11.638333333333334"/>
    <x v="8"/>
    <x v="20"/>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x v="20"/>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x v="20"/>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x v="20"/>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x v="20"/>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x v="20"/>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x v="20"/>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x v="20"/>
    <x v="1806"/>
    <d v="2014-09-30T10:19:09"/>
  </r>
  <r>
    <n v="1807"/>
    <s v="Anywhere but Here"/>
    <s v="I want to explore alternative cultures and lifestyles in America."/>
    <n v="5000"/>
    <n v="553"/>
    <x v="2"/>
    <s v="US"/>
    <s v="USD"/>
    <n v="1411868313"/>
    <n v="1409276313"/>
    <b v="1"/>
    <n v="8"/>
    <b v="0"/>
    <s v="photography/photobooks"/>
    <n v="11.06"/>
    <n v="69.125"/>
    <x v="8"/>
    <x v="20"/>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x v="20"/>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x v="20"/>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x v="20"/>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x v="20"/>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x v="20"/>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x v="20"/>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x v="20"/>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x v="20"/>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x v="20"/>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x v="20"/>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x v="20"/>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x v="20"/>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x v="20"/>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x v="11"/>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x v="11"/>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x v="11"/>
    <x v="1823"/>
    <d v="2012-10-24T11:26:16"/>
  </r>
  <r>
    <n v="1824"/>
    <s v="Tin Man's Broken Wisdom Fund"/>
    <s v="cd fund raiser"/>
    <n v="3000"/>
    <n v="3002"/>
    <x v="0"/>
    <s v="US"/>
    <s v="USD"/>
    <n v="1389146880"/>
    <n v="1387403967"/>
    <b v="0"/>
    <n v="40"/>
    <b v="1"/>
    <s v="music/rock"/>
    <n v="100.06666666666666"/>
    <n v="75.05"/>
    <x v="4"/>
    <x v="11"/>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x v="11"/>
    <x v="1825"/>
    <d v="2013-07-11T15:01:43"/>
  </r>
  <r>
    <n v="1826"/>
    <s v="BEAR GHOST! Professional Recording! Yay!"/>
    <s v="Hear your favorite Bear Ghost in eargasmic quality!"/>
    <n v="2000"/>
    <n v="2020"/>
    <x v="0"/>
    <s v="US"/>
    <s v="USD"/>
    <n v="1392675017"/>
    <n v="1390083017"/>
    <b v="0"/>
    <n v="38"/>
    <b v="1"/>
    <s v="music/rock"/>
    <n v="101"/>
    <n v="53.157894736842103"/>
    <x v="4"/>
    <x v="11"/>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x v="11"/>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x v="11"/>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x v="11"/>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x v="11"/>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x v="11"/>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x v="11"/>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x v="11"/>
    <x v="1833"/>
    <d v="2013-03-02T02:59:00"/>
  </r>
  <r>
    <n v="1834"/>
    <s v="TDJ - All Part of the Plan EP/Tour"/>
    <s v="Help us fund our first tour and promote our new EP!"/>
    <n v="10000"/>
    <n v="11805"/>
    <x v="0"/>
    <s v="US"/>
    <s v="USD"/>
    <n v="1422140895"/>
    <n v="1418684895"/>
    <b v="0"/>
    <n v="90"/>
    <b v="1"/>
    <s v="music/rock"/>
    <n v="118.05000000000001"/>
    <n v="131.16666666666666"/>
    <x v="4"/>
    <x v="11"/>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x v="11"/>
    <x v="1835"/>
    <d v="2016-03-31T10:51:11"/>
  </r>
  <r>
    <n v="1836"/>
    <s v="KICKSTART OUR &lt;+3"/>
    <s v="Help fund our 2013 Sound &amp; Lighting Touring rig!"/>
    <n v="5000"/>
    <n v="10017"/>
    <x v="0"/>
    <s v="US"/>
    <s v="USD"/>
    <n v="1361129129"/>
    <n v="1359660329"/>
    <b v="0"/>
    <n v="55"/>
    <b v="1"/>
    <s v="music/rock"/>
    <n v="200.34"/>
    <n v="182.12727272727273"/>
    <x v="4"/>
    <x v="11"/>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x v="11"/>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x v="11"/>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x v="11"/>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x v="11"/>
    <x v="1840"/>
    <d v="2013-05-06T23:59:00"/>
  </r>
  <r>
    <n v="1841"/>
    <s v="Hydra Effect Debut EP"/>
    <s v="Hard Rock with a Positive Message. Help us fund, release and promote our debut EP!"/>
    <n v="2000"/>
    <n v="2035"/>
    <x v="0"/>
    <s v="US"/>
    <s v="USD"/>
    <n v="1400561940"/>
    <n v="1397679445"/>
    <b v="0"/>
    <n v="40"/>
    <b v="1"/>
    <s v="music/rock"/>
    <n v="101.75"/>
    <n v="50.875"/>
    <x v="4"/>
    <x v="11"/>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x v="11"/>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x v="11"/>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x v="11"/>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x v="11"/>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x v="11"/>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x v="11"/>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x v="11"/>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x v="11"/>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x v="11"/>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x v="11"/>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x v="11"/>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x v="11"/>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x v="11"/>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x v="11"/>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x v="11"/>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x v="11"/>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x v="11"/>
    <x v="1858"/>
    <d v="2011-12-16T00:48:41"/>
  </r>
  <r>
    <n v="1859"/>
    <s v="Queen Kwong Tour to London and Paris"/>
    <s v="Queen Kwong is going ON TOUR to London and Paris!"/>
    <n v="3000"/>
    <n v="3955"/>
    <x v="0"/>
    <s v="US"/>
    <s v="USD"/>
    <n v="1316716129"/>
    <n v="1314124129"/>
    <b v="0"/>
    <n v="56"/>
    <b v="1"/>
    <s v="music/rock"/>
    <n v="131.83333333333334"/>
    <n v="70.625"/>
    <x v="4"/>
    <x v="11"/>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x v="11"/>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x v="18"/>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x v="18"/>
    <x v="1862"/>
    <d v="2017-03-08T02:30:00"/>
  </r>
  <r>
    <n v="1863"/>
    <s v="Project: 20M813"/>
    <s v="This is an Android game where you take control of the zombies and try to eat your way to world domination!"/>
    <n v="2500"/>
    <n v="10"/>
    <x v="2"/>
    <s v="US"/>
    <s v="USD"/>
    <n v="1402600085"/>
    <n v="1400008085"/>
    <b v="0"/>
    <n v="2"/>
    <b v="0"/>
    <s v="games/mobile games"/>
    <n v="0.4"/>
    <n v="5"/>
    <x v="6"/>
    <x v="18"/>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x v="18"/>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x v="18"/>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x v="18"/>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x v="18"/>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x v="18"/>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x v="18"/>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x v="18"/>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x v="18"/>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x v="18"/>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x v="18"/>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x v="18"/>
    <x v="1874"/>
    <d v="2016-06-28T18:15:33"/>
  </r>
  <r>
    <n v="1875"/>
    <s v="Claws &amp; Fins"/>
    <s v="Sea opposition of Crab's family and angry fishes. Who is going to win, and who is going to loose ?!"/>
    <n v="10000"/>
    <n v="51"/>
    <x v="2"/>
    <s v="US"/>
    <s v="USD"/>
    <n v="1470519308"/>
    <n v="1465335308"/>
    <b v="0"/>
    <n v="3"/>
    <b v="0"/>
    <s v="games/mobile games"/>
    <n v="0.51"/>
    <n v="17"/>
    <x v="6"/>
    <x v="18"/>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x v="18"/>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x v="18"/>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x v="18"/>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x v="18"/>
    <x v="1879"/>
    <d v="2016-03-14T09:35:29"/>
  </r>
  <r>
    <n v="1880"/>
    <s v="Sim Betting Football"/>
    <s v="Sim Betting Football is the only football (soccer) betting simulation  game."/>
    <n v="5000"/>
    <n v="1004"/>
    <x v="2"/>
    <s v="GB"/>
    <s v="GBP"/>
    <n v="1459341380"/>
    <n v="1456839380"/>
    <b v="0"/>
    <n v="24"/>
    <b v="0"/>
    <s v="games/mobile games"/>
    <n v="20.080000000000002"/>
    <n v="41.833333333333336"/>
    <x v="6"/>
    <x v="18"/>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x v="14"/>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x v="14"/>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x v="14"/>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x v="14"/>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x v="14"/>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x v="14"/>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x v="14"/>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x v="14"/>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x v="14"/>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x v="14"/>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x v="14"/>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x v="14"/>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x v="14"/>
    <x v="1893"/>
    <d v="2011-04-15T22:59:00"/>
  </r>
  <r>
    <n v="1894"/>
    <s v="Help me release my first 3 song EP!!"/>
    <s v="Im trying to raise $1000 for a 3 song EP in a studio!"/>
    <n v="1000"/>
    <n v="1145"/>
    <x v="0"/>
    <s v="US"/>
    <s v="USD"/>
    <n v="1329082983"/>
    <n v="1326404583"/>
    <b v="0"/>
    <n v="20"/>
    <b v="1"/>
    <s v="music/indie rock"/>
    <n v="114.5"/>
    <n v="57.25"/>
    <x v="4"/>
    <x v="14"/>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x v="14"/>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x v="14"/>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x v="14"/>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x v="14"/>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x v="14"/>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x v="14"/>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x v="29"/>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x v="29"/>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x v="29"/>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x v="29"/>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x v="29"/>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x v="29"/>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x v="29"/>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x v="29"/>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x v="29"/>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x v="29"/>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x v="29"/>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x v="29"/>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x v="29"/>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x v="29"/>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x v="29"/>
    <x v="1915"/>
    <d v="2014-09-01T20:10:22"/>
  </r>
  <r>
    <n v="1916"/>
    <s v="The Paint Can Holder by U.S. Green Products"/>
    <s v="The Paint Can Holder Makes Painting Easier and Safer on Extension Ladders."/>
    <n v="20000"/>
    <n v="102"/>
    <x v="2"/>
    <s v="US"/>
    <s v="USD"/>
    <n v="1478542375"/>
    <n v="1476378775"/>
    <b v="0"/>
    <n v="6"/>
    <b v="0"/>
    <s v="technology/gadgets"/>
    <n v="0.51"/>
    <n v="17"/>
    <x v="2"/>
    <x v="29"/>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x v="29"/>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x v="29"/>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x v="29"/>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x v="29"/>
    <x v="1920"/>
    <d v="2015-10-21T18:00:00"/>
  </r>
  <r>
    <n v="1921"/>
    <s v="The Fine Spirits are making an album!"/>
    <s v="The Fine Spirits are making an album, but we need your help!"/>
    <n v="1500"/>
    <n v="2052"/>
    <x v="0"/>
    <s v="US"/>
    <s v="USD"/>
    <n v="1342243143"/>
    <n v="1339651143"/>
    <b v="0"/>
    <n v="38"/>
    <b v="1"/>
    <s v="music/indie rock"/>
    <n v="136.80000000000001"/>
    <n v="54"/>
    <x v="4"/>
    <x v="14"/>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x v="14"/>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x v="14"/>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x v="14"/>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x v="14"/>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x v="14"/>
    <x v="1926"/>
    <d v="2010-11-01T19:26:00"/>
  </r>
  <r>
    <n v="1927"/>
    <s v="GBS Detroit Presents Hampshire"/>
    <s v="Hampshire is headed to GBS Detroit."/>
    <n v="600"/>
    <n v="620"/>
    <x v="0"/>
    <s v="US"/>
    <s v="USD"/>
    <n v="1331182740"/>
    <n v="1329856839"/>
    <b v="0"/>
    <n v="11"/>
    <b v="1"/>
    <s v="music/indie rock"/>
    <n v="103.33333333333334"/>
    <n v="56.363636363636367"/>
    <x v="4"/>
    <x v="14"/>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x v="14"/>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x v="14"/>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x v="14"/>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x v="14"/>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x v="14"/>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x v="14"/>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x v="14"/>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x v="14"/>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x v="14"/>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x v="14"/>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x v="14"/>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x v="14"/>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x v="14"/>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x v="30"/>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x v="30"/>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x v="30"/>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x v="30"/>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x v="30"/>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x v="30"/>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x v="30"/>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x v="30"/>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x v="30"/>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x v="30"/>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x v="30"/>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x v="30"/>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x v="30"/>
    <x v="1953"/>
    <d v="2012-03-01T22:00:00"/>
  </r>
  <r>
    <n v="1954"/>
    <s v="Orison â€“ Rethink the Power of Energy"/>
    <s v="The First Home Battery System You Simply Plug in to Install"/>
    <n v="50000"/>
    <n v="349474"/>
    <x v="0"/>
    <s v="US"/>
    <s v="USD"/>
    <n v="1457758800"/>
    <n v="1453730176"/>
    <b v="1"/>
    <n v="415"/>
    <b v="1"/>
    <s v="technology/hardware"/>
    <n v="698.94800000000009"/>
    <n v="842.10602409638557"/>
    <x v="2"/>
    <x v="30"/>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x v="30"/>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x v="30"/>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x v="30"/>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x v="30"/>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x v="30"/>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x v="30"/>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x v="30"/>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x v="30"/>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x v="30"/>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x v="30"/>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x v="30"/>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x v="30"/>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x v="30"/>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x v="30"/>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x v="30"/>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x v="30"/>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x v="30"/>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x v="30"/>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x v="30"/>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x v="30"/>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x v="30"/>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x v="30"/>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x v="30"/>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x v="30"/>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x v="30"/>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x v="30"/>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x v="31"/>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x v="31"/>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x v="31"/>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x v="31"/>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x v="31"/>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x v="31"/>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x v="8"/>
    <x v="31"/>
    <x v="1987"/>
    <d v="2015-03-01T10:21:16"/>
  </r>
  <r>
    <n v="1988"/>
    <s v="Phillip Michael Photography"/>
    <s v="Expressing art in an image!"/>
    <n v="6000"/>
    <n v="25"/>
    <x v="2"/>
    <s v="US"/>
    <s v="USD"/>
    <n v="1440094742"/>
    <n v="1437502742"/>
    <b v="0"/>
    <n v="1"/>
    <b v="0"/>
    <s v="photography/people"/>
    <n v="0.41666666666666669"/>
    <n v="25"/>
    <x v="8"/>
    <x v="31"/>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x v="31"/>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x v="31"/>
    <x v="1990"/>
    <d v="2016-02-12T23:42:12"/>
  </r>
  <r>
    <n v="1991"/>
    <s v="Portraits of Resilience"/>
    <s v="Taking (and giving) professional portraits of survivors of human trafficking in Myanmar."/>
    <n v="2000"/>
    <n v="140"/>
    <x v="2"/>
    <s v="US"/>
    <s v="USD"/>
    <n v="1435958786"/>
    <n v="1434144386"/>
    <b v="0"/>
    <n v="3"/>
    <b v="0"/>
    <s v="photography/people"/>
    <n v="7.0000000000000009"/>
    <n v="46.666666666666664"/>
    <x v="8"/>
    <x v="31"/>
    <x v="1991"/>
    <d v="2015-07-03T16:26:26"/>
  </r>
  <r>
    <n v="1992"/>
    <s v="The Wonderful World of Princes &amp; Princesses"/>
    <s v="A complete revamp of all the Disney Princes &amp; Princesses!"/>
    <n v="1500"/>
    <n v="2"/>
    <x v="2"/>
    <s v="US"/>
    <s v="USD"/>
    <n v="1424229991"/>
    <n v="1421637991"/>
    <b v="0"/>
    <n v="2"/>
    <b v="0"/>
    <s v="photography/people"/>
    <n v="0.13333333333333333"/>
    <n v="1"/>
    <x v="8"/>
    <x v="31"/>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x v="31"/>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x v="31"/>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x v="31"/>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x v="31"/>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x v="31"/>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x v="31"/>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x v="31"/>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x v="31"/>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x v="30"/>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x v="30"/>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x v="30"/>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x v="30"/>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x v="30"/>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x v="30"/>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x v="30"/>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x v="30"/>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x v="30"/>
    <x v="2009"/>
    <d v="2016-11-23T03:45:43"/>
  </r>
  <r>
    <n v="2010"/>
    <s v="Weighitz: Weigh Smarter"/>
    <s v="Weighitz are miniature smart scales designed to weigh anything in the home."/>
    <n v="30000"/>
    <n v="96015.9"/>
    <x v="0"/>
    <s v="US"/>
    <s v="USD"/>
    <n v="1471564491"/>
    <n v="1468972491"/>
    <b v="1"/>
    <n v="1737"/>
    <b v="1"/>
    <s v="technology/hardware"/>
    <n v="320.05299999999994"/>
    <n v="55.276856649395505"/>
    <x v="2"/>
    <x v="30"/>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x v="30"/>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x v="30"/>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x v="30"/>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x v="30"/>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x v="30"/>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x v="30"/>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x v="30"/>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x v="30"/>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x v="30"/>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x v="30"/>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x v="30"/>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x v="30"/>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x v="30"/>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x v="30"/>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x v="30"/>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x v="30"/>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x v="30"/>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x v="30"/>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x v="30"/>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x v="30"/>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x v="30"/>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x v="30"/>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x v="30"/>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x v="30"/>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x v="30"/>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x v="30"/>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x v="30"/>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x v="30"/>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x v="30"/>
    <x v="2039"/>
    <d v="2016-11-30T23:59:00"/>
  </r>
  <r>
    <n v="2040"/>
    <s v="Programmable Capacitor"/>
    <s v="4.29 Billion+ Capacitor Combinations._x000a_No Coding Required."/>
    <n v="3000"/>
    <n v="7445.14"/>
    <x v="0"/>
    <s v="US"/>
    <s v="USD"/>
    <n v="1384557303"/>
    <n v="1383257703"/>
    <b v="1"/>
    <n v="271"/>
    <b v="1"/>
    <s v="technology/hardware"/>
    <n v="248.17133333333334"/>
    <n v="27.472841328413285"/>
    <x v="2"/>
    <x v="30"/>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x v="30"/>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x v="30"/>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x v="30"/>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x v="30"/>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x v="30"/>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x v="30"/>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x v="30"/>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x v="30"/>
    <x v="2048"/>
    <d v="2013-05-23T10:38:11"/>
  </r>
  <r>
    <n v="2049"/>
    <s v="LOCK8 - the World's First Smart Bike Lock"/>
    <s v="Keyless. Alarm secured. GPS tracking."/>
    <n v="50000"/>
    <n v="60095.35"/>
    <x v="0"/>
    <s v="GB"/>
    <s v="GBP"/>
    <n v="1386025140"/>
    <n v="1382963963"/>
    <b v="0"/>
    <n v="742"/>
    <b v="1"/>
    <s v="technology/hardware"/>
    <n v="120.19070000000001"/>
    <n v="80.991037735849048"/>
    <x v="2"/>
    <x v="30"/>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x v="30"/>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x v="30"/>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x v="30"/>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x v="30"/>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x v="30"/>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x v="30"/>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x v="30"/>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x v="30"/>
    <x v="2057"/>
    <d v="2016-02-26T06:52:12"/>
  </r>
  <r>
    <n v="2058"/>
    <s v="Raspberry Pi Debug Clip"/>
    <s v="Making using the serial terminal on the Raspberry Pi as easy as Pi!"/>
    <n v="2560"/>
    <n v="4308"/>
    <x v="0"/>
    <s v="GB"/>
    <s v="GBP"/>
    <n v="1425326400"/>
    <n v="1421916830"/>
    <b v="0"/>
    <n v="410"/>
    <b v="1"/>
    <s v="technology/hardware"/>
    <n v="168.28125"/>
    <n v="10.507317073170732"/>
    <x v="2"/>
    <x v="30"/>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x v="30"/>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x v="30"/>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x v="30"/>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x v="30"/>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x v="30"/>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x v="30"/>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x v="30"/>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x v="30"/>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x v="30"/>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x v="30"/>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x v="30"/>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x v="30"/>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x v="30"/>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x v="30"/>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x v="30"/>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x v="30"/>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x v="30"/>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x v="30"/>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x v="30"/>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x v="30"/>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x v="30"/>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x v="30"/>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x v="14"/>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x v="14"/>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x v="14"/>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x v="14"/>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x v="14"/>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x v="14"/>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x v="14"/>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x v="14"/>
    <x v="2088"/>
    <d v="2010-09-10T22:59:00"/>
  </r>
  <r>
    <n v="2089"/>
    <s v="Little Moses EP"/>
    <s v="Little Moses is trying to record their first EP, and we can't do it without your help!"/>
    <n v="2500"/>
    <n v="3010.01"/>
    <x v="0"/>
    <s v="US"/>
    <s v="USD"/>
    <n v="1375408194"/>
    <n v="1372384194"/>
    <b v="0"/>
    <n v="62"/>
    <b v="1"/>
    <s v="music/indie rock"/>
    <n v="120.4004"/>
    <n v="48.54854838709678"/>
    <x v="4"/>
    <x v="14"/>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x v="14"/>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x v="14"/>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x v="14"/>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x v="14"/>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x v="14"/>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x v="14"/>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x v="14"/>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x v="14"/>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x v="14"/>
    <x v="2098"/>
    <d v="2012-03-07T21:43:55"/>
  </r>
  <r>
    <n v="2099"/>
    <s v="Roosevelt Died."/>
    <s v="Our tour van died, we need help!"/>
    <n v="3000"/>
    <n v="3971"/>
    <x v="0"/>
    <s v="US"/>
    <s v="USD"/>
    <n v="1435808400"/>
    <n v="1434650084"/>
    <b v="0"/>
    <n v="63"/>
    <b v="1"/>
    <s v="music/indie rock"/>
    <n v="132.36666666666667"/>
    <n v="63.031746031746032"/>
    <x v="4"/>
    <x v="14"/>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x v="14"/>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x v="14"/>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x v="14"/>
    <x v="2102"/>
    <d v="2011-05-05T15:50:48"/>
  </r>
  <r>
    <n v="2103"/>
    <s v="Matthew Moon's New Album"/>
    <s v="Indie rocker, Matthew Moon, has something to share with you..."/>
    <n v="7777"/>
    <n v="11364"/>
    <x v="0"/>
    <s v="US"/>
    <s v="USD"/>
    <n v="1352488027"/>
    <n v="1349892427"/>
    <b v="0"/>
    <n v="115"/>
    <b v="1"/>
    <s v="music/indie rock"/>
    <n v="146.12318374694613"/>
    <n v="98.817391304347822"/>
    <x v="4"/>
    <x v="14"/>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x v="14"/>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x v="14"/>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x v="14"/>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x v="14"/>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x v="14"/>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x v="14"/>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x v="14"/>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x v="14"/>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x v="14"/>
    <x v="2112"/>
    <d v="2013-04-15T17:16:33"/>
  </r>
  <r>
    <n v="2113"/>
    <s v="Summer Underground // Honeycomb LP"/>
    <s v="Help us fund our second full-length album Honeycomb!"/>
    <n v="7000"/>
    <n v="7340"/>
    <x v="0"/>
    <s v="US"/>
    <s v="USD"/>
    <n v="1411505176"/>
    <n v="1408481176"/>
    <b v="0"/>
    <n v="107"/>
    <b v="1"/>
    <s v="music/indie rock"/>
    <n v="104.85714285714285"/>
    <n v="68.598130841121488"/>
    <x v="4"/>
    <x v="14"/>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x v="14"/>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x v="14"/>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x v="14"/>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x v="14"/>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x v="14"/>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x v="14"/>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x v="14"/>
    <x v="2120"/>
    <d v="2014-01-01T18:08:56"/>
  </r>
  <r>
    <n v="2121"/>
    <s v="Legend of Decay"/>
    <s v="Join us on an epic journey to discover a millennia old secret which will change the world forever."/>
    <n v="50000"/>
    <n v="284"/>
    <x v="2"/>
    <s v="CH"/>
    <s v="CHF"/>
    <n v="1484156948"/>
    <n v="1481564948"/>
    <b v="0"/>
    <n v="10"/>
    <b v="0"/>
    <s v="games/video games"/>
    <n v="0.56800000000000006"/>
    <n v="28.4"/>
    <x v="6"/>
    <x v="17"/>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x v="17"/>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x v="17"/>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x v="17"/>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x v="17"/>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x v="17"/>
    <x v="2126"/>
    <d v="2014-12-08T18:21:27"/>
  </r>
  <r>
    <n v="2127"/>
    <s v="Three Monkeys - Part 1: Into the Abyss"/>
    <s v="Three Monkeys is an audio adventure game for PC."/>
    <n v="28000"/>
    <n v="8076"/>
    <x v="2"/>
    <s v="GB"/>
    <s v="GBP"/>
    <n v="1426158463"/>
    <n v="1423570063"/>
    <b v="0"/>
    <n v="236"/>
    <b v="0"/>
    <s v="games/video games"/>
    <n v="28.842857142857142"/>
    <n v="34.220338983050844"/>
    <x v="6"/>
    <x v="17"/>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x v="17"/>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x v="17"/>
    <x v="2129"/>
    <d v="2016-03-09T19:35:00"/>
  </r>
  <r>
    <n v="2130"/>
    <s v="Wondrous Adventures: A Kid's Game"/>
    <s v="You are the hero tasked to save your home from the villainous Sanword."/>
    <n v="42000"/>
    <n v="85"/>
    <x v="2"/>
    <s v="US"/>
    <s v="USD"/>
    <n v="1408154663"/>
    <n v="1405130663"/>
    <b v="0"/>
    <n v="4"/>
    <b v="0"/>
    <s v="games/video games"/>
    <n v="0.20238095238095236"/>
    <n v="21.25"/>
    <x v="6"/>
    <x v="17"/>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x v="17"/>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x v="17"/>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x v="17"/>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x v="17"/>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x v="17"/>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x v="17"/>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x v="17"/>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x v="17"/>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x v="17"/>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x v="17"/>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x v="17"/>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x v="17"/>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x v="17"/>
    <x v="2143"/>
    <d v="2010-07-21T14:00:00"/>
  </r>
  <r>
    <n v="2144"/>
    <s v="Project Starborn"/>
    <s v="A thousand community-built sandbox games (and more!) with a fully-customizable game engine."/>
    <n v="35500"/>
    <n v="607"/>
    <x v="2"/>
    <s v="US"/>
    <s v="USD"/>
    <n v="1379164040"/>
    <n v="1376399240"/>
    <b v="0"/>
    <n v="24"/>
    <b v="0"/>
    <s v="games/video games"/>
    <n v="1.7098591549295776"/>
    <n v="25.291666666666668"/>
    <x v="6"/>
    <x v="17"/>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x v="17"/>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x v="17"/>
    <x v="2146"/>
    <d v="2016-02-11T11:18:30"/>
  </r>
  <r>
    <n v="2147"/>
    <s v="Johnny Rocketfingers 3"/>
    <s v="A Point and Click Adventure on Steroids."/>
    <n v="390000"/>
    <n v="2716"/>
    <x v="2"/>
    <s v="US"/>
    <s v="USD"/>
    <n v="1416125148"/>
    <n v="1413356748"/>
    <b v="0"/>
    <n v="55"/>
    <b v="0"/>
    <s v="games/video games"/>
    <n v="0.69641025641025645"/>
    <n v="49.381818181818183"/>
    <x v="6"/>
    <x v="17"/>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x v="17"/>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x v="17"/>
    <x v="2149"/>
    <d v="2010-07-30T19:00:00"/>
  </r>
  <r>
    <n v="2150"/>
    <s v="The Unknown Door"/>
    <s v="A pixel styled open world detective game."/>
    <n v="50000"/>
    <n v="405"/>
    <x v="2"/>
    <s v="NO"/>
    <s v="NOK"/>
    <n v="1468392599"/>
    <n v="1465800599"/>
    <b v="0"/>
    <n v="4"/>
    <b v="0"/>
    <s v="games/video games"/>
    <n v="0.80999999999999994"/>
    <n v="101.25"/>
    <x v="6"/>
    <x v="17"/>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x v="17"/>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x v="17"/>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x v="17"/>
    <x v="2153"/>
    <d v="2015-01-10T02:59:00"/>
  </r>
  <r>
    <n v="2154"/>
    <s v="Demigods - Rise of the Children - Part 1 (Design)"/>
    <s v="A Real Time Strategy game based on Greek mythology in a fictional world."/>
    <n v="250"/>
    <n v="2"/>
    <x v="2"/>
    <s v="US"/>
    <s v="USD"/>
    <n v="1390921827"/>
    <n v="1389193827"/>
    <b v="0"/>
    <n v="2"/>
    <b v="0"/>
    <s v="games/video games"/>
    <n v="0.8"/>
    <n v="1"/>
    <x v="6"/>
    <x v="17"/>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x v="17"/>
    <x v="2155"/>
    <d v="2016-03-31T11:56:25"/>
  </r>
  <r>
    <n v="2156"/>
    <s v="Beyond Black Space"/>
    <s v="Captain and manage your ship along with your crew in this deep space adventure! (PC/Linux/Mac)"/>
    <n v="56000"/>
    <n v="1493"/>
    <x v="2"/>
    <s v="US"/>
    <s v="USD"/>
    <n v="1379363406"/>
    <n v="1375475406"/>
    <b v="0"/>
    <n v="83"/>
    <b v="0"/>
    <s v="games/video games"/>
    <n v="2.6660714285714282"/>
    <n v="17.987951807228917"/>
    <x v="6"/>
    <x v="17"/>
    <x v="2156"/>
    <d v="2013-09-16T15:30:06"/>
  </r>
  <r>
    <n v="2157"/>
    <s v="Nin"/>
    <s v="Gamers and 90's fans unite in this small tale of epic proportions!"/>
    <n v="75000"/>
    <n v="21144"/>
    <x v="2"/>
    <s v="US"/>
    <s v="USD"/>
    <n v="1482479940"/>
    <n v="1479684783"/>
    <b v="0"/>
    <n v="57"/>
    <b v="0"/>
    <s v="games/video games"/>
    <n v="28.192"/>
    <n v="370.94736842105266"/>
    <x v="6"/>
    <x v="17"/>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x v="17"/>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x v="17"/>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x v="17"/>
    <x v="2160"/>
    <d v="2012-05-19T12:05:05"/>
  </r>
  <r>
    <n v="2161"/>
    <s v="CallMeGhost DEBUT ALBUM preorder!"/>
    <s v="We're trying to fund hard copies of our debut album!"/>
    <n v="400"/>
    <n v="463"/>
    <x v="0"/>
    <s v="US"/>
    <s v="USD"/>
    <n v="1443040059"/>
    <n v="1440448059"/>
    <b v="0"/>
    <n v="13"/>
    <b v="1"/>
    <s v="music/rock"/>
    <n v="115.75"/>
    <n v="35.615384615384613"/>
    <x v="4"/>
    <x v="11"/>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x v="11"/>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x v="11"/>
    <x v="2163"/>
    <d v="2015-06-07T22:50:00"/>
  </r>
  <r>
    <n v="2164"/>
    <s v="Rosaline debut record"/>
    <s v="South Florida roots country/rock outfit's long awaited debut record"/>
    <n v="5500"/>
    <n v="5645"/>
    <x v="0"/>
    <s v="US"/>
    <s v="USD"/>
    <n v="1466827140"/>
    <n v="1464196414"/>
    <b v="0"/>
    <n v="83"/>
    <b v="1"/>
    <s v="music/rock"/>
    <n v="102.63636363636364"/>
    <n v="68.01204819277109"/>
    <x v="4"/>
    <x v="11"/>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x v="11"/>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x v="11"/>
    <x v="2166"/>
    <d v="2014-12-05T16:06:58"/>
  </r>
  <r>
    <n v="2167"/>
    <s v="Planes and Planets needs to get their EP finished!!"/>
    <s v="We need YOUR HELP to take one more step to this make release sound amazing!"/>
    <n v="150"/>
    <n v="180"/>
    <x v="0"/>
    <s v="US"/>
    <s v="USD"/>
    <n v="1347672937"/>
    <n v="1346463337"/>
    <b v="0"/>
    <n v="8"/>
    <b v="1"/>
    <s v="music/rock"/>
    <n v="120"/>
    <n v="22.5"/>
    <x v="4"/>
    <x v="11"/>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x v="11"/>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x v="11"/>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x v="11"/>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x v="11"/>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x v="11"/>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x v="11"/>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x v="11"/>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x v="11"/>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x v="11"/>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x v="11"/>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x v="11"/>
    <x v="2178"/>
    <d v="2017-01-18T10:16:37"/>
  </r>
  <r>
    <n v="2179"/>
    <s v="Woodhouse EP"/>
    <s v="Woodhouse is making an EP!  If you are a fan of whiskey and loud guitars, contribute to the cause!"/>
    <n v="1000"/>
    <n v="1614"/>
    <x v="0"/>
    <s v="US"/>
    <s v="USD"/>
    <n v="1428725192"/>
    <n v="1426133192"/>
    <b v="0"/>
    <n v="21"/>
    <b v="1"/>
    <s v="music/rock"/>
    <n v="161.4"/>
    <n v="76.857142857142861"/>
    <x v="4"/>
    <x v="11"/>
    <x v="2179"/>
    <d v="2015-04-10T23: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x v="11"/>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x v="32"/>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x v="32"/>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x v="32"/>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x v="32"/>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x v="32"/>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x v="32"/>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x v="32"/>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x v="32"/>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x v="32"/>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x v="32"/>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x v="32"/>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x v="32"/>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x v="32"/>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x v="32"/>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x v="32"/>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x v="32"/>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x v="32"/>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x v="32"/>
    <x v="2198"/>
    <d v="2015-11-14T08:20:00"/>
  </r>
  <r>
    <n v="2199"/>
    <s v="Decadolo. Flip it!"/>
    <s v="A new strategic board game designed to flip out your opponent."/>
    <n v="9000"/>
    <n v="13228"/>
    <x v="0"/>
    <s v="IE"/>
    <s v="EUR"/>
    <n v="1444903198"/>
    <n v="1442311198"/>
    <b v="1"/>
    <n v="251"/>
    <b v="1"/>
    <s v="games/tabletop games"/>
    <n v="146.97777777777779"/>
    <n v="52.701195219123505"/>
    <x v="6"/>
    <x v="32"/>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x v="32"/>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x v="15"/>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x v="15"/>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x v="15"/>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x v="15"/>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x v="15"/>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x v="15"/>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x v="15"/>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x v="15"/>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x v="15"/>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x v="15"/>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x v="15"/>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x v="15"/>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x v="15"/>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x v="15"/>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x v="15"/>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x v="15"/>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x v="15"/>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x v="15"/>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x v="15"/>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x v="15"/>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x v="32"/>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x v="32"/>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x v="32"/>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x v="32"/>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x v="32"/>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x v="32"/>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x v="32"/>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x v="32"/>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x v="32"/>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x v="32"/>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x v="32"/>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x v="32"/>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x v="32"/>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x v="32"/>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x v="32"/>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x v="32"/>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x v="32"/>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x v="32"/>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x v="32"/>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x v="32"/>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x v="32"/>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x v="32"/>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x v="32"/>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x v="32"/>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x v="32"/>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x v="32"/>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x v="32"/>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x v="32"/>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x v="32"/>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x v="32"/>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x v="32"/>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x v="32"/>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x v="32"/>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x v="32"/>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x v="32"/>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x v="32"/>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x v="32"/>
    <x v="2257"/>
    <d v="2016-06-19T18:00:00"/>
  </r>
  <r>
    <n v="2258"/>
    <s v="A Sundered World"/>
    <s v="A Dungeon World campaign setting that takes place after the end of the worlds."/>
    <n v="2200"/>
    <n v="3223"/>
    <x v="0"/>
    <s v="US"/>
    <s v="USD"/>
    <n v="1434045687"/>
    <n v="1431453687"/>
    <b v="0"/>
    <n v="205"/>
    <b v="1"/>
    <s v="games/tabletop games"/>
    <n v="146.5"/>
    <n v="15.721951219512196"/>
    <x v="6"/>
    <x v="32"/>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x v="32"/>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x v="32"/>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x v="32"/>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x v="32"/>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x v="32"/>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x v="32"/>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x v="32"/>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x v="32"/>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x v="32"/>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x v="32"/>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x v="32"/>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x v="32"/>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x v="32"/>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x v="32"/>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x v="32"/>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x v="32"/>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x v="32"/>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x v="32"/>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x v="32"/>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x v="32"/>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x v="32"/>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x v="32"/>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x v="11"/>
    <x v="2281"/>
    <d v="2011-07-25T01:50:00"/>
  </r>
  <r>
    <n v="2282"/>
    <s v="Sage King's Debut Album"/>
    <s v="Sage King is recording his debut album and wants YOU to be a part of the creation process"/>
    <n v="750"/>
    <n v="1390"/>
    <x v="0"/>
    <s v="US"/>
    <s v="USD"/>
    <n v="1452744686"/>
    <n v="1447560686"/>
    <b v="0"/>
    <n v="12"/>
    <b v="1"/>
    <s v="music/rock"/>
    <n v="185.33333333333331"/>
    <n v="115.83333333333333"/>
    <x v="4"/>
    <x v="11"/>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x v="11"/>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x v="11"/>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x v="11"/>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x v="11"/>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x v="11"/>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x v="11"/>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x v="11"/>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x v="11"/>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x v="11"/>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x v="11"/>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x v="11"/>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x v="11"/>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x v="11"/>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x v="11"/>
    <x v="2296"/>
    <d v="2012-02-23T12:33:46"/>
  </r>
  <r>
    <n v="2297"/>
    <s v="Company Company: Debut EP"/>
    <s v="New Jersey Alternative Rock band COCO needs YOUR help self-releasing debut EP!"/>
    <n v="1000"/>
    <n v="1006"/>
    <x v="0"/>
    <s v="US"/>
    <s v="USD"/>
    <n v="1331697540"/>
    <n v="1328749249"/>
    <b v="0"/>
    <n v="19"/>
    <b v="1"/>
    <s v="music/rock"/>
    <n v="100.6"/>
    <n v="52.94736842105263"/>
    <x v="4"/>
    <x v="11"/>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x v="11"/>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x v="11"/>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x v="11"/>
    <x v="2300"/>
    <d v="2012-06-28T12:26:56"/>
  </r>
  <r>
    <n v="2301"/>
    <s v="Time Crash"/>
    <s v="We are America's first trock band, and we're ready to bring you our first album!"/>
    <n v="5000"/>
    <n v="6680.22"/>
    <x v="0"/>
    <s v="US"/>
    <s v="USD"/>
    <n v="1371785496"/>
    <n v="1369193496"/>
    <b v="1"/>
    <n v="211"/>
    <b v="1"/>
    <s v="music/indie rock"/>
    <n v="133.6044"/>
    <n v="31.659810426540286"/>
    <x v="4"/>
    <x v="14"/>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x v="14"/>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x v="14"/>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x v="14"/>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x v="14"/>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x v="14"/>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x v="14"/>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x v="14"/>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x v="14"/>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x v="14"/>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x v="14"/>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x v="14"/>
    <x v="2312"/>
    <d v="2014-04-18T18:00:00"/>
  </r>
  <r>
    <n v="2313"/>
    <s v="A SUNNY DAY IN GLASGOW"/>
    <s v="A Sunny Day in Glasgow are recording a new album and we need your help!"/>
    <n v="5000"/>
    <n v="8792.02"/>
    <x v="0"/>
    <s v="US"/>
    <s v="USD"/>
    <n v="1336086026"/>
    <n v="1333494026"/>
    <b v="1"/>
    <n v="157"/>
    <b v="1"/>
    <s v="music/indie rock"/>
    <n v="175.84040000000002"/>
    <n v="56.000127388535034"/>
    <x v="4"/>
    <x v="14"/>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x v="14"/>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x v="14"/>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x v="14"/>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x v="14"/>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x v="14"/>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x v="14"/>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x v="14"/>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x v="33"/>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x v="33"/>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x v="33"/>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x v="7"/>
    <x v="33"/>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x v="33"/>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x v="33"/>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x v="33"/>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x v="33"/>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x v="33"/>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x v="33"/>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x v="33"/>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x v="33"/>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x v="33"/>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x v="33"/>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x v="33"/>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x v="33"/>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x v="33"/>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x v="33"/>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x v="33"/>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x v="33"/>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x v="7"/>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x v="7"/>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x v="7"/>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x v="7"/>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x v="7"/>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x v="7"/>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x v="7"/>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x v="7"/>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x v="7"/>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x v="7"/>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x v="7"/>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x v="7"/>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x v="7"/>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x v="2"/>
    <x v="7"/>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x v="7"/>
    <x v="2355"/>
    <d v="2015-05-02T17:02:16"/>
  </r>
  <r>
    <n v="2356"/>
    <s v="HardstyleUnited.com (Canceled)"/>
    <s v="HardstyleUnited.com The Global Hardstyle community. Your Hardstyle community."/>
    <n v="10000"/>
    <n v="0"/>
    <x v="1"/>
    <s v="NL"/>
    <s v="EUR"/>
    <n v="1433530104"/>
    <n v="1430938104"/>
    <b v="0"/>
    <n v="0"/>
    <b v="0"/>
    <s v="technology/web"/>
    <n v="0"/>
    <e v="#DIV/0!"/>
    <x v="2"/>
    <x v="7"/>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x v="7"/>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x v="7"/>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x v="7"/>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x v="7"/>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x v="7"/>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x v="7"/>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x v="7"/>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x v="7"/>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x v="7"/>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x v="7"/>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x v="7"/>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x v="7"/>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x v="7"/>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x v="7"/>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x v="7"/>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x v="7"/>
    <x v="2372"/>
    <d v="2015-04-23T20:39:31"/>
  </r>
  <r>
    <n v="2373"/>
    <s v="Cykelauktion.com (Canceled)"/>
    <s v="We want to create a safe marketplace for buying and selling bicycles."/>
    <n v="850000"/>
    <n v="50"/>
    <x v="1"/>
    <s v="SE"/>
    <s v="SEK"/>
    <n v="1440863624"/>
    <n v="1438271624"/>
    <b v="0"/>
    <n v="1"/>
    <b v="0"/>
    <s v="technology/web"/>
    <n v="5.8823529411764705E-3"/>
    <n v="50"/>
    <x v="2"/>
    <x v="7"/>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x v="7"/>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x v="7"/>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x v="7"/>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x v="7"/>
    <x v="2377"/>
    <d v="2016-11-25T16:53:03"/>
  </r>
  <r>
    <n v="2378"/>
    <s v="KEEPUP INC (Canceled)"/>
    <s v="KEEPUP allows you to extend your social circle by introducing you to new people via your friends."/>
    <n v="110000"/>
    <n v="0"/>
    <x v="1"/>
    <s v="US"/>
    <s v="USD"/>
    <n v="1440548330"/>
    <n v="1438042730"/>
    <b v="0"/>
    <n v="0"/>
    <b v="0"/>
    <s v="technology/web"/>
    <n v="0"/>
    <e v="#DIV/0!"/>
    <x v="2"/>
    <x v="7"/>
    <x v="2378"/>
    <d v="2015-08-25T19:18:50"/>
  </r>
  <r>
    <n v="2379"/>
    <s v="SelectCooks.com (Canceled)"/>
    <s v="Selectcooks.com is a community marketplace for people to list, find and hire chefs."/>
    <n v="30000"/>
    <n v="0"/>
    <x v="1"/>
    <s v="US"/>
    <s v="USD"/>
    <n v="1444004616"/>
    <n v="1440116616"/>
    <b v="0"/>
    <n v="0"/>
    <b v="0"/>
    <s v="technology/web"/>
    <n v="0"/>
    <e v="#DIV/0!"/>
    <x v="2"/>
    <x v="7"/>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x v="7"/>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x v="7"/>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x v="7"/>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x v="7"/>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x v="7"/>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x v="7"/>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x v="7"/>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x v="7"/>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x v="7"/>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x v="7"/>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x v="7"/>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x v="2"/>
    <x v="7"/>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x v="7"/>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x v="7"/>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x v="7"/>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x v="7"/>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x v="7"/>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x v="7"/>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x v="7"/>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x v="7"/>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x v="7"/>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x v="19"/>
    <x v="2401"/>
    <d v="2016-03-05T14:44:56"/>
  </r>
  <r>
    <n v="2402"/>
    <s v="Cupcake Truck Unite"/>
    <s v="Small town, delicious treats, and a mobile truck"/>
    <n v="12000"/>
    <n v="52"/>
    <x v="2"/>
    <s v="US"/>
    <s v="USD"/>
    <n v="1431533931"/>
    <n v="1428941931"/>
    <b v="0"/>
    <n v="1"/>
    <b v="0"/>
    <s v="food/food trucks"/>
    <n v="0.43333333333333329"/>
    <n v="52"/>
    <x v="7"/>
    <x v="19"/>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x v="19"/>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x v="19"/>
    <x v="2404"/>
    <d v="2016-01-02T19:56:47"/>
  </r>
  <r>
    <n v="2405"/>
    <s v="JoyShtick Food Truck"/>
    <s v="We are the first gaming-themed food truck, bringing gourmet pub fare to the Jacksonville area."/>
    <n v="5000"/>
    <n v="1126"/>
    <x v="2"/>
    <s v="US"/>
    <s v="USD"/>
    <n v="1472911375"/>
    <n v="1471096975"/>
    <b v="0"/>
    <n v="20"/>
    <b v="0"/>
    <s v="food/food trucks"/>
    <n v="22.52"/>
    <n v="56.3"/>
    <x v="7"/>
    <x v="19"/>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x v="19"/>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x v="19"/>
    <x v="2407"/>
    <d v="2015-04-11T01:00:00"/>
  </r>
  <r>
    <n v="2408"/>
    <s v="Sabroso On Wheels"/>
    <s v="A US Army Vet trying to get a Peruvian food truck going! Really good Peruvian food now mobile!"/>
    <n v="15000"/>
    <n v="30"/>
    <x v="2"/>
    <s v="US"/>
    <s v="USD"/>
    <n v="1415247757"/>
    <n v="1412652157"/>
    <b v="0"/>
    <n v="2"/>
    <b v="0"/>
    <s v="food/food trucks"/>
    <n v="0.2"/>
    <n v="15"/>
    <x v="7"/>
    <x v="19"/>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x v="19"/>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x v="19"/>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x v="19"/>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x v="19"/>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x v="19"/>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x v="19"/>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x v="19"/>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x v="19"/>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x v="19"/>
    <x v="2417"/>
    <d v="2014-08-10T16:13:07"/>
  </r>
  <r>
    <n v="2418"/>
    <s v="Mexican food truck"/>
    <s v="I want to start my food truck business."/>
    <n v="25000"/>
    <n v="5"/>
    <x v="2"/>
    <s v="US"/>
    <s v="USD"/>
    <n v="1427225644"/>
    <n v="1422045244"/>
    <b v="0"/>
    <n v="5"/>
    <b v="0"/>
    <s v="food/food trucks"/>
    <n v="0.02"/>
    <n v="1"/>
    <x v="7"/>
    <x v="19"/>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x v="19"/>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x v="19"/>
    <x v="2420"/>
    <d v="2014-11-09T20:41:35"/>
  </r>
  <r>
    <n v="2421"/>
    <s v="hot dog cart"/>
    <s v="help me start Merrill's first hot dog cart in this empty lot"/>
    <n v="6000"/>
    <n v="1"/>
    <x v="2"/>
    <s v="US"/>
    <s v="USD"/>
    <n v="1424536196"/>
    <n v="1421944196"/>
    <b v="0"/>
    <n v="1"/>
    <b v="0"/>
    <s v="food/food trucks"/>
    <n v="1.6666666666666666E-2"/>
    <n v="1"/>
    <x v="7"/>
    <x v="19"/>
    <x v="2421"/>
    <d v="2015-02-21T11:29:56"/>
  </r>
  <r>
    <n v="2422"/>
    <s v="Help starting a family owned food truck"/>
    <s v="Family owned business serving BBQ and seafood to the public"/>
    <n v="500"/>
    <n v="1"/>
    <x v="2"/>
    <s v="US"/>
    <s v="USD"/>
    <n v="1426091036"/>
    <n v="1423502636"/>
    <b v="0"/>
    <n v="1"/>
    <b v="0"/>
    <s v="food/food trucks"/>
    <n v="0.2"/>
    <n v="1"/>
    <x v="7"/>
    <x v="19"/>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x v="7"/>
    <x v="19"/>
    <x v="2423"/>
    <d v="2014-12-31T11:54:50"/>
  </r>
  <r>
    <n v="2424"/>
    <s v="Lily and Memphs"/>
    <s v="Great and creative food from the heart in the form of a sweet food truck!"/>
    <n v="25000"/>
    <n v="310"/>
    <x v="2"/>
    <s v="US"/>
    <s v="USD"/>
    <n v="1414445108"/>
    <n v="1411853108"/>
    <b v="0"/>
    <n v="9"/>
    <b v="0"/>
    <s v="food/food trucks"/>
    <n v="1.24"/>
    <n v="34.444444444444443"/>
    <x v="7"/>
    <x v="19"/>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x v="19"/>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x v="19"/>
    <x v="2426"/>
    <d v="2015-08-07T23:04:52"/>
  </r>
  <r>
    <n v="2427"/>
    <s v="Wraps in a snap. Fast lunch with a gourmet punch!"/>
    <s v="Fast and simple lunches for those on the go.  All (lunch) deals $10 or less."/>
    <n v="50000"/>
    <n v="1"/>
    <x v="2"/>
    <s v="US"/>
    <s v="USD"/>
    <n v="1458715133"/>
    <n v="1455262733"/>
    <b v="0"/>
    <n v="1"/>
    <b v="0"/>
    <s v="food/food trucks"/>
    <n v="2E-3"/>
    <n v="1"/>
    <x v="7"/>
    <x v="19"/>
    <x v="2427"/>
    <d v="2016-03-23T01:38:53"/>
  </r>
  <r>
    <n v="2428"/>
    <s v="Premium Burgers"/>
    <s v="From Moo 2 You! We want to offer premium burgers to a taco flooded environment."/>
    <n v="35000"/>
    <n v="1"/>
    <x v="2"/>
    <s v="US"/>
    <s v="USD"/>
    <n v="1426182551"/>
    <n v="1423594151"/>
    <b v="0"/>
    <n v="1"/>
    <b v="0"/>
    <s v="food/food trucks"/>
    <n v="2.8571428571428571E-3"/>
    <n v="1"/>
    <x v="7"/>
    <x v="19"/>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x v="19"/>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x v="19"/>
    <x v="2430"/>
    <d v="2016-02-11T22:08:24"/>
  </r>
  <r>
    <n v="2431"/>
    <s v="Murphy's good eatin'"/>
    <s v="Go to Colorado and run a food truck with homemade food of all kinds."/>
    <n v="100000"/>
    <n v="2"/>
    <x v="2"/>
    <s v="US"/>
    <s v="USD"/>
    <n v="1467080613"/>
    <n v="1461896613"/>
    <b v="0"/>
    <n v="2"/>
    <b v="0"/>
    <s v="food/food trucks"/>
    <n v="2E-3"/>
    <n v="1"/>
    <x v="7"/>
    <x v="19"/>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2"/>
    <n v="1"/>
    <x v="7"/>
    <x v="19"/>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x v="19"/>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x v="19"/>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x v="19"/>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x v="19"/>
    <x v="2436"/>
    <d v="2016-01-29T09:46:10"/>
  </r>
  <r>
    <n v="2437"/>
    <s v="Cuppa Gumbos"/>
    <s v="Homemade Gumbo, Stews and Curry to be served hot and fresh everyday at any festival or concert we can attend."/>
    <n v="8000"/>
    <n v="0"/>
    <x v="2"/>
    <s v="US"/>
    <s v="USD"/>
    <n v="1426615200"/>
    <n v="1422400188"/>
    <b v="0"/>
    <n v="0"/>
    <b v="0"/>
    <s v="food/food trucks"/>
    <n v="0"/>
    <e v="#DIV/0!"/>
    <x v="7"/>
    <x v="19"/>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7"/>
    <n v="50"/>
    <x v="7"/>
    <x v="19"/>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x v="19"/>
    <x v="2439"/>
    <d v="2015-10-18T14:38:49"/>
  </r>
  <r>
    <n v="2440"/>
    <s v="The first green Food Truck in Phnom Penh"/>
    <s v="Starting a entire clean energy food truck and set a new standard for Cambodia"/>
    <n v="5000"/>
    <n v="10"/>
    <x v="2"/>
    <s v="BE"/>
    <s v="EUR"/>
    <n v="1455399313"/>
    <n v="1452807313"/>
    <b v="0"/>
    <n v="2"/>
    <b v="0"/>
    <s v="food/food trucks"/>
    <n v="0.2"/>
    <n v="5"/>
    <x v="7"/>
    <x v="19"/>
    <x v="2440"/>
    <d v="2016-02-13T16:35:13"/>
  </r>
  <r>
    <n v="2441"/>
    <s v="Bring Alchemy Pops to the People!"/>
    <s v="YOU can help Alchemy Pops POP up on a street near you!"/>
    <n v="7500"/>
    <n v="8091"/>
    <x v="0"/>
    <s v="US"/>
    <s v="USD"/>
    <n v="1437627540"/>
    <n v="1435806054"/>
    <b v="0"/>
    <n v="109"/>
    <b v="1"/>
    <s v="food/small batch"/>
    <n v="107.88"/>
    <n v="74.22935779816514"/>
    <x v="7"/>
    <x v="33"/>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x v="33"/>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x v="33"/>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x v="33"/>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x v="33"/>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x v="33"/>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x v="33"/>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x v="33"/>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33"/>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x v="33"/>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x v="33"/>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x v="33"/>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x v="33"/>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x v="33"/>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x v="33"/>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x v="33"/>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x v="33"/>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x v="33"/>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x v="33"/>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x v="33"/>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x v="14"/>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x v="14"/>
    <x v="2462"/>
    <d v="2012-07-18T23:28:16"/>
  </r>
  <r>
    <n v="2463"/>
    <s v="Emma Ate the Lion &quot;Songs Two Count Too&quot;"/>
    <s v="Emma Ate The Lion's debut full length album"/>
    <n v="2000"/>
    <n v="2325"/>
    <x v="0"/>
    <s v="US"/>
    <s v="USD"/>
    <n v="1366138800"/>
    <n v="1362710425"/>
    <b v="0"/>
    <n v="75"/>
    <b v="1"/>
    <s v="music/indie rock"/>
    <n v="116.25000000000001"/>
    <n v="31"/>
    <x v="4"/>
    <x v="14"/>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x v="14"/>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x v="14"/>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x v="14"/>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x v="14"/>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x v="14"/>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x v="14"/>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x v="14"/>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x v="14"/>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x v="14"/>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x v="14"/>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x v="14"/>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x v="14"/>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x v="14"/>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x v="14"/>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x v="14"/>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x v="14"/>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x v="14"/>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x v="14"/>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x v="14"/>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x v="14"/>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x v="14"/>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x v="14"/>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x v="14"/>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x v="14"/>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x v="14"/>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x v="14"/>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x v="14"/>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x v="14"/>
    <x v="2491"/>
    <d v="2011-01-15T20:51:00"/>
  </r>
  <r>
    <n v="2492"/>
    <s v="SUPER NICE EP 2012"/>
    <s v="We're a band from Hawaii trying to produce our first EP and we need help!"/>
    <n v="600"/>
    <n v="750"/>
    <x v="0"/>
    <s v="US"/>
    <s v="USD"/>
    <n v="1339840740"/>
    <n v="1335397188"/>
    <b v="0"/>
    <n v="27"/>
    <b v="1"/>
    <s v="music/indie rock"/>
    <n v="125"/>
    <n v="27.777777777777779"/>
    <x v="4"/>
    <x v="14"/>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x v="14"/>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x v="14"/>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x v="14"/>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x v="14"/>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x v="14"/>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x v="14"/>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x v="14"/>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x v="14"/>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x v="34"/>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x v="34"/>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x v="34"/>
    <x v="2503"/>
    <d v="2016-06-07T16:06:00"/>
  </r>
  <r>
    <n v="2504"/>
    <s v="Halal Restaurant and Internet Cafe"/>
    <s v="Halal Restaurant and Internet Cafe 20 percent of profits will go to building masjids."/>
    <n v="35000"/>
    <n v="0"/>
    <x v="2"/>
    <s v="US"/>
    <s v="USD"/>
    <n v="1416014534"/>
    <n v="1413418934"/>
    <b v="0"/>
    <n v="0"/>
    <b v="0"/>
    <s v="food/restaurants"/>
    <n v="0"/>
    <e v="#DIV/0!"/>
    <x v="7"/>
    <x v="34"/>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x v="34"/>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x v="34"/>
    <x v="2506"/>
    <d v="2015-10-03T16:00:00"/>
  </r>
  <r>
    <n v="2507"/>
    <s v="Help Cafe Talavera get a New Kitchen!"/>
    <s v="Unique dishes for a unique city!."/>
    <n v="42850"/>
    <n v="0"/>
    <x v="2"/>
    <s v="US"/>
    <s v="USD"/>
    <n v="1431308704"/>
    <n v="1428716704"/>
    <b v="0"/>
    <n v="0"/>
    <b v="0"/>
    <s v="food/restaurants"/>
    <n v="0"/>
    <e v="#DIV/0!"/>
    <x v="7"/>
    <x v="34"/>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x v="34"/>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x v="34"/>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x v="34"/>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x v="34"/>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x v="34"/>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x v="34"/>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x v="34"/>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x v="34"/>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x v="34"/>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x v="34"/>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x v="34"/>
    <x v="2518"/>
    <d v="2014-11-13T12:20:28"/>
  </r>
  <r>
    <n v="2519"/>
    <s v="Kelli's Kitchen"/>
    <s v="Better than your mom's, better than Cracker Barrel, only at Kelli's Kitchen (all from scratch)."/>
    <n v="150000"/>
    <n v="65"/>
    <x v="2"/>
    <s v="US"/>
    <s v="USD"/>
    <n v="1405741404"/>
    <n v="1403149404"/>
    <b v="0"/>
    <n v="4"/>
    <b v="0"/>
    <s v="food/restaurants"/>
    <n v="4.3333333333333335E-2"/>
    <n v="16.25"/>
    <x v="7"/>
    <x v="34"/>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x v="34"/>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x v="35"/>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x v="35"/>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x v="35"/>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x v="35"/>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x v="35"/>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x v="35"/>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x v="35"/>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x v="35"/>
    <x v="2528"/>
    <d v="2015-08-20T06:00:00"/>
  </r>
  <r>
    <n v="2529"/>
    <s v="UrbanArias is DC's Contemporary Opera Company"/>
    <s v="Opera. Short. New."/>
    <n v="6000"/>
    <n v="6257"/>
    <x v="0"/>
    <s v="US"/>
    <s v="USD"/>
    <n v="1332636975"/>
    <n v="1328752575"/>
    <b v="0"/>
    <n v="76"/>
    <b v="1"/>
    <s v="music/classical music"/>
    <n v="104.28333333333333"/>
    <n v="82.328947368421055"/>
    <x v="4"/>
    <x v="35"/>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x v="35"/>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x v="35"/>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x v="35"/>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x v="35"/>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35"/>
    <x v="2534"/>
    <d v="2010-01-01T01:00:00"/>
  </r>
  <r>
    <n v="2535"/>
    <s v="Mark Hayes Requiem Recording"/>
    <s v="Mark Hayes: Requiem Recording"/>
    <n v="20000"/>
    <n v="20755"/>
    <x v="0"/>
    <s v="US"/>
    <s v="USD"/>
    <n v="1417463945"/>
    <n v="1414781945"/>
    <b v="0"/>
    <n v="78"/>
    <b v="1"/>
    <s v="music/classical music"/>
    <n v="103.77499999999999"/>
    <n v="266.08974358974359"/>
    <x v="4"/>
    <x v="35"/>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x v="35"/>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x v="35"/>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x v="35"/>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x v="35"/>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x v="35"/>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x v="35"/>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x v="35"/>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x v="35"/>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x v="35"/>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x v="35"/>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x v="35"/>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x v="35"/>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x v="35"/>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x v="35"/>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x v="35"/>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x v="35"/>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x v="35"/>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x v="35"/>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x v="35"/>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x v="35"/>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x v="35"/>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x v="35"/>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x v="35"/>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x v="35"/>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x v="35"/>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x v="19"/>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x v="19"/>
    <x v="2562"/>
    <d v="2016-10-11T07:35:39"/>
  </r>
  <r>
    <n v="2563"/>
    <s v="Phoenix Pearl Boba Tea Truck (Canceled)"/>
    <s v="Michigan based bubble tea and specialty ice cream food truck"/>
    <n v="20000"/>
    <n v="0"/>
    <x v="1"/>
    <s v="US"/>
    <s v="USD"/>
    <n v="1438226451"/>
    <n v="1433042451"/>
    <b v="0"/>
    <n v="0"/>
    <b v="0"/>
    <s v="food/food trucks"/>
    <n v="0"/>
    <e v="#DIV/0!"/>
    <x v="7"/>
    <x v="19"/>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x v="19"/>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x v="19"/>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x v="19"/>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x v="19"/>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x v="19"/>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x v="19"/>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x v="19"/>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x v="19"/>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x v="19"/>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x v="19"/>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x v="19"/>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x v="19"/>
    <x v="2575"/>
    <d v="2015-01-11T21:36:34"/>
  </r>
  <r>
    <n v="2576"/>
    <s v="2 Go Fast Food (Canceled)"/>
    <s v="A New Twist with an American and Philippine fast food Mobile Trailer."/>
    <n v="10000"/>
    <n v="0"/>
    <x v="1"/>
    <s v="US"/>
    <s v="USD"/>
    <n v="1428707647"/>
    <n v="1424823247"/>
    <b v="0"/>
    <n v="0"/>
    <b v="0"/>
    <s v="food/food trucks"/>
    <n v="0"/>
    <e v="#DIV/0!"/>
    <x v="7"/>
    <x v="19"/>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x v="19"/>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x v="19"/>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x v="19"/>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x v="19"/>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x v="19"/>
    <x v="2581"/>
    <d v="2015-11-16T11:04:58"/>
  </r>
  <r>
    <n v="2582"/>
    <s v="Drunken Wings"/>
    <s v="The place where chicken meets liquor for the first time!"/>
    <n v="90000"/>
    <n v="1"/>
    <x v="2"/>
    <s v="US"/>
    <s v="USD"/>
    <n v="1477784634"/>
    <n v="1475192634"/>
    <b v="0"/>
    <n v="1"/>
    <b v="0"/>
    <s v="food/food trucks"/>
    <n v="1.1111111111111111E-3"/>
    <n v="1"/>
    <x v="7"/>
    <x v="19"/>
    <x v="2582"/>
    <d v="2016-10-29T18:43:54"/>
  </r>
  <r>
    <n v="2583"/>
    <s v="Crazy Daisy Food Truck"/>
    <s v="Crazy Daisy will become the newest member of the food truck distributors in Kansas City, Missouri."/>
    <n v="1000"/>
    <n v="5"/>
    <x v="2"/>
    <s v="US"/>
    <s v="USD"/>
    <n v="1426526880"/>
    <n v="1421346480"/>
    <b v="0"/>
    <n v="5"/>
    <b v="0"/>
    <s v="food/food trucks"/>
    <n v="0.5"/>
    <n v="1"/>
    <x v="7"/>
    <x v="19"/>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x v="19"/>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x v="19"/>
    <x v="2585"/>
    <d v="2014-07-05T18:07:12"/>
  </r>
  <r>
    <n v="2586"/>
    <s v="Inspire Healthy Eating"/>
    <s v="I would like to bring fresh salad and food to the streets of London at a reasonable price."/>
    <n v="3000"/>
    <n v="5"/>
    <x v="2"/>
    <s v="GB"/>
    <s v="GBP"/>
    <n v="1451030136"/>
    <n v="1448438136"/>
    <b v="0"/>
    <n v="1"/>
    <b v="0"/>
    <s v="food/food trucks"/>
    <n v="0.16666666666666669"/>
    <n v="5"/>
    <x v="7"/>
    <x v="19"/>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x v="19"/>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x v="19"/>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x v="19"/>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x v="19"/>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x v="19"/>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x v="19"/>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x v="19"/>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x v="19"/>
    <x v="2594"/>
    <d v="2014-08-07T18:13:48"/>
  </r>
  <r>
    <n v="2595"/>
    <s v="Food Truck for Little Fox Bakery"/>
    <s v="Looking to put the best baked goods in Bowling Green on wheels"/>
    <n v="15000"/>
    <n v="1825"/>
    <x v="2"/>
    <s v="US"/>
    <s v="USD"/>
    <n v="1487915500"/>
    <n v="1485323500"/>
    <b v="0"/>
    <n v="19"/>
    <b v="0"/>
    <s v="food/food trucks"/>
    <n v="12.166666666666668"/>
    <n v="96.05263157894737"/>
    <x v="7"/>
    <x v="19"/>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x v="19"/>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x v="19"/>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x v="19"/>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x v="19"/>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x v="19"/>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x v="36"/>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x v="36"/>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x v="36"/>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x v="36"/>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x v="36"/>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x v="36"/>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x v="36"/>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x v="36"/>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x v="36"/>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x v="36"/>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x v="36"/>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x v="36"/>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x v="36"/>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6"/>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x v="36"/>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x v="36"/>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x v="36"/>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x v="36"/>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x v="36"/>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x v="36"/>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x v="36"/>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x v="36"/>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x v="36"/>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x v="36"/>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x v="36"/>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x v="36"/>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x v="36"/>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x v="36"/>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x v="36"/>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x v="36"/>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x v="36"/>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x v="36"/>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x v="36"/>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x v="36"/>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x v="36"/>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x v="36"/>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x v="36"/>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x v="36"/>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x v="36"/>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x v="36"/>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x v="36"/>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x v="36"/>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x v="36"/>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x v="36"/>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x v="36"/>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x v="36"/>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x v="36"/>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x v="36"/>
    <x v="2648"/>
    <d v="2016-03-09T12:09:20"/>
  </r>
  <r>
    <n v="2649"/>
    <s v="The Mission - Please Check Back Soon (Canceled)"/>
    <s v="They have launched a Kickstarter."/>
    <n v="125000"/>
    <n v="124"/>
    <x v="1"/>
    <s v="US"/>
    <s v="USD"/>
    <n v="1454370941"/>
    <n v="1449186941"/>
    <b v="0"/>
    <n v="3"/>
    <b v="0"/>
    <s v="technology/space exploration"/>
    <n v="9.920000000000001E-2"/>
    <n v="41.333333333333336"/>
    <x v="2"/>
    <x v="36"/>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x v="36"/>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x v="36"/>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x v="36"/>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x v="36"/>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x v="36"/>
    <x v="2654"/>
    <d v="2015-04-21T08:25:26"/>
  </r>
  <r>
    <n v="2655"/>
    <s v="Balloons (Canceled)"/>
    <s v="Thank you for your support!"/>
    <n v="15000"/>
    <n v="3155"/>
    <x v="1"/>
    <s v="US"/>
    <s v="USD"/>
    <n v="1455048000"/>
    <n v="1452631647"/>
    <b v="0"/>
    <n v="43"/>
    <b v="0"/>
    <s v="technology/space exploration"/>
    <n v="21.033333333333335"/>
    <n v="73.372093023255815"/>
    <x v="2"/>
    <x v="36"/>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x v="36"/>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x v="36"/>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x v="36"/>
    <x v="2658"/>
    <d v="2016-07-30T16:13:14"/>
  </r>
  <r>
    <n v="2659"/>
    <s v="test (Canceled)"/>
    <s v="test"/>
    <n v="49000"/>
    <n v="1333"/>
    <x v="1"/>
    <s v="US"/>
    <s v="USD"/>
    <n v="1429321210"/>
    <n v="1426729210"/>
    <b v="0"/>
    <n v="10"/>
    <b v="0"/>
    <s v="technology/space exploration"/>
    <n v="2.7204081632653061"/>
    <n v="133.30000000000001"/>
    <x v="2"/>
    <x v="36"/>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x v="36"/>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x v="37"/>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x v="37"/>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x v="37"/>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x v="37"/>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x v="37"/>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x v="37"/>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x v="37"/>
    <x v="2667"/>
    <d v="2016-02-10T17:13:36"/>
  </r>
  <r>
    <n v="2668"/>
    <s v="UOttawa Makermobile"/>
    <s v="Creativity on the go! |_x000a_CrÃ©ativitÃ© en mouvement !"/>
    <n v="1000"/>
    <n v="1707"/>
    <x v="0"/>
    <s v="CA"/>
    <s v="CAD"/>
    <n v="1447079520"/>
    <n v="1443449265"/>
    <b v="0"/>
    <n v="28"/>
    <b v="1"/>
    <s v="technology/makerspaces"/>
    <n v="170.70000000000002"/>
    <n v="60.964285714285715"/>
    <x v="2"/>
    <x v="37"/>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x v="37"/>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x v="37"/>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x v="37"/>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x v="37"/>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x v="37"/>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x v="37"/>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x v="37"/>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x v="37"/>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x v="37"/>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x v="37"/>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x v="37"/>
    <x v="2679"/>
    <d v="2015-02-27T19:01:34"/>
  </r>
  <r>
    <n v="2680"/>
    <s v="iHeart Pillow"/>
    <s v="iHeartPillow, Connecting loved ones"/>
    <n v="32000"/>
    <n v="276"/>
    <x v="2"/>
    <s v="ES"/>
    <s v="EUR"/>
    <n v="1459915491"/>
    <n v="1457327091"/>
    <b v="0"/>
    <n v="4"/>
    <b v="0"/>
    <s v="technology/makerspaces"/>
    <n v="0.86250000000000004"/>
    <n v="69"/>
    <x v="2"/>
    <x v="37"/>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7"/>
    <x v="19"/>
    <x v="2681"/>
    <d v="2014-07-10T16:29:10"/>
  </r>
  <r>
    <n v="2682"/>
    <s v="Toastie's Gourmet Toast"/>
    <s v="Gourmet Toast is the culinary combination, neigh, perfection of America's most under-utilized snack: Toast."/>
    <n v="6000"/>
    <n v="1698"/>
    <x v="2"/>
    <s v="US"/>
    <s v="USD"/>
    <n v="1416635940"/>
    <n v="1413838540"/>
    <b v="0"/>
    <n v="20"/>
    <b v="0"/>
    <s v="food/food trucks"/>
    <n v="28.299999999999997"/>
    <n v="84.9"/>
    <x v="7"/>
    <x v="19"/>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x v="19"/>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x v="19"/>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x v="19"/>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x v="19"/>
    <x v="2686"/>
    <d v="2014-09-30T18:23:43"/>
  </r>
  <r>
    <n v="2687"/>
    <s v="Munch Wagon"/>
    <s v="Your American Pizzas, Wings, Stuffed Gouda Burger, Sweet &amp; Russet Potato Fries served on a food Truck!!"/>
    <n v="15000"/>
    <n v="0"/>
    <x v="2"/>
    <s v="US"/>
    <s v="USD"/>
    <n v="1435591318"/>
    <n v="1432999318"/>
    <b v="0"/>
    <n v="0"/>
    <b v="0"/>
    <s v="food/food trucks"/>
    <n v="0"/>
    <e v="#DIV/0!"/>
    <x v="7"/>
    <x v="19"/>
    <x v="2687"/>
    <d v="2015-06-29T10:21:58"/>
  </r>
  <r>
    <n v="2688"/>
    <s v="Mac N Cheez Food Truck"/>
    <s v="The amazing gourmet Mac N Cheez Food Truck Campaigne!"/>
    <n v="50000"/>
    <n v="74"/>
    <x v="2"/>
    <s v="US"/>
    <s v="USD"/>
    <n v="1424746800"/>
    <n v="1422067870"/>
    <b v="0"/>
    <n v="14"/>
    <b v="0"/>
    <s v="food/food trucks"/>
    <n v="0.14799999999999999"/>
    <n v="5.2857142857142856"/>
    <x v="7"/>
    <x v="19"/>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x v="19"/>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x v="19"/>
    <x v="2690"/>
    <d v="2015-06-02T21:31:16"/>
  </r>
  <r>
    <n v="2691"/>
    <s v="Cook"/>
    <s v="A Great New local Food Truck serving up ethnic fusion inspired eats in Ottawa."/>
    <n v="65000"/>
    <n v="35"/>
    <x v="2"/>
    <s v="CA"/>
    <s v="CAD"/>
    <n v="1431278557"/>
    <n v="1427390557"/>
    <b v="0"/>
    <n v="2"/>
    <b v="0"/>
    <s v="food/food trucks"/>
    <n v="5.3846153846153842E-2"/>
    <n v="17.5"/>
    <x v="7"/>
    <x v="19"/>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x v="7"/>
    <x v="19"/>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x v="19"/>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x v="19"/>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x v="19"/>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x v="19"/>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x v="19"/>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x v="19"/>
    <x v="2698"/>
    <d v="2014-06-27T16:33:28"/>
  </r>
  <r>
    <n v="2699"/>
    <s v="my bakery truck"/>
    <s v="Hi, I want make my first bakery. Food truck was great, but I not have a car licence. So, help me to be my dream!"/>
    <n v="2"/>
    <n v="0"/>
    <x v="2"/>
    <s v="CA"/>
    <s v="CAD"/>
    <n v="1407533463"/>
    <n v="1404941463"/>
    <b v="0"/>
    <n v="0"/>
    <b v="0"/>
    <s v="food/food trucks"/>
    <n v="0"/>
    <e v="#DIV/0!"/>
    <x v="7"/>
    <x v="19"/>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x v="19"/>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x v="38"/>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x v="38"/>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x v="38"/>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x v="38"/>
    <x v="2704"/>
    <d v="2017-04-05T14:41:54"/>
  </r>
  <r>
    <n v="2705"/>
    <s v="Fischer Theatre Marquee"/>
    <s v="Help light the lights at the historic Fischer Theatre in Danville, IL."/>
    <n v="16500"/>
    <n v="1739"/>
    <x v="3"/>
    <s v="US"/>
    <s v="USD"/>
    <n v="1490389158"/>
    <n v="1486504758"/>
    <b v="0"/>
    <n v="8"/>
    <b v="0"/>
    <s v="theater/spaces"/>
    <n v="10.539393939393939"/>
    <n v="217.375"/>
    <x v="1"/>
    <x v="38"/>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x v="38"/>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x v="38"/>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x v="38"/>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x v="38"/>
    <x v="2709"/>
    <d v="2016-10-03T22:59:00"/>
  </r>
  <r>
    <n v="2710"/>
    <s v="House of Yes"/>
    <s v="Building Brooklyn's own creative venue for circus, theater and events of all types."/>
    <n v="60000"/>
    <n v="92340.21"/>
    <x v="0"/>
    <s v="US"/>
    <s v="USD"/>
    <n v="1407549600"/>
    <n v="1404797428"/>
    <b v="1"/>
    <n v="1088"/>
    <b v="1"/>
    <s v="theater/spaces"/>
    <n v="153.90035000000003"/>
    <n v="84.871516544117654"/>
    <x v="1"/>
    <x v="38"/>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x v="38"/>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x v="38"/>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x v="38"/>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x v="38"/>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x v="38"/>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x v="38"/>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x v="38"/>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x v="38"/>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x v="38"/>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x v="38"/>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x v="30"/>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x v="30"/>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x v="30"/>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x v="30"/>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x v="30"/>
    <x v="2725"/>
    <d v="2017-03-01T12:52:15"/>
  </r>
  <r>
    <n v="2726"/>
    <s v="Krimston TWO - Dual SIM case for iPhone"/>
    <s v="Krimston TWO: iPhone Dual SIM Case"/>
    <n v="100000"/>
    <n v="105745"/>
    <x v="0"/>
    <s v="US"/>
    <s v="USD"/>
    <n v="1461333311"/>
    <n v="1458741311"/>
    <b v="0"/>
    <n v="404"/>
    <b v="1"/>
    <s v="technology/hardware"/>
    <n v="105.745"/>
    <n v="261.74504950495049"/>
    <x v="2"/>
    <x v="30"/>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x v="30"/>
    <x v="2727"/>
    <d v="2015-08-07T11: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x v="30"/>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x v="30"/>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x v="30"/>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x v="30"/>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x v="30"/>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x v="30"/>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x v="30"/>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x v="30"/>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x v="30"/>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x v="30"/>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x v="30"/>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x v="30"/>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x v="30"/>
    <x v="2740"/>
    <d v="2015-03-11T18:45:52"/>
  </r>
  <r>
    <n v="2741"/>
    <s v="Mrs. Brown and Her Lost Puppy."/>
    <s v="Help me publish my 1st children's book as an aspiring author!"/>
    <n v="8000"/>
    <n v="35"/>
    <x v="2"/>
    <s v="US"/>
    <s v="USD"/>
    <n v="1413770820"/>
    <n v="1412005602"/>
    <b v="0"/>
    <n v="4"/>
    <b v="0"/>
    <s v="publishing/children's books"/>
    <n v="0.43750000000000006"/>
    <n v="8.75"/>
    <x v="3"/>
    <x v="39"/>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x v="39"/>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x v="39"/>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x v="39"/>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x v="39"/>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x v="39"/>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x v="39"/>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x v="39"/>
    <x v="2748"/>
    <d v="2016-09-02T12:03:22"/>
  </r>
  <r>
    <n v="2749"/>
    <s v="A Tree is a Tree, no matter what you see.  CHILDREN'S BOOK"/>
    <s v="Self-publishing my children's book."/>
    <n v="10000"/>
    <n v="110"/>
    <x v="2"/>
    <s v="US"/>
    <s v="USD"/>
    <n v="1428171037"/>
    <n v="1425582637"/>
    <b v="0"/>
    <n v="2"/>
    <b v="0"/>
    <s v="publishing/children's books"/>
    <n v="1.0999999999999999"/>
    <n v="55"/>
    <x v="3"/>
    <x v="39"/>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x v="39"/>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x v="39"/>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x v="39"/>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x v="39"/>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x v="39"/>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x v="39"/>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x v="39"/>
    <x v="2756"/>
    <d v="2014-01-11T16:36:41"/>
  </r>
  <r>
    <n v="2757"/>
    <s v="C is for Crooked"/>
    <s v="A children's letter book that Lampoons Hillary Clinton"/>
    <n v="1500"/>
    <n v="10"/>
    <x v="2"/>
    <s v="US"/>
    <s v="USD"/>
    <n v="1470498332"/>
    <n v="1469202332"/>
    <b v="0"/>
    <n v="2"/>
    <b v="0"/>
    <s v="publishing/children's books"/>
    <n v="0.66666666666666674"/>
    <n v="5"/>
    <x v="3"/>
    <x v="39"/>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x v="39"/>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x v="39"/>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x v="39"/>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x v="39"/>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x v="39"/>
    <x v="2762"/>
    <d v="2012-03-18T18:53:15"/>
  </r>
  <r>
    <n v="2763"/>
    <s v="My Christmas Star"/>
    <s v="How Santa finds childrens homes without getting lost by following certain stars."/>
    <n v="39400"/>
    <n v="90"/>
    <x v="2"/>
    <s v="US"/>
    <s v="USD"/>
    <n v="1369403684"/>
    <n v="1365515684"/>
    <b v="0"/>
    <n v="3"/>
    <b v="0"/>
    <s v="publishing/children's books"/>
    <n v="0.22842639593908631"/>
    <n v="30"/>
    <x v="3"/>
    <x v="39"/>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x v="39"/>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x v="39"/>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x v="39"/>
    <x v="2766"/>
    <d v="2011-08-11T11: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x v="39"/>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x v="39"/>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x v="39"/>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x v="39"/>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x v="39"/>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x v="39"/>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x v="39"/>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x v="39"/>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x v="39"/>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x v="39"/>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x v="39"/>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x v="39"/>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x v="39"/>
    <x v="2779"/>
    <d v="2015-11-22T10:03:41"/>
  </r>
  <r>
    <n v="2780"/>
    <s v="Travel with baby"/>
    <s v="Turn the World with my kids, and then write a book with the advice for traveling with baby"/>
    <n v="100000"/>
    <n v="0"/>
    <x v="2"/>
    <s v="IT"/>
    <s v="EUR"/>
    <n v="1489142688"/>
    <n v="1486550688"/>
    <b v="0"/>
    <n v="0"/>
    <b v="0"/>
    <s v="publishing/children's books"/>
    <n v="0"/>
    <e v="#DIV/0!"/>
    <x v="3"/>
    <x v="39"/>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x v="6"/>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x v="6"/>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x v="6"/>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x v="6"/>
    <x v="2784"/>
    <d v="2014-10-29T13: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x v="6"/>
    <x v="2785"/>
    <d v="2016-08-05T16:00:00"/>
  </r>
  <r>
    <n v="2786"/>
    <s v="Fierce"/>
    <s v="A heart-melting farce about sex, art and the lovelorn lay-abouts of London-town."/>
    <n v="2500"/>
    <n v="2946"/>
    <x v="0"/>
    <s v="GB"/>
    <s v="GBP"/>
    <n v="1404913180"/>
    <n v="1403703580"/>
    <b v="0"/>
    <n v="74"/>
    <b v="1"/>
    <s v="theater/plays"/>
    <n v="117.83999999999999"/>
    <n v="39.810810810810814"/>
    <x v="1"/>
    <x v="6"/>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x v="6"/>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x v="6"/>
    <x v="2788"/>
    <d v="2016-07-29T11:50:43"/>
  </r>
  <r>
    <n v="2789"/>
    <s v="The Adventurers Club"/>
    <s v="BNT's Biggest Adventure So Far: Our 2015 full length production!"/>
    <n v="3000"/>
    <n v="3035"/>
    <x v="0"/>
    <s v="US"/>
    <s v="USD"/>
    <n v="1426132800"/>
    <n v="1424477934"/>
    <b v="0"/>
    <n v="24"/>
    <b v="1"/>
    <s v="theater/plays"/>
    <n v="101.16666666666667"/>
    <n v="126.45833333333333"/>
    <x v="1"/>
    <x v="6"/>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x v="6"/>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x v="6"/>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x v="6"/>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x v="6"/>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x v="6"/>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x v="6"/>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x v="6"/>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x v="6"/>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x v="6"/>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x v="6"/>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x v="6"/>
    <x v="2800"/>
    <d v="2015-01-04T08:16:06"/>
  </r>
  <r>
    <n v="2801"/>
    <s v="A Dream Play"/>
    <s v="Arise Theatre Company's production of August Strindberg's expressionist masterpiece 'A Dream Play'."/>
    <n v="500"/>
    <n v="666"/>
    <x v="0"/>
    <s v="AU"/>
    <s v="AUD"/>
    <n v="1412938800"/>
    <n v="1411019409"/>
    <b v="0"/>
    <n v="13"/>
    <b v="1"/>
    <s v="theater/plays"/>
    <n v="133.20000000000002"/>
    <n v="51.230769230769234"/>
    <x v="1"/>
    <x v="6"/>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x v="6"/>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x v="6"/>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x v="6"/>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x v="6"/>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x v="6"/>
    <x v="2806"/>
    <d v="2015-08-05T06:00:00"/>
  </r>
  <r>
    <n v="2807"/>
    <s v="The Commission Theatre Co."/>
    <s v="Bringing Shakespeare back to the Playwrights"/>
    <n v="5000"/>
    <n v="6300"/>
    <x v="0"/>
    <s v="US"/>
    <s v="USD"/>
    <n v="1435611438"/>
    <n v="1433019438"/>
    <b v="0"/>
    <n v="93"/>
    <b v="1"/>
    <s v="theater/plays"/>
    <n v="126"/>
    <n v="67.741935483870961"/>
    <x v="1"/>
    <x v="6"/>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x v="6"/>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x v="6"/>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x v="6"/>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x v="6"/>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x v="6"/>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x v="6"/>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x v="6"/>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x v="6"/>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x v="6"/>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x v="6"/>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x v="6"/>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x v="6"/>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x v="6"/>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x v="6"/>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x v="6"/>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x v="6"/>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x v="6"/>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x v="6"/>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x v="6"/>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x v="6"/>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x v="6"/>
    <x v="2829"/>
    <d v="2016-06-02T05:25:18"/>
  </r>
  <r>
    <n v="2830"/>
    <s v="Nakhtik and Avalon"/>
    <s v="Avalon is a new South African Township play and Nakhtik is a  danced political lecture."/>
    <n v="3000"/>
    <n v="3000"/>
    <x v="0"/>
    <s v="US"/>
    <s v="USD"/>
    <n v="1399867140"/>
    <n v="1398802148"/>
    <b v="0"/>
    <n v="11"/>
    <b v="1"/>
    <s v="theater/plays"/>
    <n v="100"/>
    <n v="272.72727272727275"/>
    <x v="1"/>
    <x v="6"/>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x v="6"/>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x v="6"/>
    <x v="2832"/>
    <d v="2014-11-23T17:00:00"/>
  </r>
  <r>
    <n v="2833"/>
    <s v="Star Man Rocket Man"/>
    <s v="A new play about exploring outer space"/>
    <n v="2700"/>
    <n v="2923"/>
    <x v="0"/>
    <s v="US"/>
    <s v="USD"/>
    <n v="1444528800"/>
    <n v="1442804633"/>
    <b v="0"/>
    <n v="35"/>
    <b v="1"/>
    <s v="theater/plays"/>
    <n v="108.25925925925925"/>
    <n v="83.51428571428572"/>
    <x v="1"/>
    <x v="6"/>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x v="6"/>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x v="6"/>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x v="6"/>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x v="6"/>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x v="6"/>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x v="6"/>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x v="6"/>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x v="6"/>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x v="6"/>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x v="6"/>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x v="6"/>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x v="6"/>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x v="6"/>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x v="6"/>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x v="6"/>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x v="6"/>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x v="6"/>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x v="6"/>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x v="6"/>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x v="6"/>
    <x v="2853"/>
    <d v="2014-09-13T23: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x v="6"/>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x v="6"/>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x v="6"/>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x v="6"/>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x v="6"/>
    <x v="2858"/>
    <d v="2014-12-05T06:28:00"/>
  </r>
  <r>
    <n v="2859"/>
    <s v="Grover Theatre Company (GTC)"/>
    <s v="A theatre company that will create works to inspire young people and get everyone involved."/>
    <n v="2000"/>
    <n v="35"/>
    <x v="2"/>
    <s v="AU"/>
    <s v="AUD"/>
    <n v="1444984904"/>
    <n v="1439800904"/>
    <b v="0"/>
    <n v="1"/>
    <b v="0"/>
    <s v="theater/plays"/>
    <n v="1.7500000000000002"/>
    <n v="35"/>
    <x v="1"/>
    <x v="6"/>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x v="6"/>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x v="6"/>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x v="6"/>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x v="6"/>
    <x v="2863"/>
    <d v="2014-09-09T11:12:03"/>
  </r>
  <r>
    <n v="2864"/>
    <s v="'Haunting Julia' by Alan Ayckbourn"/>
    <s v="Accessible, original theatre for all!"/>
    <n v="2500"/>
    <n v="40"/>
    <x v="2"/>
    <s v="GB"/>
    <s v="GBP"/>
    <n v="1437139080"/>
    <n v="1434552207"/>
    <b v="0"/>
    <n v="3"/>
    <b v="0"/>
    <s v="theater/plays"/>
    <n v="1.6"/>
    <n v="13.333333333333334"/>
    <x v="1"/>
    <x v="6"/>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x v="6"/>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x v="6"/>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x v="6"/>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x v="6"/>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x v="6"/>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x v="6"/>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x v="6"/>
    <x v="2871"/>
    <d v="2014-12-21T12:43:33"/>
  </r>
  <r>
    <n v="2872"/>
    <s v="Loud Arts"/>
    <s v="Local Theatre group in Loudoun County, Virginia. Looking for funds to start producing shows!"/>
    <n v="3000"/>
    <n v="0"/>
    <x v="2"/>
    <s v="US"/>
    <s v="USD"/>
    <n v="1434768438"/>
    <n v="1429584438"/>
    <b v="0"/>
    <n v="0"/>
    <b v="0"/>
    <s v="theater/plays"/>
    <n v="0"/>
    <e v="#DIV/0!"/>
    <x v="1"/>
    <x v="6"/>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x v="6"/>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x v="6"/>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x v="6"/>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x v="6"/>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x v="6"/>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x v="6"/>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x v="6"/>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x v="6"/>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x v="6"/>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x v="6"/>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x v="6"/>
    <x v="2883"/>
    <d v="2016-02-05T23:59:00"/>
  </r>
  <r>
    <n v="2884"/>
    <s v="The Lizard King, a play by Jay Jeff Jones"/>
    <s v="Come explore the dream world of Jim Morrison, rock singer, mystic, poet, shaman."/>
    <n v="45000"/>
    <n v="185"/>
    <x v="2"/>
    <s v="US"/>
    <s v="USD"/>
    <n v="1417800435"/>
    <n v="1415208435"/>
    <b v="0"/>
    <n v="4"/>
    <b v="0"/>
    <s v="theater/plays"/>
    <n v="0.41111111111111115"/>
    <n v="46.25"/>
    <x v="1"/>
    <x v="6"/>
    <x v="2884"/>
    <d v="2014-12-05T12:27:15"/>
  </r>
  <r>
    <n v="2885"/>
    <s v="The Wedding"/>
    <s v="An historic and proud work of Polish nationalistic literature performed on stage."/>
    <n v="400"/>
    <n v="130"/>
    <x v="2"/>
    <s v="US"/>
    <s v="USD"/>
    <n v="1426294201"/>
    <n v="1423705801"/>
    <b v="0"/>
    <n v="5"/>
    <b v="0"/>
    <s v="theater/plays"/>
    <n v="32.5"/>
    <n v="26"/>
    <x v="1"/>
    <x v="6"/>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x v="6"/>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x v="6"/>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x v="6"/>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x v="6"/>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x v="6"/>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x v="6"/>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x v="6"/>
    <x v="2892"/>
    <d v="2014-08-25T16:00:00"/>
  </r>
  <r>
    <n v="2893"/>
    <s v="REDISCOVERING KIA THE PLAY"/>
    <s v="Fundraising for REDISCOVERING KIA THE PLAY"/>
    <n v="5000"/>
    <n v="25"/>
    <x v="2"/>
    <s v="US"/>
    <s v="USD"/>
    <n v="1420768800"/>
    <n v="1415644395"/>
    <b v="0"/>
    <n v="2"/>
    <b v="0"/>
    <s v="theater/plays"/>
    <n v="0.5"/>
    <n v="12.5"/>
    <x v="1"/>
    <x v="6"/>
    <x v="2893"/>
    <d v="2015-01-08T21:00:00"/>
  </r>
  <r>
    <n v="2894"/>
    <s v="How Could You Do This To Me (The Stage Play)"/>
    <s v="This Is A Story About A Woman A Man And A Woman"/>
    <n v="50000"/>
    <n v="0"/>
    <x v="2"/>
    <s v="US"/>
    <s v="USD"/>
    <n v="1428100815"/>
    <n v="1422920415"/>
    <b v="0"/>
    <n v="0"/>
    <b v="0"/>
    <s v="theater/plays"/>
    <n v="0"/>
    <e v="#DIV/0!"/>
    <x v="1"/>
    <x v="6"/>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x v="6"/>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x v="6"/>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x v="6"/>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x v="6"/>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x v="6"/>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x v="6"/>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x v="6"/>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x v="6"/>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x v="6"/>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x v="6"/>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x v="6"/>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x v="6"/>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x v="6"/>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x v="6"/>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x v="6"/>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x v="6"/>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x v="6"/>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x v="6"/>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x v="6"/>
    <x v="2913"/>
    <d v="2014-09-06T17:08:59"/>
  </r>
  <r>
    <n v="2914"/>
    <s v="Hercules the Panto"/>
    <s v="Hercules must complete four challenges in order to meet the father he never knew"/>
    <n v="25000"/>
    <n v="1"/>
    <x v="2"/>
    <s v="GB"/>
    <s v="GBP"/>
    <n v="1426365994"/>
    <n v="1421185594"/>
    <b v="0"/>
    <n v="1"/>
    <b v="0"/>
    <s v="theater/plays"/>
    <n v="4.0000000000000001E-3"/>
    <n v="1"/>
    <x v="1"/>
    <x v="6"/>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x v="6"/>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x v="6"/>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x v="6"/>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x v="6"/>
    <x v="2918"/>
    <d v="2015-10-29T10:06:47"/>
  </r>
  <r>
    <n v="2919"/>
    <s v="While the Stars Fall"/>
    <s v="A full staged reading of a new play about a boy who learns how to be happy from the most unexpected person."/>
    <n v="600"/>
    <n v="51"/>
    <x v="2"/>
    <s v="US"/>
    <s v="USD"/>
    <n v="1407250329"/>
    <n v="1404658329"/>
    <b v="0"/>
    <n v="6"/>
    <b v="0"/>
    <s v="theater/plays"/>
    <n v="8.5"/>
    <n v="8.5"/>
    <x v="1"/>
    <x v="6"/>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x v="6"/>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x v="40"/>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x v="40"/>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x v="40"/>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x v="40"/>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x v="40"/>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40"/>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x v="40"/>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x v="40"/>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x v="40"/>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x v="40"/>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x v="40"/>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x v="40"/>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x v="40"/>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x v="40"/>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x v="40"/>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x v="40"/>
    <x v="2936"/>
    <d v="2014-10-12T23:59:00"/>
  </r>
  <r>
    <n v="2937"/>
    <s v="UCAS"/>
    <s v="UCAS is a new British musical premiering at the Edinburgh Fringe Festival 2014."/>
    <n v="1500"/>
    <n v="2000"/>
    <x v="0"/>
    <s v="GB"/>
    <s v="GBP"/>
    <n v="1405249113"/>
    <n v="1402657113"/>
    <b v="0"/>
    <n v="55"/>
    <b v="1"/>
    <s v="theater/musical"/>
    <n v="133.33333333333331"/>
    <n v="36.363636363636367"/>
    <x v="1"/>
    <x v="40"/>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x v="40"/>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x v="40"/>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x v="40"/>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x v="38"/>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x v="38"/>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x v="38"/>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x v="38"/>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x v="38"/>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x v="38"/>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x v="38"/>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x v="38"/>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x v="38"/>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x v="38"/>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x v="38"/>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x v="38"/>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x v="38"/>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x v="38"/>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x v="38"/>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x v="38"/>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x v="38"/>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x v="38"/>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x v="38"/>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x v="38"/>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x v="6"/>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x v="6"/>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x v="6"/>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x v="6"/>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x v="6"/>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x v="6"/>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x v="6"/>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x v="6"/>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x v="6"/>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x v="6"/>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x v="6"/>
    <x v="2971"/>
    <d v="2014-08-31T10:47:58"/>
  </r>
  <r>
    <n v="2972"/>
    <s v="A Bad Plan"/>
    <s v="A group of artists. A mythical art piece. A harrowing quest. And some margaritas."/>
    <n v="2000"/>
    <n v="2107"/>
    <x v="0"/>
    <s v="US"/>
    <s v="USD"/>
    <n v="1480899600"/>
    <n v="1479609520"/>
    <b v="0"/>
    <n v="17"/>
    <b v="1"/>
    <s v="theater/plays"/>
    <n v="105.35000000000001"/>
    <n v="123.94117647058823"/>
    <x v="1"/>
    <x v="6"/>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x v="6"/>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x v="6"/>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x v="6"/>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x v="6"/>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x v="6"/>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x v="6"/>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x v="6"/>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x v="6"/>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x v="38"/>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x v="38"/>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x v="38"/>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x v="38"/>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x v="38"/>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x v="38"/>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x v="38"/>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x v="38"/>
    <x v="2988"/>
    <d v="2016-06-20T03:41:21"/>
  </r>
  <r>
    <n v="2989"/>
    <s v="Let's Light Up The Gem!"/>
    <s v="Bring the movies back to Bethel, Maine."/>
    <n v="20000"/>
    <n v="35307"/>
    <x v="0"/>
    <s v="US"/>
    <s v="USD"/>
    <n v="1450673940"/>
    <n v="1448756962"/>
    <b v="0"/>
    <n v="364"/>
    <b v="1"/>
    <s v="theater/spaces"/>
    <n v="176.535"/>
    <n v="96.997252747252745"/>
    <x v="1"/>
    <x v="38"/>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x v="38"/>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x v="38"/>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x v="38"/>
    <x v="2992"/>
    <d v="2016-10-09T13:25:10"/>
  </r>
  <r>
    <n v="2993"/>
    <s v="TRUE WEST: Think, Dog! Productions"/>
    <s v="Help us build the Kitchen from Hell!"/>
    <n v="1000"/>
    <n v="1003"/>
    <x v="0"/>
    <s v="US"/>
    <s v="USD"/>
    <n v="1455998867"/>
    <n v="1453406867"/>
    <b v="0"/>
    <n v="22"/>
    <b v="1"/>
    <s v="theater/spaces"/>
    <n v="100.29999999999998"/>
    <n v="45.590909090909093"/>
    <x v="1"/>
    <x v="38"/>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x v="38"/>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x v="38"/>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x v="38"/>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x v="38"/>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x v="38"/>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x v="38"/>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x v="38"/>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x v="38"/>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x v="38"/>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x v="38"/>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x v="38"/>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x v="38"/>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x v="38"/>
    <x v="3006"/>
    <d v="2014-12-14T13:09:51"/>
  </r>
  <r>
    <n v="3007"/>
    <s v="Bethlem"/>
    <s v="Consuite for 2015 CoreCon.  An adventure into insanity."/>
    <n v="600"/>
    <n v="1080"/>
    <x v="0"/>
    <s v="US"/>
    <s v="USD"/>
    <n v="1429938683"/>
    <n v="1428124283"/>
    <b v="0"/>
    <n v="20"/>
    <b v="1"/>
    <s v="theater/spaces"/>
    <n v="180"/>
    <n v="54"/>
    <x v="1"/>
    <x v="38"/>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x v="38"/>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x v="38"/>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8"/>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x v="38"/>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x v="38"/>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x v="38"/>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x v="38"/>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x v="38"/>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x v="38"/>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x v="38"/>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x v="38"/>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x v="38"/>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x v="38"/>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x v="38"/>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x v="38"/>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x v="38"/>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x v="38"/>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x v="38"/>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x v="38"/>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x v="38"/>
    <x v="3027"/>
    <d v="2015-03-20T10:54:11"/>
  </r>
  <r>
    <n v="3028"/>
    <s v="A Home for Vegas Theatre Hub"/>
    <s v="We have a space! Help us fill it with a stage, chairs, gear and audiences' laughter!"/>
    <n v="5000"/>
    <n v="8401"/>
    <x v="0"/>
    <s v="US"/>
    <s v="USD"/>
    <n v="1471242025"/>
    <n v="1468650025"/>
    <b v="0"/>
    <n v="99"/>
    <b v="1"/>
    <s v="theater/spaces"/>
    <n v="168.01999999999998"/>
    <n v="84.858585858585855"/>
    <x v="1"/>
    <x v="38"/>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x v="38"/>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x v="38"/>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x v="38"/>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x v="38"/>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x v="38"/>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x v="38"/>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x v="38"/>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x v="38"/>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x v="38"/>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x v="38"/>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x v="38"/>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x v="38"/>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x v="38"/>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x v="38"/>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x v="38"/>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x v="38"/>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x v="38"/>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x v="38"/>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x v="38"/>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x v="38"/>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x v="38"/>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x v="38"/>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x v="38"/>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x v="38"/>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x v="38"/>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x v="38"/>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x v="38"/>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x v="38"/>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x v="38"/>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x v="38"/>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x v="38"/>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x v="38"/>
    <x v="3060"/>
    <d v="2015-09-28T01:35:34"/>
  </r>
  <r>
    <n v="3061"/>
    <s v="Help Save Parkway Cinemas!"/>
    <s v="Save a historic Local theater."/>
    <n v="1000000"/>
    <n v="0"/>
    <x v="2"/>
    <s v="US"/>
    <s v="USD"/>
    <n v="1407955748"/>
    <n v="1405363748"/>
    <b v="0"/>
    <n v="0"/>
    <b v="0"/>
    <s v="theater/spaces"/>
    <n v="0"/>
    <e v="#DIV/0!"/>
    <x v="1"/>
    <x v="38"/>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x v="38"/>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x v="38"/>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x v="38"/>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x v="38"/>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x v="38"/>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x v="38"/>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x v="38"/>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x v="38"/>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x v="38"/>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x v="38"/>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x v="38"/>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x v="38"/>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x v="38"/>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x v="38"/>
    <x v="3075"/>
    <d v="2016-08-18T21:27:20"/>
  </r>
  <r>
    <n v="3076"/>
    <s v="10,000 Hours"/>
    <s v="Helping female comedians get in their 10,000 Hours of practice!"/>
    <n v="10000"/>
    <n v="1506"/>
    <x v="2"/>
    <s v="US"/>
    <s v="USD"/>
    <n v="1444405123"/>
    <n v="1439221123"/>
    <b v="0"/>
    <n v="50"/>
    <b v="0"/>
    <s v="theater/spaces"/>
    <n v="15.06"/>
    <n v="30.12"/>
    <x v="1"/>
    <x v="38"/>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x v="38"/>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x v="38"/>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x v="38"/>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x v="38"/>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x v="38"/>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x v="38"/>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x v="38"/>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x v="38"/>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x v="38"/>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x v="38"/>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x v="38"/>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x v="38"/>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x v="38"/>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x v="38"/>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x v="38"/>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x v="38"/>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x v="38"/>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x v="38"/>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x v="38"/>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x v="38"/>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x v="38"/>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x v="38"/>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x v="38"/>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x v="38"/>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x v="38"/>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x v="38"/>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x v="38"/>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x v="38"/>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x v="38"/>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x v="38"/>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x v="38"/>
    <x v="3107"/>
    <d v="2015-05-11T14:32:31"/>
  </r>
  <r>
    <n v="3108"/>
    <s v="Funding a home for our Children's Theater"/>
    <s v="We need a permanent home for the theater!"/>
    <n v="50000"/>
    <n v="26"/>
    <x v="2"/>
    <s v="US"/>
    <s v="USD"/>
    <n v="1430234394"/>
    <n v="1425053994"/>
    <b v="0"/>
    <n v="2"/>
    <b v="0"/>
    <s v="theater/spaces"/>
    <n v="5.1999999999999998E-2"/>
    <n v="13"/>
    <x v="1"/>
    <x v="38"/>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x v="38"/>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x v="1"/>
    <x v="38"/>
    <x v="3110"/>
    <d v="2017-02-18T19: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x v="38"/>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x v="38"/>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x v="38"/>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x v="38"/>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x v="38"/>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x v="38"/>
    <x v="3116"/>
    <d v="2015-04-01T07:22:05"/>
  </r>
  <r>
    <n v="3117"/>
    <s v="Cowes and The Sea"/>
    <s v="Performing Arts workshops, for young people aged 5 -16, exploring how the sea has shaped Cowes as a settlement."/>
    <n v="1000"/>
    <n v="1"/>
    <x v="2"/>
    <s v="GB"/>
    <s v="GBP"/>
    <n v="1464354720"/>
    <n v="1463648360"/>
    <b v="0"/>
    <n v="1"/>
    <b v="0"/>
    <s v="theater/spaces"/>
    <n v="0.1"/>
    <n v="1"/>
    <x v="1"/>
    <x v="38"/>
    <x v="3117"/>
    <d v="2016-05-27T08:12:00"/>
  </r>
  <r>
    <n v="3118"/>
    <s v="Garden Eden, theatre, meeting, culture, music, art"/>
    <s v="a magical place for all kind of people, like a fairytaile in all colours"/>
    <n v="500000"/>
    <n v="1550"/>
    <x v="2"/>
    <s v="SE"/>
    <s v="SEK"/>
    <n v="1467473723"/>
    <n v="1465832123"/>
    <b v="0"/>
    <n v="2"/>
    <b v="0"/>
    <s v="theater/spaces"/>
    <n v="0.31"/>
    <n v="775"/>
    <x v="1"/>
    <x v="38"/>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x v="38"/>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x v="38"/>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x v="38"/>
    <x v="3121"/>
    <d v="2014-09-26T11:18:55"/>
  </r>
  <r>
    <n v="3122"/>
    <s v="be back soon (Canceled)"/>
    <s v="cancelled until further notice"/>
    <n v="199"/>
    <n v="116"/>
    <x v="1"/>
    <s v="US"/>
    <s v="USD"/>
    <n v="1478733732"/>
    <n v="1478298132"/>
    <b v="0"/>
    <n v="2"/>
    <b v="0"/>
    <s v="theater/spaces"/>
    <n v="58.291457286432156"/>
    <n v="58"/>
    <x v="1"/>
    <x v="38"/>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x v="38"/>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x v="38"/>
    <x v="3124"/>
    <d v="2015-02-02T13:43:21"/>
  </r>
  <r>
    <n v="3125"/>
    <s v="N/A (Canceled)"/>
    <s v="N/A"/>
    <n v="1500000"/>
    <n v="0"/>
    <x v="1"/>
    <s v="US"/>
    <s v="USD"/>
    <n v="1452142672"/>
    <n v="1449550672"/>
    <b v="0"/>
    <n v="0"/>
    <b v="0"/>
    <s v="theater/spaces"/>
    <n v="0"/>
    <e v="#DIV/0!"/>
    <x v="1"/>
    <x v="38"/>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x v="38"/>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x v="38"/>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x v="6"/>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x v="6"/>
    <x v="3129"/>
    <d v="2017-04-18T14:13:39"/>
  </r>
  <r>
    <n v="3130"/>
    <s v="MEDEA | A New Vision"/>
    <s v="A shockingly relevant modern take on a 2,000-year-old tragedy that confronts current gender politics."/>
    <n v="10000"/>
    <n v="375"/>
    <x v="3"/>
    <s v="US"/>
    <s v="USD"/>
    <n v="1492145940"/>
    <n v="1489504916"/>
    <b v="0"/>
    <n v="4"/>
    <b v="0"/>
    <s v="theater/plays"/>
    <n v="3.75"/>
    <n v="93.75"/>
    <x v="1"/>
    <x v="6"/>
    <x v="3130"/>
    <d v="2017-04-13T23:59:00"/>
  </r>
  <r>
    <n v="3131"/>
    <s v="SNAKE EYES"/>
    <s v="A Staged Reading of &quot;Snake Eyes,&quot; a new play by Alex Rafala"/>
    <n v="4100"/>
    <n v="645"/>
    <x v="3"/>
    <s v="US"/>
    <s v="USD"/>
    <n v="1491656045"/>
    <n v="1489067645"/>
    <b v="0"/>
    <n v="12"/>
    <b v="0"/>
    <s v="theater/plays"/>
    <n v="15.731707317073171"/>
    <n v="53.75"/>
    <x v="1"/>
    <x v="6"/>
    <x v="3131"/>
    <d v="2017-04-08T07:54:05"/>
  </r>
  <r>
    <n v="3132"/>
    <s v="A Bite of a Snake Play"/>
    <s v="Smells Like Money, Drips Like Honey, Taste Like Mocha, Better Run AWAY"/>
    <n v="30000"/>
    <n v="10"/>
    <x v="3"/>
    <s v="US"/>
    <s v="USD"/>
    <n v="1492759460"/>
    <n v="1487579060"/>
    <b v="0"/>
    <n v="1"/>
    <b v="0"/>
    <s v="theater/plays"/>
    <n v="3.3333333333333333E-2"/>
    <n v="10"/>
    <x v="1"/>
    <x v="6"/>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x v="6"/>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x v="6"/>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x v="6"/>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x v="6"/>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x v="6"/>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x v="6"/>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x v="6"/>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x v="6"/>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x v="6"/>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x v="6"/>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x v="6"/>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x v="6"/>
    <x v="3145"/>
    <d v="2017-03-27T18:58:54"/>
  </r>
  <r>
    <n v="3146"/>
    <s v="SoÃ±Ã© una ciudad amurallada"/>
    <s v="Somos... Podemos... Amamos... Nuestra muralla, nuestra utopÃ­a. Que el amor sea el lÃ­mite"/>
    <n v="50000"/>
    <n v="5250"/>
    <x v="3"/>
    <s v="MX"/>
    <s v="MXN"/>
    <n v="1492356166"/>
    <n v="1488471766"/>
    <b v="0"/>
    <n v="12"/>
    <b v="0"/>
    <s v="theater/plays"/>
    <n v="10.5"/>
    <n v="437.5"/>
    <x v="1"/>
    <x v="6"/>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x v="6"/>
    <x v="3147"/>
    <d v="2014-11-06T19:15:55"/>
  </r>
  <r>
    <n v="3148"/>
    <s v="The Aurora Project: A Sci-Fi Epic by Bella Poynton"/>
    <s v="Help fund The Aurora Project, an immersive science fiction epic."/>
    <n v="1800"/>
    <n v="2361"/>
    <x v="0"/>
    <s v="US"/>
    <s v="USD"/>
    <n v="1412136000"/>
    <n v="1410278284"/>
    <b v="1"/>
    <n v="57"/>
    <b v="1"/>
    <s v="theater/plays"/>
    <n v="131.16666666666669"/>
    <n v="41.421052631578945"/>
    <x v="1"/>
    <x v="6"/>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x v="6"/>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x v="6"/>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x v="6"/>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x v="6"/>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x v="6"/>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x v="6"/>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x v="6"/>
    <x v="3156"/>
    <d v="2012-06-01T17:52:24"/>
  </r>
  <r>
    <n v="3157"/>
    <s v="Summer FourPlay"/>
    <s v="Four Directors.  Four One Acts.  Four Genres.  For You."/>
    <n v="4000"/>
    <n v="4040"/>
    <x v="0"/>
    <s v="US"/>
    <s v="USD"/>
    <n v="1405746000"/>
    <n v="1404932105"/>
    <b v="1"/>
    <n v="41"/>
    <b v="1"/>
    <s v="theater/plays"/>
    <n v="101"/>
    <n v="98.536585365853654"/>
    <x v="1"/>
    <x v="6"/>
    <x v="3157"/>
    <d v="2014-07-19T00:00:00"/>
  </r>
  <r>
    <n v="3158"/>
    <s v="Nursery Crimes"/>
    <s v="A 40s crime-noir play using nursery rhyme characters."/>
    <n v="5000"/>
    <n v="5700"/>
    <x v="0"/>
    <s v="US"/>
    <s v="USD"/>
    <n v="1374523752"/>
    <n v="1371931752"/>
    <b v="1"/>
    <n v="69"/>
    <b v="1"/>
    <s v="theater/plays"/>
    <n v="113.99999999999999"/>
    <n v="82.608695652173907"/>
    <x v="1"/>
    <x v="6"/>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x v="6"/>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x v="6"/>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x v="6"/>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x v="6"/>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x v="6"/>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x v="6"/>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x v="6"/>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x v="6"/>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x v="6"/>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x v="6"/>
    <x v="3168"/>
    <d v="2014-06-13T17:00:00"/>
  </r>
  <r>
    <n v="3169"/>
    <s v="The Window"/>
    <s v="We're bringing The Window to the Cherry Lane Theater in January 2014."/>
    <n v="8000"/>
    <n v="8241"/>
    <x v="0"/>
    <s v="US"/>
    <s v="USD"/>
    <n v="1386910740"/>
    <n v="1384364561"/>
    <b v="1"/>
    <n v="82"/>
    <b v="1"/>
    <s v="theater/plays"/>
    <n v="103.01249999999999"/>
    <n v="100.5"/>
    <x v="1"/>
    <x v="6"/>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x v="6"/>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x v="6"/>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x v="6"/>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x v="6"/>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x v="6"/>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x v="6"/>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x v="6"/>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x v="6"/>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x v="6"/>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x v="6"/>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x v="6"/>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x v="6"/>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x v="6"/>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x v="6"/>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x v="6"/>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x v="6"/>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x v="6"/>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x v="6"/>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x v="40"/>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x v="40"/>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x v="40"/>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x v="40"/>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x v="40"/>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x v="40"/>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x v="40"/>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x v="40"/>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x v="40"/>
    <x v="3196"/>
    <d v="2015-08-01T09:00:00"/>
  </r>
  <r>
    <n v="3197"/>
    <s v="Mirror, mirror on the wall"/>
    <s v="This years most important stage project for young artists in our region. www.ungespor.no"/>
    <n v="10000"/>
    <n v="1145"/>
    <x v="2"/>
    <s v="NO"/>
    <s v="NOK"/>
    <n v="1423050618"/>
    <n v="1420458618"/>
    <b v="0"/>
    <n v="4"/>
    <b v="0"/>
    <s v="theater/musical"/>
    <n v="11.450000000000001"/>
    <n v="286.25"/>
    <x v="1"/>
    <x v="40"/>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x v="40"/>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x v="40"/>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x v="40"/>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x v="40"/>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x v="40"/>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x v="40"/>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x v="40"/>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x v="40"/>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x v="40"/>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x v="40"/>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x v="6"/>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x v="6"/>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x v="6"/>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x v="6"/>
    <x v="3211"/>
    <d v="2014-08-14T21:00:00"/>
  </r>
  <r>
    <n v="3212"/>
    <s v="Campo Maldito"/>
    <s v="Help us bring our production of Campo Maldito to New York AND San Francisco!"/>
    <n v="4000"/>
    <n v="5050"/>
    <x v="0"/>
    <s v="US"/>
    <s v="USD"/>
    <n v="1407524751"/>
    <n v="1404932751"/>
    <b v="1"/>
    <n v="94"/>
    <b v="1"/>
    <s v="theater/plays"/>
    <n v="126.25"/>
    <n v="53.723404255319146"/>
    <x v="1"/>
    <x v="6"/>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x v="6"/>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x v="6"/>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x v="6"/>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x v="6"/>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x v="6"/>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x v="6"/>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x v="6"/>
    <x v="3219"/>
    <d v="2015-03-22T17:35:47"/>
  </r>
  <r>
    <n v="3220"/>
    <s v="Burners"/>
    <s v="A sci-fi thriller for the stage opening March 10 in Los Angeles."/>
    <n v="15000"/>
    <n v="15126"/>
    <x v="0"/>
    <s v="US"/>
    <s v="USD"/>
    <n v="1489352400"/>
    <n v="1486411204"/>
    <b v="1"/>
    <n v="59"/>
    <b v="1"/>
    <s v="theater/plays"/>
    <n v="100.84"/>
    <n v="256.37288135593218"/>
    <x v="1"/>
    <x v="6"/>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x v="6"/>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x v="6"/>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x v="6"/>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x v="6"/>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x v="6"/>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x v="6"/>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x v="3227"/>
    <d v="2017-01-17T16:10:36"/>
  </r>
  <r>
    <n v="3228"/>
    <s v="Hear Me Roar: A Season of Powerful Women"/>
    <s v="A Season of Powerful Women. A Season of Defiance."/>
    <n v="7000"/>
    <n v="7164"/>
    <x v="0"/>
    <s v="US"/>
    <s v="USD"/>
    <n v="1450328340"/>
    <n v="1447606884"/>
    <b v="1"/>
    <n v="37"/>
    <b v="1"/>
    <s v="theater/plays"/>
    <n v="102.34285714285714"/>
    <n v="193.62162162162161"/>
    <x v="1"/>
    <x v="6"/>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x v="6"/>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x v="6"/>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x v="6"/>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x v="6"/>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x v="6"/>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x v="6"/>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x v="6"/>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x v="6"/>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x v="6"/>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x v="6"/>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x v="6"/>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x v="6"/>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x v="6"/>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x v="6"/>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x v="6"/>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x v="6"/>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x v="6"/>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x v="6"/>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x v="6"/>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x v="6"/>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x v="6"/>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x v="6"/>
    <x v="3251"/>
    <d v="2015-06-21T12:32:46"/>
  </r>
  <r>
    <n v="3252"/>
    <s v="Modern Love"/>
    <s v="How do we navigate the boundaries between friendship, sexual intimacy and obsessive desire?"/>
    <n v="2250"/>
    <n v="2876"/>
    <x v="0"/>
    <s v="GB"/>
    <s v="GBP"/>
    <n v="1473247240"/>
    <n v="1470655240"/>
    <b v="1"/>
    <n v="50"/>
    <b v="1"/>
    <s v="theater/plays"/>
    <n v="127.82222222222221"/>
    <n v="57.52"/>
    <x v="1"/>
    <x v="6"/>
    <x v="3252"/>
    <d v="2016-09-07T06: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x v="6"/>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x v="6"/>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x v="6"/>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x v="6"/>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x v="6"/>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x v="6"/>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x v="6"/>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x v="6"/>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x v="6"/>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x v="6"/>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x v="6"/>
    <x v="3263"/>
    <d v="2015-10-30T16:00:00"/>
  </r>
  <r>
    <n v="3264"/>
    <s v="Kapow-i GoGo at The PIT"/>
    <s v="The three part comedic saga of Kapow-i GoGo, who saves the world.  Again.  And again."/>
    <n v="2500"/>
    <n v="2575"/>
    <x v="0"/>
    <s v="US"/>
    <s v="USD"/>
    <n v="1422482400"/>
    <n v="1421089938"/>
    <b v="1"/>
    <n v="49"/>
    <b v="1"/>
    <s v="theater/plays"/>
    <n v="103"/>
    <n v="52.551020408163268"/>
    <x v="1"/>
    <x v="6"/>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x v="6"/>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x v="6"/>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x v="6"/>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x v="6"/>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x v="6"/>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x v="6"/>
    <x v="3270"/>
    <d v="2015-07-12T07:47:45"/>
  </r>
  <r>
    <n v="3271"/>
    <s v="Saxon Court at Southwark Playhouse"/>
    <s v="A razor sharp satire to darken your Christmas."/>
    <n v="1500"/>
    <n v="1950"/>
    <x v="0"/>
    <s v="GB"/>
    <s v="GBP"/>
    <n v="1414927775"/>
    <n v="1412332175"/>
    <b v="1"/>
    <n v="51"/>
    <b v="1"/>
    <s v="theater/plays"/>
    <n v="130"/>
    <n v="38.235294117647058"/>
    <x v="1"/>
    <x v="6"/>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x v="6"/>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x v="6"/>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x v="6"/>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x v="6"/>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x v="6"/>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x v="6"/>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x v="6"/>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x v="6"/>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x v="6"/>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x v="6"/>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x v="6"/>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x v="6"/>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x v="6"/>
    <x v="3284"/>
    <d v="2016-01-29T00:59:00"/>
  </r>
  <r>
    <n v="3285"/>
    <s v="By Morning"/>
    <s v="A new play by Matthew Gasda"/>
    <n v="4999"/>
    <n v="5604"/>
    <x v="0"/>
    <s v="US"/>
    <s v="USD"/>
    <n v="1488258000"/>
    <n v="1485556626"/>
    <b v="0"/>
    <n v="81"/>
    <b v="1"/>
    <s v="theater/plays"/>
    <n v="112.10242048409683"/>
    <n v="69.18518518518519"/>
    <x v="1"/>
    <x v="6"/>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x v="6"/>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x v="6"/>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x v="6"/>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x v="6"/>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x v="6"/>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x v="6"/>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x v="6"/>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x v="6"/>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x v="6"/>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x v="6"/>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x v="6"/>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x v="6"/>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x v="6"/>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x v="6"/>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x v="6"/>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x v="6"/>
    <x v="3301"/>
    <d v="2016-08-01T01:59:00"/>
  </r>
  <r>
    <n v="3302"/>
    <s v="El muro de BorÃ­s KiÃ©n"/>
    <s v="FilosofÃ­a de los anÃ³nimos"/>
    <n v="8400"/>
    <n v="8685"/>
    <x v="0"/>
    <s v="ES"/>
    <s v="EUR"/>
    <n v="1481099176"/>
    <n v="1478507176"/>
    <b v="0"/>
    <n v="50"/>
    <b v="1"/>
    <s v="theater/plays"/>
    <n v="103.39285714285715"/>
    <n v="173.7"/>
    <x v="1"/>
    <x v="6"/>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x v="6"/>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x v="6"/>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x v="6"/>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x v="6"/>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x v="6"/>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x v="6"/>
    <x v="3308"/>
    <d v="2016-04-13T16:02:45"/>
  </r>
  <r>
    <n v="3309"/>
    <s v="Collision Course"/>
    <s v="Two unlikely friends, a garage, tinned beans &amp; the end of the world."/>
    <n v="350"/>
    <n v="558"/>
    <x v="0"/>
    <s v="GB"/>
    <s v="GBP"/>
    <n v="1476632178"/>
    <n v="1473953778"/>
    <b v="0"/>
    <n v="31"/>
    <b v="1"/>
    <s v="theater/plays"/>
    <n v="159.42857142857144"/>
    <n v="18"/>
    <x v="1"/>
    <x v="6"/>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x v="6"/>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x v="6"/>
    <x v="3311"/>
    <d v="2015-10-17T02:00:10"/>
  </r>
  <r>
    <n v="3312"/>
    <s v="Richard III"/>
    <s v="Bare Theatre presents one of Shakespeare's most notorious characters in the final chapter of the War of the Roses saga."/>
    <n v="2500"/>
    <n v="2501"/>
    <x v="0"/>
    <s v="US"/>
    <s v="USD"/>
    <n v="1478901600"/>
    <n v="1477077946"/>
    <b v="0"/>
    <n v="41"/>
    <b v="1"/>
    <s v="theater/plays"/>
    <n v="100.03999999999999"/>
    <n v="61"/>
    <x v="1"/>
    <x v="6"/>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x v="6"/>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x v="6"/>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x v="6"/>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x v="6"/>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x v="6"/>
    <x v="3317"/>
    <d v="2016-06-07T19:57:04"/>
  </r>
  <r>
    <n v="3318"/>
    <s v="ROOMIES - Atlantic Canada Tour 2016-17"/>
    <s v="Help us strengthen and inspire disability arts in Atlantic Canada"/>
    <n v="2000"/>
    <n v="2512"/>
    <x v="0"/>
    <s v="CA"/>
    <s v="CAD"/>
    <n v="1460341800"/>
    <n v="1456902893"/>
    <b v="0"/>
    <n v="32"/>
    <b v="1"/>
    <s v="theater/plays"/>
    <n v="125.6"/>
    <n v="78.5"/>
    <x v="1"/>
    <x v="6"/>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x v="6"/>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x v="6"/>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x v="6"/>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x v="6"/>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x v="6"/>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x v="6"/>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x v="6"/>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x v="6"/>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x v="6"/>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x v="6"/>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x v="6"/>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x v="6"/>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x v="6"/>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x v="6"/>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x v="6"/>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x v="6"/>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x v="6"/>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x v="6"/>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x v="6"/>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x v="6"/>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x v="6"/>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x v="6"/>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x v="6"/>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x v="6"/>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x v="6"/>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x v="6"/>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x v="6"/>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x v="6"/>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x v="6"/>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x v="6"/>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x v="6"/>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x v="6"/>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x v="6"/>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x v="6"/>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x v="6"/>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x v="6"/>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x v="6"/>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x v="6"/>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x v="6"/>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x v="6"/>
    <x v="3359"/>
    <d v="2017-02-24T20:22:14"/>
  </r>
  <r>
    <n v="3360"/>
    <s v="Pretty Butch"/>
    <s v="World Premiere, an M1 Singapore Fringe Festival 2017 commission."/>
    <n v="9000"/>
    <n v="9124"/>
    <x v="0"/>
    <s v="SG"/>
    <s v="SGD"/>
    <n v="1481731140"/>
    <n v="1479866343"/>
    <b v="0"/>
    <n v="72"/>
    <b v="1"/>
    <s v="theater/plays"/>
    <n v="101.37777777777779"/>
    <n v="126.72222222222223"/>
    <x v="1"/>
    <x v="6"/>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x v="6"/>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x v="6"/>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x v="6"/>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x v="6"/>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x v="6"/>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x v="6"/>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x v="6"/>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x v="6"/>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x v="6"/>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x v="6"/>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x v="6"/>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x v="6"/>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x v="6"/>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x v="6"/>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x v="6"/>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x v="6"/>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x v="6"/>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x v="6"/>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x v="6"/>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x v="6"/>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x v="6"/>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x v="6"/>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x v="6"/>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x v="6"/>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x v="6"/>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x v="6"/>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x v="6"/>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x v="6"/>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x v="6"/>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x v="6"/>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x v="6"/>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x v="6"/>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x v="6"/>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x v="6"/>
    <x v="3394"/>
    <d v="2014-07-27T09:17:25"/>
  </r>
  <r>
    <n v="3395"/>
    <s v="MIRAMAR"/>
    <s v="Miramar is a a darkly funny play exploring what it is we call â€˜homeâ€™."/>
    <n v="500"/>
    <n v="920"/>
    <x v="0"/>
    <s v="GB"/>
    <s v="GBP"/>
    <n v="1433009400"/>
    <n v="1431795944"/>
    <b v="0"/>
    <n v="38"/>
    <b v="1"/>
    <s v="theater/plays"/>
    <n v="184"/>
    <n v="24.210526315789473"/>
    <x v="1"/>
    <x v="6"/>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x v="6"/>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x v="6"/>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x v="6"/>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x v="6"/>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x v="6"/>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x v="6"/>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x v="6"/>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x v="6"/>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x v="6"/>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x v="6"/>
    <x v="3405"/>
    <d v="2016-03-01T18: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x v="6"/>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x v="6"/>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x v="6"/>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x v="6"/>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x v="6"/>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x v="6"/>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x v="6"/>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x v="6"/>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x v="6"/>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x v="6"/>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x v="6"/>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x v="6"/>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x v="6"/>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x v="6"/>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x v="6"/>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x v="6"/>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x v="6"/>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x v="6"/>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x v="6"/>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x v="6"/>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x v="6"/>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x v="6"/>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x v="6"/>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x v="6"/>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x v="6"/>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x v="6"/>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x v="6"/>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x v="1"/>
    <x v="6"/>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x v="6"/>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x v="6"/>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x v="6"/>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x v="6"/>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x v="6"/>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x v="6"/>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x v="6"/>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x v="6"/>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x v="6"/>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x v="6"/>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x v="6"/>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x v="6"/>
    <x v="3446"/>
    <d v="2015-02-05T07:20:00"/>
  </r>
  <r>
    <n v="3447"/>
    <s v="The Vagabond Halfback"/>
    <s v="&quot;He was a poet, a vagrant, a philosopher, a lady's man and a hard drinker&quot;"/>
    <n v="1000"/>
    <n v="1078"/>
    <x v="0"/>
    <s v="US"/>
    <s v="USD"/>
    <n v="1458332412"/>
    <n v="1454448012"/>
    <b v="0"/>
    <n v="14"/>
    <b v="1"/>
    <s v="theater/plays"/>
    <n v="107.80000000000001"/>
    <n v="77"/>
    <x v="1"/>
    <x v="6"/>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x v="6"/>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x v="6"/>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x v="6"/>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x v="6"/>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x v="6"/>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x v="6"/>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x v="6"/>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x v="6"/>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x v="6"/>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x v="6"/>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x v="6"/>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x v="6"/>
    <x v="3459"/>
    <d v="2016-05-20T06:31:00"/>
  </r>
  <r>
    <n v="3460"/>
    <s v="Pushers"/>
    <s v="'Pushers' is an exciting new play and the first project for brand new theatre company, Ain't Got No Home Productions."/>
    <n v="500"/>
    <n v="950"/>
    <x v="0"/>
    <s v="GB"/>
    <s v="GBP"/>
    <n v="1408106352"/>
    <n v="1406896752"/>
    <b v="0"/>
    <n v="19"/>
    <b v="1"/>
    <s v="theater/plays"/>
    <n v="190"/>
    <n v="50"/>
    <x v="1"/>
    <x v="6"/>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x v="6"/>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x v="6"/>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x v="6"/>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x v="6"/>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x v="6"/>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x v="6"/>
    <x v="3466"/>
    <d v="2016-04-19T18:27:30"/>
  </r>
  <r>
    <n v="3467"/>
    <s v="Venus in Fur, Los Angeles."/>
    <s v="Venus in Fur, By David Ives."/>
    <n v="3000"/>
    <n v="3030"/>
    <x v="0"/>
    <s v="US"/>
    <s v="USD"/>
    <n v="1426864032"/>
    <n v="1424275632"/>
    <b v="0"/>
    <n v="47"/>
    <b v="1"/>
    <s v="theater/plays"/>
    <n v="101"/>
    <n v="64.468085106382972"/>
    <x v="1"/>
    <x v="6"/>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x v="6"/>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x v="6"/>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x v="6"/>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x v="6"/>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x v="6"/>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x v="6"/>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x v="6"/>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x v="6"/>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x v="6"/>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x v="6"/>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x v="6"/>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x v="6"/>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x v="6"/>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x v="6"/>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x v="6"/>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x v="6"/>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x v="6"/>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x v="6"/>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x v="6"/>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x v="6"/>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x v="6"/>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x v="6"/>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x v="6"/>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x v="6"/>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x v="6"/>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x v="6"/>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x v="6"/>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x v="6"/>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x v="6"/>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x v="6"/>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x v="6"/>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x v="6"/>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x v="6"/>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x v="6"/>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x v="6"/>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x v="6"/>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x v="6"/>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x v="6"/>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x v="6"/>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x v="6"/>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x v="6"/>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x v="6"/>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x v="6"/>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x v="6"/>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x v="6"/>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x v="6"/>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x v="6"/>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x v="6"/>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x v="6"/>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x v="6"/>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x v="6"/>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x v="1"/>
    <x v="6"/>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x v="6"/>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x v="6"/>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x v="6"/>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x v="6"/>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x v="6"/>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x v="6"/>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x v="6"/>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x v="6"/>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x v="6"/>
    <x v="3530"/>
    <d v="2016-04-10T15:00:00"/>
  </r>
  <r>
    <n v="3531"/>
    <s v="The Reinvention of Lily Johnson"/>
    <s v="A political comedy for a crazy election year"/>
    <n v="1000"/>
    <n v="1280"/>
    <x v="0"/>
    <s v="US"/>
    <s v="USD"/>
    <n v="1467301334"/>
    <n v="1464709334"/>
    <b v="0"/>
    <n v="26"/>
    <b v="1"/>
    <s v="theater/plays"/>
    <n v="128"/>
    <n v="49.230769230769234"/>
    <x v="1"/>
    <x v="6"/>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x v="6"/>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x v="6"/>
    <x v="3533"/>
    <d v="2015-11-11T14:16:07"/>
  </r>
  <r>
    <n v="3534"/>
    <s v="Night of Ashes"/>
    <s v="A Theatrical Prequel to Hell's Rebels, the current Pathfinder Adventure Path from Paizo Publishing"/>
    <n v="5000"/>
    <n v="7810"/>
    <x v="0"/>
    <s v="US"/>
    <s v="USD"/>
    <n v="1443711623"/>
    <n v="1440687623"/>
    <b v="0"/>
    <n v="204"/>
    <b v="1"/>
    <s v="theater/plays"/>
    <n v="156.20000000000002"/>
    <n v="38.284313725490193"/>
    <x v="1"/>
    <x v="6"/>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x v="6"/>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x v="6"/>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x v="6"/>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x v="6"/>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x v="6"/>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x v="6"/>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x v="6"/>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x v="6"/>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x v="6"/>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x v="6"/>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x v="6"/>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x v="6"/>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x v="6"/>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x v="6"/>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x v="6"/>
    <x v="3549"/>
    <d v="2015-09-04T04: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x v="6"/>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x v="6"/>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x v="6"/>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x v="6"/>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x v="6"/>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x v="6"/>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x v="6"/>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x v="6"/>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x v="6"/>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x v="6"/>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x v="6"/>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x v="6"/>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x v="6"/>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x v="6"/>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x v="6"/>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x v="6"/>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x v="6"/>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x v="6"/>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x v="6"/>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x v="6"/>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x v="6"/>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x v="6"/>
    <x v="3571"/>
    <d v="2014-10-30T15:36:53"/>
  </r>
  <r>
    <n v="3572"/>
    <s v="Monster"/>
    <s v="A darkly comic one woman show by Abram Rooney as part of The Camden Fringe 2015."/>
    <n v="500"/>
    <n v="500"/>
    <x v="0"/>
    <s v="GB"/>
    <s v="GBP"/>
    <n v="1434894082"/>
    <n v="1432302082"/>
    <b v="0"/>
    <n v="9"/>
    <b v="1"/>
    <s v="theater/plays"/>
    <n v="100"/>
    <n v="55.555555555555557"/>
    <x v="1"/>
    <x v="6"/>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x v="6"/>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x v="6"/>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x v="6"/>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x v="6"/>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x v="6"/>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x v="6"/>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x v="6"/>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x v="6"/>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x v="6"/>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x v="6"/>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x v="6"/>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x v="6"/>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x v="6"/>
    <x v="3585"/>
    <d v="2014-12-21T12:11:30"/>
  </r>
  <r>
    <n v="3586"/>
    <s v="Actors &amp; Musicians who are Blind or Autistic"/>
    <s v="See Theatre In A New Light"/>
    <n v="7500"/>
    <n v="8207"/>
    <x v="0"/>
    <s v="US"/>
    <s v="USD"/>
    <n v="1474649070"/>
    <n v="1469465070"/>
    <b v="0"/>
    <n v="54"/>
    <b v="1"/>
    <s v="theater/plays"/>
    <n v="109.42666666666668"/>
    <n v="151.9814814814815"/>
    <x v="1"/>
    <x v="6"/>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x v="6"/>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x v="6"/>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x v="6"/>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x v="6"/>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x v="6"/>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x v="6"/>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x v="6"/>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x v="6"/>
    <x v="3594"/>
    <d v="2016-09-03T20:36:22"/>
  </r>
  <r>
    <n v="3595"/>
    <s v="The Flu Season"/>
    <s v="A new theatre company staging Will Eno's The Flu Season in Seattle"/>
    <n v="2600"/>
    <n v="3081"/>
    <x v="0"/>
    <s v="US"/>
    <s v="USD"/>
    <n v="1426229940"/>
    <n v="1423959123"/>
    <b v="0"/>
    <n v="62"/>
    <b v="1"/>
    <s v="theater/plays"/>
    <n v="118.5"/>
    <n v="49.693548387096776"/>
    <x v="1"/>
    <x v="6"/>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x v="6"/>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x v="6"/>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x v="6"/>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x v="6"/>
    <x v="3599"/>
    <d v="2015-08-29T19:00:00"/>
  </r>
  <r>
    <n v="3600"/>
    <s v="Pariah"/>
    <s v="The First Play From The Man Who Brought You The Black James Bond!"/>
    <n v="10"/>
    <n v="13"/>
    <x v="0"/>
    <s v="US"/>
    <s v="USD"/>
    <n v="1476390164"/>
    <n v="1473970964"/>
    <b v="0"/>
    <n v="4"/>
    <b v="1"/>
    <s v="theater/plays"/>
    <n v="130"/>
    <n v="3.25"/>
    <x v="1"/>
    <x v="6"/>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x v="6"/>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x v="6"/>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x v="6"/>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x v="6"/>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x v="6"/>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x v="6"/>
    <x v="3606"/>
    <d v="2016-08-14T09:30:57"/>
  </r>
  <r>
    <n v="3607"/>
    <s v="E15 at The Pleasance and CPT"/>
    <s v="'E15' is a verbatim project that looks at the story of the Focus E15 Campaign"/>
    <n v="550"/>
    <n v="580"/>
    <x v="0"/>
    <s v="GB"/>
    <s v="GBP"/>
    <n v="1450137600"/>
    <n v="1448924882"/>
    <b v="0"/>
    <n v="20"/>
    <b v="1"/>
    <s v="theater/plays"/>
    <n v="105.45454545454544"/>
    <n v="29"/>
    <x v="1"/>
    <x v="6"/>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x v="6"/>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x v="6"/>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x v="6"/>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x v="6"/>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x v="6"/>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x v="6"/>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x v="6"/>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x v="6"/>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x v="6"/>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x v="6"/>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x v="6"/>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x v="6"/>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x v="6"/>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x v="6"/>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x v="6"/>
    <x v="3622"/>
    <d v="2014-09-27T22:23:00"/>
  </r>
  <r>
    <n v="3623"/>
    <s v="Since I've Been Here"/>
    <s v="An original play exploring the complications of romantic relationships in all forms."/>
    <n v="2500"/>
    <n v="3000"/>
    <x v="0"/>
    <s v="US"/>
    <s v="USD"/>
    <n v="1406358000"/>
    <n v="1404841270"/>
    <b v="0"/>
    <n v="34"/>
    <b v="1"/>
    <s v="theater/plays"/>
    <n v="120"/>
    <n v="88.235294117647058"/>
    <x v="1"/>
    <x v="6"/>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x v="6"/>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x v="6"/>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x v="6"/>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x v="6"/>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x v="40"/>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x v="40"/>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x v="40"/>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x v="40"/>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x v="40"/>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x v="40"/>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x v="40"/>
    <x v="3634"/>
    <d v="2017-01-13T22:59:00"/>
  </r>
  <r>
    <n v="3635"/>
    <s v="Mary's Son"/>
    <s v="Mary's Son is a pop opera about Jesus and the hope he brings to all people."/>
    <n v="3500"/>
    <n v="1276"/>
    <x v="2"/>
    <s v="US"/>
    <s v="USD"/>
    <n v="1461186676"/>
    <n v="1458594676"/>
    <b v="0"/>
    <n v="10"/>
    <b v="0"/>
    <s v="theater/musical"/>
    <n v="36.457142857142856"/>
    <n v="127.6"/>
    <x v="1"/>
    <x v="40"/>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x v="40"/>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x v="40"/>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x v="40"/>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x v="40"/>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x v="40"/>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x v="40"/>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x v="40"/>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x v="40"/>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x v="40"/>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x v="40"/>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x v="40"/>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x v="40"/>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x v="6"/>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x v="6"/>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x v="6"/>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x v="6"/>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x v="6"/>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x v="6"/>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x v="6"/>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x v="6"/>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x v="6"/>
    <x v="3657"/>
    <d v="2016-06-01T16:42:00"/>
  </r>
  <r>
    <n v="3658"/>
    <s v="Mr. Marmalade"/>
    <s v="Life is hard when your own imaginary friend can't make time for you."/>
    <n v="1500"/>
    <n v="1510"/>
    <x v="0"/>
    <s v="US"/>
    <s v="USD"/>
    <n v="1404273540"/>
    <n v="1400272580"/>
    <b v="0"/>
    <n v="20"/>
    <b v="1"/>
    <s v="theater/plays"/>
    <n v="100.66666666666666"/>
    <n v="75.5"/>
    <x v="1"/>
    <x v="6"/>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x v="6"/>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x v="6"/>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x v="6"/>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x v="6"/>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x v="6"/>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x v="6"/>
    <x v="3665"/>
    <d v="2015-10-28T14:54:00"/>
  </r>
  <r>
    <n v="3666"/>
    <s v="Israel LÃ³pez @ Ojai Playwrights Conference"/>
    <s v="Artistic Internship @ Ojai Playwrights Conference"/>
    <n v="1200"/>
    <n v="1200"/>
    <x v="0"/>
    <s v="US"/>
    <s v="USD"/>
    <n v="1406185200"/>
    <n v="1404337382"/>
    <b v="0"/>
    <n v="38"/>
    <b v="1"/>
    <s v="theater/plays"/>
    <n v="100"/>
    <n v="31.578947368421051"/>
    <x v="1"/>
    <x v="6"/>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x v="6"/>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x v="6"/>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x v="6"/>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x v="6"/>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x v="6"/>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x v="6"/>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x v="6"/>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x v="6"/>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x v="6"/>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x v="6"/>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x v="6"/>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x v="6"/>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x v="6"/>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x v="6"/>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x v="6"/>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x v="6"/>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x v="6"/>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x v="6"/>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x v="6"/>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x v="6"/>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x v="6"/>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x v="6"/>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x v="6"/>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x v="6"/>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x v="6"/>
    <x v="3691"/>
    <d v="2015-03-01T23:59:00"/>
  </r>
  <r>
    <n v="3692"/>
    <s v="An Evening With Durang"/>
    <s v="Help us independently produce two great comedies by Christopher Durang."/>
    <n v="1000"/>
    <n v="1260"/>
    <x v="0"/>
    <s v="US"/>
    <s v="USD"/>
    <n v="1411084800"/>
    <n v="1410304179"/>
    <b v="0"/>
    <n v="17"/>
    <b v="1"/>
    <s v="theater/plays"/>
    <n v="126"/>
    <n v="74.117647058823536"/>
    <x v="1"/>
    <x v="6"/>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x v="6"/>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x v="6"/>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x v="6"/>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x v="6"/>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x v="6"/>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x v="6"/>
    <x v="3699"/>
    <d v="2014-10-15T09:26:56"/>
  </r>
  <r>
    <n v="3700"/>
    <s v="Generations (Senior Project)"/>
    <s v="Help me produce the play I have written for my senior project!"/>
    <n v="500"/>
    <n v="606"/>
    <x v="0"/>
    <s v="US"/>
    <s v="USD"/>
    <n v="1412092800"/>
    <n v="1409493800"/>
    <b v="0"/>
    <n v="18"/>
    <b v="1"/>
    <s v="theater/plays"/>
    <n v="121.2"/>
    <n v="33.666666666666664"/>
    <x v="1"/>
    <x v="6"/>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x v="6"/>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x v="6"/>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x v="6"/>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x v="6"/>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x v="6"/>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x v="6"/>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x v="6"/>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x v="6"/>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x v="6"/>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x v="6"/>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x v="6"/>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x v="6"/>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x v="6"/>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x v="6"/>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x v="6"/>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x v="6"/>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x v="6"/>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x v="6"/>
    <x v="3718"/>
    <d v="2015-02-27T12:11:15"/>
  </r>
  <r>
    <n v="3719"/>
    <s v="Corium"/>
    <s v="A new piece of physical theatre about love, regret and longing."/>
    <n v="200"/>
    <n v="420"/>
    <x v="0"/>
    <s v="GB"/>
    <s v="GBP"/>
    <n v="1434994266"/>
    <n v="1432402266"/>
    <b v="0"/>
    <n v="4"/>
    <b v="1"/>
    <s v="theater/plays"/>
    <n v="210"/>
    <n v="105"/>
    <x v="1"/>
    <x v="6"/>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x v="6"/>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x v="6"/>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x v="6"/>
    <x v="3722"/>
    <d v="2016-02-11T17:59:00"/>
  </r>
  <r>
    <n v="3723"/>
    <s v="Beauty and the Beast"/>
    <s v="Saltmine Theatre Company present Beauty and the Beast:"/>
    <n v="4500"/>
    <n v="4592"/>
    <x v="0"/>
    <s v="GB"/>
    <s v="GBP"/>
    <n v="1417374262"/>
    <n v="1414778662"/>
    <b v="0"/>
    <n v="63"/>
    <b v="1"/>
    <s v="theater/plays"/>
    <n v="102.04444444444445"/>
    <n v="72.888888888888886"/>
    <x v="1"/>
    <x v="6"/>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x v="6"/>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x v="6"/>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x v="6"/>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x v="6"/>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x v="6"/>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x v="6"/>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x v="6"/>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x v="6"/>
    <x v="3732"/>
    <d v="2015-01-24T07:00:00"/>
  </r>
  <r>
    <n v="3733"/>
    <s v="laughter in the hood"/>
    <s v="want to donate tickets to residents who live in the community that cant afford the 35.00 price of ticket"/>
    <n v="1500"/>
    <n v="0"/>
    <x v="2"/>
    <s v="US"/>
    <s v="USD"/>
    <n v="1429396200"/>
    <n v="1428539708"/>
    <b v="0"/>
    <n v="0"/>
    <b v="0"/>
    <s v="theater/plays"/>
    <n v="0"/>
    <e v="#DIV/0!"/>
    <x v="1"/>
    <x v="6"/>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x v="6"/>
    <x v="3734"/>
    <d v="2015-05-25T16:38:16"/>
  </r>
  <r>
    <n v="3735"/>
    <s v="Women Beware Women"/>
    <s v="Young Actor's taking on a Jacobean tragedy. Family, betrayal, love, lust, sex and death."/>
    <n v="150"/>
    <n v="20"/>
    <x v="2"/>
    <s v="GB"/>
    <s v="GBP"/>
    <n v="1432831089"/>
    <n v="1430239089"/>
    <b v="0"/>
    <n v="2"/>
    <b v="0"/>
    <s v="theater/plays"/>
    <n v="13.333333333333334"/>
    <n v="10"/>
    <x v="1"/>
    <x v="6"/>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x v="6"/>
    <x v="3736"/>
    <d v="2015-03-23T13:00:00"/>
  </r>
  <r>
    <n v="3737"/>
    <s v="Measure For Measure"/>
    <s v="The ASU Theatre and Shakespeare Club presents Measure For Measure directed by Jordyn Ochser."/>
    <n v="700"/>
    <n v="150"/>
    <x v="2"/>
    <s v="US"/>
    <s v="USD"/>
    <n v="1447311540"/>
    <n v="1445358903"/>
    <b v="0"/>
    <n v="4"/>
    <b v="0"/>
    <s v="theater/plays"/>
    <n v="21.428571428571427"/>
    <n v="37.5"/>
    <x v="1"/>
    <x v="6"/>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x v="6"/>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x v="6"/>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x v="6"/>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x v="6"/>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x v="6"/>
    <x v="3742"/>
    <d v="2014-09-06T00:09:04"/>
  </r>
  <r>
    <n v="3743"/>
    <s v="Down the Mississippi"/>
    <s v="I'm taking the Adventures of Huckleberry Finn puppet show down the Mississippi River!"/>
    <n v="2200"/>
    <n v="0"/>
    <x v="2"/>
    <s v="US"/>
    <s v="USD"/>
    <n v="1404406964"/>
    <n v="1401814964"/>
    <b v="0"/>
    <n v="0"/>
    <b v="0"/>
    <s v="theater/plays"/>
    <n v="0"/>
    <e v="#DIV/0!"/>
    <x v="1"/>
    <x v="6"/>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x v="6"/>
    <x v="3744"/>
    <d v="2014-07-04T22:59:00"/>
  </r>
  <r>
    <n v="3745"/>
    <s v="Tyke Theatre Web Show"/>
    <s v="Tyke wants to expand her puppet theater show to weekly online web shows and is looking for backers."/>
    <n v="100"/>
    <n v="10"/>
    <x v="2"/>
    <s v="US"/>
    <s v="USD"/>
    <n v="1407689102"/>
    <n v="1405097102"/>
    <b v="0"/>
    <n v="1"/>
    <b v="0"/>
    <s v="theater/plays"/>
    <n v="10"/>
    <n v="10"/>
    <x v="1"/>
    <x v="6"/>
    <x v="3745"/>
    <d v="2014-08-10T11:45:02"/>
  </r>
  <r>
    <n v="3746"/>
    <s v="Stage Play Production - &quot;I Love You to Death&quot;"/>
    <s v="Generational curses CAN be broken...right?"/>
    <n v="8500"/>
    <n v="202"/>
    <x v="2"/>
    <s v="US"/>
    <s v="USD"/>
    <n v="1475918439"/>
    <n v="1473326439"/>
    <b v="0"/>
    <n v="1"/>
    <b v="0"/>
    <s v="theater/plays"/>
    <n v="2.3764705882352941"/>
    <n v="202"/>
    <x v="1"/>
    <x v="6"/>
    <x v="3746"/>
    <d v="2016-10-08T04:20:39"/>
  </r>
  <r>
    <n v="3747"/>
    <s v="Counting Stars"/>
    <s v="The world premiere of an astonishing new play by acclaimed writer Atiha Sen Gupta."/>
    <n v="2500"/>
    <n v="25"/>
    <x v="2"/>
    <s v="GB"/>
    <s v="GBP"/>
    <n v="1436137140"/>
    <n v="1433833896"/>
    <b v="0"/>
    <n v="1"/>
    <b v="0"/>
    <s v="theater/plays"/>
    <n v="1"/>
    <n v="25"/>
    <x v="1"/>
    <x v="6"/>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x v="40"/>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x v="40"/>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x v="40"/>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x v="40"/>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x v="40"/>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x v="40"/>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x v="40"/>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x v="40"/>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x v="40"/>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x v="40"/>
    <x v="3757"/>
    <d v="2014-12-01T15:25:15"/>
  </r>
  <r>
    <n v="3758"/>
    <s v="Luigi's Ladies"/>
    <s v="LUIGI'S LADIES: an original one-woman musical comedy"/>
    <n v="1500"/>
    <n v="1535"/>
    <x v="0"/>
    <s v="US"/>
    <s v="USD"/>
    <n v="1400475600"/>
    <n v="1397819938"/>
    <b v="0"/>
    <n v="26"/>
    <b v="1"/>
    <s v="theater/musical"/>
    <n v="102.33333333333334"/>
    <n v="59.03846153846154"/>
    <x v="1"/>
    <x v="40"/>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x v="40"/>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x v="40"/>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x v="40"/>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x v="40"/>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x v="40"/>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x v="40"/>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x v="40"/>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x v="40"/>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x v="40"/>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x v="40"/>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x v="40"/>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x v="40"/>
    <x v="3770"/>
    <d v="2015-06-13T17:20:10"/>
  </r>
  <r>
    <n v="3771"/>
    <s v="COME OUT SWINGIN'!"/>
    <s v="I would like to make a demo recording of six songs from COME OUT SWINGIN'!"/>
    <n v="1000"/>
    <n v="1460"/>
    <x v="0"/>
    <s v="US"/>
    <s v="USD"/>
    <n v="1463529600"/>
    <n v="1462307652"/>
    <b v="0"/>
    <n v="38"/>
    <b v="1"/>
    <s v="theater/musical"/>
    <n v="146"/>
    <n v="38.421052631578945"/>
    <x v="1"/>
    <x v="40"/>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x v="40"/>
    <x v="3772"/>
    <d v="2016-11-29T01:00:00"/>
  </r>
  <r>
    <n v="3773"/>
    <s v="Dundee: A Hip-Hopera"/>
    <s v="A dramatic hip-hopera, inspired from monologues written by the performers."/>
    <n v="5000"/>
    <n v="5410"/>
    <x v="0"/>
    <s v="US"/>
    <s v="USD"/>
    <n v="1479175680"/>
    <n v="1476317247"/>
    <b v="0"/>
    <n v="57"/>
    <b v="1"/>
    <s v="theater/musical"/>
    <n v="108.2"/>
    <n v="94.912280701754383"/>
    <x v="1"/>
    <x v="40"/>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x v="40"/>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x v="40"/>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x v="40"/>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x v="40"/>
    <x v="3777"/>
    <d v="2014-09-26T23:00:00"/>
  </r>
  <r>
    <n v="3778"/>
    <s v="Give a Puppet a Hand"/>
    <s v="Sponsor an AVENUE Q puppet for The Barn Players April 2015 production."/>
    <n v="2400"/>
    <n v="2521"/>
    <x v="0"/>
    <s v="US"/>
    <s v="USD"/>
    <n v="1423942780"/>
    <n v="1418758780"/>
    <b v="0"/>
    <n v="36"/>
    <b v="1"/>
    <s v="theater/musical"/>
    <n v="105.04166666666667"/>
    <n v="70.027777777777771"/>
    <x v="1"/>
    <x v="40"/>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x v="1"/>
    <x v="40"/>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x v="40"/>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x v="40"/>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x v="40"/>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x v="40"/>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x v="40"/>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x v="40"/>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x v="40"/>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x v="40"/>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x v="40"/>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x v="40"/>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x v="40"/>
    <x v="3790"/>
    <d v="2016-11-22T12:00:23"/>
  </r>
  <r>
    <n v="3791"/>
    <s v="Spin! at The Cumming Playhouse"/>
    <s v="Spin! is an original musical comedy-drama presented by Blue Palm Productions."/>
    <n v="1500"/>
    <n v="0"/>
    <x v="2"/>
    <s v="US"/>
    <s v="USD"/>
    <n v="1404664592"/>
    <n v="1399480592"/>
    <b v="0"/>
    <n v="0"/>
    <b v="0"/>
    <s v="theater/musical"/>
    <n v="0"/>
    <e v="#DIV/0!"/>
    <x v="1"/>
    <x v="40"/>
    <x v="3791"/>
    <d v="2014-07-06T11:36:32"/>
  </r>
  <r>
    <n v="3792"/>
    <s v="BorikÃ©n: The Show"/>
    <s v="A cultural and historic journey through Puerto Rico's music and dance!"/>
    <n v="12500"/>
    <n v="35"/>
    <x v="2"/>
    <s v="US"/>
    <s v="USD"/>
    <n v="1436957022"/>
    <n v="1434365022"/>
    <b v="0"/>
    <n v="2"/>
    <b v="0"/>
    <s v="theater/musical"/>
    <n v="0.27999999999999997"/>
    <n v="17.5"/>
    <x v="1"/>
    <x v="40"/>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x v="40"/>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x v="40"/>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x v="40"/>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x v="40"/>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x v="40"/>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x v="40"/>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x v="1"/>
    <x v="40"/>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x v="40"/>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x v="40"/>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x v="40"/>
    <x v="3802"/>
    <d v="2015-10-21T22:01:46"/>
  </r>
  <r>
    <n v="3803"/>
    <s v="Benjamin Button the Musical Concept Album"/>
    <s v="A fully orchestrated concept album of Benjamin Button the Musical!"/>
    <n v="12000"/>
    <n v="2358"/>
    <x v="2"/>
    <s v="US"/>
    <s v="USD"/>
    <n v="1457133568"/>
    <n v="1454541568"/>
    <b v="0"/>
    <n v="40"/>
    <b v="0"/>
    <s v="theater/musical"/>
    <n v="19.650000000000002"/>
    <n v="58.95"/>
    <x v="1"/>
    <x v="40"/>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x v="40"/>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x v="40"/>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x v="40"/>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x v="40"/>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x v="6"/>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x v="6"/>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x v="6"/>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x v="6"/>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x v="6"/>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x v="6"/>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x v="6"/>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x v="6"/>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x v="6"/>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x v="6"/>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x v="6"/>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x v="6"/>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x v="6"/>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x v="6"/>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x v="6"/>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x v="6"/>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x v="6"/>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x v="6"/>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x v="6"/>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x v="6"/>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x v="6"/>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x v="6"/>
    <x v="3829"/>
    <d v="2016-08-31T15:46:11"/>
  </r>
  <r>
    <n v="3830"/>
    <s v="Run Away"/>
    <s v="The Aeon Theatre company is producing another original play by Parker Hale at the Manhattan Reportory Theatre"/>
    <n v="100"/>
    <n v="225"/>
    <x v="0"/>
    <s v="US"/>
    <s v="USD"/>
    <n v="1464371211"/>
    <n v="1463161611"/>
    <b v="0"/>
    <n v="3"/>
    <b v="1"/>
    <s v="theater/plays"/>
    <n v="225"/>
    <n v="75"/>
    <x v="1"/>
    <x v="6"/>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x v="6"/>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x v="6"/>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x v="6"/>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x v="6"/>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x v="6"/>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x v="6"/>
    <x v="3836"/>
    <d v="2016-08-02T23:09:00"/>
  </r>
  <r>
    <n v="3837"/>
    <s v="Farcical Elements Presents Boeing-Boeing"/>
    <s v="A high-flying French farce with the thrust of a well-tuned jet engine"/>
    <n v="2000"/>
    <n v="2042"/>
    <x v="0"/>
    <s v="GB"/>
    <s v="GBP"/>
    <n v="1435947758"/>
    <n v="1432837358"/>
    <b v="0"/>
    <n v="17"/>
    <b v="1"/>
    <s v="theater/plays"/>
    <n v="102.1"/>
    <n v="120.11764705882354"/>
    <x v="1"/>
    <x v="6"/>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x v="6"/>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x v="6"/>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x v="6"/>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x v="6"/>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x v="6"/>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x v="6"/>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x v="6"/>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x v="6"/>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x v="6"/>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x v="6"/>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x v="6"/>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x v="6"/>
    <x v="3849"/>
    <d v="2015-06-11T13:24:44"/>
  </r>
  <r>
    <n v="3850"/>
    <s v="The Vagina Monologues 2015"/>
    <s v="V-Day is a global activist movement to end violence against women and girls."/>
    <n v="1000"/>
    <n v="38"/>
    <x v="2"/>
    <s v="US"/>
    <s v="USD"/>
    <n v="1420081143"/>
    <n v="1417489143"/>
    <b v="1"/>
    <n v="4"/>
    <b v="0"/>
    <s v="theater/plays"/>
    <n v="3.8"/>
    <n v="9.5"/>
    <x v="1"/>
    <x v="6"/>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x v="6"/>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x v="6"/>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x v="6"/>
    <x v="3853"/>
    <d v="2014-09-01T15:09:38"/>
  </r>
  <r>
    <n v="3854"/>
    <s v="The Case Of Soghomon Tehlirian"/>
    <s v="A play dedicated to the 100th anniversary of the Armenian Genocide."/>
    <n v="11000"/>
    <n v="1788"/>
    <x v="2"/>
    <s v="US"/>
    <s v="USD"/>
    <n v="1431206058"/>
    <n v="1428614058"/>
    <b v="0"/>
    <n v="20"/>
    <b v="0"/>
    <s v="theater/plays"/>
    <n v="16.254545454545454"/>
    <n v="89.4"/>
    <x v="1"/>
    <x v="6"/>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x v="6"/>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x v="6"/>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x v="6"/>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x v="6"/>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x v="6"/>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x v="6"/>
    <x v="3860"/>
    <d v="2014-08-12T10:51:50"/>
  </r>
  <r>
    <n v="3861"/>
    <s v="READY OR NOT HERE I COME"/>
    <s v="THE COMING OF THE LORD!"/>
    <n v="2000"/>
    <n v="100"/>
    <x v="2"/>
    <s v="US"/>
    <s v="USD"/>
    <n v="1415828820"/>
    <n v="1412258977"/>
    <b v="0"/>
    <n v="1"/>
    <b v="0"/>
    <s v="theater/plays"/>
    <n v="5"/>
    <n v="100"/>
    <x v="1"/>
    <x v="6"/>
    <x v="3861"/>
    <d v="2014-11-12T16:47:00"/>
  </r>
  <r>
    <n v="3862"/>
    <s v="The Container Play"/>
    <s v="The hit immersive theatre experience of England comes to Corpus Christi!"/>
    <n v="7500"/>
    <n v="1"/>
    <x v="2"/>
    <s v="US"/>
    <s v="USD"/>
    <n v="1473699540"/>
    <n v="1472451356"/>
    <b v="0"/>
    <n v="1"/>
    <b v="0"/>
    <s v="theater/plays"/>
    <n v="1.3333333333333334E-2"/>
    <n v="1"/>
    <x v="1"/>
    <x v="6"/>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x v="6"/>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x v="6"/>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x v="6"/>
    <x v="3865"/>
    <d v="2014-08-30T00:30:00"/>
  </r>
  <r>
    <n v="3866"/>
    <s v="a feminine ending, brought to you by the East End Theatre Co"/>
    <s v="A funny, moving, witty piece about a girl, her oboe, and her dreams."/>
    <n v="2000"/>
    <n v="11"/>
    <x v="2"/>
    <s v="US"/>
    <s v="USD"/>
    <n v="1458703740"/>
    <n v="1454453021"/>
    <b v="0"/>
    <n v="2"/>
    <b v="0"/>
    <s v="theater/plays"/>
    <n v="0.54999999999999993"/>
    <n v="5.5"/>
    <x v="1"/>
    <x v="6"/>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x v="6"/>
    <x v="3867"/>
    <d v="2016-06-18T14:32:19"/>
  </r>
  <r>
    <n v="3868"/>
    <s v="1000 words (Canceled)"/>
    <s v="New collection of music by Scott Evan Davis!"/>
    <n v="5000"/>
    <n v="10"/>
    <x v="1"/>
    <s v="GB"/>
    <s v="GBP"/>
    <n v="1410191405"/>
    <n v="1408031405"/>
    <b v="0"/>
    <n v="1"/>
    <b v="0"/>
    <s v="theater/musical"/>
    <n v="0.2"/>
    <n v="10"/>
    <x v="1"/>
    <x v="40"/>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x v="40"/>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x v="40"/>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x v="40"/>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x v="40"/>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x v="40"/>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x v="40"/>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x v="40"/>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x v="40"/>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x v="40"/>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x v="40"/>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x v="40"/>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x v="40"/>
    <x v="3880"/>
    <d v="2014-07-30T18:00:00"/>
  </r>
  <r>
    <n v="3881"/>
    <s v="My Real Mother's Name is... (Canceled)"/>
    <s v="A musical journey coming to the Blue Venue at the 2017 Orlando Fringe Festival!"/>
    <n v="500"/>
    <n v="25"/>
    <x v="1"/>
    <s v="US"/>
    <s v="USD"/>
    <n v="1487550399"/>
    <n v="1484958399"/>
    <b v="0"/>
    <n v="1"/>
    <b v="0"/>
    <s v="theater/musical"/>
    <n v="5"/>
    <n v="25"/>
    <x v="1"/>
    <x v="40"/>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x v="40"/>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x v="40"/>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x v="40"/>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x v="40"/>
    <x v="3885"/>
    <d v="2016-05-09T17:49:51"/>
  </r>
  <r>
    <n v="3886"/>
    <s v="a (Canceled)"/>
    <n v="1"/>
    <n v="10000"/>
    <n v="0"/>
    <x v="1"/>
    <s v="AU"/>
    <s v="AUD"/>
    <n v="1418275702"/>
    <n v="1415683702"/>
    <b v="0"/>
    <n v="0"/>
    <b v="0"/>
    <s v="theater/musical"/>
    <n v="0"/>
    <e v="#DIV/0!"/>
    <x v="1"/>
    <x v="40"/>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x v="40"/>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x v="6"/>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x v="6"/>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x v="6"/>
    <x v="3890"/>
    <d v="2015-08-15T13:12:24"/>
  </r>
  <r>
    <n v="3891"/>
    <s v="Out of the Box: A Mime Story"/>
    <s v="A comedy about a mime who dreams of becoming a stand up comedian."/>
    <n v="800"/>
    <n v="260"/>
    <x v="2"/>
    <s v="US"/>
    <s v="USD"/>
    <n v="1427086740"/>
    <n v="1424488244"/>
    <b v="0"/>
    <n v="7"/>
    <b v="0"/>
    <s v="theater/plays"/>
    <n v="32.5"/>
    <n v="37.142857142857146"/>
    <x v="1"/>
    <x v="6"/>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x v="6"/>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x v="6"/>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x v="6"/>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x v="6"/>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x v="6"/>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x v="6"/>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x v="6"/>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x v="6"/>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x v="6"/>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x v="6"/>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x v="6"/>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x v="6"/>
    <x v="3903"/>
    <d v="2015-08-14T14:38:00"/>
  </r>
  <r>
    <n v="3904"/>
    <s v="Black America from Prophets to Pimps"/>
    <s v="A play that will cover 4000 years of black history."/>
    <n v="10000"/>
    <n v="3"/>
    <x v="2"/>
    <s v="US"/>
    <s v="USD"/>
    <n v="1429074240"/>
    <n v="1427866200"/>
    <b v="0"/>
    <n v="2"/>
    <b v="0"/>
    <s v="theater/plays"/>
    <n v="0.03"/>
    <n v="1.5"/>
    <x v="1"/>
    <x v="6"/>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x v="6"/>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x v="6"/>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x v="6"/>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x v="6"/>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x v="6"/>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x v="6"/>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x v="6"/>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x v="6"/>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x v="6"/>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x v="6"/>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7"/>
    <n v="5"/>
    <x v="1"/>
    <x v="6"/>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x v="6"/>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x v="6"/>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x v="6"/>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x v="6"/>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x v="6"/>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x v="6"/>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x v="6"/>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x v="6"/>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x v="6"/>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x v="6"/>
    <x v="3925"/>
    <d v="2014-07-30T15:53:59"/>
  </r>
  <r>
    <n v="3926"/>
    <s v="Caryl Churchill's 'Top Girls' - NSW HSC Text"/>
    <s v="Producing syllabus-relevant theatre targeted to HSC students on the NSW Central Coast"/>
    <n v="5000"/>
    <n v="15"/>
    <x v="2"/>
    <s v="AU"/>
    <s v="AUD"/>
    <n v="1419645748"/>
    <n v="1417053748"/>
    <b v="0"/>
    <n v="1"/>
    <b v="0"/>
    <s v="theater/plays"/>
    <n v="0.3"/>
    <n v="15"/>
    <x v="1"/>
    <x v="6"/>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x v="6"/>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x v="6"/>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x v="6"/>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x v="6"/>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x v="6"/>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x v="6"/>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x v="6"/>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x v="6"/>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x v="6"/>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x v="6"/>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x v="6"/>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x v="6"/>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x v="6"/>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x v="6"/>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x v="6"/>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x v="6"/>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x v="6"/>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x v="6"/>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x v="6"/>
    <x v="3945"/>
    <d v="2015-05-15T14:14:28"/>
  </r>
  <r>
    <n v="3946"/>
    <s v="DR. Mecurio's Mythical Marvels &amp; Beastiry"/>
    <s v="Dr. Mecurio's is an original work of fantasy designed and written for the stage."/>
    <n v="6000"/>
    <n v="195"/>
    <x v="2"/>
    <s v="US"/>
    <s v="USD"/>
    <n v="1425110400"/>
    <n v="1422388822"/>
    <b v="0"/>
    <n v="5"/>
    <b v="0"/>
    <s v="theater/plays"/>
    <n v="3.25"/>
    <n v="39"/>
    <x v="1"/>
    <x v="6"/>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x v="6"/>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x v="6"/>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x v="6"/>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x v="6"/>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x v="6"/>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x v="6"/>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x v="6"/>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x v="6"/>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x v="6"/>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x v="6"/>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x v="6"/>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x v="6"/>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x v="6"/>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x v="6"/>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x v="6"/>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x v="6"/>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x v="6"/>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x v="6"/>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x v="6"/>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x v="6"/>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x v="6"/>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x v="6"/>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x v="6"/>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x v="6"/>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x v="6"/>
    <x v="3971"/>
    <d v="2014-07-21T07:52:06"/>
  </r>
  <r>
    <n v="3972"/>
    <s v="Valkyrie Theatre Company"/>
    <s v="We're a horror based theatre company in Oklahoma City beginning our first season of shows."/>
    <n v="1000"/>
    <n v="211"/>
    <x v="2"/>
    <s v="US"/>
    <s v="USD"/>
    <n v="1423186634"/>
    <n v="1418002634"/>
    <b v="0"/>
    <n v="8"/>
    <b v="0"/>
    <s v="theater/plays"/>
    <n v="21.099999999999998"/>
    <n v="26.375"/>
    <x v="1"/>
    <x v="6"/>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x v="6"/>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x v="6"/>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x v="6"/>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x v="6"/>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x v="6"/>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x v="6"/>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x v="6"/>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x v="6"/>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x v="6"/>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x v="6"/>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x v="6"/>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x v="6"/>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x v="6"/>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x v="6"/>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x v="6"/>
    <x v="3987"/>
    <d v="2014-05-16T17:11:30"/>
  </r>
  <r>
    <n v="3988"/>
    <s v="Folk-Tales: What Stories Do Your Folks Tell?"/>
    <s v="An evening of of stories based both in myth and truth."/>
    <n v="1500"/>
    <n v="32"/>
    <x v="2"/>
    <s v="US"/>
    <s v="USD"/>
    <n v="1440813413"/>
    <n v="1439517413"/>
    <b v="0"/>
    <n v="4"/>
    <b v="0"/>
    <s v="theater/plays"/>
    <n v="2.1333333333333333"/>
    <n v="8"/>
    <x v="1"/>
    <x v="6"/>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x v="6"/>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x v="6"/>
    <x v="3990"/>
    <d v="2016-03-02T11:08:13"/>
  </r>
  <r>
    <n v="3991"/>
    <s v="NTACTheatre - North Texas Actor's Collaborative Theatre"/>
    <s v="North Texas first actor-driven theatre company needs your help"/>
    <n v="500"/>
    <n v="100"/>
    <x v="2"/>
    <s v="US"/>
    <s v="USD"/>
    <n v="1433086082"/>
    <n v="1430494082"/>
    <b v="0"/>
    <n v="1"/>
    <b v="0"/>
    <s v="theater/plays"/>
    <n v="20"/>
    <n v="100"/>
    <x v="1"/>
    <x v="6"/>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x v="6"/>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x v="6"/>
    <x v="3993"/>
    <d v="2015-05-13T15:45:12"/>
  </r>
  <r>
    <n v="3994"/>
    <s v="Poles Apart - A Play in 2 Acts"/>
    <s v="Is Henson willing to dare risk a theatrical speaking tour of his North Pole adventures...and more?"/>
    <n v="2000"/>
    <n v="5"/>
    <x v="2"/>
    <s v="US"/>
    <s v="USD"/>
    <n v="1405761690"/>
    <n v="1403169690"/>
    <b v="0"/>
    <n v="1"/>
    <b v="0"/>
    <s v="theater/plays"/>
    <n v="0.25"/>
    <n v="5"/>
    <x v="1"/>
    <x v="6"/>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x v="6"/>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x v="6"/>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x v="6"/>
    <x v="3997"/>
    <d v="2015-04-05T03: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x v="6"/>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x v="6"/>
    <x v="3999"/>
    <d v="2014-08-31T14:51:49"/>
  </r>
  <r>
    <n v="4000"/>
    <s v="The Escorts"/>
    <s v="An Enticing Trip into the World of Assisted Dying"/>
    <n v="8000"/>
    <n v="10"/>
    <x v="2"/>
    <s v="US"/>
    <s v="USD"/>
    <n v="1462631358"/>
    <n v="1457450958"/>
    <b v="0"/>
    <n v="1"/>
    <b v="0"/>
    <s v="theater/plays"/>
    <n v="0.125"/>
    <n v="10"/>
    <x v="1"/>
    <x v="6"/>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x v="6"/>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x v="6"/>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x v="6"/>
    <x v="4003"/>
    <d v="2015-02-15T09:05:47"/>
  </r>
  <r>
    <n v="4004"/>
    <s v="South Florida Tours"/>
    <s v="Help Launch The Queen Into South Florida!"/>
    <n v="500"/>
    <n v="1"/>
    <x v="2"/>
    <s v="US"/>
    <s v="USD"/>
    <n v="1412740457"/>
    <n v="1410148457"/>
    <b v="0"/>
    <n v="1"/>
    <b v="0"/>
    <s v="theater/plays"/>
    <n v="0.2"/>
    <n v="1"/>
    <x v="1"/>
    <x v="6"/>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x v="6"/>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x v="6"/>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x v="6"/>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x v="6"/>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x v="6"/>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x v="6"/>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x v="6"/>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x v="6"/>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x v="6"/>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x v="6"/>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x v="6"/>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x v="6"/>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x v="6"/>
    <x v="4017"/>
    <d v="2014-09-04T11:07:54"/>
  </r>
  <r>
    <n v="4018"/>
    <s v="Time Please Fringe"/>
    <s v="Funding for a production of Time Please at the Brighton Fringe 2017... and beyond."/>
    <n v="1500"/>
    <n v="130"/>
    <x v="2"/>
    <s v="GB"/>
    <s v="GBP"/>
    <n v="1475877108"/>
    <n v="1473285108"/>
    <b v="0"/>
    <n v="4"/>
    <b v="0"/>
    <s v="theater/plays"/>
    <n v="8.6666666666666679"/>
    <n v="32.5"/>
    <x v="1"/>
    <x v="6"/>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x v="6"/>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x v="6"/>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x v="6"/>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x v="6"/>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x v="6"/>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x v="6"/>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x v="6"/>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x v="6"/>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x v="6"/>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x v="6"/>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x v="6"/>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x v="6"/>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x v="6"/>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x v="6"/>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x v="6"/>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x v="6"/>
    <x v="4034"/>
    <d v="2015-04-03T16:44:10"/>
  </r>
  <r>
    <n v="4035"/>
    <s v="The Lost Boy"/>
    <s v="&quot;Stories are where you go to look for the truth of your own life.&quot; (Frank Delaney)"/>
    <n v="10000"/>
    <n v="3685"/>
    <x v="2"/>
    <s v="US"/>
    <s v="USD"/>
    <n v="1413925887"/>
    <n v="1411333887"/>
    <b v="0"/>
    <n v="25"/>
    <b v="0"/>
    <s v="theater/plays"/>
    <n v="36.85"/>
    <n v="147.4"/>
    <x v="1"/>
    <x v="6"/>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x v="6"/>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x v="6"/>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x v="6"/>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x v="6"/>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x v="6"/>
    <x v="4040"/>
    <d v="2015-07-17T22:00:00"/>
  </r>
  <r>
    <n v="4041"/>
    <s v="In the Land of Gold"/>
    <s v="A bold, colouful, vibrant play centred around the last remaining monarchy of Africa."/>
    <n v="5000"/>
    <n v="21"/>
    <x v="2"/>
    <s v="GB"/>
    <s v="GBP"/>
    <n v="1473160954"/>
    <n v="1467976954"/>
    <b v="0"/>
    <n v="2"/>
    <b v="0"/>
    <s v="theater/plays"/>
    <n v="0.42"/>
    <n v="10.5"/>
    <x v="1"/>
    <x v="6"/>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x v="1"/>
    <x v="6"/>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x v="6"/>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x v="6"/>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x v="6"/>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x v="6"/>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x v="6"/>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x v="6"/>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x v="6"/>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x v="6"/>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x v="6"/>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x v="6"/>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x v="6"/>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x v="6"/>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x v="6"/>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x v="6"/>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x v="6"/>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x v="6"/>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x v="6"/>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x v="6"/>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x v="6"/>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x v="6"/>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x v="6"/>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x v="6"/>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x v="1"/>
    <x v="6"/>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x v="6"/>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x v="6"/>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x v="6"/>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x v="6"/>
    <x v="4069"/>
    <d v="2015-02-28T07:00:00"/>
  </r>
  <r>
    <n v="4070"/>
    <s v="Southern Utah University: V-Day 2015"/>
    <s v="V-Day Southern Utah University 2015 and Second Studio Players presents: The Vagina Monologues"/>
    <n v="1000"/>
    <n v="165"/>
    <x v="2"/>
    <s v="US"/>
    <s v="USD"/>
    <n v="1425178800"/>
    <n v="1422374420"/>
    <b v="0"/>
    <n v="6"/>
    <b v="0"/>
    <s v="theater/plays"/>
    <n v="16.5"/>
    <n v="27.5"/>
    <x v="1"/>
    <x v="6"/>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x v="6"/>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x v="6"/>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x v="6"/>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x v="6"/>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x v="6"/>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x v="6"/>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x v="6"/>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x v="6"/>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x v="6"/>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x v="6"/>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x v="6"/>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x v="6"/>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x v="6"/>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x v="6"/>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x v="6"/>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x v="6"/>
    <x v="4086"/>
    <d v="2015-11-20T23:00:00"/>
  </r>
  <r>
    <n v="4087"/>
    <s v="Stage Production &quot;The Nail Shop&quot;"/>
    <s v="Comedy Stage Play"/>
    <n v="9600"/>
    <n v="0"/>
    <x v="2"/>
    <s v="US"/>
    <s v="USD"/>
    <n v="1468777786"/>
    <n v="1466185786"/>
    <b v="0"/>
    <n v="0"/>
    <b v="0"/>
    <s v="theater/plays"/>
    <n v="0"/>
    <e v="#DIV/0!"/>
    <x v="1"/>
    <x v="6"/>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x v="6"/>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x v="6"/>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x v="6"/>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x v="6"/>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x v="6"/>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x v="6"/>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x v="6"/>
    <x v="4094"/>
    <d v="2014-10-21T23:59:00"/>
  </r>
  <r>
    <n v="4095"/>
    <s v="LOPE ENAMORADO"/>
    <s v="Proyecto teatral dirigido por MartÃ­n Acosta que habla y reflexiona sobre el amor y su naturaleza."/>
    <n v="30000"/>
    <n v="800"/>
    <x v="2"/>
    <s v="MX"/>
    <s v="MXN"/>
    <n v="1482108350"/>
    <n v="1479516350"/>
    <b v="0"/>
    <n v="1"/>
    <b v="0"/>
    <s v="theater/plays"/>
    <n v="2.666666666666667"/>
    <n v="800"/>
    <x v="1"/>
    <x v="6"/>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x v="6"/>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x v="6"/>
    <x v="4097"/>
    <d v="2016-01-31T18:55:00"/>
  </r>
  <r>
    <n v="4098"/>
    <s v="Life is simple"/>
    <s v="Community Youth play, written by and performed by the youth about finding joy in the simple things in life"/>
    <n v="75000"/>
    <n v="0"/>
    <x v="2"/>
    <s v="US"/>
    <s v="USD"/>
    <n v="1465060797"/>
    <n v="1462468797"/>
    <b v="0"/>
    <n v="0"/>
    <b v="0"/>
    <s v="theater/plays"/>
    <n v="0"/>
    <e v="#DIV/0!"/>
    <x v="1"/>
    <x v="6"/>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x v="6"/>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x v="6"/>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x v="6"/>
    <x v="4101"/>
    <d v="2017-01-25T16: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x v="6"/>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x v="6"/>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x v="6"/>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x v="6"/>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x v="6"/>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x v="6"/>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x v="6"/>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x v="6"/>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x v="6"/>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x v="6"/>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x v="6"/>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x v="6"/>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FD02F9-4CC7-4B58-A850-0CD4614B01D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F12" firstHeaderRow="1" firstDataRow="2" firstDataCol="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 numFmtId="164" showAll="0">
      <items count="15">
        <item x="0"/>
        <item x="1"/>
        <item x="2"/>
        <item x="3"/>
        <item x="4"/>
        <item x="5"/>
        <item x="6"/>
        <item x="7"/>
        <item x="8"/>
        <item x="9"/>
        <item x="10"/>
        <item x="11"/>
        <item x="12"/>
        <item x="13"/>
        <item t="default"/>
      </items>
    </pivotField>
    <pivotField numFmtId="16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formats count="10">
    <format dxfId="29">
      <pivotArea outline="0" collapsedLevelsAreSubtotals="1" fieldPosition="0"/>
    </format>
    <format dxfId="28">
      <pivotArea field="5" type="button" dataOnly="0" labelOnly="1" outline="0" axis="axisCol" fieldPosition="0"/>
    </format>
    <format dxfId="27">
      <pivotArea type="topRight" dataOnly="0" labelOnly="1" outline="0" fieldPosition="0"/>
    </format>
    <format dxfId="26">
      <pivotArea dataOnly="0" labelOnly="1" fieldPosition="0">
        <references count="1">
          <reference field="5" count="0"/>
        </references>
      </pivotArea>
    </format>
    <format dxfId="25">
      <pivotArea dataOnly="0" labelOnly="1" grandCol="1" outline="0" fieldPosition="0"/>
    </format>
    <format dxfId="24">
      <pivotArea outline="0" collapsedLevelsAreSubtotals="1" fieldPosition="0"/>
    </format>
    <format dxfId="23">
      <pivotArea field="5" type="button" dataOnly="0" labelOnly="1" outline="0" axis="axisCol" fieldPosition="0"/>
    </format>
    <format dxfId="22">
      <pivotArea type="topRight" dataOnly="0" labelOnly="1" outline="0" fieldPosition="0"/>
    </format>
    <format dxfId="21">
      <pivotArea dataOnly="0" labelOnly="1" fieldPosition="0">
        <references count="1">
          <reference field="5" count="0"/>
        </references>
      </pivotArea>
    </format>
    <format dxfId="20">
      <pivotArea dataOnly="0" labelOnly="1" grandCol="1" outline="0" fieldPosition="0"/>
    </format>
  </format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91EB7B-A88A-431D-A175-296D56B6F33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B2:G45" firstHeaderRow="1" firstDataRow="2" firstDataCol="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 showAll="0"/>
    <pivotField showAll="0"/>
    <pivotField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items count="15">
        <item x="0"/>
        <item x="1"/>
        <item x="2"/>
        <item x="3"/>
        <item x="4"/>
        <item x="5"/>
        <item x="6"/>
        <item x="7"/>
        <item x="8"/>
        <item x="9"/>
        <item x="10"/>
        <item x="11"/>
        <item x="12"/>
        <item x="13"/>
        <item t="default"/>
      </items>
    </pivotField>
    <pivotField numFmtId="16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dataFields>
  <formats count="10">
    <format dxfId="19">
      <pivotArea outline="0" collapsedLevelsAreSubtotals="1" fieldPosition="0"/>
    </format>
    <format dxfId="18">
      <pivotArea field="5" type="button" dataOnly="0" labelOnly="1" outline="0" axis="axisCol" fieldPosition="0"/>
    </format>
    <format dxfId="17">
      <pivotArea type="topRight" dataOnly="0" labelOnly="1" outline="0" fieldPosition="0"/>
    </format>
    <format dxfId="16">
      <pivotArea dataOnly="0" labelOnly="1" fieldPosition="0">
        <references count="1">
          <reference field="5" count="0"/>
        </references>
      </pivotArea>
    </format>
    <format dxfId="15">
      <pivotArea dataOnly="0" labelOnly="1" grandCol="1" outline="0" fieldPosition="0"/>
    </format>
    <format dxfId="14">
      <pivotArea outline="0" collapsedLevelsAreSubtotals="1" fieldPosition="0"/>
    </format>
    <format dxfId="13">
      <pivotArea field="5" type="button" dataOnly="0" labelOnly="1" outline="0" axis="axisCol" fieldPosition="0"/>
    </format>
    <format dxfId="12">
      <pivotArea type="topRight" dataOnly="0" labelOnly="1" outline="0" fieldPosition="0"/>
    </format>
    <format dxfId="11">
      <pivotArea dataOnly="0" labelOnly="1" fieldPosition="0">
        <references count="1">
          <reference field="5" count="0"/>
        </references>
      </pivotArea>
    </format>
    <format dxfId="10">
      <pivotArea dataOnly="0" labelOnly="1" grandCol="1" outline="0" fieldPosition="0"/>
    </format>
  </format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0DFC35-2FDE-4869-A35B-FCA3585F871A}"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B5:F19"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x="1"/>
        <item sd="0" x="2"/>
        <item sd="0" x="3"/>
        <item sd="0" x="4"/>
        <item sd="0" x="5"/>
        <item t="default"/>
      </items>
    </pivotField>
    <pivotField axis="axisPage" multipleItemSelectionAllowed="1" showAll="0">
      <items count="12">
        <item sd="0" x="0"/>
        <item sd="0" x="1"/>
        <item sd="0" x="2"/>
        <item sd="0" x="3"/>
        <item sd="0" x="4"/>
        <item sd="0" x="5"/>
        <item sd="0" x="6"/>
        <item sd="0" x="7"/>
        <item sd="0" x="8"/>
        <item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formats count="10">
    <format dxfId="9">
      <pivotArea outline="0" collapsedLevelsAreSubtotals="1" fieldPosition="0"/>
    </format>
    <format dxfId="8">
      <pivotArea field="5" type="button" dataOnly="0" labelOnly="1" outline="0" axis="axisCol" fieldPosition="0"/>
    </format>
    <format dxfId="7">
      <pivotArea type="topRight" dataOnly="0" labelOnly="1" outline="0" fieldPosition="0"/>
    </format>
    <format dxfId="6">
      <pivotArea dataOnly="0" labelOnly="1" fieldPosition="0">
        <references count="1">
          <reference field="5" count="0"/>
        </references>
      </pivotArea>
    </format>
    <format dxfId="5">
      <pivotArea dataOnly="0" labelOnly="1" grandCol="1" outline="0" fieldPosition="0"/>
    </format>
    <format dxfId="4">
      <pivotArea outline="0" collapsedLevelsAreSubtotals="1" fieldPosition="0"/>
    </format>
    <format dxfId="3">
      <pivotArea field="5" type="button" dataOnly="0" labelOnly="1" outline="0" axis="axisCol" fieldPosition="0"/>
    </format>
    <format dxfId="2">
      <pivotArea type="topRight" dataOnly="0" labelOnly="1" outline="0" fieldPosition="0"/>
    </format>
    <format dxfId="1">
      <pivotArea dataOnly="0" labelOnly="1" fieldPosition="0">
        <references count="1">
          <reference field="5" count="0"/>
        </references>
      </pivotArea>
    </format>
    <format dxfId="0">
      <pivotArea dataOnly="0" labelOnly="1" grandCol="1" outline="0" fieldPosition="0"/>
    </format>
  </format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56CBF34-AEED-4CAA-857B-CDA244601C9A}" sourceName="Years">
  <pivotTables>
    <pivotTable tabId="10" name="PivotTable4"/>
  </pivotTables>
  <data>
    <tabular pivotCacheId="425312897">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F5E61655-2703-4806-984B-93CCAE96131D}" cache="Slicer_Years" caption="Year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zoomScale="70" zoomScaleNormal="70" workbookViewId="0">
      <pane ySplit="1" topLeftCell="A2" activePane="bottomLeft" state="frozen"/>
      <selection pane="bottomLeft" activeCell="G6" sqref="G6"/>
    </sheetView>
  </sheetViews>
  <sheetFormatPr defaultRowHeight="14.4" x14ac:dyDescent="0.3"/>
  <cols>
    <col min="2" max="2" width="38.44140625" style="3" customWidth="1"/>
    <col min="3" max="3" width="40.33203125" style="3" customWidth="1"/>
    <col min="4" max="4" width="11.109375" bestFit="1"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35.44140625" customWidth="1"/>
    <col min="15" max="15" width="19.6640625" style="8" bestFit="1" customWidth="1"/>
    <col min="16" max="16" width="23.109375" bestFit="1" customWidth="1"/>
    <col min="17" max="18" width="23.109375" customWidth="1"/>
    <col min="19" max="20" width="22.44140625" customWidth="1"/>
    <col min="21" max="21" width="11.5546875" bestFit="1" customWidth="1"/>
    <col min="22" max="22" width="13.109375" bestFit="1" customWidth="1"/>
  </cols>
  <sheetData>
    <row r="1" spans="1:22"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7" t="s">
        <v>8308</v>
      </c>
      <c r="P1" s="1" t="s">
        <v>8309</v>
      </c>
      <c r="Q1" s="1" t="s">
        <v>8310</v>
      </c>
      <c r="R1" s="1" t="s">
        <v>8311</v>
      </c>
      <c r="S1" s="6" t="s">
        <v>8307</v>
      </c>
      <c r="T1" s="6" t="s">
        <v>8306</v>
      </c>
      <c r="U1" s="1"/>
      <c r="V1" s="1"/>
    </row>
    <row r="2" spans="1:22" ht="43.2" x14ac:dyDescent="0.3">
      <c r="A2">
        <v>0</v>
      </c>
      <c r="B2" s="3" t="s">
        <v>2</v>
      </c>
      <c r="C2" s="3" t="s">
        <v>4111</v>
      </c>
      <c r="D2">
        <v>8500</v>
      </c>
      <c r="E2">
        <v>11633</v>
      </c>
      <c r="F2" t="s">
        <v>8219</v>
      </c>
      <c r="G2" t="s">
        <v>8224</v>
      </c>
      <c r="H2" s="8" t="s">
        <v>8246</v>
      </c>
      <c r="I2" s="8">
        <v>1437620400</v>
      </c>
      <c r="J2" s="8">
        <v>1434931811</v>
      </c>
      <c r="K2" s="8" t="b">
        <v>0</v>
      </c>
      <c r="L2" s="8">
        <v>182</v>
      </c>
      <c r="M2" t="b">
        <v>1</v>
      </c>
      <c r="N2" t="s">
        <v>8265</v>
      </c>
      <c r="O2" s="9">
        <f>E2/D2*100</f>
        <v>136.85882352941178</v>
      </c>
      <c r="P2" s="10">
        <f>E2/L2</f>
        <v>63.917582417582416</v>
      </c>
      <c r="Q2" s="10" t="str">
        <f>LEFT($N2,FIND("/",$N2)-1)</f>
        <v>film &amp; video</v>
      </c>
      <c r="R2" s="10" t="str">
        <f>RIGHT($N2,LEN($N2)-FIND("/",$N2))</f>
        <v>television</v>
      </c>
      <c r="S2" s="5">
        <f>(((J2/60)/60)/24)+DATE(1970,1,1)+(-5/24)</f>
        <v>42176.798738425925</v>
      </c>
      <c r="T2" s="5">
        <f>(((I2/60)/60)/24)+DATE(1970,1,1)+(-5/24)</f>
        <v>42207.916666666664</v>
      </c>
    </row>
    <row r="3" spans="1:22" ht="28.8" x14ac:dyDescent="0.3">
      <c r="A3">
        <v>1</v>
      </c>
      <c r="B3" s="3" t="s">
        <v>3</v>
      </c>
      <c r="C3" s="3" t="s">
        <v>4112</v>
      </c>
      <c r="D3">
        <v>10275</v>
      </c>
      <c r="E3">
        <v>14653</v>
      </c>
      <c r="F3" t="s">
        <v>8219</v>
      </c>
      <c r="G3" t="s">
        <v>8224</v>
      </c>
      <c r="H3" t="s">
        <v>8246</v>
      </c>
      <c r="I3">
        <v>1488464683</v>
      </c>
      <c r="J3">
        <v>1485872683</v>
      </c>
      <c r="K3" t="b">
        <v>0</v>
      </c>
      <c r="L3">
        <v>79</v>
      </c>
      <c r="M3" t="b">
        <v>1</v>
      </c>
      <c r="N3" t="s">
        <v>8265</v>
      </c>
      <c r="O3" s="9">
        <f t="shared" ref="O3:O66" si="0">E3/D3*100</f>
        <v>142.60827250608273</v>
      </c>
      <c r="P3" s="10">
        <f t="shared" ref="P3:P66" si="1">E3/L3</f>
        <v>185.48101265822785</v>
      </c>
      <c r="Q3" s="10" t="str">
        <f t="shared" ref="Q3:Q66" si="2">LEFT($N3,FIND("/",$N3)-1)</f>
        <v>film &amp; video</v>
      </c>
      <c r="R3" s="10" t="str">
        <f t="shared" ref="R3:R66" si="3">RIGHT($N3,LEN($N3)-FIND("/",$N3))</f>
        <v>television</v>
      </c>
      <c r="S3" s="5">
        <f t="shared" ref="S3:S66" si="4">(((J3/60)/60)/24)+DATE(1970,1,1)+(-5/24)</f>
        <v>42766.392164351848</v>
      </c>
      <c r="T3" s="5">
        <f>(((I3/60)/60)/24)+DATE(1970,1,1)+(-5/24)</f>
        <v>42796.392164351848</v>
      </c>
    </row>
    <row r="4" spans="1:22" ht="43.2" x14ac:dyDescent="0.3">
      <c r="A4">
        <v>2</v>
      </c>
      <c r="B4" s="3" t="s">
        <v>4</v>
      </c>
      <c r="C4" s="3" t="s">
        <v>4113</v>
      </c>
      <c r="D4">
        <v>500</v>
      </c>
      <c r="E4">
        <v>525</v>
      </c>
      <c r="F4" t="s">
        <v>8219</v>
      </c>
      <c r="G4" t="s">
        <v>8225</v>
      </c>
      <c r="H4" t="s">
        <v>8247</v>
      </c>
      <c r="I4">
        <v>1455555083</v>
      </c>
      <c r="J4">
        <v>1454691083</v>
      </c>
      <c r="K4" t="b">
        <v>0</v>
      </c>
      <c r="L4">
        <v>35</v>
      </c>
      <c r="M4" t="b">
        <v>1</v>
      </c>
      <c r="N4" t="s">
        <v>8265</v>
      </c>
      <c r="O4" s="9">
        <f t="shared" si="0"/>
        <v>105</v>
      </c>
      <c r="P4" s="10">
        <f t="shared" si="1"/>
        <v>15</v>
      </c>
      <c r="Q4" s="10" t="str">
        <f t="shared" si="2"/>
        <v>film &amp; video</v>
      </c>
      <c r="R4" s="10" t="str">
        <f t="shared" si="3"/>
        <v>television</v>
      </c>
      <c r="S4" s="5">
        <f t="shared" si="4"/>
        <v>42405.494016203702</v>
      </c>
      <c r="T4" s="5">
        <f>(((I4/60)/60)/24)+DATE(1970,1,1)+(-5/24)</f>
        <v>42415.494016203702</v>
      </c>
    </row>
    <row r="5" spans="1:22" ht="28.8" x14ac:dyDescent="0.3">
      <c r="A5">
        <v>3</v>
      </c>
      <c r="B5" s="3" t="s">
        <v>5</v>
      </c>
      <c r="C5" s="3" t="s">
        <v>4114</v>
      </c>
      <c r="D5">
        <v>10000</v>
      </c>
      <c r="E5">
        <v>10390</v>
      </c>
      <c r="F5" t="s">
        <v>8219</v>
      </c>
      <c r="G5" t="s">
        <v>8224</v>
      </c>
      <c r="H5" t="s">
        <v>8246</v>
      </c>
      <c r="I5">
        <v>1407414107</v>
      </c>
      <c r="J5">
        <v>1404822107</v>
      </c>
      <c r="K5" t="b">
        <v>0</v>
      </c>
      <c r="L5">
        <v>150</v>
      </c>
      <c r="M5" t="b">
        <v>1</v>
      </c>
      <c r="N5" t="s">
        <v>8265</v>
      </c>
      <c r="O5" s="9">
        <f t="shared" si="0"/>
        <v>103.89999999999999</v>
      </c>
      <c r="P5" s="10">
        <f t="shared" si="1"/>
        <v>69.266666666666666</v>
      </c>
      <c r="Q5" s="10" t="str">
        <f t="shared" si="2"/>
        <v>film &amp; video</v>
      </c>
      <c r="R5" s="10" t="str">
        <f t="shared" si="3"/>
        <v>television</v>
      </c>
      <c r="S5" s="5">
        <f t="shared" si="4"/>
        <v>41828.306793981479</v>
      </c>
      <c r="T5" s="5">
        <f>(((I5/60)/60)/24)+DATE(1970,1,1)+(-5/24)</f>
        <v>41858.306793981479</v>
      </c>
    </row>
    <row r="6" spans="1:22" ht="57.6" x14ac:dyDescent="0.3">
      <c r="A6">
        <v>4</v>
      </c>
      <c r="B6" s="3" t="s">
        <v>6</v>
      </c>
      <c r="C6" s="3" t="s">
        <v>4115</v>
      </c>
      <c r="D6">
        <v>44000</v>
      </c>
      <c r="E6">
        <v>54116.28</v>
      </c>
      <c r="F6" t="s">
        <v>8219</v>
      </c>
      <c r="G6" t="s">
        <v>8224</v>
      </c>
      <c r="H6" t="s">
        <v>8246</v>
      </c>
      <c r="I6">
        <v>1450555279</v>
      </c>
      <c r="J6">
        <v>1447963279</v>
      </c>
      <c r="K6" t="b">
        <v>0</v>
      </c>
      <c r="L6">
        <v>284</v>
      </c>
      <c r="M6" t="b">
        <v>1</v>
      </c>
      <c r="N6" t="s">
        <v>8265</v>
      </c>
      <c r="O6" s="9">
        <f t="shared" si="0"/>
        <v>122.99154545454545</v>
      </c>
      <c r="P6" s="10">
        <f t="shared" si="1"/>
        <v>190.55028169014085</v>
      </c>
      <c r="Q6" s="10" t="str">
        <f t="shared" si="2"/>
        <v>film &amp; video</v>
      </c>
      <c r="R6" s="10" t="str">
        <f t="shared" si="3"/>
        <v>television</v>
      </c>
      <c r="S6" s="5">
        <f t="shared" si="4"/>
        <v>42327.625914351847</v>
      </c>
      <c r="T6" s="5">
        <f>(((I6/60)/60)/24)+DATE(1970,1,1)+(-5/24)</f>
        <v>42357.625914351847</v>
      </c>
    </row>
    <row r="7" spans="1:22" ht="43.2" x14ac:dyDescent="0.3">
      <c r="A7">
        <v>5</v>
      </c>
      <c r="B7" s="3" t="s">
        <v>7</v>
      </c>
      <c r="C7" s="3" t="s">
        <v>4116</v>
      </c>
      <c r="D7">
        <v>3999</v>
      </c>
      <c r="E7">
        <v>4390</v>
      </c>
      <c r="F7" t="s">
        <v>8219</v>
      </c>
      <c r="G7" t="s">
        <v>8224</v>
      </c>
      <c r="H7" t="s">
        <v>8246</v>
      </c>
      <c r="I7">
        <v>1469770500</v>
      </c>
      <c r="J7">
        <v>1468362207</v>
      </c>
      <c r="K7" t="b">
        <v>0</v>
      </c>
      <c r="L7">
        <v>47</v>
      </c>
      <c r="M7" t="b">
        <v>1</v>
      </c>
      <c r="N7" t="s">
        <v>8265</v>
      </c>
      <c r="O7" s="9">
        <f t="shared" si="0"/>
        <v>109.77744436109028</v>
      </c>
      <c r="P7" s="10">
        <f t="shared" si="1"/>
        <v>93.40425531914893</v>
      </c>
      <c r="Q7" s="10" t="str">
        <f t="shared" si="2"/>
        <v>film &amp; video</v>
      </c>
      <c r="R7" s="10" t="str">
        <f t="shared" si="3"/>
        <v>television</v>
      </c>
      <c r="S7" s="5">
        <f t="shared" si="4"/>
        <v>42563.724618055552</v>
      </c>
      <c r="T7" s="5">
        <f t="shared" ref="T7:T70" si="5">(((I7/60)/60)/24)+DATE(1970,1,1)+(-5/24)</f>
        <v>42580.024305555555</v>
      </c>
    </row>
    <row r="8" spans="1:22" ht="43.2" x14ac:dyDescent="0.3">
      <c r="A8">
        <v>6</v>
      </c>
      <c r="B8" s="3" t="s">
        <v>8</v>
      </c>
      <c r="C8" s="3" t="s">
        <v>4117</v>
      </c>
      <c r="D8">
        <v>8000</v>
      </c>
      <c r="E8">
        <v>8519</v>
      </c>
      <c r="F8" t="s">
        <v>8219</v>
      </c>
      <c r="G8" t="s">
        <v>8224</v>
      </c>
      <c r="H8" t="s">
        <v>8246</v>
      </c>
      <c r="I8">
        <v>1402710250</v>
      </c>
      <c r="J8">
        <v>1401846250</v>
      </c>
      <c r="K8" t="b">
        <v>0</v>
      </c>
      <c r="L8">
        <v>58</v>
      </c>
      <c r="M8" t="b">
        <v>1</v>
      </c>
      <c r="N8" t="s">
        <v>8265</v>
      </c>
      <c r="O8" s="9">
        <f t="shared" si="0"/>
        <v>106.4875</v>
      </c>
      <c r="P8" s="10">
        <f t="shared" si="1"/>
        <v>146.87931034482759</v>
      </c>
      <c r="Q8" s="10" t="str">
        <f t="shared" si="2"/>
        <v>film &amp; video</v>
      </c>
      <c r="R8" s="10" t="str">
        <f t="shared" si="3"/>
        <v>television</v>
      </c>
      <c r="S8" s="5">
        <f t="shared" si="4"/>
        <v>41793.864004629628</v>
      </c>
      <c r="T8" s="5">
        <f t="shared" si="5"/>
        <v>41803.864004629628</v>
      </c>
    </row>
    <row r="9" spans="1:22" ht="57.6" x14ac:dyDescent="0.3">
      <c r="A9">
        <v>7</v>
      </c>
      <c r="B9" s="3" t="s">
        <v>9</v>
      </c>
      <c r="C9" s="3" t="s">
        <v>4118</v>
      </c>
      <c r="D9">
        <v>9000</v>
      </c>
      <c r="E9">
        <v>9110</v>
      </c>
      <c r="F9" t="s">
        <v>8219</v>
      </c>
      <c r="G9" t="s">
        <v>8224</v>
      </c>
      <c r="H9" t="s">
        <v>8246</v>
      </c>
      <c r="I9">
        <v>1467680867</v>
      </c>
      <c r="J9">
        <v>1464224867</v>
      </c>
      <c r="K9" t="b">
        <v>0</v>
      </c>
      <c r="L9">
        <v>57</v>
      </c>
      <c r="M9" t="b">
        <v>1</v>
      </c>
      <c r="N9" t="s">
        <v>8265</v>
      </c>
      <c r="O9" s="9">
        <f t="shared" si="0"/>
        <v>101.22222222222221</v>
      </c>
      <c r="P9" s="10">
        <f t="shared" si="1"/>
        <v>159.82456140350877</v>
      </c>
      <c r="Q9" s="10" t="str">
        <f t="shared" si="2"/>
        <v>film &amp; video</v>
      </c>
      <c r="R9" s="10" t="str">
        <f t="shared" si="3"/>
        <v>television</v>
      </c>
      <c r="S9" s="5">
        <f t="shared" si="4"/>
        <v>42515.838738425926</v>
      </c>
      <c r="T9" s="5">
        <f t="shared" si="5"/>
        <v>42555.838738425926</v>
      </c>
    </row>
    <row r="10" spans="1:22"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9">
        <f t="shared" si="0"/>
        <v>100.04342857142856</v>
      </c>
      <c r="P10" s="10">
        <f t="shared" si="1"/>
        <v>291.79333333333335</v>
      </c>
      <c r="Q10" s="10" t="str">
        <f t="shared" si="2"/>
        <v>film &amp; video</v>
      </c>
      <c r="R10" s="10" t="str">
        <f t="shared" si="3"/>
        <v>television</v>
      </c>
      <c r="S10" s="5">
        <f t="shared" si="4"/>
        <v>42468.736249999994</v>
      </c>
      <c r="T10" s="5">
        <f t="shared" si="5"/>
        <v>42475.666666666664</v>
      </c>
    </row>
    <row r="11" spans="1:22"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9">
        <f t="shared" si="0"/>
        <v>125.998</v>
      </c>
      <c r="P11" s="10">
        <f t="shared" si="1"/>
        <v>31.499500000000001</v>
      </c>
      <c r="Q11" s="10" t="str">
        <f t="shared" si="2"/>
        <v>film &amp; video</v>
      </c>
      <c r="R11" s="10" t="str">
        <f t="shared" si="3"/>
        <v>television</v>
      </c>
      <c r="S11" s="5">
        <f t="shared" si="4"/>
        <v>42446.895185185182</v>
      </c>
      <c r="T11" s="5">
        <f t="shared" si="5"/>
        <v>42476.895185185182</v>
      </c>
    </row>
    <row r="12" spans="1:22"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9">
        <f t="shared" si="0"/>
        <v>100.49999999999999</v>
      </c>
      <c r="P12" s="10">
        <f t="shared" si="1"/>
        <v>158.68421052631578</v>
      </c>
      <c r="Q12" s="10" t="str">
        <f t="shared" si="2"/>
        <v>film &amp; video</v>
      </c>
      <c r="R12" s="10" t="str">
        <f t="shared" si="3"/>
        <v>television</v>
      </c>
      <c r="S12" s="5">
        <f t="shared" si="4"/>
        <v>41779.859710648147</v>
      </c>
      <c r="T12" s="5">
        <f t="shared" si="5"/>
        <v>41814.859710648147</v>
      </c>
    </row>
    <row r="13" spans="1:22"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9">
        <f t="shared" si="0"/>
        <v>120.5</v>
      </c>
      <c r="P13" s="10">
        <f t="shared" si="1"/>
        <v>80.333333333333329</v>
      </c>
      <c r="Q13" s="10" t="str">
        <f t="shared" si="2"/>
        <v>film &amp; video</v>
      </c>
      <c r="R13" s="10" t="str">
        <f t="shared" si="3"/>
        <v>television</v>
      </c>
      <c r="S13" s="5">
        <f t="shared" si="4"/>
        <v>42572.570162037031</v>
      </c>
      <c r="T13" s="5">
        <f t="shared" si="5"/>
        <v>42603.916666666664</v>
      </c>
    </row>
    <row r="14" spans="1:22"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9">
        <f t="shared" si="0"/>
        <v>165.29333333333335</v>
      </c>
      <c r="P14" s="10">
        <f t="shared" si="1"/>
        <v>59.961305925030231</v>
      </c>
      <c r="Q14" s="10" t="str">
        <f t="shared" si="2"/>
        <v>film &amp; video</v>
      </c>
      <c r="R14" s="10" t="str">
        <f t="shared" si="3"/>
        <v>television</v>
      </c>
      <c r="S14" s="5">
        <f t="shared" si="4"/>
        <v>41791.504918981482</v>
      </c>
      <c r="T14" s="5">
        <f t="shared" si="5"/>
        <v>41835.916666666664</v>
      </c>
    </row>
    <row r="15" spans="1:22"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9">
        <f t="shared" si="0"/>
        <v>159.97142857142856</v>
      </c>
      <c r="P15" s="10">
        <f t="shared" si="1"/>
        <v>109.78431372549019</v>
      </c>
      <c r="Q15" s="10" t="str">
        <f t="shared" si="2"/>
        <v>film &amp; video</v>
      </c>
      <c r="R15" s="10" t="str">
        <f t="shared" si="3"/>
        <v>television</v>
      </c>
      <c r="S15" s="5">
        <f t="shared" si="4"/>
        <v>42508.468854166662</v>
      </c>
      <c r="T15" s="5">
        <f t="shared" si="5"/>
        <v>42544.643749999996</v>
      </c>
    </row>
    <row r="16" spans="1:22"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9">
        <f t="shared" si="0"/>
        <v>100.93333333333334</v>
      </c>
      <c r="P16" s="10">
        <f t="shared" si="1"/>
        <v>147.70731707317074</v>
      </c>
      <c r="Q16" s="10" t="str">
        <f t="shared" si="2"/>
        <v>film &amp; video</v>
      </c>
      <c r="R16" s="10" t="str">
        <f t="shared" si="3"/>
        <v>television</v>
      </c>
      <c r="S16" s="5">
        <f t="shared" si="4"/>
        <v>41807.818148148144</v>
      </c>
      <c r="T16" s="5">
        <f t="shared" si="5"/>
        <v>41833.374305555553</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9">
        <f t="shared" si="0"/>
        <v>106.60000000000001</v>
      </c>
      <c r="P17" s="10">
        <f t="shared" si="1"/>
        <v>21.755102040816325</v>
      </c>
      <c r="Q17" s="10" t="str">
        <f t="shared" si="2"/>
        <v>film &amp; video</v>
      </c>
      <c r="R17" s="10" t="str">
        <f t="shared" si="3"/>
        <v>television</v>
      </c>
      <c r="S17" s="5">
        <f t="shared" si="4"/>
        <v>42256.183541666665</v>
      </c>
      <c r="T17" s="5">
        <f t="shared" si="5"/>
        <v>42274.634722222218</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9">
        <f t="shared" si="0"/>
        <v>100.24166666666667</v>
      </c>
      <c r="P18" s="10">
        <f t="shared" si="1"/>
        <v>171.84285714285716</v>
      </c>
      <c r="Q18" s="10" t="str">
        <f t="shared" si="2"/>
        <v>film &amp; video</v>
      </c>
      <c r="R18" s="10" t="str">
        <f t="shared" si="3"/>
        <v>television</v>
      </c>
      <c r="S18" s="5">
        <f t="shared" si="4"/>
        <v>41760.588090277779</v>
      </c>
      <c r="T18" s="5">
        <f t="shared" si="5"/>
        <v>41806.020833333328</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9">
        <f t="shared" si="0"/>
        <v>100.66666666666666</v>
      </c>
      <c r="P19" s="10">
        <f t="shared" si="1"/>
        <v>41.944444444444443</v>
      </c>
      <c r="Q19" s="10" t="str">
        <f t="shared" si="2"/>
        <v>film &amp; video</v>
      </c>
      <c r="R19" s="10" t="str">
        <f t="shared" si="3"/>
        <v>television</v>
      </c>
      <c r="S19" s="5">
        <f t="shared" si="4"/>
        <v>41917.523402777777</v>
      </c>
      <c r="T19" s="5">
        <f t="shared" si="5"/>
        <v>41947.565069444441</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9">
        <f t="shared" si="0"/>
        <v>106.32110000000002</v>
      </c>
      <c r="P20" s="10">
        <f t="shared" si="1"/>
        <v>93.264122807017543</v>
      </c>
      <c r="Q20" s="10" t="str">
        <f t="shared" si="2"/>
        <v>film &amp; video</v>
      </c>
      <c r="R20" s="10" t="str">
        <f t="shared" si="3"/>
        <v>television</v>
      </c>
      <c r="S20" s="5">
        <f t="shared" si="4"/>
        <v>41869.333981481483</v>
      </c>
      <c r="T20" s="5">
        <f t="shared" si="5"/>
        <v>41899.333981481483</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9">
        <f t="shared" si="0"/>
        <v>145.29411764705881</v>
      </c>
      <c r="P21" s="10">
        <f t="shared" si="1"/>
        <v>56.136363636363633</v>
      </c>
      <c r="Q21" s="10" t="str">
        <f t="shared" si="2"/>
        <v>film &amp; video</v>
      </c>
      <c r="R21" s="10" t="str">
        <f t="shared" si="3"/>
        <v>television</v>
      </c>
      <c r="S21" s="5">
        <f t="shared" si="4"/>
        <v>42175.608032407406</v>
      </c>
      <c r="T21" s="5">
        <f t="shared" si="5"/>
        <v>42205.608032407406</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9">
        <f t="shared" si="0"/>
        <v>100.2</v>
      </c>
      <c r="P22" s="10">
        <f t="shared" si="1"/>
        <v>80.16</v>
      </c>
      <c r="Q22" s="10" t="str">
        <f t="shared" si="2"/>
        <v>film &amp; video</v>
      </c>
      <c r="R22" s="10" t="str">
        <f t="shared" si="3"/>
        <v>television</v>
      </c>
      <c r="S22" s="5">
        <f t="shared" si="4"/>
        <v>42200.549907407411</v>
      </c>
      <c r="T22" s="5">
        <f t="shared" si="5"/>
        <v>42260.549907407411</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9">
        <f t="shared" si="0"/>
        <v>109.13513513513513</v>
      </c>
      <c r="P23" s="10">
        <f t="shared" si="1"/>
        <v>199.9009900990099</v>
      </c>
      <c r="Q23" s="10" t="str">
        <f t="shared" si="2"/>
        <v>film &amp; video</v>
      </c>
      <c r="R23" s="10" t="str">
        <f t="shared" si="3"/>
        <v>television</v>
      </c>
      <c r="S23" s="5">
        <f t="shared" si="4"/>
        <v>41878.418854166666</v>
      </c>
      <c r="T23" s="5">
        <f t="shared" si="5"/>
        <v>41908.418854166666</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9">
        <f t="shared" si="0"/>
        <v>117.14285714285715</v>
      </c>
      <c r="P24" s="10">
        <f t="shared" si="1"/>
        <v>51.25</v>
      </c>
      <c r="Q24" s="10" t="str">
        <f t="shared" si="2"/>
        <v>film &amp; video</v>
      </c>
      <c r="R24" s="10" t="str">
        <f t="shared" si="3"/>
        <v>television</v>
      </c>
      <c r="S24" s="5">
        <f t="shared" si="4"/>
        <v>41989.703009259254</v>
      </c>
      <c r="T24" s="5">
        <f t="shared" si="5"/>
        <v>42005.124305555553</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9">
        <f t="shared" si="0"/>
        <v>118.5</v>
      </c>
      <c r="P25" s="10">
        <f t="shared" si="1"/>
        <v>103.04347826086956</v>
      </c>
      <c r="Q25" s="10" t="str">
        <f t="shared" si="2"/>
        <v>film &amp; video</v>
      </c>
      <c r="R25" s="10" t="str">
        <f t="shared" si="3"/>
        <v>television</v>
      </c>
      <c r="S25" s="5">
        <f t="shared" si="4"/>
        <v>42097.570613425924</v>
      </c>
      <c r="T25" s="5">
        <f t="shared" si="5"/>
        <v>42124.430555555555</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9">
        <f t="shared" si="0"/>
        <v>108.80768571428572</v>
      </c>
      <c r="P26" s="10">
        <f t="shared" si="1"/>
        <v>66.346149825783982</v>
      </c>
      <c r="Q26" s="10" t="str">
        <f t="shared" si="2"/>
        <v>film &amp; video</v>
      </c>
      <c r="R26" s="10" t="str">
        <f t="shared" si="3"/>
        <v>television</v>
      </c>
      <c r="S26" s="5">
        <f t="shared" si="4"/>
        <v>42229.611840277772</v>
      </c>
      <c r="T26" s="5">
        <f t="shared" si="5"/>
        <v>42262.61041666667</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9">
        <f t="shared" si="0"/>
        <v>133.33333333333331</v>
      </c>
      <c r="P27" s="10">
        <f t="shared" si="1"/>
        <v>57.142857142857146</v>
      </c>
      <c r="Q27" s="10" t="str">
        <f t="shared" si="2"/>
        <v>film &amp; video</v>
      </c>
      <c r="R27" s="10" t="str">
        <f t="shared" si="3"/>
        <v>television</v>
      </c>
      <c r="S27" s="5">
        <f t="shared" si="4"/>
        <v>42317.816678240742</v>
      </c>
      <c r="T27" s="5">
        <f t="shared" si="5"/>
        <v>42377.816678240742</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9">
        <f t="shared" si="0"/>
        <v>155.20000000000002</v>
      </c>
      <c r="P28" s="10">
        <f t="shared" si="1"/>
        <v>102.10526315789474</v>
      </c>
      <c r="Q28" s="10" t="str">
        <f t="shared" si="2"/>
        <v>film &amp; video</v>
      </c>
      <c r="R28" s="10" t="str">
        <f t="shared" si="3"/>
        <v>television</v>
      </c>
      <c r="S28" s="5">
        <f t="shared" si="4"/>
        <v>41828.307222222218</v>
      </c>
      <c r="T28" s="5">
        <f t="shared" si="5"/>
        <v>41868.307222222218</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9">
        <f t="shared" si="0"/>
        <v>111.72500000000001</v>
      </c>
      <c r="P29" s="10">
        <f t="shared" si="1"/>
        <v>148.96666666666667</v>
      </c>
      <c r="Q29" s="10" t="str">
        <f t="shared" si="2"/>
        <v>film &amp; video</v>
      </c>
      <c r="R29" s="10" t="str">
        <f t="shared" si="3"/>
        <v>television</v>
      </c>
      <c r="S29" s="5">
        <f t="shared" si="4"/>
        <v>41928.956400462957</v>
      </c>
      <c r="T29" s="5">
        <f t="shared" si="5"/>
        <v>41958.998067129629</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9">
        <f t="shared" si="0"/>
        <v>100.35000000000001</v>
      </c>
      <c r="P30" s="10">
        <f t="shared" si="1"/>
        <v>169.6056338028169</v>
      </c>
      <c r="Q30" s="10" t="str">
        <f t="shared" si="2"/>
        <v>film &amp; video</v>
      </c>
      <c r="R30" s="10" t="str">
        <f t="shared" si="3"/>
        <v>television</v>
      </c>
      <c r="S30" s="5">
        <f t="shared" si="4"/>
        <v>42324.755601851844</v>
      </c>
      <c r="T30" s="5">
        <f t="shared" si="5"/>
        <v>42354.755601851844</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9">
        <f t="shared" si="0"/>
        <v>123.33333333333334</v>
      </c>
      <c r="P31" s="10">
        <f t="shared" si="1"/>
        <v>31.623931623931625</v>
      </c>
      <c r="Q31" s="10" t="str">
        <f t="shared" si="2"/>
        <v>film &amp; video</v>
      </c>
      <c r="R31" s="10" t="str">
        <f t="shared" si="3"/>
        <v>television</v>
      </c>
      <c r="S31" s="5">
        <f t="shared" si="4"/>
        <v>41812.464907407404</v>
      </c>
      <c r="T31" s="5">
        <f t="shared" si="5"/>
        <v>41842.464907407404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9">
        <f t="shared" si="0"/>
        <v>101.29975</v>
      </c>
      <c r="P32" s="10">
        <f t="shared" si="1"/>
        <v>76.45264150943396</v>
      </c>
      <c r="Q32" s="10" t="str">
        <f t="shared" si="2"/>
        <v>film &amp; video</v>
      </c>
      <c r="R32" s="10" t="str">
        <f t="shared" si="3"/>
        <v>television</v>
      </c>
      <c r="S32" s="5">
        <f t="shared" si="4"/>
        <v>41842.084664351853</v>
      </c>
      <c r="T32" s="5">
        <f t="shared" si="5"/>
        <v>41872.084664351853</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9">
        <f t="shared" si="0"/>
        <v>100</v>
      </c>
      <c r="P33" s="10">
        <f t="shared" si="1"/>
        <v>13</v>
      </c>
      <c r="Q33" s="10" t="str">
        <f t="shared" si="2"/>
        <v>film &amp; video</v>
      </c>
      <c r="R33" s="10" t="str">
        <f t="shared" si="3"/>
        <v>television</v>
      </c>
      <c r="S33" s="5">
        <f t="shared" si="4"/>
        <v>42376.583726851844</v>
      </c>
      <c r="T33" s="5">
        <f t="shared" si="5"/>
        <v>42394.583726851844</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9">
        <f t="shared" si="0"/>
        <v>100.24604569420035</v>
      </c>
      <c r="P34" s="10">
        <f t="shared" si="1"/>
        <v>320.44943820224717</v>
      </c>
      <c r="Q34" s="10" t="str">
        <f t="shared" si="2"/>
        <v>film &amp; video</v>
      </c>
      <c r="R34" s="10" t="str">
        <f t="shared" si="3"/>
        <v>television</v>
      </c>
      <c r="S34" s="5">
        <f t="shared" si="4"/>
        <v>42461.419178240736</v>
      </c>
      <c r="T34" s="5">
        <f t="shared" si="5"/>
        <v>42502.957638888889</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9">
        <f t="shared" si="0"/>
        <v>102.0952380952381</v>
      </c>
      <c r="P35" s="10">
        <f t="shared" si="1"/>
        <v>83.75</v>
      </c>
      <c r="Q35" s="10" t="str">
        <f t="shared" si="2"/>
        <v>film &amp; video</v>
      </c>
      <c r="R35" s="10" t="str">
        <f t="shared" si="3"/>
        <v>television</v>
      </c>
      <c r="S35" s="5">
        <f t="shared" si="4"/>
        <v>42286.452557870369</v>
      </c>
      <c r="T35" s="5">
        <f t="shared" si="5"/>
        <v>42316.49422453704</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9">
        <f t="shared" si="0"/>
        <v>130.46153846153845</v>
      </c>
      <c r="P36" s="10">
        <f t="shared" si="1"/>
        <v>49.882352941176471</v>
      </c>
      <c r="Q36" s="10" t="str">
        <f t="shared" si="2"/>
        <v>film &amp; video</v>
      </c>
      <c r="R36" s="10" t="str">
        <f t="shared" si="3"/>
        <v>television</v>
      </c>
      <c r="S36" s="5">
        <f t="shared" si="4"/>
        <v>41841.113437499997</v>
      </c>
      <c r="T36" s="5">
        <f t="shared" si="5"/>
        <v>41856.113437499997</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9">
        <f t="shared" si="0"/>
        <v>166.5</v>
      </c>
      <c r="P37" s="10">
        <f t="shared" si="1"/>
        <v>59.464285714285715</v>
      </c>
      <c r="Q37" s="10" t="str">
        <f t="shared" si="2"/>
        <v>film &amp; video</v>
      </c>
      <c r="R37" s="10" t="str">
        <f t="shared" si="3"/>
        <v>television</v>
      </c>
      <c r="S37" s="5">
        <f t="shared" si="4"/>
        <v>42098.083495370367</v>
      </c>
      <c r="T37" s="5">
        <f t="shared" si="5"/>
        <v>42121.791666666664</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9">
        <f t="shared" si="0"/>
        <v>142.15</v>
      </c>
      <c r="P38" s="10">
        <f t="shared" si="1"/>
        <v>193.84090909090909</v>
      </c>
      <c r="Q38" s="10" t="str">
        <f t="shared" si="2"/>
        <v>film &amp; video</v>
      </c>
      <c r="R38" s="10" t="str">
        <f t="shared" si="3"/>
        <v>television</v>
      </c>
      <c r="S38" s="5">
        <f t="shared" si="4"/>
        <v>42068.098668981482</v>
      </c>
      <c r="T38" s="5">
        <f t="shared" si="5"/>
        <v>42098.05700231481</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9">
        <f t="shared" si="0"/>
        <v>183.44090909090909</v>
      </c>
      <c r="P39" s="10">
        <f t="shared" si="1"/>
        <v>159.51383399209487</v>
      </c>
      <c r="Q39" s="10" t="str">
        <f t="shared" si="2"/>
        <v>film &amp; video</v>
      </c>
      <c r="R39" s="10" t="str">
        <f t="shared" si="3"/>
        <v>television</v>
      </c>
      <c r="S39" s="5">
        <f t="shared" si="4"/>
        <v>42032.484710648147</v>
      </c>
      <c r="T39" s="5">
        <f t="shared" si="5"/>
        <v>42062.484710648147</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9">
        <f t="shared" si="0"/>
        <v>110.04</v>
      </c>
      <c r="P40" s="10">
        <f t="shared" si="1"/>
        <v>41.68181818181818</v>
      </c>
      <c r="Q40" s="10" t="str">
        <f t="shared" si="2"/>
        <v>film &amp; video</v>
      </c>
      <c r="R40" s="10" t="str">
        <f t="shared" si="3"/>
        <v>television</v>
      </c>
      <c r="S40" s="5">
        <f t="shared" si="4"/>
        <v>41374.848888888882</v>
      </c>
      <c r="T40" s="5">
        <f t="shared" si="5"/>
        <v>41404.848888888882</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9">
        <f t="shared" si="0"/>
        <v>130.98000000000002</v>
      </c>
      <c r="P41" s="10">
        <f t="shared" si="1"/>
        <v>150.89861751152074</v>
      </c>
      <c r="Q41" s="10" t="str">
        <f t="shared" si="2"/>
        <v>film &amp; video</v>
      </c>
      <c r="R41" s="10" t="str">
        <f t="shared" si="3"/>
        <v>television</v>
      </c>
      <c r="S41" s="5">
        <f t="shared" si="4"/>
        <v>41753.838749999995</v>
      </c>
      <c r="T41" s="5">
        <f t="shared" si="5"/>
        <v>41784.749305555553</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9">
        <f t="shared" si="0"/>
        <v>101.35000000000001</v>
      </c>
      <c r="P42" s="10">
        <f t="shared" si="1"/>
        <v>126.6875</v>
      </c>
      <c r="Q42" s="10" t="str">
        <f t="shared" si="2"/>
        <v>film &amp; video</v>
      </c>
      <c r="R42" s="10" t="str">
        <f t="shared" si="3"/>
        <v>television</v>
      </c>
      <c r="S42" s="5">
        <f t="shared" si="4"/>
        <v>41789.005648148144</v>
      </c>
      <c r="T42" s="5">
        <f t="shared" si="5"/>
        <v>41808.958333333328</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9">
        <f t="shared" si="0"/>
        <v>100</v>
      </c>
      <c r="P43" s="10">
        <f t="shared" si="1"/>
        <v>105.26315789473684</v>
      </c>
      <c r="Q43" s="10" t="str">
        <f t="shared" si="2"/>
        <v>film &amp; video</v>
      </c>
      <c r="R43" s="10" t="str">
        <f t="shared" si="3"/>
        <v>television</v>
      </c>
      <c r="S43" s="5">
        <f t="shared" si="4"/>
        <v>41887.360578703701</v>
      </c>
      <c r="T43" s="5">
        <f t="shared" si="5"/>
        <v>41917.360578703701</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9">
        <f t="shared" si="0"/>
        <v>141.85714285714286</v>
      </c>
      <c r="P44" s="10">
        <f t="shared" si="1"/>
        <v>117.51479289940828</v>
      </c>
      <c r="Q44" s="10" t="str">
        <f t="shared" si="2"/>
        <v>film &amp; video</v>
      </c>
      <c r="R44" s="10" t="str">
        <f t="shared" si="3"/>
        <v>television</v>
      </c>
      <c r="S44" s="5">
        <f t="shared" si="4"/>
        <v>41971.430856481478</v>
      </c>
      <c r="T44" s="5">
        <f t="shared" si="5"/>
        <v>42001.430856481478</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9">
        <f t="shared" si="0"/>
        <v>308.65999999999997</v>
      </c>
      <c r="P45" s="10">
        <f t="shared" si="1"/>
        <v>117.36121673003802</v>
      </c>
      <c r="Q45" s="10" t="str">
        <f t="shared" si="2"/>
        <v>film &amp; video</v>
      </c>
      <c r="R45" s="10" t="str">
        <f t="shared" si="3"/>
        <v>television</v>
      </c>
      <c r="S45" s="5">
        <f t="shared" si="4"/>
        <v>41802.582013888888</v>
      </c>
      <c r="T45" s="5">
        <f t="shared" si="5"/>
        <v>41832.791666666664</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9">
        <f t="shared" si="0"/>
        <v>100</v>
      </c>
      <c r="P46" s="10">
        <f t="shared" si="1"/>
        <v>133.33333333333334</v>
      </c>
      <c r="Q46" s="10" t="str">
        <f t="shared" si="2"/>
        <v>film &amp; video</v>
      </c>
      <c r="R46" s="10" t="str">
        <f t="shared" si="3"/>
        <v>television</v>
      </c>
      <c r="S46" s="5">
        <f t="shared" si="4"/>
        <v>41873.890474537038</v>
      </c>
      <c r="T46" s="5">
        <f t="shared" si="5"/>
        <v>41918.890474537038</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9">
        <f t="shared" si="0"/>
        <v>120</v>
      </c>
      <c r="P47" s="10">
        <f t="shared" si="1"/>
        <v>98.360655737704917</v>
      </c>
      <c r="Q47" s="10" t="str">
        <f t="shared" si="2"/>
        <v>film &amp; video</v>
      </c>
      <c r="R47" s="10" t="str">
        <f t="shared" si="3"/>
        <v>television</v>
      </c>
      <c r="S47" s="5">
        <f t="shared" si="4"/>
        <v>42457.415590277778</v>
      </c>
      <c r="T47" s="5">
        <f t="shared" si="5"/>
        <v>42487.415590277778</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9">
        <f t="shared" si="0"/>
        <v>104.16666666666667</v>
      </c>
      <c r="P48" s="10">
        <f t="shared" si="1"/>
        <v>194.44444444444446</v>
      </c>
      <c r="Q48" s="10" t="str">
        <f t="shared" si="2"/>
        <v>film &amp; video</v>
      </c>
      <c r="R48" s="10" t="str">
        <f t="shared" si="3"/>
        <v>television</v>
      </c>
      <c r="S48" s="5">
        <f t="shared" si="4"/>
        <v>42323.756643518522</v>
      </c>
      <c r="T48" s="5">
        <f t="shared" si="5"/>
        <v>42353.756643518522</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9">
        <f t="shared" si="0"/>
        <v>107.61100000000002</v>
      </c>
      <c r="P49" s="10">
        <f t="shared" si="1"/>
        <v>76.865000000000009</v>
      </c>
      <c r="Q49" s="10" t="str">
        <f t="shared" si="2"/>
        <v>film &amp; video</v>
      </c>
      <c r="R49" s="10" t="str">
        <f t="shared" si="3"/>
        <v>television</v>
      </c>
      <c r="S49" s="5">
        <f t="shared" si="4"/>
        <v>41932.611192129625</v>
      </c>
      <c r="T49" s="5">
        <f t="shared" si="5"/>
        <v>41992.652858796289</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9">
        <f t="shared" si="0"/>
        <v>107.94999999999999</v>
      </c>
      <c r="P50" s="10">
        <f t="shared" si="1"/>
        <v>56.815789473684212</v>
      </c>
      <c r="Q50" s="10" t="str">
        <f t="shared" si="2"/>
        <v>film &amp; video</v>
      </c>
      <c r="R50" s="10" t="str">
        <f t="shared" si="3"/>
        <v>television</v>
      </c>
      <c r="S50" s="5">
        <f t="shared" si="4"/>
        <v>42033.308564814812</v>
      </c>
      <c r="T50" s="5">
        <f t="shared" si="5"/>
        <v>42064.291666666664</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9">
        <f t="shared" si="0"/>
        <v>100</v>
      </c>
      <c r="P51" s="10">
        <f t="shared" si="1"/>
        <v>137.93103448275863</v>
      </c>
      <c r="Q51" s="10" t="str">
        <f t="shared" si="2"/>
        <v>film &amp; video</v>
      </c>
      <c r="R51" s="10" t="str">
        <f t="shared" si="3"/>
        <v>television</v>
      </c>
      <c r="S51" s="5">
        <f t="shared" si="4"/>
        <v>42270.968113425923</v>
      </c>
      <c r="T51" s="5">
        <f t="shared" si="5"/>
        <v>42300.968113425923</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9">
        <f t="shared" si="0"/>
        <v>100</v>
      </c>
      <c r="P52" s="10">
        <f t="shared" si="1"/>
        <v>27.272727272727273</v>
      </c>
      <c r="Q52" s="10" t="str">
        <f t="shared" si="2"/>
        <v>film &amp; video</v>
      </c>
      <c r="R52" s="10" t="str">
        <f t="shared" si="3"/>
        <v>television</v>
      </c>
      <c r="S52" s="5">
        <f t="shared" si="4"/>
        <v>41995.544652777775</v>
      </c>
      <c r="T52" s="5">
        <f t="shared" si="5"/>
        <v>42034.499999999993</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9">
        <f t="shared" si="0"/>
        <v>128.0181818181818</v>
      </c>
      <c r="P53" s="10">
        <f t="shared" si="1"/>
        <v>118.33613445378151</v>
      </c>
      <c r="Q53" s="10" t="str">
        <f t="shared" si="2"/>
        <v>film &amp; video</v>
      </c>
      <c r="R53" s="10" t="str">
        <f t="shared" si="3"/>
        <v>television</v>
      </c>
      <c r="S53" s="5">
        <f t="shared" si="4"/>
        <v>42196.720335648148</v>
      </c>
      <c r="T53" s="5">
        <f t="shared" si="5"/>
        <v>42226.720335648148</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9">
        <f t="shared" si="0"/>
        <v>116.21</v>
      </c>
      <c r="P54" s="10">
        <f t="shared" si="1"/>
        <v>223.48076923076923</v>
      </c>
      <c r="Q54" s="10" t="str">
        <f t="shared" si="2"/>
        <v>film &amp; video</v>
      </c>
      <c r="R54" s="10" t="str">
        <f t="shared" si="3"/>
        <v>television</v>
      </c>
      <c r="S54" s="5">
        <f t="shared" si="4"/>
        <v>41807.493587962963</v>
      </c>
      <c r="T54" s="5">
        <f t="shared" si="5"/>
        <v>41837.493587962963</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9">
        <f t="shared" si="0"/>
        <v>109.63333333333334</v>
      </c>
      <c r="P55" s="10">
        <f t="shared" si="1"/>
        <v>28.111111111111111</v>
      </c>
      <c r="Q55" s="10" t="str">
        <f t="shared" si="2"/>
        <v>film &amp; video</v>
      </c>
      <c r="R55" s="10" t="str">
        <f t="shared" si="3"/>
        <v>television</v>
      </c>
      <c r="S55" s="5">
        <f t="shared" si="4"/>
        <v>41719.340798611105</v>
      </c>
      <c r="T55" s="5">
        <f t="shared" si="5"/>
        <v>41733.708333333328</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9">
        <f t="shared" si="0"/>
        <v>101</v>
      </c>
      <c r="P56" s="10">
        <f t="shared" si="1"/>
        <v>194.23076923076923</v>
      </c>
      <c r="Q56" s="10" t="str">
        <f t="shared" si="2"/>
        <v>film &amp; video</v>
      </c>
      <c r="R56" s="10" t="str">
        <f t="shared" si="3"/>
        <v>television</v>
      </c>
      <c r="S56" s="5">
        <f t="shared" si="4"/>
        <v>42333.504872685182</v>
      </c>
      <c r="T56" s="5">
        <f t="shared" si="5"/>
        <v>42363.504872685182</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9">
        <f t="shared" si="0"/>
        <v>128.95348837209301</v>
      </c>
      <c r="P57" s="10">
        <f t="shared" si="1"/>
        <v>128.95348837209303</v>
      </c>
      <c r="Q57" s="10" t="str">
        <f t="shared" si="2"/>
        <v>film &amp; video</v>
      </c>
      <c r="R57" s="10" t="str">
        <f t="shared" si="3"/>
        <v>television</v>
      </c>
      <c r="S57" s="5">
        <f t="shared" si="4"/>
        <v>42496.760601851849</v>
      </c>
      <c r="T57" s="5">
        <f t="shared" si="5"/>
        <v>42517.760601851849</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9">
        <f t="shared" si="0"/>
        <v>107.26249999999999</v>
      </c>
      <c r="P58" s="10">
        <f t="shared" si="1"/>
        <v>49.316091954022987</v>
      </c>
      <c r="Q58" s="10" t="str">
        <f t="shared" si="2"/>
        <v>film &amp; video</v>
      </c>
      <c r="R58" s="10" t="str">
        <f t="shared" si="3"/>
        <v>television</v>
      </c>
      <c r="S58" s="5">
        <f t="shared" si="4"/>
        <v>42149.340555555551</v>
      </c>
      <c r="T58" s="5">
        <f t="shared" si="5"/>
        <v>42163.458333333336</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9">
        <f t="shared" si="0"/>
        <v>101.89999999999999</v>
      </c>
      <c r="P59" s="10">
        <f t="shared" si="1"/>
        <v>221.52173913043478</v>
      </c>
      <c r="Q59" s="10" t="str">
        <f t="shared" si="2"/>
        <v>film &amp; video</v>
      </c>
      <c r="R59" s="10" t="str">
        <f t="shared" si="3"/>
        <v>television</v>
      </c>
      <c r="S59" s="5">
        <f t="shared" si="4"/>
        <v>42089.624560185184</v>
      </c>
      <c r="T59" s="5">
        <f t="shared" si="5"/>
        <v>42119.624560185184</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9">
        <f t="shared" si="0"/>
        <v>102.91</v>
      </c>
      <c r="P60" s="10">
        <f t="shared" si="1"/>
        <v>137.21333333333334</v>
      </c>
      <c r="Q60" s="10" t="str">
        <f t="shared" si="2"/>
        <v>film &amp; video</v>
      </c>
      <c r="R60" s="10" t="str">
        <f t="shared" si="3"/>
        <v>television</v>
      </c>
      <c r="S60" s="5">
        <f t="shared" si="4"/>
        <v>41932.536712962959</v>
      </c>
      <c r="T60" s="5">
        <f t="shared" si="5"/>
        <v>41962.578379629624</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9">
        <f t="shared" si="0"/>
        <v>100.12570000000001</v>
      </c>
      <c r="P61" s="10">
        <f t="shared" si="1"/>
        <v>606.82242424242418</v>
      </c>
      <c r="Q61" s="10" t="str">
        <f t="shared" si="2"/>
        <v>film &amp; video</v>
      </c>
      <c r="R61" s="10" t="str">
        <f t="shared" si="3"/>
        <v>television</v>
      </c>
      <c r="S61" s="5">
        <f t="shared" si="4"/>
        <v>42230.027500000004</v>
      </c>
      <c r="T61" s="5">
        <f t="shared" si="5"/>
        <v>42261.666666666664</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9">
        <f t="shared" si="0"/>
        <v>103.29622222222221</v>
      </c>
      <c r="P62" s="10">
        <f t="shared" si="1"/>
        <v>43.040092592592593</v>
      </c>
      <c r="Q62" s="10" t="str">
        <f t="shared" si="2"/>
        <v>film &amp; video</v>
      </c>
      <c r="R62" s="10" t="str">
        <f t="shared" si="3"/>
        <v>shorts</v>
      </c>
      <c r="S62" s="5">
        <f t="shared" si="4"/>
        <v>41701.693483796291</v>
      </c>
      <c r="T62" s="5">
        <f t="shared" si="5"/>
        <v>41720.791666666664</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9">
        <f t="shared" si="0"/>
        <v>148.30000000000001</v>
      </c>
      <c r="P63" s="10">
        <f t="shared" si="1"/>
        <v>322.39130434782606</v>
      </c>
      <c r="Q63" s="10" t="str">
        <f t="shared" si="2"/>
        <v>film &amp; video</v>
      </c>
      <c r="R63" s="10" t="str">
        <f t="shared" si="3"/>
        <v>shorts</v>
      </c>
      <c r="S63" s="5">
        <f t="shared" si="4"/>
        <v>41409.605983796297</v>
      </c>
      <c r="T63" s="5">
        <f t="shared" si="5"/>
        <v>41431.605983796297</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9">
        <f t="shared" si="0"/>
        <v>154.73333333333332</v>
      </c>
      <c r="P64" s="10">
        <f t="shared" si="1"/>
        <v>96.708333333333329</v>
      </c>
      <c r="Q64" s="10" t="str">
        <f t="shared" si="2"/>
        <v>film &amp; video</v>
      </c>
      <c r="R64" s="10" t="str">
        <f t="shared" si="3"/>
        <v>shorts</v>
      </c>
      <c r="S64" s="5">
        <f t="shared" si="4"/>
        <v>41311.591180555552</v>
      </c>
      <c r="T64" s="5">
        <f t="shared" si="5"/>
        <v>41336.591180555552</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9">
        <f t="shared" si="0"/>
        <v>113.51849999999999</v>
      </c>
      <c r="P65" s="10">
        <f t="shared" si="1"/>
        <v>35.474531249999998</v>
      </c>
      <c r="Q65" s="10" t="str">
        <f t="shared" si="2"/>
        <v>film &amp; video</v>
      </c>
      <c r="R65" s="10" t="str">
        <f t="shared" si="3"/>
        <v>shorts</v>
      </c>
      <c r="S65" s="5">
        <f t="shared" si="4"/>
        <v>41612.703854166662</v>
      </c>
      <c r="T65" s="5">
        <f t="shared" si="5"/>
        <v>41635.999305555553</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9">
        <f t="shared" si="0"/>
        <v>173.33333333333334</v>
      </c>
      <c r="P66" s="10">
        <f t="shared" si="1"/>
        <v>86.666666666666671</v>
      </c>
      <c r="Q66" s="10" t="str">
        <f t="shared" si="2"/>
        <v>film &amp; video</v>
      </c>
      <c r="R66" s="10" t="str">
        <f t="shared" si="3"/>
        <v>shorts</v>
      </c>
      <c r="S66" s="5">
        <f t="shared" si="4"/>
        <v>41432.809965277775</v>
      </c>
      <c r="T66" s="5">
        <f t="shared" si="5"/>
        <v>41462.809965277775</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9">
        <f t="shared" ref="O67:O130" si="6">E67/D67*100</f>
        <v>107.52857142857141</v>
      </c>
      <c r="P67" s="10">
        <f t="shared" ref="P67:P130" si="7">E67/L67</f>
        <v>132.05263157894737</v>
      </c>
      <c r="Q67" s="10" t="str">
        <f t="shared" ref="Q67:Q130" si="8">LEFT($N67,FIND("/",$N67)-1)</f>
        <v>film &amp; video</v>
      </c>
      <c r="R67" s="10" t="str">
        <f t="shared" ref="R67:R130" si="9">RIGHT($N67,LEN($N67)-FIND("/",$N67))</f>
        <v>shorts</v>
      </c>
      <c r="S67" s="5">
        <f t="shared" ref="S67:S130" si="10">(((J67/60)/60)/24)+DATE(1970,1,1)+(-5/24)</f>
        <v>41835.612893518519</v>
      </c>
      <c r="T67" s="5">
        <f t="shared" si="5"/>
        <v>41862.040972222218</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9">
        <f t="shared" si="6"/>
        <v>118.6</v>
      </c>
      <c r="P68" s="10">
        <f t="shared" si="7"/>
        <v>91.230769230769226</v>
      </c>
      <c r="Q68" s="10" t="str">
        <f t="shared" si="8"/>
        <v>film &amp; video</v>
      </c>
      <c r="R68" s="10" t="str">
        <f t="shared" si="9"/>
        <v>shorts</v>
      </c>
      <c r="S68" s="5">
        <f t="shared" si="10"/>
        <v>42539.641435185178</v>
      </c>
      <c r="T68" s="5">
        <f t="shared" si="5"/>
        <v>42569.641435185178</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9">
        <f t="shared" si="6"/>
        <v>116.25000000000001</v>
      </c>
      <c r="P69" s="10">
        <f t="shared" si="7"/>
        <v>116.25</v>
      </c>
      <c r="Q69" s="10" t="str">
        <f t="shared" si="8"/>
        <v>film &amp; video</v>
      </c>
      <c r="R69" s="10" t="str">
        <f t="shared" si="9"/>
        <v>shorts</v>
      </c>
      <c r="S69" s="5">
        <f t="shared" si="10"/>
        <v>41075.375046296293</v>
      </c>
      <c r="T69" s="5">
        <f t="shared" si="5"/>
        <v>41105.375046296293</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9">
        <f t="shared" si="6"/>
        <v>127.16666666666667</v>
      </c>
      <c r="P70" s="10">
        <f t="shared" si="7"/>
        <v>21.194444444444443</v>
      </c>
      <c r="Q70" s="10" t="str">
        <f t="shared" si="8"/>
        <v>film &amp; video</v>
      </c>
      <c r="R70" s="10" t="str">
        <f t="shared" si="9"/>
        <v>shorts</v>
      </c>
      <c r="S70" s="5">
        <f t="shared" si="10"/>
        <v>41663.36100694444</v>
      </c>
      <c r="T70" s="5">
        <f t="shared" si="5"/>
        <v>41693.36100694444</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9">
        <f t="shared" si="6"/>
        <v>110.9423</v>
      </c>
      <c r="P71" s="10">
        <f t="shared" si="7"/>
        <v>62.327134831460668</v>
      </c>
      <c r="Q71" s="10" t="str">
        <f t="shared" si="8"/>
        <v>film &amp; video</v>
      </c>
      <c r="R71" s="10" t="str">
        <f t="shared" si="9"/>
        <v>shorts</v>
      </c>
      <c r="S71" s="5">
        <f t="shared" si="10"/>
        <v>40785.979456018518</v>
      </c>
      <c r="T71" s="5">
        <f t="shared" ref="T71:T134" si="11">(((I71/60)/60)/24)+DATE(1970,1,1)+(-5/24)</f>
        <v>40818.082638888889</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9">
        <f t="shared" si="6"/>
        <v>127.2</v>
      </c>
      <c r="P72" s="10">
        <f t="shared" si="7"/>
        <v>37.411764705882355</v>
      </c>
      <c r="Q72" s="10" t="str">
        <f t="shared" si="8"/>
        <v>film &amp; video</v>
      </c>
      <c r="R72" s="10" t="str">
        <f t="shared" si="9"/>
        <v>shorts</v>
      </c>
      <c r="S72" s="5">
        <f t="shared" si="10"/>
        <v>40730.688020833331</v>
      </c>
      <c r="T72" s="5">
        <f t="shared" si="11"/>
        <v>40790.688020833331</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9">
        <f t="shared" si="6"/>
        <v>123.94444444444443</v>
      </c>
      <c r="P73" s="10">
        <f t="shared" si="7"/>
        <v>69.71875</v>
      </c>
      <c r="Q73" s="10" t="str">
        <f t="shared" si="8"/>
        <v>film &amp; video</v>
      </c>
      <c r="R73" s="10" t="str">
        <f t="shared" si="9"/>
        <v>shorts</v>
      </c>
      <c r="S73" s="5">
        <f t="shared" si="10"/>
        <v>40997.063159722216</v>
      </c>
      <c r="T73" s="5">
        <f t="shared" si="11"/>
        <v>41057.063159722216</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9">
        <f t="shared" si="6"/>
        <v>108.40909090909091</v>
      </c>
      <c r="P74" s="10">
        <f t="shared" si="7"/>
        <v>58.170731707317074</v>
      </c>
      <c r="Q74" s="10" t="str">
        <f t="shared" si="8"/>
        <v>film &amp; video</v>
      </c>
      <c r="R74" s="10" t="str">
        <f t="shared" si="9"/>
        <v>shorts</v>
      </c>
      <c r="S74" s="5">
        <f t="shared" si="10"/>
        <v>41207.801863425921</v>
      </c>
      <c r="T74" s="5">
        <f t="shared" si="11"/>
        <v>41227.791666666664</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9">
        <f t="shared" si="6"/>
        <v>100</v>
      </c>
      <c r="P75" s="10">
        <f t="shared" si="7"/>
        <v>50</v>
      </c>
      <c r="Q75" s="10" t="str">
        <f t="shared" si="8"/>
        <v>film &amp; video</v>
      </c>
      <c r="R75" s="10" t="str">
        <f t="shared" si="9"/>
        <v>shorts</v>
      </c>
      <c r="S75" s="5">
        <f t="shared" si="10"/>
        <v>40587.548425925925</v>
      </c>
      <c r="T75" s="5">
        <f t="shared" si="11"/>
        <v>40665.957638888889</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9">
        <f t="shared" si="6"/>
        <v>112.93199999999999</v>
      </c>
      <c r="P76" s="10">
        <f t="shared" si="7"/>
        <v>19.471034482758618</v>
      </c>
      <c r="Q76" s="10" t="str">
        <f t="shared" si="8"/>
        <v>film &amp; video</v>
      </c>
      <c r="R76" s="10" t="str">
        <f t="shared" si="9"/>
        <v>shorts</v>
      </c>
      <c r="S76" s="5">
        <f t="shared" si="10"/>
        <v>42360.278877314813</v>
      </c>
      <c r="T76" s="5">
        <f t="shared" si="11"/>
        <v>42390.278877314813</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9">
        <f t="shared" si="6"/>
        <v>115.42857142857143</v>
      </c>
      <c r="P77" s="10">
        <f t="shared" si="7"/>
        <v>85.957446808510639</v>
      </c>
      <c r="Q77" s="10" t="str">
        <f t="shared" si="8"/>
        <v>film &amp; video</v>
      </c>
      <c r="R77" s="10" t="str">
        <f t="shared" si="9"/>
        <v>shorts</v>
      </c>
      <c r="S77" s="5">
        <f t="shared" si="10"/>
        <v>41357.000833333332</v>
      </c>
      <c r="T77" s="5">
        <f t="shared" si="11"/>
        <v>41387.000833333332</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9">
        <f t="shared" si="6"/>
        <v>153.33333333333334</v>
      </c>
      <c r="P78" s="10">
        <f t="shared" si="7"/>
        <v>30.666666666666668</v>
      </c>
      <c r="Q78" s="10" t="str">
        <f t="shared" si="8"/>
        <v>film &amp; video</v>
      </c>
      <c r="R78" s="10" t="str">
        <f t="shared" si="9"/>
        <v>shorts</v>
      </c>
      <c r="S78" s="5">
        <f t="shared" si="10"/>
        <v>40844.483310185184</v>
      </c>
      <c r="T78" s="5">
        <f t="shared" si="11"/>
        <v>40904.524976851848</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9">
        <f t="shared" si="6"/>
        <v>392.5</v>
      </c>
      <c r="P79" s="10">
        <f t="shared" si="7"/>
        <v>60.384615384615387</v>
      </c>
      <c r="Q79" s="10" t="str">
        <f t="shared" si="8"/>
        <v>film &amp; video</v>
      </c>
      <c r="R79" s="10" t="str">
        <f t="shared" si="9"/>
        <v>shorts</v>
      </c>
      <c r="S79" s="5">
        <f t="shared" si="10"/>
        <v>40996.936539351853</v>
      </c>
      <c r="T79" s="5">
        <f t="shared" si="11"/>
        <v>41049.915972222218</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9">
        <f t="shared" si="6"/>
        <v>2702</v>
      </c>
      <c r="P80" s="10">
        <f t="shared" si="7"/>
        <v>38.6</v>
      </c>
      <c r="Q80" s="10" t="str">
        <f t="shared" si="8"/>
        <v>film &amp; video</v>
      </c>
      <c r="R80" s="10" t="str">
        <f t="shared" si="9"/>
        <v>shorts</v>
      </c>
      <c r="S80" s="5">
        <f t="shared" si="10"/>
        <v>42604.522233796299</v>
      </c>
      <c r="T80" s="5">
        <f t="shared" si="11"/>
        <v>42614.522233796299</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9">
        <f t="shared" si="6"/>
        <v>127</v>
      </c>
      <c r="P81" s="10">
        <f t="shared" si="7"/>
        <v>40.268292682926827</v>
      </c>
      <c r="Q81" s="10" t="str">
        <f t="shared" si="8"/>
        <v>film &amp; video</v>
      </c>
      <c r="R81" s="10" t="str">
        <f t="shared" si="9"/>
        <v>shorts</v>
      </c>
      <c r="S81" s="5">
        <f t="shared" si="10"/>
        <v>41724.568206018514</v>
      </c>
      <c r="T81" s="5">
        <f t="shared" si="11"/>
        <v>41754.568206018514</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9">
        <f t="shared" si="6"/>
        <v>107.25</v>
      </c>
      <c r="P82" s="10">
        <f t="shared" si="7"/>
        <v>273.82978723404256</v>
      </c>
      <c r="Q82" s="10" t="str">
        <f t="shared" si="8"/>
        <v>film &amp; video</v>
      </c>
      <c r="R82" s="10" t="str">
        <f t="shared" si="9"/>
        <v>shorts</v>
      </c>
      <c r="S82" s="5">
        <f t="shared" si="10"/>
        <v>41582.875648148147</v>
      </c>
      <c r="T82" s="5">
        <f t="shared" si="11"/>
        <v>41617.875648148147</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9">
        <f t="shared" si="6"/>
        <v>198</v>
      </c>
      <c r="P83" s="10">
        <f t="shared" si="7"/>
        <v>53.035714285714285</v>
      </c>
      <c r="Q83" s="10" t="str">
        <f t="shared" si="8"/>
        <v>film &amp; video</v>
      </c>
      <c r="R83" s="10" t="str">
        <f t="shared" si="9"/>
        <v>shorts</v>
      </c>
      <c r="S83" s="5">
        <f t="shared" si="10"/>
        <v>41099.950543981482</v>
      </c>
      <c r="T83" s="5">
        <f t="shared" si="11"/>
        <v>41103.91805555555</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9">
        <f t="shared" si="6"/>
        <v>100.01249999999999</v>
      </c>
      <c r="P84" s="10">
        <f t="shared" si="7"/>
        <v>40.005000000000003</v>
      </c>
      <c r="Q84" s="10" t="str">
        <f t="shared" si="8"/>
        <v>film &amp; video</v>
      </c>
      <c r="R84" s="10" t="str">
        <f t="shared" si="9"/>
        <v>shorts</v>
      </c>
      <c r="S84" s="5">
        <f t="shared" si="10"/>
        <v>40795.611817129626</v>
      </c>
      <c r="T84" s="5">
        <f t="shared" si="11"/>
        <v>40825.611817129626</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9">
        <f t="shared" si="6"/>
        <v>102.49999999999999</v>
      </c>
      <c r="P85" s="10">
        <f t="shared" si="7"/>
        <v>15.76923076923077</v>
      </c>
      <c r="Q85" s="10" t="str">
        <f t="shared" si="8"/>
        <v>film &amp; video</v>
      </c>
      <c r="R85" s="10" t="str">
        <f t="shared" si="9"/>
        <v>shorts</v>
      </c>
      <c r="S85" s="5">
        <f t="shared" si="10"/>
        <v>42042.407280092586</v>
      </c>
      <c r="T85" s="5">
        <f t="shared" si="11"/>
        <v>42057.270833333336</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9">
        <f t="shared" si="6"/>
        <v>100</v>
      </c>
      <c r="P86" s="10">
        <f t="shared" si="7"/>
        <v>71.428571428571431</v>
      </c>
      <c r="Q86" s="10" t="str">
        <f t="shared" si="8"/>
        <v>film &amp; video</v>
      </c>
      <c r="R86" s="10" t="str">
        <f t="shared" si="9"/>
        <v>shorts</v>
      </c>
      <c r="S86" s="5">
        <f t="shared" si="10"/>
        <v>40648.54960648148</v>
      </c>
      <c r="T86" s="5">
        <f t="shared" si="11"/>
        <v>40678.54960648148</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9">
        <f t="shared" si="6"/>
        <v>125.49999999999999</v>
      </c>
      <c r="P87" s="10">
        <f t="shared" si="7"/>
        <v>71.714285714285708</v>
      </c>
      <c r="Q87" s="10" t="str">
        <f t="shared" si="8"/>
        <v>film &amp; video</v>
      </c>
      <c r="R87" s="10" t="str">
        <f t="shared" si="9"/>
        <v>shorts</v>
      </c>
      <c r="S87" s="5">
        <f t="shared" si="10"/>
        <v>40778.917094907403</v>
      </c>
      <c r="T87" s="5">
        <f t="shared" si="11"/>
        <v>40808.917094907403</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9">
        <f t="shared" si="6"/>
        <v>106.46666666666667</v>
      </c>
      <c r="P88" s="10">
        <f t="shared" si="7"/>
        <v>375.76470588235293</v>
      </c>
      <c r="Q88" s="10" t="str">
        <f t="shared" si="8"/>
        <v>film &amp; video</v>
      </c>
      <c r="R88" s="10" t="str">
        <f t="shared" si="9"/>
        <v>shorts</v>
      </c>
      <c r="S88" s="5">
        <f t="shared" si="10"/>
        <v>42291.347743055558</v>
      </c>
      <c r="T88" s="5">
        <f t="shared" si="11"/>
        <v>42365.389409722215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9">
        <f t="shared" si="6"/>
        <v>104.60000000000001</v>
      </c>
      <c r="P89" s="10">
        <f t="shared" si="7"/>
        <v>104.6</v>
      </c>
      <c r="Q89" s="10" t="str">
        <f t="shared" si="8"/>
        <v>film &amp; video</v>
      </c>
      <c r="R89" s="10" t="str">
        <f t="shared" si="9"/>
        <v>shorts</v>
      </c>
      <c r="S89" s="5">
        <f t="shared" si="10"/>
        <v>40322.331053240734</v>
      </c>
      <c r="T89" s="5">
        <f t="shared" si="11"/>
        <v>40331.861805555556</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9">
        <f t="shared" si="6"/>
        <v>102.85714285714285</v>
      </c>
      <c r="P90" s="10">
        <f t="shared" si="7"/>
        <v>60</v>
      </c>
      <c r="Q90" s="10" t="str">
        <f t="shared" si="8"/>
        <v>film &amp; video</v>
      </c>
      <c r="R90" s="10" t="str">
        <f t="shared" si="9"/>
        <v>shorts</v>
      </c>
      <c r="S90" s="5">
        <f t="shared" si="10"/>
        <v>41786.450590277775</v>
      </c>
      <c r="T90" s="5">
        <f t="shared" si="11"/>
        <v>41812.450590277775</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9">
        <f t="shared" si="6"/>
        <v>115.06666666666668</v>
      </c>
      <c r="P91" s="10">
        <f t="shared" si="7"/>
        <v>123.28571428571429</v>
      </c>
      <c r="Q91" s="10" t="str">
        <f t="shared" si="8"/>
        <v>film &amp; video</v>
      </c>
      <c r="R91" s="10" t="str">
        <f t="shared" si="9"/>
        <v>shorts</v>
      </c>
      <c r="S91" s="5">
        <f t="shared" si="10"/>
        <v>41402.543888888889</v>
      </c>
      <c r="T91" s="5">
        <f t="shared" si="11"/>
        <v>41427.543888888889</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9">
        <f t="shared" si="6"/>
        <v>100.4</v>
      </c>
      <c r="P92" s="10">
        <f t="shared" si="7"/>
        <v>31.375</v>
      </c>
      <c r="Q92" s="10" t="str">
        <f t="shared" si="8"/>
        <v>film &amp; video</v>
      </c>
      <c r="R92" s="10" t="str">
        <f t="shared" si="9"/>
        <v>shorts</v>
      </c>
      <c r="S92" s="5">
        <f t="shared" si="10"/>
        <v>40706.089108796295</v>
      </c>
      <c r="T92" s="5">
        <f t="shared" si="11"/>
        <v>40736.089108796295</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9">
        <f t="shared" si="6"/>
        <v>120</v>
      </c>
      <c r="P93" s="10">
        <f t="shared" si="7"/>
        <v>78.260869565217391</v>
      </c>
      <c r="Q93" s="10" t="str">
        <f t="shared" si="8"/>
        <v>film &amp; video</v>
      </c>
      <c r="R93" s="10" t="str">
        <f t="shared" si="9"/>
        <v>shorts</v>
      </c>
      <c r="S93" s="5">
        <f t="shared" si="10"/>
        <v>40619.194027777776</v>
      </c>
      <c r="T93" s="5">
        <f t="shared" si="11"/>
        <v>40680.194027777776</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9">
        <f t="shared" si="6"/>
        <v>105.2</v>
      </c>
      <c r="P94" s="10">
        <f t="shared" si="7"/>
        <v>122.32558139534883</v>
      </c>
      <c r="Q94" s="10" t="str">
        <f t="shared" si="8"/>
        <v>film &amp; video</v>
      </c>
      <c r="R94" s="10" t="str">
        <f t="shared" si="9"/>
        <v>shorts</v>
      </c>
      <c r="S94" s="5">
        <f t="shared" si="10"/>
        <v>42720.990543981483</v>
      </c>
      <c r="T94" s="5">
        <f t="shared" si="11"/>
        <v>42767.124999999993</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9">
        <f t="shared" si="6"/>
        <v>110.60000000000001</v>
      </c>
      <c r="P95" s="10">
        <f t="shared" si="7"/>
        <v>73.733333333333334</v>
      </c>
      <c r="Q95" s="10" t="str">
        <f t="shared" si="8"/>
        <v>film &amp; video</v>
      </c>
      <c r="R95" s="10" t="str">
        <f t="shared" si="9"/>
        <v>shorts</v>
      </c>
      <c r="S95" s="5">
        <f t="shared" si="10"/>
        <v>41065.649733796294</v>
      </c>
      <c r="T95" s="5">
        <f t="shared" si="11"/>
        <v>41093.666666666664</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9">
        <f t="shared" si="6"/>
        <v>104</v>
      </c>
      <c r="P96" s="10">
        <f t="shared" si="7"/>
        <v>21.666666666666668</v>
      </c>
      <c r="Q96" s="10" t="str">
        <f t="shared" si="8"/>
        <v>film &amp; video</v>
      </c>
      <c r="R96" s="10" t="str">
        <f t="shared" si="9"/>
        <v>shorts</v>
      </c>
      <c r="S96" s="5">
        <f t="shared" si="10"/>
        <v>41716.509513888886</v>
      </c>
      <c r="T96" s="5">
        <f t="shared" si="11"/>
        <v>41736.509513888886</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9">
        <f t="shared" si="6"/>
        <v>131.42857142857142</v>
      </c>
      <c r="P97" s="10">
        <f t="shared" si="7"/>
        <v>21.904761904761905</v>
      </c>
      <c r="Q97" s="10" t="str">
        <f t="shared" si="8"/>
        <v>film &amp; video</v>
      </c>
      <c r="R97" s="10" t="str">
        <f t="shared" si="9"/>
        <v>shorts</v>
      </c>
      <c r="S97" s="5">
        <f t="shared" si="10"/>
        <v>40934.796770833331</v>
      </c>
      <c r="T97" s="5">
        <f t="shared" si="11"/>
        <v>40964.796770833331</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9">
        <f t="shared" si="6"/>
        <v>114.66666666666667</v>
      </c>
      <c r="P98" s="10">
        <f t="shared" si="7"/>
        <v>50.588235294117645</v>
      </c>
      <c r="Q98" s="10" t="str">
        <f t="shared" si="8"/>
        <v>film &amp; video</v>
      </c>
      <c r="R98" s="10" t="str">
        <f t="shared" si="9"/>
        <v>shorts</v>
      </c>
      <c r="S98" s="5">
        <f t="shared" si="10"/>
        <v>40324.45417824074</v>
      </c>
      <c r="T98" s="5">
        <f t="shared" si="11"/>
        <v>40390.916666666664</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9">
        <f t="shared" si="6"/>
        <v>106.25</v>
      </c>
      <c r="P99" s="10">
        <f t="shared" si="7"/>
        <v>53.125</v>
      </c>
      <c r="Q99" s="10" t="str">
        <f t="shared" si="8"/>
        <v>film &amp; video</v>
      </c>
      <c r="R99" s="10" t="str">
        <f t="shared" si="9"/>
        <v>shorts</v>
      </c>
      <c r="S99" s="5">
        <f t="shared" si="10"/>
        <v>40705.926874999997</v>
      </c>
      <c r="T99" s="5">
        <f t="shared" si="11"/>
        <v>40735.926874999997</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9">
        <f t="shared" si="6"/>
        <v>106.25</v>
      </c>
      <c r="P100" s="10">
        <f t="shared" si="7"/>
        <v>56.666666666666664</v>
      </c>
      <c r="Q100" s="10" t="str">
        <f t="shared" si="8"/>
        <v>film &amp; video</v>
      </c>
      <c r="R100" s="10" t="str">
        <f t="shared" si="9"/>
        <v>shorts</v>
      </c>
      <c r="S100" s="5">
        <f t="shared" si="10"/>
        <v>41214.586504629624</v>
      </c>
      <c r="T100" s="5">
        <f t="shared" si="11"/>
        <v>41250.770833333328</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9">
        <f t="shared" si="6"/>
        <v>106.01933333333334</v>
      </c>
      <c r="P101" s="10">
        <f t="shared" si="7"/>
        <v>40.776666666666664</v>
      </c>
      <c r="Q101" s="10" t="str">
        <f t="shared" si="8"/>
        <v>film &amp; video</v>
      </c>
      <c r="R101" s="10" t="str">
        <f t="shared" si="9"/>
        <v>shorts</v>
      </c>
      <c r="S101" s="5">
        <f t="shared" si="10"/>
        <v>41631.694432870368</v>
      </c>
      <c r="T101" s="5">
        <f t="shared" si="11"/>
        <v>41661.694432870368</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9">
        <f t="shared" si="6"/>
        <v>100</v>
      </c>
      <c r="P102" s="10">
        <f t="shared" si="7"/>
        <v>192.30769230769232</v>
      </c>
      <c r="Q102" s="10" t="str">
        <f t="shared" si="8"/>
        <v>film &amp; video</v>
      </c>
      <c r="R102" s="10" t="str">
        <f t="shared" si="9"/>
        <v>shorts</v>
      </c>
      <c r="S102" s="5">
        <f t="shared" si="10"/>
        <v>41197.544976851852</v>
      </c>
      <c r="T102" s="5">
        <f t="shared" si="11"/>
        <v>41217.586643518516</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9">
        <f t="shared" si="6"/>
        <v>100</v>
      </c>
      <c r="P103" s="10">
        <f t="shared" si="7"/>
        <v>100</v>
      </c>
      <c r="Q103" s="10" t="str">
        <f t="shared" si="8"/>
        <v>film &amp; video</v>
      </c>
      <c r="R103" s="10" t="str">
        <f t="shared" si="9"/>
        <v>shorts</v>
      </c>
      <c r="S103" s="5">
        <f t="shared" si="10"/>
        <v>41274.568402777775</v>
      </c>
      <c r="T103" s="5">
        <f t="shared" si="11"/>
        <v>41298.568402777775</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9">
        <f t="shared" si="6"/>
        <v>127.75000000000001</v>
      </c>
      <c r="P104" s="10">
        <f t="shared" si="7"/>
        <v>117.92307692307692</v>
      </c>
      <c r="Q104" s="10" t="str">
        <f t="shared" si="8"/>
        <v>film &amp; video</v>
      </c>
      <c r="R104" s="10" t="str">
        <f t="shared" si="9"/>
        <v>shorts</v>
      </c>
      <c r="S104" s="5">
        <f t="shared" si="10"/>
        <v>40504.922835648147</v>
      </c>
      <c r="T104" s="5">
        <f t="shared" si="11"/>
        <v>40534.922835648147</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9">
        <f t="shared" si="6"/>
        <v>105.15384615384616</v>
      </c>
      <c r="P105" s="10">
        <f t="shared" si="7"/>
        <v>27.897959183673468</v>
      </c>
      <c r="Q105" s="10" t="str">
        <f t="shared" si="8"/>
        <v>film &amp; video</v>
      </c>
      <c r="R105" s="10" t="str">
        <f t="shared" si="9"/>
        <v>shorts</v>
      </c>
      <c r="S105" s="5">
        <f t="shared" si="10"/>
        <v>41682.597569444442</v>
      </c>
      <c r="T105" s="5">
        <f t="shared" si="11"/>
        <v>41705.597569444442</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9">
        <f t="shared" si="6"/>
        <v>120</v>
      </c>
      <c r="P106" s="10">
        <f t="shared" si="7"/>
        <v>60</v>
      </c>
      <c r="Q106" s="10" t="str">
        <f t="shared" si="8"/>
        <v>film &amp; video</v>
      </c>
      <c r="R106" s="10" t="str">
        <f t="shared" si="9"/>
        <v>shorts</v>
      </c>
      <c r="S106" s="5">
        <f t="shared" si="10"/>
        <v>40612.486874999995</v>
      </c>
      <c r="T106" s="5">
        <f t="shared" si="11"/>
        <v>40635.833333333328</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9">
        <f t="shared" si="6"/>
        <v>107.40909090909089</v>
      </c>
      <c r="P107" s="10">
        <f t="shared" si="7"/>
        <v>39.383333333333333</v>
      </c>
      <c r="Q107" s="10" t="str">
        <f t="shared" si="8"/>
        <v>film &amp; video</v>
      </c>
      <c r="R107" s="10" t="str">
        <f t="shared" si="9"/>
        <v>shorts</v>
      </c>
      <c r="S107" s="5">
        <f t="shared" si="10"/>
        <v>42485.516435185178</v>
      </c>
      <c r="T107" s="5">
        <f t="shared" si="11"/>
        <v>42503.791666666664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9">
        <f t="shared" si="6"/>
        <v>100.49999999999999</v>
      </c>
      <c r="P108" s="10">
        <f t="shared" si="7"/>
        <v>186.11111111111111</v>
      </c>
      <c r="Q108" s="10" t="str">
        <f t="shared" si="8"/>
        <v>film &amp; video</v>
      </c>
      <c r="R108" s="10" t="str">
        <f t="shared" si="9"/>
        <v>shorts</v>
      </c>
      <c r="S108" s="5">
        <f t="shared" si="10"/>
        <v>40987.568298611113</v>
      </c>
      <c r="T108" s="5">
        <f t="shared" si="11"/>
        <v>41001.568298611113</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9">
        <f t="shared" si="6"/>
        <v>102.46666666666667</v>
      </c>
      <c r="P109" s="10">
        <f t="shared" si="7"/>
        <v>111.37681159420291</v>
      </c>
      <c r="Q109" s="10" t="str">
        <f t="shared" si="8"/>
        <v>film &amp; video</v>
      </c>
      <c r="R109" s="10" t="str">
        <f t="shared" si="9"/>
        <v>shorts</v>
      </c>
      <c r="S109" s="5">
        <f t="shared" si="10"/>
        <v>40635.774155092593</v>
      </c>
      <c r="T109" s="5">
        <f t="shared" si="11"/>
        <v>40657.774155092593</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9">
        <f t="shared" si="6"/>
        <v>246.66666666666669</v>
      </c>
      <c r="P110" s="10">
        <f t="shared" si="7"/>
        <v>78.723404255319153</v>
      </c>
      <c r="Q110" s="10" t="str">
        <f t="shared" si="8"/>
        <v>film &amp; video</v>
      </c>
      <c r="R110" s="10" t="str">
        <f t="shared" si="9"/>
        <v>shorts</v>
      </c>
      <c r="S110" s="5">
        <f t="shared" si="10"/>
        <v>41365.404745370368</v>
      </c>
      <c r="T110" s="5">
        <f t="shared" si="11"/>
        <v>41425.404745370368</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9">
        <f t="shared" si="6"/>
        <v>219.49999999999997</v>
      </c>
      <c r="P111" s="10">
        <f t="shared" si="7"/>
        <v>46.702127659574465</v>
      </c>
      <c r="Q111" s="10" t="str">
        <f t="shared" si="8"/>
        <v>film &amp; video</v>
      </c>
      <c r="R111" s="10" t="str">
        <f t="shared" si="9"/>
        <v>shorts</v>
      </c>
      <c r="S111" s="5">
        <f t="shared" si="10"/>
        <v>40569.817476851851</v>
      </c>
      <c r="T111" s="5">
        <f t="shared" si="11"/>
        <v>40599.817476851851</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9">
        <f t="shared" si="6"/>
        <v>130.76923076923077</v>
      </c>
      <c r="P112" s="10">
        <f t="shared" si="7"/>
        <v>65.384615384615387</v>
      </c>
      <c r="Q112" s="10" t="str">
        <f t="shared" si="8"/>
        <v>film &amp; video</v>
      </c>
      <c r="R112" s="10" t="str">
        <f t="shared" si="9"/>
        <v>shorts</v>
      </c>
      <c r="S112" s="5">
        <f t="shared" si="10"/>
        <v>41557.741354166668</v>
      </c>
      <c r="T112" s="5">
        <f t="shared" si="11"/>
        <v>41592.040972222218</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9">
        <f t="shared" si="6"/>
        <v>154.57142857142858</v>
      </c>
      <c r="P113" s="10">
        <f t="shared" si="7"/>
        <v>102.0754716981132</v>
      </c>
      <c r="Q113" s="10" t="str">
        <f t="shared" si="8"/>
        <v>film &amp; video</v>
      </c>
      <c r="R113" s="10" t="str">
        <f t="shared" si="9"/>
        <v>shorts</v>
      </c>
      <c r="S113" s="5">
        <f t="shared" si="10"/>
        <v>42125.124849537031</v>
      </c>
      <c r="T113" s="5">
        <f t="shared" si="11"/>
        <v>42155.124849537031</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9">
        <f t="shared" si="6"/>
        <v>104</v>
      </c>
      <c r="P114" s="10">
        <f t="shared" si="7"/>
        <v>64.197530864197532</v>
      </c>
      <c r="Q114" s="10" t="str">
        <f t="shared" si="8"/>
        <v>film &amp; video</v>
      </c>
      <c r="R114" s="10" t="str">
        <f t="shared" si="9"/>
        <v>shorts</v>
      </c>
      <c r="S114" s="5">
        <f t="shared" si="10"/>
        <v>41717.834699074068</v>
      </c>
      <c r="T114" s="5">
        <f t="shared" si="11"/>
        <v>41741.875</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9">
        <f t="shared" si="6"/>
        <v>141</v>
      </c>
      <c r="P115" s="10">
        <f t="shared" si="7"/>
        <v>90.384615384615387</v>
      </c>
      <c r="Q115" s="10" t="str">
        <f t="shared" si="8"/>
        <v>film &amp; video</v>
      </c>
      <c r="R115" s="10" t="str">
        <f t="shared" si="9"/>
        <v>shorts</v>
      </c>
      <c r="S115" s="5">
        <f t="shared" si="10"/>
        <v>40753.550092592588</v>
      </c>
      <c r="T115" s="5">
        <f t="shared" si="11"/>
        <v>40761.416666666664</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9">
        <f t="shared" si="6"/>
        <v>103.33333333333334</v>
      </c>
      <c r="P116" s="10">
        <f t="shared" si="7"/>
        <v>88.571428571428569</v>
      </c>
      <c r="Q116" s="10" t="str">
        <f t="shared" si="8"/>
        <v>film &amp; video</v>
      </c>
      <c r="R116" s="10" t="str">
        <f t="shared" si="9"/>
        <v>shorts</v>
      </c>
      <c r="S116" s="5">
        <f t="shared" si="10"/>
        <v>40861.065833333334</v>
      </c>
      <c r="T116" s="5">
        <f t="shared" si="11"/>
        <v>40921.065833333334</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9">
        <f t="shared" si="6"/>
        <v>140.44444444444443</v>
      </c>
      <c r="P117" s="10">
        <f t="shared" si="7"/>
        <v>28.727272727272727</v>
      </c>
      <c r="Q117" s="10" t="str">
        <f t="shared" si="8"/>
        <v>film &amp; video</v>
      </c>
      <c r="R117" s="10" t="str">
        <f t="shared" si="9"/>
        <v>shorts</v>
      </c>
      <c r="S117" s="5">
        <f t="shared" si="10"/>
        <v>40918.530601851846</v>
      </c>
      <c r="T117" s="5">
        <f t="shared" si="11"/>
        <v>40943.530601851846</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9">
        <f t="shared" si="6"/>
        <v>113.65714285714286</v>
      </c>
      <c r="P118" s="10">
        <f t="shared" si="7"/>
        <v>69.78947368421052</v>
      </c>
      <c r="Q118" s="10" t="str">
        <f t="shared" si="8"/>
        <v>film &amp; video</v>
      </c>
      <c r="R118" s="10" t="str">
        <f t="shared" si="9"/>
        <v>shorts</v>
      </c>
      <c r="S118" s="5">
        <f t="shared" si="10"/>
        <v>40595.288831018515</v>
      </c>
      <c r="T118" s="5">
        <f t="shared" si="11"/>
        <v>40641.247164351851</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9">
        <f t="shared" si="6"/>
        <v>100.49377777777779</v>
      </c>
      <c r="P119" s="10">
        <f t="shared" si="7"/>
        <v>167.48962962962963</v>
      </c>
      <c r="Q119" s="10" t="str">
        <f t="shared" si="8"/>
        <v>film &amp; video</v>
      </c>
      <c r="R119" s="10" t="str">
        <f t="shared" si="9"/>
        <v>shorts</v>
      </c>
      <c r="S119" s="5">
        <f t="shared" si="10"/>
        <v>40248.626666666663</v>
      </c>
      <c r="T119" s="5">
        <f t="shared" si="11"/>
        <v>40338.583333333328</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9">
        <f t="shared" si="6"/>
        <v>113.03159999999998</v>
      </c>
      <c r="P120" s="10">
        <f t="shared" si="7"/>
        <v>144.91230769230768</v>
      </c>
      <c r="Q120" s="10" t="str">
        <f t="shared" si="8"/>
        <v>film &amp; video</v>
      </c>
      <c r="R120" s="10" t="str">
        <f t="shared" si="9"/>
        <v>shorts</v>
      </c>
      <c r="S120" s="5">
        <f t="shared" si="10"/>
        <v>40722.845324074071</v>
      </c>
      <c r="T120" s="5">
        <f t="shared" si="11"/>
        <v>40752.845324074071</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9">
        <f t="shared" si="6"/>
        <v>104.55692307692308</v>
      </c>
      <c r="P121" s="10">
        <f t="shared" si="7"/>
        <v>91.840540540540545</v>
      </c>
      <c r="Q121" s="10" t="str">
        <f t="shared" si="8"/>
        <v>film &amp; video</v>
      </c>
      <c r="R121" s="10" t="str">
        <f t="shared" si="9"/>
        <v>shorts</v>
      </c>
      <c r="S121" s="5">
        <f t="shared" si="10"/>
        <v>40738.860949074071</v>
      </c>
      <c r="T121" s="5">
        <f t="shared" si="11"/>
        <v>40768.75</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9">
        <f t="shared" si="6"/>
        <v>1.4285714285714287E-2</v>
      </c>
      <c r="P122" s="10">
        <f t="shared" si="7"/>
        <v>10</v>
      </c>
      <c r="Q122" s="10" t="str">
        <f t="shared" si="8"/>
        <v>film &amp; video</v>
      </c>
      <c r="R122" s="10" t="str">
        <f t="shared" si="9"/>
        <v>science fiction</v>
      </c>
      <c r="S122" s="5">
        <f t="shared" si="10"/>
        <v>42615.841516203705</v>
      </c>
      <c r="T122" s="5">
        <f t="shared" si="11"/>
        <v>42645.841516203705</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9">
        <f t="shared" si="6"/>
        <v>3.3333333333333333E-2</v>
      </c>
      <c r="P123" s="10">
        <f t="shared" si="7"/>
        <v>1</v>
      </c>
      <c r="Q123" s="10" t="str">
        <f t="shared" si="8"/>
        <v>film &amp; video</v>
      </c>
      <c r="R123" s="10" t="str">
        <f t="shared" si="9"/>
        <v>science fiction</v>
      </c>
      <c r="S123" s="5">
        <f t="shared" si="10"/>
        <v>42096.496643518512</v>
      </c>
      <c r="T123" s="5">
        <f t="shared" si="11"/>
        <v>42112.219444444439</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9">
        <f t="shared" si="6"/>
        <v>0</v>
      </c>
      <c r="P124" s="10" t="e">
        <f t="shared" si="7"/>
        <v>#DIV/0!</v>
      </c>
      <c r="Q124" s="10" t="str">
        <f t="shared" si="8"/>
        <v>film &amp; video</v>
      </c>
      <c r="R124" s="10" t="str">
        <f t="shared" si="9"/>
        <v>science fiction</v>
      </c>
      <c r="S124" s="5">
        <f t="shared" si="10"/>
        <v>42593.223460648143</v>
      </c>
      <c r="T124" s="5">
        <f t="shared" si="11"/>
        <v>42653.223460648143</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9">
        <f t="shared" si="6"/>
        <v>0.27454545454545454</v>
      </c>
      <c r="P125" s="10">
        <f t="shared" si="7"/>
        <v>25.166666666666668</v>
      </c>
      <c r="Q125" s="10" t="str">
        <f t="shared" si="8"/>
        <v>film &amp; video</v>
      </c>
      <c r="R125" s="10" t="str">
        <f t="shared" si="9"/>
        <v>science fiction</v>
      </c>
      <c r="S125" s="5">
        <f t="shared" si="10"/>
        <v>41904.573657407404</v>
      </c>
      <c r="T125" s="5">
        <f t="shared" si="11"/>
        <v>41940.708333333328</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9">
        <f t="shared" si="6"/>
        <v>0</v>
      </c>
      <c r="P126" s="10" t="e">
        <f t="shared" si="7"/>
        <v>#DIV/0!</v>
      </c>
      <c r="Q126" s="10" t="str">
        <f t="shared" si="8"/>
        <v>film &amp; video</v>
      </c>
      <c r="R126" s="10" t="str">
        <f t="shared" si="9"/>
        <v>science fiction</v>
      </c>
      <c r="S126" s="5">
        <f t="shared" si="10"/>
        <v>42114.720393518517</v>
      </c>
      <c r="T126" s="5">
        <f t="shared" si="11"/>
        <v>42139.720393518517</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9">
        <f t="shared" si="6"/>
        <v>14.000000000000002</v>
      </c>
      <c r="P127" s="10">
        <f t="shared" si="7"/>
        <v>11.666666666666666</v>
      </c>
      <c r="Q127" s="10" t="str">
        <f t="shared" si="8"/>
        <v>film &amp; video</v>
      </c>
      <c r="R127" s="10" t="str">
        <f t="shared" si="9"/>
        <v>science fiction</v>
      </c>
      <c r="S127" s="5">
        <f t="shared" si="10"/>
        <v>42709.78564814815</v>
      </c>
      <c r="T127" s="5">
        <f t="shared" si="11"/>
        <v>42769.78564814815</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9">
        <f t="shared" si="6"/>
        <v>5.548</v>
      </c>
      <c r="P128" s="10">
        <f t="shared" si="7"/>
        <v>106.69230769230769</v>
      </c>
      <c r="Q128" s="10" t="str">
        <f t="shared" si="8"/>
        <v>film &amp; video</v>
      </c>
      <c r="R128" s="10" t="str">
        <f t="shared" si="9"/>
        <v>science fiction</v>
      </c>
      <c r="S128" s="5">
        <f t="shared" si="10"/>
        <v>42135.381215277775</v>
      </c>
      <c r="T128" s="5">
        <f t="shared" si="11"/>
        <v>42165.874999999993</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9">
        <f t="shared" si="6"/>
        <v>2.375</v>
      </c>
      <c r="P129" s="10">
        <f t="shared" si="7"/>
        <v>47.5</v>
      </c>
      <c r="Q129" s="10" t="str">
        <f t="shared" si="8"/>
        <v>film &amp; video</v>
      </c>
      <c r="R129" s="10" t="str">
        <f t="shared" si="9"/>
        <v>science fiction</v>
      </c>
      <c r="S129" s="5">
        <f t="shared" si="10"/>
        <v>42067.415983796294</v>
      </c>
      <c r="T129" s="5">
        <f t="shared" si="11"/>
        <v>42097.37431712963</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9">
        <f t="shared" si="6"/>
        <v>1.867</v>
      </c>
      <c r="P130" s="10">
        <f t="shared" si="7"/>
        <v>311.16666666666669</v>
      </c>
      <c r="Q130" s="10" t="str">
        <f t="shared" si="8"/>
        <v>film &amp; video</v>
      </c>
      <c r="R130" s="10" t="str">
        <f t="shared" si="9"/>
        <v>science fiction</v>
      </c>
      <c r="S130" s="5">
        <f t="shared" si="10"/>
        <v>42628.019594907404</v>
      </c>
      <c r="T130" s="5">
        <f t="shared" si="11"/>
        <v>42663.019594907404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9">
        <f t="shared" ref="O131:O194" si="12">E131/D131*100</f>
        <v>0</v>
      </c>
      <c r="P131" s="10" t="e">
        <f t="shared" ref="P131:P194" si="13">E131/L131</f>
        <v>#DIV/0!</v>
      </c>
      <c r="Q131" s="10" t="str">
        <f t="shared" ref="Q131:Q194" si="14">LEFT($N131,FIND("/",$N131)-1)</f>
        <v>film &amp; video</v>
      </c>
      <c r="R131" s="10" t="str">
        <f t="shared" ref="R131:R194" si="15">RIGHT($N131,LEN($N131)-FIND("/",$N131))</f>
        <v>science fiction</v>
      </c>
      <c r="S131" s="5">
        <f t="shared" ref="S131:S194" si="16">(((J131/60)/60)/24)+DATE(1970,1,1)+(-5/24)</f>
        <v>41882.728969907403</v>
      </c>
      <c r="T131" s="5">
        <f t="shared" si="11"/>
        <v>41942.728969907403</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9">
        <f t="shared" si="12"/>
        <v>0</v>
      </c>
      <c r="P132" s="10" t="e">
        <f t="shared" si="13"/>
        <v>#DIV/0!</v>
      </c>
      <c r="Q132" s="10" t="str">
        <f t="shared" si="14"/>
        <v>film &amp; video</v>
      </c>
      <c r="R132" s="10" t="str">
        <f t="shared" si="15"/>
        <v>science fiction</v>
      </c>
      <c r="S132" s="5">
        <f t="shared" si="16"/>
        <v>41778.707083333327</v>
      </c>
      <c r="T132" s="5">
        <f t="shared" si="11"/>
        <v>41806.636111111111</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9">
        <f t="shared" si="12"/>
        <v>0</v>
      </c>
      <c r="P133" s="10" t="e">
        <f t="shared" si="13"/>
        <v>#DIV/0!</v>
      </c>
      <c r="Q133" s="10" t="str">
        <f t="shared" si="14"/>
        <v>film &amp; video</v>
      </c>
      <c r="R133" s="10" t="str">
        <f t="shared" si="15"/>
        <v>science fiction</v>
      </c>
      <c r="S133" s="5">
        <f t="shared" si="16"/>
        <v>42541.629178240742</v>
      </c>
      <c r="T133" s="5">
        <f t="shared" si="11"/>
        <v>42556.791666666664</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9">
        <f t="shared" si="12"/>
        <v>9.5687499999999996</v>
      </c>
      <c r="P134" s="10">
        <f t="shared" si="13"/>
        <v>94.506172839506178</v>
      </c>
      <c r="Q134" s="10" t="str">
        <f t="shared" si="14"/>
        <v>film &amp; video</v>
      </c>
      <c r="R134" s="10" t="str">
        <f t="shared" si="15"/>
        <v>science fiction</v>
      </c>
      <c r="S134" s="5">
        <f t="shared" si="16"/>
        <v>41905.60424768518</v>
      </c>
      <c r="T134" s="5">
        <f t="shared" si="11"/>
        <v>41950.645914351851</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9">
        <f t="shared" si="12"/>
        <v>0</v>
      </c>
      <c r="P135" s="10" t="e">
        <f t="shared" si="13"/>
        <v>#DIV/0!</v>
      </c>
      <c r="Q135" s="10" t="str">
        <f t="shared" si="14"/>
        <v>film &amp; video</v>
      </c>
      <c r="R135" s="10" t="str">
        <f t="shared" si="15"/>
        <v>science fiction</v>
      </c>
      <c r="S135" s="5">
        <f t="shared" si="16"/>
        <v>42491.599351851844</v>
      </c>
      <c r="T135" s="5">
        <f t="shared" ref="T135:T198" si="17">(((I135/60)/60)/24)+DATE(1970,1,1)+(-5/24)</f>
        <v>42521.521527777775</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9">
        <f t="shared" si="12"/>
        <v>0</v>
      </c>
      <c r="P136" s="10" t="e">
        <f t="shared" si="13"/>
        <v>#DIV/0!</v>
      </c>
      <c r="Q136" s="10" t="str">
        <f t="shared" si="14"/>
        <v>film &amp; video</v>
      </c>
      <c r="R136" s="10" t="str">
        <f t="shared" si="15"/>
        <v>science fiction</v>
      </c>
      <c r="S136" s="5">
        <f t="shared" si="16"/>
        <v>42221.701597222222</v>
      </c>
      <c r="T136" s="5">
        <f t="shared" si="17"/>
        <v>42251.499999999993</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9">
        <f t="shared" si="12"/>
        <v>13.433333333333334</v>
      </c>
      <c r="P137" s="10">
        <f t="shared" si="13"/>
        <v>80.599999999999994</v>
      </c>
      <c r="Q137" s="10" t="str">
        <f t="shared" si="14"/>
        <v>film &amp; video</v>
      </c>
      <c r="R137" s="10" t="str">
        <f t="shared" si="15"/>
        <v>science fiction</v>
      </c>
      <c r="S137" s="5">
        <f t="shared" si="16"/>
        <v>41788.173576388886</v>
      </c>
      <c r="T137" s="5">
        <f t="shared" si="17"/>
        <v>41821.583333333328</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9">
        <f t="shared" si="12"/>
        <v>0</v>
      </c>
      <c r="P138" s="10" t="e">
        <f t="shared" si="13"/>
        <v>#DIV/0!</v>
      </c>
      <c r="Q138" s="10" t="str">
        <f t="shared" si="14"/>
        <v>film &amp; video</v>
      </c>
      <c r="R138" s="10" t="str">
        <f t="shared" si="15"/>
        <v>science fiction</v>
      </c>
      <c r="S138" s="5">
        <f t="shared" si="16"/>
        <v>42096.201782407406</v>
      </c>
      <c r="T138" s="5">
        <f t="shared" si="17"/>
        <v>42140.219444444439</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9">
        <f t="shared" si="12"/>
        <v>0</v>
      </c>
      <c r="P139" s="10" t="e">
        <f t="shared" si="13"/>
        <v>#DIV/0!</v>
      </c>
      <c r="Q139" s="10" t="str">
        <f t="shared" si="14"/>
        <v>film &amp; video</v>
      </c>
      <c r="R139" s="10" t="str">
        <f t="shared" si="15"/>
        <v>science fiction</v>
      </c>
      <c r="S139" s="5">
        <f t="shared" si="16"/>
        <v>42239.365659722222</v>
      </c>
      <c r="T139" s="5">
        <f t="shared" si="17"/>
        <v>42289.365659722222</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9">
        <f t="shared" si="12"/>
        <v>3.1413333333333333</v>
      </c>
      <c r="P140" s="10">
        <f t="shared" si="13"/>
        <v>81.241379310344826</v>
      </c>
      <c r="Q140" s="10" t="str">
        <f t="shared" si="14"/>
        <v>film &amp; video</v>
      </c>
      <c r="R140" s="10" t="str">
        <f t="shared" si="15"/>
        <v>science fiction</v>
      </c>
      <c r="S140" s="5">
        <f t="shared" si="16"/>
        <v>42186.049085648141</v>
      </c>
      <c r="T140" s="5">
        <f t="shared" si="17"/>
        <v>42216.999305555553</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9">
        <f t="shared" si="12"/>
        <v>100</v>
      </c>
      <c r="P141" s="10">
        <f t="shared" si="13"/>
        <v>500</v>
      </c>
      <c r="Q141" s="10" t="str">
        <f t="shared" si="14"/>
        <v>film &amp; video</v>
      </c>
      <c r="R141" s="10" t="str">
        <f t="shared" si="15"/>
        <v>science fiction</v>
      </c>
      <c r="S141" s="5">
        <f t="shared" si="16"/>
        <v>42187.712638888886</v>
      </c>
      <c r="T141" s="5">
        <f t="shared" si="17"/>
        <v>42197.712638888886</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9">
        <f t="shared" si="12"/>
        <v>0</v>
      </c>
      <c r="P142" s="10" t="e">
        <f t="shared" si="13"/>
        <v>#DIV/0!</v>
      </c>
      <c r="Q142" s="10" t="str">
        <f t="shared" si="14"/>
        <v>film &amp; video</v>
      </c>
      <c r="R142" s="10" t="str">
        <f t="shared" si="15"/>
        <v>science fiction</v>
      </c>
      <c r="S142" s="5">
        <f t="shared" si="16"/>
        <v>42052.989953703705</v>
      </c>
      <c r="T142" s="5">
        <f t="shared" si="17"/>
        <v>42082.948287037034</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9">
        <f t="shared" si="12"/>
        <v>10.775</v>
      </c>
      <c r="P143" s="10">
        <f t="shared" si="13"/>
        <v>46.178571428571431</v>
      </c>
      <c r="Q143" s="10" t="str">
        <f t="shared" si="14"/>
        <v>film &amp; video</v>
      </c>
      <c r="R143" s="10" t="str">
        <f t="shared" si="15"/>
        <v>science fiction</v>
      </c>
      <c r="S143" s="5">
        <f t="shared" si="16"/>
        <v>42109.944710648146</v>
      </c>
      <c r="T143" s="5">
        <f t="shared" si="17"/>
        <v>42154.944710648146</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9">
        <f t="shared" si="12"/>
        <v>0.33333333333333337</v>
      </c>
      <c r="P144" s="10">
        <f t="shared" si="13"/>
        <v>10</v>
      </c>
      <c r="Q144" s="10" t="str">
        <f t="shared" si="14"/>
        <v>film &amp; video</v>
      </c>
      <c r="R144" s="10" t="str">
        <f t="shared" si="15"/>
        <v>science fiction</v>
      </c>
      <c r="S144" s="5">
        <f t="shared" si="16"/>
        <v>41938.684930555552</v>
      </c>
      <c r="T144" s="5">
        <f t="shared" si="17"/>
        <v>41959.726597222216</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9">
        <f t="shared" si="12"/>
        <v>0</v>
      </c>
      <c r="P145" s="10" t="e">
        <f t="shared" si="13"/>
        <v>#DIV/0!</v>
      </c>
      <c r="Q145" s="10" t="str">
        <f t="shared" si="14"/>
        <v>film &amp; video</v>
      </c>
      <c r="R145" s="10" t="str">
        <f t="shared" si="15"/>
        <v>science fiction</v>
      </c>
      <c r="S145" s="5">
        <f t="shared" si="16"/>
        <v>42558.855810185189</v>
      </c>
      <c r="T145" s="5">
        <f t="shared" si="17"/>
        <v>42616.038194444445</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9">
        <f t="shared" si="12"/>
        <v>27.6</v>
      </c>
      <c r="P146" s="10">
        <f t="shared" si="13"/>
        <v>55.945945945945944</v>
      </c>
      <c r="Q146" s="10" t="str">
        <f t="shared" si="14"/>
        <v>film &amp; video</v>
      </c>
      <c r="R146" s="10" t="str">
        <f t="shared" si="15"/>
        <v>science fiction</v>
      </c>
      <c r="S146" s="5">
        <f t="shared" si="16"/>
        <v>42047.554074074076</v>
      </c>
      <c r="T146" s="5">
        <f t="shared" si="17"/>
        <v>42107.512407407405</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9">
        <f t="shared" si="12"/>
        <v>7.5111111111111111</v>
      </c>
      <c r="P147" s="10">
        <f t="shared" si="13"/>
        <v>37.555555555555557</v>
      </c>
      <c r="Q147" s="10" t="str">
        <f t="shared" si="14"/>
        <v>film &amp; video</v>
      </c>
      <c r="R147" s="10" t="str">
        <f t="shared" si="15"/>
        <v>science fiction</v>
      </c>
      <c r="S147" s="5">
        <f t="shared" si="16"/>
        <v>42200.333935185183</v>
      </c>
      <c r="T147" s="5">
        <f t="shared" si="17"/>
        <v>42227.333935185183</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9">
        <f t="shared" si="12"/>
        <v>0.57499999999999996</v>
      </c>
      <c r="P148" s="10">
        <f t="shared" si="13"/>
        <v>38.333333333333336</v>
      </c>
      <c r="Q148" s="10" t="str">
        <f t="shared" si="14"/>
        <v>film &amp; video</v>
      </c>
      <c r="R148" s="10" t="str">
        <f t="shared" si="15"/>
        <v>science fiction</v>
      </c>
      <c r="S148" s="5">
        <f t="shared" si="16"/>
        <v>42692.807847222219</v>
      </c>
      <c r="T148" s="5">
        <f t="shared" si="17"/>
        <v>42752.807847222219</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9">
        <f t="shared" si="12"/>
        <v>0</v>
      </c>
      <c r="P149" s="10" t="e">
        <f t="shared" si="13"/>
        <v>#DIV/0!</v>
      </c>
      <c r="Q149" s="10" t="str">
        <f t="shared" si="14"/>
        <v>film &amp; video</v>
      </c>
      <c r="R149" s="10" t="str">
        <f t="shared" si="15"/>
        <v>science fiction</v>
      </c>
      <c r="S149" s="5">
        <f t="shared" si="16"/>
        <v>41969.559490740743</v>
      </c>
      <c r="T149" s="5">
        <f t="shared" si="17"/>
        <v>42012.554166666661</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9">
        <f t="shared" si="12"/>
        <v>0.08</v>
      </c>
      <c r="P150" s="10">
        <f t="shared" si="13"/>
        <v>20</v>
      </c>
      <c r="Q150" s="10" t="str">
        <f t="shared" si="14"/>
        <v>film &amp; video</v>
      </c>
      <c r="R150" s="10" t="str">
        <f t="shared" si="15"/>
        <v>science fiction</v>
      </c>
      <c r="S150" s="5">
        <f t="shared" si="16"/>
        <v>42397.073333333326</v>
      </c>
      <c r="T150" s="5">
        <f t="shared" si="17"/>
        <v>42427.073333333326</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9">
        <f t="shared" si="12"/>
        <v>0.91999999999999993</v>
      </c>
      <c r="P151" s="10">
        <f t="shared" si="13"/>
        <v>15.333333333333334</v>
      </c>
      <c r="Q151" s="10" t="str">
        <f t="shared" si="14"/>
        <v>film &amp; video</v>
      </c>
      <c r="R151" s="10" t="str">
        <f t="shared" si="15"/>
        <v>science fiction</v>
      </c>
      <c r="S151" s="5">
        <f t="shared" si="16"/>
        <v>41967.963773148142</v>
      </c>
      <c r="T151" s="5">
        <f t="shared" si="17"/>
        <v>41998.124999999993</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9">
        <f t="shared" si="12"/>
        <v>23.163076923076922</v>
      </c>
      <c r="P152" s="10">
        <f t="shared" si="13"/>
        <v>449.43283582089555</v>
      </c>
      <c r="Q152" s="10" t="str">
        <f t="shared" si="14"/>
        <v>film &amp; video</v>
      </c>
      <c r="R152" s="10" t="str">
        <f t="shared" si="15"/>
        <v>science fiction</v>
      </c>
      <c r="S152" s="5">
        <f t="shared" si="16"/>
        <v>42089.95349537037</v>
      </c>
      <c r="T152" s="5">
        <f t="shared" si="17"/>
        <v>42149.95349537037</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9">
        <f t="shared" si="12"/>
        <v>5.5999999999999994E-2</v>
      </c>
      <c r="P153" s="10">
        <f t="shared" si="13"/>
        <v>28</v>
      </c>
      <c r="Q153" s="10" t="str">
        <f t="shared" si="14"/>
        <v>film &amp; video</v>
      </c>
      <c r="R153" s="10" t="str">
        <f t="shared" si="15"/>
        <v>science fiction</v>
      </c>
      <c r="S153" s="5">
        <f t="shared" si="16"/>
        <v>42113.342488425922</v>
      </c>
      <c r="T153" s="5">
        <f t="shared" si="17"/>
        <v>42173.342488425922</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9">
        <f t="shared" si="12"/>
        <v>7.8947368421052634E-3</v>
      </c>
      <c r="P154" s="10">
        <f t="shared" si="13"/>
        <v>15</v>
      </c>
      <c r="Q154" s="10" t="str">
        <f t="shared" si="14"/>
        <v>film &amp; video</v>
      </c>
      <c r="R154" s="10" t="str">
        <f t="shared" si="15"/>
        <v>science fiction</v>
      </c>
      <c r="S154" s="5">
        <f t="shared" si="16"/>
        <v>41874.869212962964</v>
      </c>
      <c r="T154" s="5">
        <f t="shared" si="17"/>
        <v>41904.869212962964</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9">
        <f t="shared" si="12"/>
        <v>0.71799999999999997</v>
      </c>
      <c r="P155" s="10">
        <f t="shared" si="13"/>
        <v>35.9</v>
      </c>
      <c r="Q155" s="10" t="str">
        <f t="shared" si="14"/>
        <v>film &amp; video</v>
      </c>
      <c r="R155" s="10" t="str">
        <f t="shared" si="15"/>
        <v>science fiction</v>
      </c>
      <c r="S155" s="5">
        <f t="shared" si="16"/>
        <v>41933.377824074072</v>
      </c>
      <c r="T155" s="5">
        <f t="shared" si="17"/>
        <v>41975.419490740744</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9">
        <f t="shared" si="12"/>
        <v>2.666666666666667</v>
      </c>
      <c r="P156" s="10">
        <f t="shared" si="13"/>
        <v>13.333333333333334</v>
      </c>
      <c r="Q156" s="10" t="str">
        <f t="shared" si="14"/>
        <v>film &amp; video</v>
      </c>
      <c r="R156" s="10" t="str">
        <f t="shared" si="15"/>
        <v>science fiction</v>
      </c>
      <c r="S156" s="5">
        <f t="shared" si="16"/>
        <v>42115.339062499996</v>
      </c>
      <c r="T156" s="5">
        <f t="shared" si="17"/>
        <v>42158.339062499996</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9">
        <f t="shared" si="12"/>
        <v>6.0000000000000001E-3</v>
      </c>
      <c r="P157" s="10">
        <f t="shared" si="13"/>
        <v>20.25</v>
      </c>
      <c r="Q157" s="10" t="str">
        <f t="shared" si="14"/>
        <v>film &amp; video</v>
      </c>
      <c r="R157" s="10" t="str">
        <f t="shared" si="15"/>
        <v>science fiction</v>
      </c>
      <c r="S157" s="5">
        <f t="shared" si="16"/>
        <v>42168.351099537038</v>
      </c>
      <c r="T157" s="5">
        <f t="shared" si="17"/>
        <v>42208.351099537038</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9">
        <f t="shared" si="12"/>
        <v>5.0999999999999996</v>
      </c>
      <c r="P158" s="10">
        <f t="shared" si="13"/>
        <v>119</v>
      </c>
      <c r="Q158" s="10" t="str">
        <f t="shared" si="14"/>
        <v>film &amp; video</v>
      </c>
      <c r="R158" s="10" t="str">
        <f t="shared" si="15"/>
        <v>science fiction</v>
      </c>
      <c r="S158" s="5">
        <f t="shared" si="16"/>
        <v>41793.916620370372</v>
      </c>
      <c r="T158" s="5">
        <f t="shared" si="17"/>
        <v>41853.916620370372</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9">
        <f t="shared" si="12"/>
        <v>0.26711185308848079</v>
      </c>
      <c r="P159" s="10">
        <f t="shared" si="13"/>
        <v>4</v>
      </c>
      <c r="Q159" s="10" t="str">
        <f t="shared" si="14"/>
        <v>film &amp; video</v>
      </c>
      <c r="R159" s="10" t="str">
        <f t="shared" si="15"/>
        <v>science fiction</v>
      </c>
      <c r="S159" s="5">
        <f t="shared" si="16"/>
        <v>42396.703379629624</v>
      </c>
      <c r="T159" s="5">
        <f t="shared" si="17"/>
        <v>42426.703379629624</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9">
        <f t="shared" si="12"/>
        <v>0</v>
      </c>
      <c r="P160" s="10" t="e">
        <f t="shared" si="13"/>
        <v>#DIV/0!</v>
      </c>
      <c r="Q160" s="10" t="str">
        <f t="shared" si="14"/>
        <v>film &amp; video</v>
      </c>
      <c r="R160" s="10" t="str">
        <f t="shared" si="15"/>
        <v>science fiction</v>
      </c>
      <c r="S160" s="5">
        <f t="shared" si="16"/>
        <v>41903.868379629625</v>
      </c>
      <c r="T160" s="5">
        <f t="shared" si="17"/>
        <v>41933.868379629625</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9">
        <f t="shared" si="12"/>
        <v>2E-3</v>
      </c>
      <c r="P161" s="10">
        <f t="shared" si="13"/>
        <v>10</v>
      </c>
      <c r="Q161" s="10" t="str">
        <f t="shared" si="14"/>
        <v>film &amp; video</v>
      </c>
      <c r="R161" s="10" t="str">
        <f t="shared" si="15"/>
        <v>science fiction</v>
      </c>
      <c r="S161" s="5">
        <f t="shared" si="16"/>
        <v>42514.226215277777</v>
      </c>
      <c r="T161" s="5">
        <f t="shared" si="17"/>
        <v>42554.226215277777</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9">
        <f t="shared" si="12"/>
        <v>0</v>
      </c>
      <c r="P162" s="10" t="e">
        <f t="shared" si="13"/>
        <v>#DIV/0!</v>
      </c>
      <c r="Q162" s="10" t="str">
        <f t="shared" si="14"/>
        <v>film &amp; video</v>
      </c>
      <c r="R162" s="10" t="str">
        <f t="shared" si="15"/>
        <v>drama</v>
      </c>
      <c r="S162" s="5">
        <f t="shared" si="16"/>
        <v>42171.704756944448</v>
      </c>
      <c r="T162" s="5">
        <f t="shared" si="17"/>
        <v>42231.704756944448</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9">
        <f t="shared" si="12"/>
        <v>0.01</v>
      </c>
      <c r="P163" s="10">
        <f t="shared" si="13"/>
        <v>5</v>
      </c>
      <c r="Q163" s="10" t="str">
        <f t="shared" si="14"/>
        <v>film &amp; video</v>
      </c>
      <c r="R163" s="10" t="str">
        <f t="shared" si="15"/>
        <v>drama</v>
      </c>
      <c r="S163" s="5">
        <f t="shared" si="16"/>
        <v>41792.479108796295</v>
      </c>
      <c r="T163" s="5">
        <f t="shared" si="17"/>
        <v>41822.479108796295</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9">
        <f t="shared" si="12"/>
        <v>15.535714285714286</v>
      </c>
      <c r="P164" s="10">
        <f t="shared" si="13"/>
        <v>43.5</v>
      </c>
      <c r="Q164" s="10" t="str">
        <f t="shared" si="14"/>
        <v>film &amp; video</v>
      </c>
      <c r="R164" s="10" t="str">
        <f t="shared" si="15"/>
        <v>drama</v>
      </c>
      <c r="S164" s="5">
        <f t="shared" si="16"/>
        <v>41834.91847222222</v>
      </c>
      <c r="T164" s="5">
        <f t="shared" si="17"/>
        <v>41867.779166666667</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9">
        <f t="shared" si="12"/>
        <v>0</v>
      </c>
      <c r="P165" s="10" t="e">
        <f t="shared" si="13"/>
        <v>#DIV/0!</v>
      </c>
      <c r="Q165" s="10" t="str">
        <f t="shared" si="14"/>
        <v>film &amp; video</v>
      </c>
      <c r="R165" s="10" t="str">
        <f t="shared" si="15"/>
        <v>drama</v>
      </c>
      <c r="S165" s="5">
        <f t="shared" si="16"/>
        <v>42243.752939814811</v>
      </c>
      <c r="T165" s="5">
        <f t="shared" si="17"/>
        <v>42277.791666666664</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9">
        <f t="shared" si="12"/>
        <v>0.53333333333333333</v>
      </c>
      <c r="P166" s="10">
        <f t="shared" si="13"/>
        <v>91.428571428571431</v>
      </c>
      <c r="Q166" s="10" t="str">
        <f t="shared" si="14"/>
        <v>film &amp; video</v>
      </c>
      <c r="R166" s="10" t="str">
        <f t="shared" si="15"/>
        <v>drama</v>
      </c>
      <c r="S166" s="5">
        <f t="shared" si="16"/>
        <v>41841.554409722223</v>
      </c>
      <c r="T166" s="5">
        <f t="shared" si="17"/>
        <v>41901.554409722223</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9">
        <f t="shared" si="12"/>
        <v>0</v>
      </c>
      <c r="P167" s="10" t="e">
        <f t="shared" si="13"/>
        <v>#DIV/0!</v>
      </c>
      <c r="Q167" s="10" t="str">
        <f t="shared" si="14"/>
        <v>film &amp; video</v>
      </c>
      <c r="R167" s="10" t="str">
        <f t="shared" si="15"/>
        <v>drama</v>
      </c>
      <c r="S167" s="5">
        <f t="shared" si="16"/>
        <v>42351.450509259252</v>
      </c>
      <c r="T167" s="5">
        <f t="shared" si="17"/>
        <v>42381.450509259252</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9">
        <f t="shared" si="12"/>
        <v>60</v>
      </c>
      <c r="P168" s="10">
        <f t="shared" si="13"/>
        <v>3000</v>
      </c>
      <c r="Q168" s="10" t="str">
        <f t="shared" si="14"/>
        <v>film &amp; video</v>
      </c>
      <c r="R168" s="10" t="str">
        <f t="shared" si="15"/>
        <v>drama</v>
      </c>
      <c r="S168" s="5">
        <f t="shared" si="16"/>
        <v>42720.867615740739</v>
      </c>
      <c r="T168" s="5">
        <f t="shared" si="17"/>
        <v>42750.867615740739</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9">
        <f t="shared" si="12"/>
        <v>0.01</v>
      </c>
      <c r="P169" s="10">
        <f t="shared" si="13"/>
        <v>5.5</v>
      </c>
      <c r="Q169" s="10" t="str">
        <f t="shared" si="14"/>
        <v>film &amp; video</v>
      </c>
      <c r="R169" s="10" t="str">
        <f t="shared" si="15"/>
        <v>drama</v>
      </c>
      <c r="S169" s="5">
        <f t="shared" si="16"/>
        <v>42160.719155092585</v>
      </c>
      <c r="T169" s="5">
        <f t="shared" si="17"/>
        <v>42220.719155092585</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9">
        <f t="shared" si="12"/>
        <v>4.0625</v>
      </c>
      <c r="P170" s="10">
        <f t="shared" si="13"/>
        <v>108.33333333333333</v>
      </c>
      <c r="Q170" s="10" t="str">
        <f t="shared" si="14"/>
        <v>film &amp; video</v>
      </c>
      <c r="R170" s="10" t="str">
        <f t="shared" si="15"/>
        <v>drama</v>
      </c>
      <c r="S170" s="5">
        <f t="shared" si="16"/>
        <v>42052.626967592594</v>
      </c>
      <c r="T170" s="5">
        <f t="shared" si="17"/>
        <v>42082.585300925923</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9">
        <f t="shared" si="12"/>
        <v>22.400000000000002</v>
      </c>
      <c r="P171" s="10">
        <f t="shared" si="13"/>
        <v>56</v>
      </c>
      <c r="Q171" s="10" t="str">
        <f t="shared" si="14"/>
        <v>film &amp; video</v>
      </c>
      <c r="R171" s="10" t="str">
        <f t="shared" si="15"/>
        <v>drama</v>
      </c>
      <c r="S171" s="5">
        <f t="shared" si="16"/>
        <v>41900.296979166662</v>
      </c>
      <c r="T171" s="5">
        <f t="shared" si="17"/>
        <v>41930.296979166662</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9">
        <f t="shared" si="12"/>
        <v>3.25</v>
      </c>
      <c r="P172" s="10">
        <f t="shared" si="13"/>
        <v>32.5</v>
      </c>
      <c r="Q172" s="10" t="str">
        <f t="shared" si="14"/>
        <v>film &amp; video</v>
      </c>
      <c r="R172" s="10" t="str">
        <f t="shared" si="15"/>
        <v>drama</v>
      </c>
      <c r="S172" s="5">
        <f t="shared" si="16"/>
        <v>42216.769479166665</v>
      </c>
      <c r="T172" s="5">
        <f t="shared" si="17"/>
        <v>42246.019444444442</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9">
        <f t="shared" si="12"/>
        <v>2E-3</v>
      </c>
      <c r="P173" s="10">
        <f t="shared" si="13"/>
        <v>1</v>
      </c>
      <c r="Q173" s="10" t="str">
        <f t="shared" si="14"/>
        <v>film &amp; video</v>
      </c>
      <c r="R173" s="10" t="str">
        <f t="shared" si="15"/>
        <v>drama</v>
      </c>
      <c r="S173" s="5">
        <f t="shared" si="16"/>
        <v>42533.972384259258</v>
      </c>
      <c r="T173" s="5">
        <f t="shared" si="17"/>
        <v>42593.972384259258</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9">
        <f t="shared" si="12"/>
        <v>0</v>
      </c>
      <c r="P174" s="10" t="e">
        <f t="shared" si="13"/>
        <v>#DIV/0!</v>
      </c>
      <c r="Q174" s="10" t="str">
        <f t="shared" si="14"/>
        <v>film &amp; video</v>
      </c>
      <c r="R174" s="10" t="str">
        <f t="shared" si="15"/>
        <v>drama</v>
      </c>
      <c r="S174" s="5">
        <f t="shared" si="16"/>
        <v>42047.186608796292</v>
      </c>
      <c r="T174" s="5">
        <f t="shared" si="17"/>
        <v>42082.14494212962</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9">
        <f t="shared" si="12"/>
        <v>0</v>
      </c>
      <c r="P175" s="10" t="e">
        <f t="shared" si="13"/>
        <v>#DIV/0!</v>
      </c>
      <c r="Q175" s="10" t="str">
        <f t="shared" si="14"/>
        <v>film &amp; video</v>
      </c>
      <c r="R175" s="10" t="str">
        <f t="shared" si="15"/>
        <v>drama</v>
      </c>
      <c r="S175" s="5">
        <f t="shared" si="16"/>
        <v>42033.364675925921</v>
      </c>
      <c r="T175" s="5">
        <f t="shared" si="17"/>
        <v>42063.364675925921</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9">
        <f t="shared" si="12"/>
        <v>0</v>
      </c>
      <c r="P176" s="10" t="e">
        <f t="shared" si="13"/>
        <v>#DIV/0!</v>
      </c>
      <c r="Q176" s="10" t="str">
        <f t="shared" si="14"/>
        <v>film &amp; video</v>
      </c>
      <c r="R176" s="10" t="str">
        <f t="shared" si="15"/>
        <v>drama</v>
      </c>
      <c r="S176" s="5">
        <f t="shared" si="16"/>
        <v>42072.55064814815</v>
      </c>
      <c r="T176" s="5">
        <f t="shared" si="17"/>
        <v>42132.55064814815</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9">
        <f t="shared" si="12"/>
        <v>6.4850000000000003</v>
      </c>
      <c r="P177" s="10">
        <f t="shared" si="13"/>
        <v>49.884615384615387</v>
      </c>
      <c r="Q177" s="10" t="str">
        <f t="shared" si="14"/>
        <v>film &amp; video</v>
      </c>
      <c r="R177" s="10" t="str">
        <f t="shared" si="15"/>
        <v>drama</v>
      </c>
      <c r="S177" s="5">
        <f t="shared" si="16"/>
        <v>41855.569571759253</v>
      </c>
      <c r="T177" s="5">
        <f t="shared" si="17"/>
        <v>41880.569571759253</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9">
        <f t="shared" si="12"/>
        <v>0</v>
      </c>
      <c r="P178" s="10" t="e">
        <f t="shared" si="13"/>
        <v>#DIV/0!</v>
      </c>
      <c r="Q178" s="10" t="str">
        <f t="shared" si="14"/>
        <v>film &amp; video</v>
      </c>
      <c r="R178" s="10" t="str">
        <f t="shared" si="15"/>
        <v>drama</v>
      </c>
      <c r="S178" s="5">
        <f t="shared" si="16"/>
        <v>42191.615729166668</v>
      </c>
      <c r="T178" s="5">
        <f t="shared" si="17"/>
        <v>42221.615729166668</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9">
        <f t="shared" si="12"/>
        <v>40</v>
      </c>
      <c r="P179" s="10">
        <f t="shared" si="13"/>
        <v>25.714285714285715</v>
      </c>
      <c r="Q179" s="10" t="str">
        <f t="shared" si="14"/>
        <v>film &amp; video</v>
      </c>
      <c r="R179" s="10" t="str">
        <f t="shared" si="15"/>
        <v>drama</v>
      </c>
      <c r="S179" s="5">
        <f t="shared" si="16"/>
        <v>42069.839421296296</v>
      </c>
      <c r="T179" s="5">
        <f t="shared" si="17"/>
        <v>42086.797754629624</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9">
        <f t="shared" si="12"/>
        <v>0</v>
      </c>
      <c r="P180" s="10" t="e">
        <f t="shared" si="13"/>
        <v>#DIV/0!</v>
      </c>
      <c r="Q180" s="10" t="str">
        <f t="shared" si="14"/>
        <v>film &amp; video</v>
      </c>
      <c r="R180" s="10" t="str">
        <f t="shared" si="15"/>
        <v>drama</v>
      </c>
      <c r="S180" s="5">
        <f t="shared" si="16"/>
        <v>42304.747048611105</v>
      </c>
      <c r="T180" s="5">
        <f t="shared" si="17"/>
        <v>42334.788715277777</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9">
        <f t="shared" si="12"/>
        <v>20</v>
      </c>
      <c r="P181" s="10">
        <f t="shared" si="13"/>
        <v>100</v>
      </c>
      <c r="Q181" s="10" t="str">
        <f t="shared" si="14"/>
        <v>film &amp; video</v>
      </c>
      <c r="R181" s="10" t="str">
        <f t="shared" si="15"/>
        <v>drama</v>
      </c>
      <c r="S181" s="5">
        <f t="shared" si="16"/>
        <v>42402.872164351851</v>
      </c>
      <c r="T181" s="5">
        <f t="shared" si="17"/>
        <v>42432.872164351851</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9">
        <f t="shared" si="12"/>
        <v>33.416666666666664</v>
      </c>
      <c r="P182" s="10">
        <f t="shared" si="13"/>
        <v>30.846153846153847</v>
      </c>
      <c r="Q182" s="10" t="str">
        <f t="shared" si="14"/>
        <v>film &amp; video</v>
      </c>
      <c r="R182" s="10" t="str">
        <f t="shared" si="15"/>
        <v>drama</v>
      </c>
      <c r="S182" s="5">
        <f t="shared" si="16"/>
        <v>42067.782905092587</v>
      </c>
      <c r="T182" s="5">
        <f t="shared" si="17"/>
        <v>42107.583333333336</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9">
        <f t="shared" si="12"/>
        <v>21.092608822670172</v>
      </c>
      <c r="P183" s="10">
        <f t="shared" si="13"/>
        <v>180.5</v>
      </c>
      <c r="Q183" s="10" t="str">
        <f t="shared" si="14"/>
        <v>film &amp; video</v>
      </c>
      <c r="R183" s="10" t="str">
        <f t="shared" si="15"/>
        <v>drama</v>
      </c>
      <c r="S183" s="5">
        <f t="shared" si="16"/>
        <v>42147.533506944441</v>
      </c>
      <c r="T183" s="5">
        <f t="shared" si="17"/>
        <v>42177.533506944441</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9">
        <f t="shared" si="12"/>
        <v>0</v>
      </c>
      <c r="P184" s="10" t="e">
        <f t="shared" si="13"/>
        <v>#DIV/0!</v>
      </c>
      <c r="Q184" s="10" t="str">
        <f t="shared" si="14"/>
        <v>film &amp; video</v>
      </c>
      <c r="R184" s="10" t="str">
        <f t="shared" si="15"/>
        <v>drama</v>
      </c>
      <c r="S184" s="5">
        <f t="shared" si="16"/>
        <v>42711.803611111107</v>
      </c>
      <c r="T184" s="5">
        <f t="shared" si="17"/>
        <v>42741.803611111107</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9">
        <f t="shared" si="12"/>
        <v>35.856000000000002</v>
      </c>
      <c r="P185" s="10">
        <f t="shared" si="13"/>
        <v>373.5</v>
      </c>
      <c r="Q185" s="10" t="str">
        <f t="shared" si="14"/>
        <v>film &amp; video</v>
      </c>
      <c r="R185" s="10" t="str">
        <f t="shared" si="15"/>
        <v>drama</v>
      </c>
      <c r="S185" s="5">
        <f t="shared" si="16"/>
        <v>41939.601967592593</v>
      </c>
      <c r="T185" s="5">
        <f t="shared" si="17"/>
        <v>41969.643634259257</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9">
        <f t="shared" si="12"/>
        <v>3.4000000000000004</v>
      </c>
      <c r="P186" s="10">
        <f t="shared" si="13"/>
        <v>25.5</v>
      </c>
      <c r="Q186" s="10" t="str">
        <f t="shared" si="14"/>
        <v>film &amp; video</v>
      </c>
      <c r="R186" s="10" t="str">
        <f t="shared" si="15"/>
        <v>drama</v>
      </c>
      <c r="S186" s="5">
        <f t="shared" si="16"/>
        <v>41825.58289351852</v>
      </c>
      <c r="T186" s="5">
        <f t="shared" si="17"/>
        <v>41882.957638888889</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9">
        <f t="shared" si="12"/>
        <v>5.5</v>
      </c>
      <c r="P187" s="10">
        <f t="shared" si="13"/>
        <v>220</v>
      </c>
      <c r="Q187" s="10" t="str">
        <f t="shared" si="14"/>
        <v>film &amp; video</v>
      </c>
      <c r="R187" s="10" t="str">
        <f t="shared" si="15"/>
        <v>drama</v>
      </c>
      <c r="S187" s="5">
        <f t="shared" si="16"/>
        <v>42570.702997685185</v>
      </c>
      <c r="T187" s="5">
        <f t="shared" si="17"/>
        <v>42600.702997685185</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9">
        <f t="shared" si="12"/>
        <v>0</v>
      </c>
      <c r="P188" s="10" t="e">
        <f t="shared" si="13"/>
        <v>#DIV/0!</v>
      </c>
      <c r="Q188" s="10" t="str">
        <f t="shared" si="14"/>
        <v>film &amp; video</v>
      </c>
      <c r="R188" s="10" t="str">
        <f t="shared" si="15"/>
        <v>drama</v>
      </c>
      <c r="S188" s="5">
        <f t="shared" si="16"/>
        <v>42767.604560185187</v>
      </c>
      <c r="T188" s="5">
        <f t="shared" si="17"/>
        <v>42797.624999999993</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9">
        <f t="shared" si="12"/>
        <v>16</v>
      </c>
      <c r="P189" s="10">
        <f t="shared" si="13"/>
        <v>160</v>
      </c>
      <c r="Q189" s="10" t="str">
        <f t="shared" si="14"/>
        <v>film &amp; video</v>
      </c>
      <c r="R189" s="10" t="str">
        <f t="shared" si="15"/>
        <v>drama</v>
      </c>
      <c r="S189" s="5">
        <f t="shared" si="16"/>
        <v>42182.02612268518</v>
      </c>
      <c r="T189" s="5">
        <f t="shared" si="17"/>
        <v>42206.082638888889</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9">
        <f t="shared" si="12"/>
        <v>0</v>
      </c>
      <c r="P190" s="10" t="e">
        <f t="shared" si="13"/>
        <v>#DIV/0!</v>
      </c>
      <c r="Q190" s="10" t="str">
        <f t="shared" si="14"/>
        <v>film &amp; video</v>
      </c>
      <c r="R190" s="10" t="str">
        <f t="shared" si="15"/>
        <v>drama</v>
      </c>
      <c r="S190" s="5">
        <f t="shared" si="16"/>
        <v>41856.974710648145</v>
      </c>
      <c r="T190" s="5">
        <f t="shared" si="17"/>
        <v>41886.974710648145</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9">
        <f t="shared" si="12"/>
        <v>6.8999999999999992E-2</v>
      </c>
      <c r="P191" s="10">
        <f t="shared" si="13"/>
        <v>69</v>
      </c>
      <c r="Q191" s="10" t="str">
        <f t="shared" si="14"/>
        <v>film &amp; video</v>
      </c>
      <c r="R191" s="10" t="str">
        <f t="shared" si="15"/>
        <v>drama</v>
      </c>
      <c r="S191" s="5">
        <f t="shared" si="16"/>
        <v>42556.482372685183</v>
      </c>
      <c r="T191" s="5">
        <f t="shared" si="17"/>
        <v>42616.482372685183</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9">
        <f t="shared" si="12"/>
        <v>0.41666666666666669</v>
      </c>
      <c r="P192" s="10">
        <f t="shared" si="13"/>
        <v>50</v>
      </c>
      <c r="Q192" s="10" t="str">
        <f t="shared" si="14"/>
        <v>film &amp; video</v>
      </c>
      <c r="R192" s="10" t="str">
        <f t="shared" si="15"/>
        <v>drama</v>
      </c>
      <c r="S192" s="5">
        <f t="shared" si="16"/>
        <v>42527.442662037036</v>
      </c>
      <c r="T192" s="5">
        <f t="shared" si="17"/>
        <v>42537.442662037036</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9">
        <f t="shared" si="12"/>
        <v>5</v>
      </c>
      <c r="P193" s="10">
        <f t="shared" si="13"/>
        <v>83.333333333333329</v>
      </c>
      <c r="Q193" s="10" t="str">
        <f t="shared" si="14"/>
        <v>film &amp; video</v>
      </c>
      <c r="R193" s="10" t="str">
        <f t="shared" si="15"/>
        <v>drama</v>
      </c>
      <c r="S193" s="5">
        <f t="shared" si="16"/>
        <v>42239.233078703699</v>
      </c>
      <c r="T193" s="5">
        <f t="shared" si="17"/>
        <v>42279.233078703699</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9">
        <f t="shared" si="12"/>
        <v>1.6999999999999999E-3</v>
      </c>
      <c r="P194" s="10">
        <f t="shared" si="13"/>
        <v>5.666666666666667</v>
      </c>
      <c r="Q194" s="10" t="str">
        <f t="shared" si="14"/>
        <v>film &amp; video</v>
      </c>
      <c r="R194" s="10" t="str">
        <f t="shared" si="15"/>
        <v>drama</v>
      </c>
      <c r="S194" s="5">
        <f t="shared" si="16"/>
        <v>41899.583703703705</v>
      </c>
      <c r="T194" s="5">
        <f t="shared" si="17"/>
        <v>41929.583703703705</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9">
        <f t="shared" ref="O195:O258" si="18">E195/D195*100</f>
        <v>0</v>
      </c>
      <c r="P195" s="10" t="e">
        <f t="shared" ref="P195:P258" si="19">E195/L195</f>
        <v>#DIV/0!</v>
      </c>
      <c r="Q195" s="10" t="str">
        <f t="shared" ref="Q195:Q258" si="20">LEFT($N195,FIND("/",$N195)-1)</f>
        <v>film &amp; video</v>
      </c>
      <c r="R195" s="10" t="str">
        <f t="shared" ref="R195:R258" si="21">RIGHT($N195,LEN($N195)-FIND("/",$N195))</f>
        <v>drama</v>
      </c>
      <c r="S195" s="5">
        <f t="shared" ref="S195:S258" si="22">(((J195/60)/60)/24)+DATE(1970,1,1)+(-5/24)</f>
        <v>41911.726458333331</v>
      </c>
      <c r="T195" s="5">
        <f t="shared" si="17"/>
        <v>41971.768124999995</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9">
        <f t="shared" si="18"/>
        <v>0.12</v>
      </c>
      <c r="P196" s="10">
        <f t="shared" si="19"/>
        <v>1</v>
      </c>
      <c r="Q196" s="10" t="str">
        <f t="shared" si="20"/>
        <v>film &amp; video</v>
      </c>
      <c r="R196" s="10" t="str">
        <f t="shared" si="21"/>
        <v>drama</v>
      </c>
      <c r="S196" s="5">
        <f t="shared" si="22"/>
        <v>42375.788553240738</v>
      </c>
      <c r="T196" s="5">
        <f t="shared" si="17"/>
        <v>42435.788553240738</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9">
        <f t="shared" si="18"/>
        <v>0</v>
      </c>
      <c r="P197" s="10" t="e">
        <f t="shared" si="19"/>
        <v>#DIV/0!</v>
      </c>
      <c r="Q197" s="10" t="str">
        <f t="shared" si="20"/>
        <v>film &amp; video</v>
      </c>
      <c r="R197" s="10" t="str">
        <f t="shared" si="21"/>
        <v>drama</v>
      </c>
      <c r="S197" s="5">
        <f t="shared" si="22"/>
        <v>42135.462175925924</v>
      </c>
      <c r="T197" s="5">
        <f t="shared" si="17"/>
        <v>42195.462175925924</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9">
        <f t="shared" si="18"/>
        <v>41.857142857142861</v>
      </c>
      <c r="P198" s="10">
        <f t="shared" si="19"/>
        <v>77.10526315789474</v>
      </c>
      <c r="Q198" s="10" t="str">
        <f t="shared" si="20"/>
        <v>film &amp; video</v>
      </c>
      <c r="R198" s="10" t="str">
        <f t="shared" si="21"/>
        <v>drama</v>
      </c>
      <c r="S198" s="5">
        <f t="shared" si="22"/>
        <v>42259.334467592591</v>
      </c>
      <c r="T198" s="5">
        <f t="shared" si="17"/>
        <v>42287.666666666664</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9">
        <f t="shared" si="18"/>
        <v>10.48</v>
      </c>
      <c r="P199" s="10">
        <f t="shared" si="19"/>
        <v>32.75</v>
      </c>
      <c r="Q199" s="10" t="str">
        <f t="shared" si="20"/>
        <v>film &amp; video</v>
      </c>
      <c r="R199" s="10" t="str">
        <f t="shared" si="21"/>
        <v>drama</v>
      </c>
      <c r="S199" s="5">
        <f t="shared" si="22"/>
        <v>42741.640046296299</v>
      </c>
      <c r="T199" s="5">
        <f t="shared" ref="T199:T262" si="23">(((I199/60)/60)/24)+DATE(1970,1,1)+(-5/24)</f>
        <v>42783.666666666664</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9">
        <f t="shared" si="18"/>
        <v>1.1159999999999999</v>
      </c>
      <c r="P200" s="10">
        <f t="shared" si="19"/>
        <v>46.5</v>
      </c>
      <c r="Q200" s="10" t="str">
        <f t="shared" si="20"/>
        <v>film &amp; video</v>
      </c>
      <c r="R200" s="10" t="str">
        <f t="shared" si="21"/>
        <v>drama</v>
      </c>
      <c r="S200" s="5">
        <f t="shared" si="22"/>
        <v>41887.175023148149</v>
      </c>
      <c r="T200" s="5">
        <f t="shared" si="23"/>
        <v>41917.175023148149</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9">
        <f t="shared" si="18"/>
        <v>0</v>
      </c>
      <c r="P201" s="10" t="e">
        <f t="shared" si="19"/>
        <v>#DIV/0!</v>
      </c>
      <c r="Q201" s="10" t="str">
        <f t="shared" si="20"/>
        <v>film &amp; video</v>
      </c>
      <c r="R201" s="10" t="str">
        <f t="shared" si="21"/>
        <v>drama</v>
      </c>
      <c r="S201" s="5">
        <f t="shared" si="22"/>
        <v>42583.915532407402</v>
      </c>
      <c r="T201" s="5">
        <f t="shared" si="23"/>
        <v>42613.915532407402</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9">
        <f t="shared" si="18"/>
        <v>26.192500000000003</v>
      </c>
      <c r="P202" s="10">
        <f t="shared" si="19"/>
        <v>87.308333333333337</v>
      </c>
      <c r="Q202" s="10" t="str">
        <f t="shared" si="20"/>
        <v>film &amp; video</v>
      </c>
      <c r="R202" s="10" t="str">
        <f t="shared" si="21"/>
        <v>drama</v>
      </c>
      <c r="S202" s="5">
        <f t="shared" si="22"/>
        <v>41866.875034722223</v>
      </c>
      <c r="T202" s="5">
        <f t="shared" si="23"/>
        <v>41896.875034722223</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9">
        <f t="shared" si="18"/>
        <v>58.461538461538467</v>
      </c>
      <c r="P203" s="10">
        <f t="shared" si="19"/>
        <v>54.285714285714285</v>
      </c>
      <c r="Q203" s="10" t="str">
        <f t="shared" si="20"/>
        <v>film &amp; video</v>
      </c>
      <c r="R203" s="10" t="str">
        <f t="shared" si="21"/>
        <v>drama</v>
      </c>
      <c r="S203" s="5">
        <f t="shared" si="22"/>
        <v>42023.610289351847</v>
      </c>
      <c r="T203" s="5">
        <f t="shared" si="23"/>
        <v>42043.610289351847</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9">
        <f t="shared" si="18"/>
        <v>0</v>
      </c>
      <c r="P204" s="10" t="e">
        <f t="shared" si="19"/>
        <v>#DIV/0!</v>
      </c>
      <c r="Q204" s="10" t="str">
        <f t="shared" si="20"/>
        <v>film &amp; video</v>
      </c>
      <c r="R204" s="10" t="str">
        <f t="shared" si="21"/>
        <v>drama</v>
      </c>
      <c r="S204" s="5">
        <f t="shared" si="22"/>
        <v>42255.719490740739</v>
      </c>
      <c r="T204" s="5">
        <f t="shared" si="23"/>
        <v>42285.665972222218</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9">
        <f t="shared" si="18"/>
        <v>29.84</v>
      </c>
      <c r="P205" s="10">
        <f t="shared" si="19"/>
        <v>93.25</v>
      </c>
      <c r="Q205" s="10" t="str">
        <f t="shared" si="20"/>
        <v>film &amp; video</v>
      </c>
      <c r="R205" s="10" t="str">
        <f t="shared" si="21"/>
        <v>drama</v>
      </c>
      <c r="S205" s="5">
        <f t="shared" si="22"/>
        <v>41973.639629629623</v>
      </c>
      <c r="T205" s="5">
        <f t="shared" si="23"/>
        <v>42033.639629629623</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9">
        <f t="shared" si="18"/>
        <v>50.721666666666664</v>
      </c>
      <c r="P206" s="10">
        <f t="shared" si="19"/>
        <v>117.68368136117556</v>
      </c>
      <c r="Q206" s="10" t="str">
        <f t="shared" si="20"/>
        <v>film &amp; video</v>
      </c>
      <c r="R206" s="10" t="str">
        <f t="shared" si="21"/>
        <v>drama</v>
      </c>
      <c r="S206" s="5">
        <f t="shared" si="22"/>
        <v>42556.375034722216</v>
      </c>
      <c r="T206" s="5">
        <f t="shared" si="23"/>
        <v>42586.375034722216</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9">
        <f t="shared" si="18"/>
        <v>16.25</v>
      </c>
      <c r="P207" s="10">
        <f t="shared" si="19"/>
        <v>76.470588235294116</v>
      </c>
      <c r="Q207" s="10" t="str">
        <f t="shared" si="20"/>
        <v>film &amp; video</v>
      </c>
      <c r="R207" s="10" t="str">
        <f t="shared" si="21"/>
        <v>drama</v>
      </c>
      <c r="S207" s="5">
        <f t="shared" si="22"/>
        <v>42248.423865740733</v>
      </c>
      <c r="T207" s="5">
        <f t="shared" si="23"/>
        <v>42283.423865740733</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9">
        <f t="shared" si="18"/>
        <v>0</v>
      </c>
      <c r="P208" s="10" t="e">
        <f t="shared" si="19"/>
        <v>#DIV/0!</v>
      </c>
      <c r="Q208" s="10" t="str">
        <f t="shared" si="20"/>
        <v>film &amp; video</v>
      </c>
      <c r="R208" s="10" t="str">
        <f t="shared" si="21"/>
        <v>drama</v>
      </c>
      <c r="S208" s="5">
        <f t="shared" si="22"/>
        <v>42566.79609953703</v>
      </c>
      <c r="T208" s="5">
        <f t="shared" si="23"/>
        <v>42587.79609953703</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9">
        <f t="shared" si="18"/>
        <v>15.214285714285714</v>
      </c>
      <c r="P209" s="10">
        <f t="shared" si="19"/>
        <v>163.84615384615384</v>
      </c>
      <c r="Q209" s="10" t="str">
        <f t="shared" si="20"/>
        <v>film &amp; video</v>
      </c>
      <c r="R209" s="10" t="str">
        <f t="shared" si="21"/>
        <v>drama</v>
      </c>
      <c r="S209" s="5">
        <f t="shared" si="22"/>
        <v>41977.988865740735</v>
      </c>
      <c r="T209" s="5">
        <f t="shared" si="23"/>
        <v>42007.988865740735</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9">
        <f t="shared" si="18"/>
        <v>0</v>
      </c>
      <c r="P210" s="10" t="e">
        <f t="shared" si="19"/>
        <v>#DIV/0!</v>
      </c>
      <c r="Q210" s="10" t="str">
        <f t="shared" si="20"/>
        <v>film &amp; video</v>
      </c>
      <c r="R210" s="10" t="str">
        <f t="shared" si="21"/>
        <v>drama</v>
      </c>
      <c r="S210" s="5">
        <f t="shared" si="22"/>
        <v>41959.16165509259</v>
      </c>
      <c r="T210" s="5">
        <f t="shared" si="23"/>
        <v>41989.16165509259</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9">
        <f t="shared" si="18"/>
        <v>0</v>
      </c>
      <c r="P211" s="10" t="e">
        <f t="shared" si="19"/>
        <v>#DIV/0!</v>
      </c>
      <c r="Q211" s="10" t="str">
        <f t="shared" si="20"/>
        <v>film &amp; video</v>
      </c>
      <c r="R211" s="10" t="str">
        <f t="shared" si="21"/>
        <v>drama</v>
      </c>
      <c r="S211" s="5">
        <f t="shared" si="22"/>
        <v>42165.714525462965</v>
      </c>
      <c r="T211" s="5">
        <f t="shared" si="23"/>
        <v>42195.714525462965</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9">
        <f t="shared" si="18"/>
        <v>25.25</v>
      </c>
      <c r="P212" s="10">
        <f t="shared" si="19"/>
        <v>91.818181818181813</v>
      </c>
      <c r="Q212" s="10" t="str">
        <f t="shared" si="20"/>
        <v>film &amp; video</v>
      </c>
      <c r="R212" s="10" t="str">
        <f t="shared" si="21"/>
        <v>drama</v>
      </c>
      <c r="S212" s="5">
        <f t="shared" si="22"/>
        <v>42248.856388888882</v>
      </c>
      <c r="T212" s="5">
        <f t="shared" si="23"/>
        <v>42277.999999999993</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9">
        <f t="shared" si="18"/>
        <v>44.6</v>
      </c>
      <c r="P213" s="10">
        <f t="shared" si="19"/>
        <v>185.83333333333334</v>
      </c>
      <c r="Q213" s="10" t="str">
        <f t="shared" si="20"/>
        <v>film &amp; video</v>
      </c>
      <c r="R213" s="10" t="str">
        <f t="shared" si="21"/>
        <v>drama</v>
      </c>
      <c r="S213" s="5">
        <f t="shared" si="22"/>
        <v>42235.951585648152</v>
      </c>
      <c r="T213" s="5">
        <f t="shared" si="23"/>
        <v>42265.951585648152</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9">
        <f t="shared" si="18"/>
        <v>1.5873015873015872E-2</v>
      </c>
      <c r="P214" s="10">
        <f t="shared" si="19"/>
        <v>1</v>
      </c>
      <c r="Q214" s="10" t="str">
        <f t="shared" si="20"/>
        <v>film &amp; video</v>
      </c>
      <c r="R214" s="10" t="str">
        <f t="shared" si="21"/>
        <v>drama</v>
      </c>
      <c r="S214" s="5">
        <f t="shared" si="22"/>
        <v>42416.672685185178</v>
      </c>
      <c r="T214" s="5">
        <f t="shared" si="23"/>
        <v>42476.631018518521</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9">
        <f t="shared" si="18"/>
        <v>0.04</v>
      </c>
      <c r="P215" s="10">
        <f t="shared" si="19"/>
        <v>20</v>
      </c>
      <c r="Q215" s="10" t="str">
        <f t="shared" si="20"/>
        <v>film &amp; video</v>
      </c>
      <c r="R215" s="10" t="str">
        <f t="shared" si="21"/>
        <v>drama</v>
      </c>
      <c r="S215" s="5">
        <f t="shared" si="22"/>
        <v>42202.385960648149</v>
      </c>
      <c r="T215" s="5">
        <f t="shared" si="23"/>
        <v>42232.379641203697</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9">
        <f t="shared" si="18"/>
        <v>8.0000000000000002E-3</v>
      </c>
      <c r="P216" s="10">
        <f t="shared" si="19"/>
        <v>1</v>
      </c>
      <c r="Q216" s="10" t="str">
        <f t="shared" si="20"/>
        <v>film &amp; video</v>
      </c>
      <c r="R216" s="10" t="str">
        <f t="shared" si="21"/>
        <v>drama</v>
      </c>
      <c r="S216" s="5">
        <f t="shared" si="22"/>
        <v>42009.432280092595</v>
      </c>
      <c r="T216" s="5">
        <f t="shared" si="23"/>
        <v>42069.432280092595</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9">
        <f t="shared" si="18"/>
        <v>0.22727272727272727</v>
      </c>
      <c r="P217" s="10">
        <f t="shared" si="19"/>
        <v>10</v>
      </c>
      <c r="Q217" s="10" t="str">
        <f t="shared" si="20"/>
        <v>film &amp; video</v>
      </c>
      <c r="R217" s="10" t="str">
        <f t="shared" si="21"/>
        <v>drama</v>
      </c>
      <c r="S217" s="5">
        <f t="shared" si="22"/>
        <v>42375.021782407406</v>
      </c>
      <c r="T217" s="5">
        <f t="shared" si="23"/>
        <v>42417.790972222218</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9">
        <f t="shared" si="18"/>
        <v>55.698440000000005</v>
      </c>
      <c r="P218" s="10">
        <f t="shared" si="19"/>
        <v>331.53833333333336</v>
      </c>
      <c r="Q218" s="10" t="str">
        <f t="shared" si="20"/>
        <v>film &amp; video</v>
      </c>
      <c r="R218" s="10" t="str">
        <f t="shared" si="21"/>
        <v>drama</v>
      </c>
      <c r="S218" s="5">
        <f t="shared" si="22"/>
        <v>42066.750428240739</v>
      </c>
      <c r="T218" s="5">
        <f t="shared" si="23"/>
        <v>42116.708761574067</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9">
        <f t="shared" si="18"/>
        <v>11.943</v>
      </c>
      <c r="P219" s="10">
        <f t="shared" si="19"/>
        <v>314.28947368421052</v>
      </c>
      <c r="Q219" s="10" t="str">
        <f t="shared" si="20"/>
        <v>film &amp; video</v>
      </c>
      <c r="R219" s="10" t="str">
        <f t="shared" si="21"/>
        <v>drama</v>
      </c>
      <c r="S219" s="5">
        <f t="shared" si="22"/>
        <v>41970.432280092595</v>
      </c>
      <c r="T219" s="5">
        <f t="shared" si="23"/>
        <v>42001.432280092595</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9">
        <f t="shared" si="18"/>
        <v>2</v>
      </c>
      <c r="P220" s="10">
        <f t="shared" si="19"/>
        <v>100</v>
      </c>
      <c r="Q220" s="10" t="str">
        <f t="shared" si="20"/>
        <v>film &amp; video</v>
      </c>
      <c r="R220" s="10" t="str">
        <f t="shared" si="21"/>
        <v>drama</v>
      </c>
      <c r="S220" s="5">
        <f t="shared" si="22"/>
        <v>42079.420011574075</v>
      </c>
      <c r="T220" s="5">
        <f t="shared" si="23"/>
        <v>42139.420011574075</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9">
        <f t="shared" si="18"/>
        <v>17.630000000000003</v>
      </c>
      <c r="P221" s="10">
        <f t="shared" si="19"/>
        <v>115.98684210526316</v>
      </c>
      <c r="Q221" s="10" t="str">
        <f t="shared" si="20"/>
        <v>film &amp; video</v>
      </c>
      <c r="R221" s="10" t="str">
        <f t="shared" si="21"/>
        <v>drama</v>
      </c>
      <c r="S221" s="5">
        <f t="shared" si="22"/>
        <v>42429.118344907409</v>
      </c>
      <c r="T221" s="5">
        <f t="shared" si="23"/>
        <v>42461.082638888889</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9">
        <f t="shared" si="18"/>
        <v>0.72</v>
      </c>
      <c r="P222" s="10">
        <f t="shared" si="19"/>
        <v>120</v>
      </c>
      <c r="Q222" s="10" t="str">
        <f t="shared" si="20"/>
        <v>film &amp; video</v>
      </c>
      <c r="R222" s="10" t="str">
        <f t="shared" si="21"/>
        <v>drama</v>
      </c>
      <c r="S222" s="5">
        <f t="shared" si="22"/>
        <v>42195.435532407406</v>
      </c>
      <c r="T222" s="5">
        <f t="shared" si="23"/>
        <v>42236.629166666658</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9">
        <f t="shared" si="18"/>
        <v>0</v>
      </c>
      <c r="P223" s="10" t="e">
        <f t="shared" si="19"/>
        <v>#DIV/0!</v>
      </c>
      <c r="Q223" s="10" t="str">
        <f t="shared" si="20"/>
        <v>film &amp; video</v>
      </c>
      <c r="R223" s="10" t="str">
        <f t="shared" si="21"/>
        <v>drama</v>
      </c>
      <c r="S223" s="5">
        <f t="shared" si="22"/>
        <v>42031.629212962966</v>
      </c>
      <c r="T223" s="5">
        <f t="shared" si="23"/>
        <v>42091.587546296294</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9">
        <f t="shared" si="18"/>
        <v>13</v>
      </c>
      <c r="P224" s="10">
        <f t="shared" si="19"/>
        <v>65</v>
      </c>
      <c r="Q224" s="10" t="str">
        <f t="shared" si="20"/>
        <v>film &amp; video</v>
      </c>
      <c r="R224" s="10" t="str">
        <f t="shared" si="21"/>
        <v>drama</v>
      </c>
      <c r="S224" s="5">
        <f t="shared" si="22"/>
        <v>42031.561550925922</v>
      </c>
      <c r="T224" s="5">
        <f t="shared" si="23"/>
        <v>42089.902083333327</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9">
        <f t="shared" si="18"/>
        <v>0</v>
      </c>
      <c r="P225" s="10" t="e">
        <f t="shared" si="19"/>
        <v>#DIV/0!</v>
      </c>
      <c r="Q225" s="10" t="str">
        <f t="shared" si="20"/>
        <v>film &amp; video</v>
      </c>
      <c r="R225" s="10" t="str">
        <f t="shared" si="21"/>
        <v>drama</v>
      </c>
      <c r="S225" s="5">
        <f t="shared" si="22"/>
        <v>42481.839699074073</v>
      </c>
      <c r="T225" s="5">
        <f t="shared" si="23"/>
        <v>42511.836805555555</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9">
        <f t="shared" si="18"/>
        <v>0</v>
      </c>
      <c r="P226" s="10" t="e">
        <f t="shared" si="19"/>
        <v>#DIV/0!</v>
      </c>
      <c r="Q226" s="10" t="str">
        <f t="shared" si="20"/>
        <v>film &amp; video</v>
      </c>
      <c r="R226" s="10" t="str">
        <f t="shared" si="21"/>
        <v>drama</v>
      </c>
      <c r="S226" s="5">
        <f t="shared" si="22"/>
        <v>42135.026921296296</v>
      </c>
      <c r="T226" s="5">
        <f t="shared" si="23"/>
        <v>42195.026921296296</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9">
        <f t="shared" si="18"/>
        <v>0</v>
      </c>
      <c r="P227" s="10" t="e">
        <f t="shared" si="19"/>
        <v>#DIV/0!</v>
      </c>
      <c r="Q227" s="10" t="str">
        <f t="shared" si="20"/>
        <v>film &amp; video</v>
      </c>
      <c r="R227" s="10" t="str">
        <f t="shared" si="21"/>
        <v>drama</v>
      </c>
      <c r="S227" s="5">
        <f t="shared" si="22"/>
        <v>42438.752939814811</v>
      </c>
      <c r="T227" s="5">
        <f t="shared" si="23"/>
        <v>42468.711273148147</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9">
        <f t="shared" si="18"/>
        <v>0.86206896551724133</v>
      </c>
      <c r="P228" s="10">
        <f t="shared" si="19"/>
        <v>125</v>
      </c>
      <c r="Q228" s="10" t="str">
        <f t="shared" si="20"/>
        <v>film &amp; video</v>
      </c>
      <c r="R228" s="10" t="str">
        <f t="shared" si="21"/>
        <v>drama</v>
      </c>
      <c r="S228" s="5">
        <f t="shared" si="22"/>
        <v>42106.457685185182</v>
      </c>
      <c r="T228" s="5">
        <f t="shared" si="23"/>
        <v>42155.186805555553</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9">
        <f t="shared" si="18"/>
        <v>0</v>
      </c>
      <c r="P229" s="10" t="e">
        <f t="shared" si="19"/>
        <v>#DIV/0!</v>
      </c>
      <c r="Q229" s="10" t="str">
        <f t="shared" si="20"/>
        <v>film &amp; video</v>
      </c>
      <c r="R229" s="10" t="str">
        <f t="shared" si="21"/>
        <v>drama</v>
      </c>
      <c r="S229" s="5">
        <f t="shared" si="22"/>
        <v>42164.685659722221</v>
      </c>
      <c r="T229" s="5">
        <f t="shared" si="23"/>
        <v>42194.685659722221</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9">
        <f t="shared" si="18"/>
        <v>0</v>
      </c>
      <c r="P230" s="10" t="e">
        <f t="shared" si="19"/>
        <v>#DIV/0!</v>
      </c>
      <c r="Q230" s="10" t="str">
        <f t="shared" si="20"/>
        <v>film &amp; video</v>
      </c>
      <c r="R230" s="10" t="str">
        <f t="shared" si="21"/>
        <v>drama</v>
      </c>
      <c r="S230" s="5">
        <f t="shared" si="22"/>
        <v>42096.478067129625</v>
      </c>
      <c r="T230" s="5">
        <f t="shared" si="23"/>
        <v>42156.478067129625</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9">
        <f t="shared" si="18"/>
        <v>0</v>
      </c>
      <c r="P231" s="10" t="e">
        <f t="shared" si="19"/>
        <v>#DIV/0!</v>
      </c>
      <c r="Q231" s="10" t="str">
        <f t="shared" si="20"/>
        <v>film &amp; video</v>
      </c>
      <c r="R231" s="10" t="str">
        <f t="shared" si="21"/>
        <v>drama</v>
      </c>
      <c r="S231" s="5">
        <f t="shared" si="22"/>
        <v>42383.725659722222</v>
      </c>
      <c r="T231" s="5">
        <f t="shared" si="23"/>
        <v>42413.725659722222</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9">
        <f t="shared" si="18"/>
        <v>0.4</v>
      </c>
      <c r="P232" s="10">
        <f t="shared" si="19"/>
        <v>30</v>
      </c>
      <c r="Q232" s="10" t="str">
        <f t="shared" si="20"/>
        <v>film &amp; video</v>
      </c>
      <c r="R232" s="10" t="str">
        <f t="shared" si="21"/>
        <v>drama</v>
      </c>
      <c r="S232" s="5">
        <f t="shared" si="22"/>
        <v>42129.568877314807</v>
      </c>
      <c r="T232" s="5">
        <f t="shared" si="23"/>
        <v>42159.568877314807</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9">
        <f t="shared" si="18"/>
        <v>0</v>
      </c>
      <c r="P233" s="10" t="e">
        <f t="shared" si="19"/>
        <v>#DIV/0!</v>
      </c>
      <c r="Q233" s="10" t="str">
        <f t="shared" si="20"/>
        <v>film &amp; video</v>
      </c>
      <c r="R233" s="10" t="str">
        <f t="shared" si="21"/>
        <v>drama</v>
      </c>
      <c r="S233" s="5">
        <f t="shared" si="22"/>
        <v>42341.750590277778</v>
      </c>
      <c r="T233" s="5">
        <f t="shared" si="23"/>
        <v>42371.750590277778</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9">
        <f t="shared" si="18"/>
        <v>2.75</v>
      </c>
      <c r="P234" s="10">
        <f t="shared" si="19"/>
        <v>15.714285714285714</v>
      </c>
      <c r="Q234" s="10" t="str">
        <f t="shared" si="20"/>
        <v>film &amp; video</v>
      </c>
      <c r="R234" s="10" t="str">
        <f t="shared" si="21"/>
        <v>drama</v>
      </c>
      <c r="S234" s="5">
        <f t="shared" si="22"/>
        <v>42032.617430555554</v>
      </c>
      <c r="T234" s="5">
        <f t="shared" si="23"/>
        <v>42062.617430555554</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9">
        <f t="shared" si="18"/>
        <v>0</v>
      </c>
      <c r="P235" s="10" t="e">
        <f t="shared" si="19"/>
        <v>#DIV/0!</v>
      </c>
      <c r="Q235" s="10" t="str">
        <f t="shared" si="20"/>
        <v>film &amp; video</v>
      </c>
      <c r="R235" s="10" t="str">
        <f t="shared" si="21"/>
        <v>drama</v>
      </c>
      <c r="S235" s="5">
        <f t="shared" si="22"/>
        <v>42612.703379629624</v>
      </c>
      <c r="T235" s="5">
        <f t="shared" si="23"/>
        <v>42642.703379629624</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9">
        <f t="shared" si="18"/>
        <v>40.1</v>
      </c>
      <c r="P236" s="10">
        <f t="shared" si="19"/>
        <v>80.2</v>
      </c>
      <c r="Q236" s="10" t="str">
        <f t="shared" si="20"/>
        <v>film &amp; video</v>
      </c>
      <c r="R236" s="10" t="str">
        <f t="shared" si="21"/>
        <v>drama</v>
      </c>
      <c r="S236" s="5">
        <f t="shared" si="22"/>
        <v>42135.82707175926</v>
      </c>
      <c r="T236" s="5">
        <f t="shared" si="23"/>
        <v>42175.82707175926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9">
        <f t="shared" si="18"/>
        <v>0</v>
      </c>
      <c r="P237" s="10" t="e">
        <f t="shared" si="19"/>
        <v>#DIV/0!</v>
      </c>
      <c r="Q237" s="10" t="str">
        <f t="shared" si="20"/>
        <v>film &amp; video</v>
      </c>
      <c r="R237" s="10" t="str">
        <f t="shared" si="21"/>
        <v>drama</v>
      </c>
      <c r="S237" s="5">
        <f t="shared" si="22"/>
        <v>42164.700196759259</v>
      </c>
      <c r="T237" s="5">
        <f t="shared" si="23"/>
        <v>42194.700196759259</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9">
        <f t="shared" si="18"/>
        <v>0</v>
      </c>
      <c r="P238" s="10" t="e">
        <f t="shared" si="19"/>
        <v>#DIV/0!</v>
      </c>
      <c r="Q238" s="10" t="str">
        <f t="shared" si="20"/>
        <v>film &amp; video</v>
      </c>
      <c r="R238" s="10" t="str">
        <f t="shared" si="21"/>
        <v>drama</v>
      </c>
      <c r="S238" s="5">
        <f t="shared" si="22"/>
        <v>42320.876145833325</v>
      </c>
      <c r="T238" s="5">
        <f t="shared" si="23"/>
        <v>42373.791666666664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9">
        <f t="shared" si="18"/>
        <v>0.33333333333333337</v>
      </c>
      <c r="P239" s="10">
        <f t="shared" si="19"/>
        <v>50</v>
      </c>
      <c r="Q239" s="10" t="str">
        <f t="shared" si="20"/>
        <v>film &amp; video</v>
      </c>
      <c r="R239" s="10" t="str">
        <f t="shared" si="21"/>
        <v>drama</v>
      </c>
      <c r="S239" s="5">
        <f t="shared" si="22"/>
        <v>42377.368854166663</v>
      </c>
      <c r="T239" s="5">
        <f t="shared" si="23"/>
        <v>42437.368854166663</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9">
        <f t="shared" si="18"/>
        <v>0</v>
      </c>
      <c r="P240" s="10" t="e">
        <f t="shared" si="19"/>
        <v>#DIV/0!</v>
      </c>
      <c r="Q240" s="10" t="str">
        <f t="shared" si="20"/>
        <v>film &amp; video</v>
      </c>
      <c r="R240" s="10" t="str">
        <f t="shared" si="21"/>
        <v>drama</v>
      </c>
      <c r="S240" s="5">
        <f t="shared" si="22"/>
        <v>42713.754166666658</v>
      </c>
      <c r="T240" s="5">
        <f t="shared" si="23"/>
        <v>42734.166666666664</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9">
        <f t="shared" si="18"/>
        <v>25</v>
      </c>
      <c r="P241" s="10">
        <f t="shared" si="19"/>
        <v>50</v>
      </c>
      <c r="Q241" s="10" t="str">
        <f t="shared" si="20"/>
        <v>film &amp; video</v>
      </c>
      <c r="R241" s="10" t="str">
        <f t="shared" si="21"/>
        <v>drama</v>
      </c>
      <c r="S241" s="5">
        <f t="shared" si="22"/>
        <v>42296.901967592588</v>
      </c>
      <c r="T241" s="5">
        <f t="shared" si="23"/>
        <v>42316.291666666664</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9">
        <f t="shared" si="18"/>
        <v>107.63413333333334</v>
      </c>
      <c r="P242" s="10">
        <f t="shared" si="19"/>
        <v>117.84759124087591</v>
      </c>
      <c r="Q242" s="10" t="str">
        <f t="shared" si="20"/>
        <v>film &amp; video</v>
      </c>
      <c r="R242" s="10" t="str">
        <f t="shared" si="21"/>
        <v>documentary</v>
      </c>
      <c r="S242" s="5">
        <f t="shared" si="22"/>
        <v>41354.500127314815</v>
      </c>
      <c r="T242" s="5">
        <f t="shared" si="23"/>
        <v>41399.500127314815</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9">
        <f t="shared" si="18"/>
        <v>112.63736263736264</v>
      </c>
      <c r="P243" s="10">
        <f t="shared" si="19"/>
        <v>109.04255319148936</v>
      </c>
      <c r="Q243" s="10" t="str">
        <f t="shared" si="20"/>
        <v>film &amp; video</v>
      </c>
      <c r="R243" s="10" t="str">
        <f t="shared" si="21"/>
        <v>documentary</v>
      </c>
      <c r="S243" s="5">
        <f t="shared" si="22"/>
        <v>41949.489629629628</v>
      </c>
      <c r="T243" s="5">
        <f t="shared" si="23"/>
        <v>41994.489629629628</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9">
        <f t="shared" si="18"/>
        <v>113.46153846153845</v>
      </c>
      <c r="P244" s="10">
        <f t="shared" si="19"/>
        <v>73.019801980198025</v>
      </c>
      <c r="Q244" s="10" t="str">
        <f t="shared" si="20"/>
        <v>film &amp; video</v>
      </c>
      <c r="R244" s="10" t="str">
        <f t="shared" si="21"/>
        <v>documentary</v>
      </c>
      <c r="S244" s="5">
        <f t="shared" si="22"/>
        <v>40862.28460648148</v>
      </c>
      <c r="T244" s="5">
        <f t="shared" si="23"/>
        <v>40897.28460648148</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9">
        <f t="shared" si="18"/>
        <v>102.592</v>
      </c>
      <c r="P245" s="10">
        <f t="shared" si="19"/>
        <v>78.195121951219505</v>
      </c>
      <c r="Q245" s="10" t="str">
        <f t="shared" si="20"/>
        <v>film &amp; video</v>
      </c>
      <c r="R245" s="10" t="str">
        <f t="shared" si="21"/>
        <v>documentary</v>
      </c>
      <c r="S245" s="5">
        <f t="shared" si="22"/>
        <v>41661.839166666665</v>
      </c>
      <c r="T245" s="5">
        <f t="shared" si="23"/>
        <v>41691.839166666665</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9">
        <f t="shared" si="18"/>
        <v>113.75714285714287</v>
      </c>
      <c r="P246" s="10">
        <f t="shared" si="19"/>
        <v>47.398809523809526</v>
      </c>
      <c r="Q246" s="10" t="str">
        <f t="shared" si="20"/>
        <v>film &amp; video</v>
      </c>
      <c r="R246" s="10" t="str">
        <f t="shared" si="21"/>
        <v>documentary</v>
      </c>
      <c r="S246" s="5">
        <f t="shared" si="22"/>
        <v>40213.115266203698</v>
      </c>
      <c r="T246" s="5">
        <f t="shared" si="23"/>
        <v>40253.087499999994</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9">
        <f t="shared" si="18"/>
        <v>103.71999999999998</v>
      </c>
      <c r="P247" s="10">
        <f t="shared" si="19"/>
        <v>54.020833333333336</v>
      </c>
      <c r="Q247" s="10" t="str">
        <f t="shared" si="20"/>
        <v>film &amp; video</v>
      </c>
      <c r="R247" s="10" t="str">
        <f t="shared" si="21"/>
        <v>documentary</v>
      </c>
      <c r="S247" s="5">
        <f t="shared" si="22"/>
        <v>41106.844733796293</v>
      </c>
      <c r="T247" s="5">
        <f t="shared" si="23"/>
        <v>41136.844733796293</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9">
        <f t="shared" si="18"/>
        <v>305.46000000000004</v>
      </c>
      <c r="P248" s="10">
        <f t="shared" si="19"/>
        <v>68.488789237668158</v>
      </c>
      <c r="Q248" s="10" t="str">
        <f t="shared" si="20"/>
        <v>film &amp; video</v>
      </c>
      <c r="R248" s="10" t="str">
        <f t="shared" si="21"/>
        <v>documentary</v>
      </c>
      <c r="S248" s="5">
        <f t="shared" si="22"/>
        <v>40480.155150462961</v>
      </c>
      <c r="T248" s="5">
        <f t="shared" si="23"/>
        <v>40530.196817129625</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9">
        <f t="shared" si="18"/>
        <v>134.1</v>
      </c>
      <c r="P249" s="10">
        <f t="shared" si="19"/>
        <v>108.14516129032258</v>
      </c>
      <c r="Q249" s="10" t="str">
        <f t="shared" si="20"/>
        <v>film &amp; video</v>
      </c>
      <c r="R249" s="10" t="str">
        <f t="shared" si="21"/>
        <v>documentary</v>
      </c>
      <c r="S249" s="5">
        <f t="shared" si="22"/>
        <v>40430.395995370367</v>
      </c>
      <c r="T249" s="5">
        <f t="shared" si="23"/>
        <v>40466.943749999999</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9">
        <f t="shared" si="18"/>
        <v>101.33294117647058</v>
      </c>
      <c r="P250" s="10">
        <f t="shared" si="19"/>
        <v>589.95205479452056</v>
      </c>
      <c r="Q250" s="10" t="str">
        <f t="shared" si="20"/>
        <v>film &amp; video</v>
      </c>
      <c r="R250" s="10" t="str">
        <f t="shared" si="21"/>
        <v>documentary</v>
      </c>
      <c r="S250" s="5">
        <f t="shared" si="22"/>
        <v>40870.566076388888</v>
      </c>
      <c r="T250" s="5">
        <f t="shared" si="23"/>
        <v>40915.566076388888</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9">
        <f t="shared" si="18"/>
        <v>112.92</v>
      </c>
      <c r="P251" s="10">
        <f t="shared" si="19"/>
        <v>48.051063829787232</v>
      </c>
      <c r="Q251" s="10" t="str">
        <f t="shared" si="20"/>
        <v>film &amp; video</v>
      </c>
      <c r="R251" s="10" t="str">
        <f t="shared" si="21"/>
        <v>documentary</v>
      </c>
      <c r="S251" s="5">
        <f t="shared" si="22"/>
        <v>40332.715509259258</v>
      </c>
      <c r="T251" s="5">
        <f t="shared" si="23"/>
        <v>40412.527777777774</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9">
        <f t="shared" si="18"/>
        <v>105.58333333333334</v>
      </c>
      <c r="P252" s="10">
        <f t="shared" si="19"/>
        <v>72.482837528604122</v>
      </c>
      <c r="Q252" s="10" t="str">
        <f t="shared" si="20"/>
        <v>film &amp; video</v>
      </c>
      <c r="R252" s="10" t="str">
        <f t="shared" si="21"/>
        <v>documentary</v>
      </c>
      <c r="S252" s="5">
        <f t="shared" si="22"/>
        <v>41401.357534722221</v>
      </c>
      <c r="T252" s="5">
        <f t="shared" si="23"/>
        <v>41431.357534722221</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9">
        <f t="shared" si="18"/>
        <v>125.57142857142858</v>
      </c>
      <c r="P253" s="10">
        <f t="shared" si="19"/>
        <v>57.077922077922075</v>
      </c>
      <c r="Q253" s="10" t="str">
        <f t="shared" si="20"/>
        <v>film &amp; video</v>
      </c>
      <c r="R253" s="10" t="str">
        <f t="shared" si="21"/>
        <v>documentary</v>
      </c>
      <c r="S253" s="5">
        <f t="shared" si="22"/>
        <v>41013.579236111109</v>
      </c>
      <c r="T253" s="5">
        <f t="shared" si="23"/>
        <v>41045.583333333328</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9">
        <f t="shared" si="18"/>
        <v>184.56</v>
      </c>
      <c r="P254" s="10">
        <f t="shared" si="19"/>
        <v>85.444444444444443</v>
      </c>
      <c r="Q254" s="10" t="str">
        <f t="shared" si="20"/>
        <v>film &amp; video</v>
      </c>
      <c r="R254" s="10" t="str">
        <f t="shared" si="21"/>
        <v>documentary</v>
      </c>
      <c r="S254" s="5">
        <f t="shared" si="22"/>
        <v>40266.454375000001</v>
      </c>
      <c r="T254" s="5">
        <f t="shared" si="23"/>
        <v>40329.957638888889</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9">
        <f t="shared" si="18"/>
        <v>100.73333333333335</v>
      </c>
      <c r="P255" s="10">
        <f t="shared" si="19"/>
        <v>215.85714285714286</v>
      </c>
      <c r="Q255" s="10" t="str">
        <f t="shared" si="20"/>
        <v>film &amp; video</v>
      </c>
      <c r="R255" s="10" t="str">
        <f t="shared" si="21"/>
        <v>documentary</v>
      </c>
      <c r="S255" s="5">
        <f t="shared" si="22"/>
        <v>40924.44253472222</v>
      </c>
      <c r="T255" s="5">
        <f t="shared" si="23"/>
        <v>40954.44253472222</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9">
        <f t="shared" si="18"/>
        <v>116.94725</v>
      </c>
      <c r="P256" s="10">
        <f t="shared" si="19"/>
        <v>89.38643312101911</v>
      </c>
      <c r="Q256" s="10" t="str">
        <f t="shared" si="20"/>
        <v>film &amp; video</v>
      </c>
      <c r="R256" s="10" t="str">
        <f t="shared" si="21"/>
        <v>documentary</v>
      </c>
      <c r="S256" s="5">
        <f t="shared" si="22"/>
        <v>42263.744328703695</v>
      </c>
      <c r="T256" s="5">
        <f t="shared" si="23"/>
        <v>42293.874999999993</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9">
        <f t="shared" si="18"/>
        <v>106.73325</v>
      </c>
      <c r="P257" s="10">
        <f t="shared" si="19"/>
        <v>45.418404255319146</v>
      </c>
      <c r="Q257" s="10" t="str">
        <f t="shared" si="20"/>
        <v>film &amp; video</v>
      </c>
      <c r="R257" s="10" t="str">
        <f t="shared" si="21"/>
        <v>documentary</v>
      </c>
      <c r="S257" s="5">
        <f t="shared" si="22"/>
        <v>40588.318078703705</v>
      </c>
      <c r="T257" s="5">
        <f t="shared" si="23"/>
        <v>40618.276412037034</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9">
        <f t="shared" si="18"/>
        <v>139.1</v>
      </c>
      <c r="P258" s="10">
        <f t="shared" si="19"/>
        <v>65.756363636363631</v>
      </c>
      <c r="Q258" s="10" t="str">
        <f t="shared" si="20"/>
        <v>film &amp; video</v>
      </c>
      <c r="R258" s="10" t="str">
        <f t="shared" si="21"/>
        <v>documentary</v>
      </c>
      <c r="S258" s="5">
        <f t="shared" si="22"/>
        <v>41319.560960648145</v>
      </c>
      <c r="T258" s="5">
        <f t="shared" si="23"/>
        <v>41349.560960648145</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9">
        <f t="shared" ref="O259:O322" si="24">E259/D259*100</f>
        <v>106.72648571428572</v>
      </c>
      <c r="P259" s="10">
        <f t="shared" ref="P259:P322" si="25">E259/L259</f>
        <v>66.70405357142856</v>
      </c>
      <c r="Q259" s="10" t="str">
        <f t="shared" ref="Q259:Q322" si="26">LEFT($N259,FIND("/",$N259)-1)</f>
        <v>film &amp; video</v>
      </c>
      <c r="R259" s="10" t="str">
        <f t="shared" ref="R259:R322" si="27">RIGHT($N259,LEN($N259)-FIND("/",$N259))</f>
        <v>documentary</v>
      </c>
      <c r="S259" s="5">
        <f t="shared" ref="S259:S322" si="28">(((J259/60)/60)/24)+DATE(1970,1,1)+(-5/24)</f>
        <v>42479.418541666666</v>
      </c>
      <c r="T259" s="5">
        <f t="shared" si="23"/>
        <v>42509.418541666666</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9">
        <f t="shared" si="24"/>
        <v>191.14</v>
      </c>
      <c r="P260" s="10">
        <f t="shared" si="25"/>
        <v>83.345930232558146</v>
      </c>
      <c r="Q260" s="10" t="str">
        <f t="shared" si="26"/>
        <v>film &amp; video</v>
      </c>
      <c r="R260" s="10" t="str">
        <f t="shared" si="27"/>
        <v>documentary</v>
      </c>
      <c r="S260" s="5">
        <f t="shared" si="28"/>
        <v>40681.843356481477</v>
      </c>
      <c r="T260" s="5">
        <f t="shared" si="23"/>
        <v>40711.843356481477</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9">
        <f t="shared" si="24"/>
        <v>131.93789333333334</v>
      </c>
      <c r="P261" s="10">
        <f t="shared" si="25"/>
        <v>105.04609341825902</v>
      </c>
      <c r="Q261" s="10" t="str">
        <f t="shared" si="26"/>
        <v>film &amp; video</v>
      </c>
      <c r="R261" s="10" t="str">
        <f t="shared" si="27"/>
        <v>documentary</v>
      </c>
      <c r="S261" s="5">
        <f t="shared" si="28"/>
        <v>42072.529733796291</v>
      </c>
      <c r="T261" s="5">
        <f t="shared" si="23"/>
        <v>42102.529733796291</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9">
        <f t="shared" si="24"/>
        <v>106.4</v>
      </c>
      <c r="P262" s="10">
        <f t="shared" si="25"/>
        <v>120.90909090909091</v>
      </c>
      <c r="Q262" s="10" t="str">
        <f t="shared" si="26"/>
        <v>film &amp; video</v>
      </c>
      <c r="R262" s="10" t="str">
        <f t="shared" si="27"/>
        <v>documentary</v>
      </c>
      <c r="S262" s="5">
        <f t="shared" si="28"/>
        <v>40330.547210648147</v>
      </c>
      <c r="T262" s="5">
        <f t="shared" si="23"/>
        <v>40376.207638888889</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9">
        <f t="shared" si="24"/>
        <v>107.4</v>
      </c>
      <c r="P263" s="10">
        <f t="shared" si="25"/>
        <v>97.63636363636364</v>
      </c>
      <c r="Q263" s="10" t="str">
        <f t="shared" si="26"/>
        <v>film &amp; video</v>
      </c>
      <c r="R263" s="10" t="str">
        <f t="shared" si="27"/>
        <v>documentary</v>
      </c>
      <c r="S263" s="5">
        <f t="shared" si="28"/>
        <v>41017.677129629628</v>
      </c>
      <c r="T263" s="5">
        <f t="shared" ref="T263:T326" si="29">(((I263/60)/60)/24)+DATE(1970,1,1)+(-5/24)</f>
        <v>41067.413194444445</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9">
        <f t="shared" si="24"/>
        <v>240</v>
      </c>
      <c r="P264" s="10">
        <f t="shared" si="25"/>
        <v>41.379310344827587</v>
      </c>
      <c r="Q264" s="10" t="str">
        <f t="shared" si="26"/>
        <v>film &amp; video</v>
      </c>
      <c r="R264" s="10" t="str">
        <f t="shared" si="27"/>
        <v>documentary</v>
      </c>
      <c r="S264" s="5">
        <f t="shared" si="28"/>
        <v>40555.039675925924</v>
      </c>
      <c r="T264" s="5">
        <f t="shared" si="29"/>
        <v>40600.039675925924</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9">
        <f t="shared" si="24"/>
        <v>118.08108</v>
      </c>
      <c r="P265" s="10">
        <f t="shared" si="25"/>
        <v>30.654485981308412</v>
      </c>
      <c r="Q265" s="10" t="str">
        <f t="shared" si="26"/>
        <v>film &amp; video</v>
      </c>
      <c r="R265" s="10" t="str">
        <f t="shared" si="27"/>
        <v>documentary</v>
      </c>
      <c r="S265" s="5">
        <f t="shared" si="28"/>
        <v>41149.746458333328</v>
      </c>
      <c r="T265" s="5">
        <f t="shared" si="29"/>
        <v>41179.746458333328</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9">
        <f t="shared" si="24"/>
        <v>118.19999999999999</v>
      </c>
      <c r="P266" s="10">
        <f t="shared" si="25"/>
        <v>64.945054945054949</v>
      </c>
      <c r="Q266" s="10" t="str">
        <f t="shared" si="26"/>
        <v>film &amp; video</v>
      </c>
      <c r="R266" s="10" t="str">
        <f t="shared" si="27"/>
        <v>documentary</v>
      </c>
      <c r="S266" s="5">
        <f t="shared" si="28"/>
        <v>41010.411979166667</v>
      </c>
      <c r="T266" s="5">
        <f t="shared" si="29"/>
        <v>41040.411979166667</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9">
        <f t="shared" si="24"/>
        <v>111.1</v>
      </c>
      <c r="P267" s="10">
        <f t="shared" si="25"/>
        <v>95.775862068965523</v>
      </c>
      <c r="Q267" s="10" t="str">
        <f t="shared" si="26"/>
        <v>film &amp; video</v>
      </c>
      <c r="R267" s="10" t="str">
        <f t="shared" si="27"/>
        <v>documentary</v>
      </c>
      <c r="S267" s="5">
        <f t="shared" si="28"/>
        <v>40267.037384259253</v>
      </c>
      <c r="T267" s="5">
        <f t="shared" si="29"/>
        <v>40308.636111111111</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9">
        <f t="shared" si="24"/>
        <v>145.5</v>
      </c>
      <c r="P268" s="10">
        <f t="shared" si="25"/>
        <v>40.416666666666664</v>
      </c>
      <c r="Q268" s="10" t="str">
        <f t="shared" si="26"/>
        <v>film &amp; video</v>
      </c>
      <c r="R268" s="10" t="str">
        <f t="shared" si="27"/>
        <v>documentary</v>
      </c>
      <c r="S268" s="5">
        <f t="shared" si="28"/>
        <v>40204.966516203705</v>
      </c>
      <c r="T268" s="5">
        <f t="shared" si="29"/>
        <v>40290.95208333333</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9">
        <f t="shared" si="24"/>
        <v>131.62883248730967</v>
      </c>
      <c r="P269" s="10">
        <f t="shared" si="25"/>
        <v>78.578424242424248</v>
      </c>
      <c r="Q269" s="10" t="str">
        <f t="shared" si="26"/>
        <v>film &amp; video</v>
      </c>
      <c r="R269" s="10" t="str">
        <f t="shared" si="27"/>
        <v>documentary</v>
      </c>
      <c r="S269" s="5">
        <f t="shared" si="28"/>
        <v>41785.244201388887</v>
      </c>
      <c r="T269" s="5">
        <f t="shared" si="29"/>
        <v>41815.244201388887</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9">
        <f t="shared" si="24"/>
        <v>111.4</v>
      </c>
      <c r="P270" s="10">
        <f t="shared" si="25"/>
        <v>50.18018018018018</v>
      </c>
      <c r="Q270" s="10" t="str">
        <f t="shared" si="26"/>
        <v>film &amp; video</v>
      </c>
      <c r="R270" s="10" t="str">
        <f t="shared" si="27"/>
        <v>documentary</v>
      </c>
      <c r="S270" s="5">
        <f t="shared" si="28"/>
        <v>40808.944189814814</v>
      </c>
      <c r="T270" s="5">
        <f t="shared" si="29"/>
        <v>40853.985856481479</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9">
        <f t="shared" si="24"/>
        <v>147.23376999999999</v>
      </c>
      <c r="P271" s="10">
        <f t="shared" si="25"/>
        <v>92.251735588972423</v>
      </c>
      <c r="Q271" s="10" t="str">
        <f t="shared" si="26"/>
        <v>film &amp; video</v>
      </c>
      <c r="R271" s="10" t="str">
        <f t="shared" si="27"/>
        <v>documentary</v>
      </c>
      <c r="S271" s="5">
        <f t="shared" si="28"/>
        <v>42757.988680555551</v>
      </c>
      <c r="T271" s="5">
        <f t="shared" si="29"/>
        <v>42787.988680555551</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9">
        <f t="shared" si="24"/>
        <v>152.60869565217391</v>
      </c>
      <c r="P272" s="10">
        <f t="shared" si="25"/>
        <v>57.540983606557376</v>
      </c>
      <c r="Q272" s="10" t="str">
        <f t="shared" si="26"/>
        <v>film &amp; video</v>
      </c>
      <c r="R272" s="10" t="str">
        <f t="shared" si="27"/>
        <v>documentary</v>
      </c>
      <c r="S272" s="5">
        <f t="shared" si="28"/>
        <v>40637.658217592587</v>
      </c>
      <c r="T272" s="5">
        <f t="shared" si="29"/>
        <v>40687.958333333328</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9">
        <f t="shared" si="24"/>
        <v>104.67999999999999</v>
      </c>
      <c r="P273" s="10">
        <f t="shared" si="25"/>
        <v>109.42160278745645</v>
      </c>
      <c r="Q273" s="10" t="str">
        <f t="shared" si="26"/>
        <v>film &amp; video</v>
      </c>
      <c r="R273" s="10" t="str">
        <f t="shared" si="27"/>
        <v>documentary</v>
      </c>
      <c r="S273" s="5">
        <f t="shared" si="28"/>
        <v>41611.891909722224</v>
      </c>
      <c r="T273" s="5">
        <f t="shared" si="29"/>
        <v>41641.125</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9">
        <f t="shared" si="24"/>
        <v>177.43366666666668</v>
      </c>
      <c r="P274" s="10">
        <f t="shared" si="25"/>
        <v>81.892461538461546</v>
      </c>
      <c r="Q274" s="10" t="str">
        <f t="shared" si="26"/>
        <v>film &amp; video</v>
      </c>
      <c r="R274" s="10" t="str">
        <f t="shared" si="27"/>
        <v>documentary</v>
      </c>
      <c r="S274" s="5">
        <f t="shared" si="28"/>
        <v>40235.692025462959</v>
      </c>
      <c r="T274" s="5">
        <f t="shared" si="29"/>
        <v>40296.575694444444</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9">
        <f t="shared" si="24"/>
        <v>107.7758</v>
      </c>
      <c r="P275" s="10">
        <f t="shared" si="25"/>
        <v>45.667711864406776</v>
      </c>
      <c r="Q275" s="10" t="str">
        <f t="shared" si="26"/>
        <v>film &amp; video</v>
      </c>
      <c r="R275" s="10" t="str">
        <f t="shared" si="27"/>
        <v>documentary</v>
      </c>
      <c r="S275" s="5">
        <f t="shared" si="28"/>
        <v>40697.29011574074</v>
      </c>
      <c r="T275" s="5">
        <f t="shared" si="29"/>
        <v>40727.29011574074</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9">
        <f t="shared" si="24"/>
        <v>156</v>
      </c>
      <c r="P276" s="10">
        <f t="shared" si="25"/>
        <v>55.221238938053098</v>
      </c>
      <c r="Q276" s="10" t="str">
        <f t="shared" si="26"/>
        <v>film &amp; video</v>
      </c>
      <c r="R276" s="10" t="str">
        <f t="shared" si="27"/>
        <v>documentary</v>
      </c>
      <c r="S276" s="5">
        <f t="shared" si="28"/>
        <v>40969.704039351847</v>
      </c>
      <c r="T276" s="5">
        <f t="shared" si="29"/>
        <v>41004.082638888889</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9">
        <f t="shared" si="24"/>
        <v>108.395</v>
      </c>
      <c r="P277" s="10">
        <f t="shared" si="25"/>
        <v>65.298192771084331</v>
      </c>
      <c r="Q277" s="10" t="str">
        <f t="shared" si="26"/>
        <v>film &amp; video</v>
      </c>
      <c r="R277" s="10" t="str">
        <f t="shared" si="27"/>
        <v>documentary</v>
      </c>
      <c r="S277" s="5">
        <f t="shared" si="28"/>
        <v>41192.823680555557</v>
      </c>
      <c r="T277" s="5">
        <f t="shared" si="29"/>
        <v>41222.865347222221</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9">
        <f t="shared" si="24"/>
        <v>147.6</v>
      </c>
      <c r="P278" s="10">
        <f t="shared" si="25"/>
        <v>95.225806451612897</v>
      </c>
      <c r="Q278" s="10" t="str">
        <f t="shared" si="26"/>
        <v>film &amp; video</v>
      </c>
      <c r="R278" s="10" t="str">
        <f t="shared" si="27"/>
        <v>documentary</v>
      </c>
      <c r="S278" s="5">
        <f t="shared" si="28"/>
        <v>40966.87354166666</v>
      </c>
      <c r="T278" s="5">
        <f t="shared" si="29"/>
        <v>41026.831874999996</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9">
        <f t="shared" si="24"/>
        <v>110.38153846153847</v>
      </c>
      <c r="P279" s="10">
        <f t="shared" si="25"/>
        <v>75.444794952681391</v>
      </c>
      <c r="Q279" s="10" t="str">
        <f t="shared" si="26"/>
        <v>film &amp; video</v>
      </c>
      <c r="R279" s="10" t="str">
        <f t="shared" si="27"/>
        <v>documentary</v>
      </c>
      <c r="S279" s="5">
        <f t="shared" si="28"/>
        <v>42117.68309027778</v>
      </c>
      <c r="T279" s="5">
        <f t="shared" si="29"/>
        <v>42147.68309027778</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9">
        <f t="shared" si="24"/>
        <v>150.34814814814814</v>
      </c>
      <c r="P280" s="10">
        <f t="shared" si="25"/>
        <v>97.816867469879512</v>
      </c>
      <c r="Q280" s="10" t="str">
        <f t="shared" si="26"/>
        <v>film &amp; video</v>
      </c>
      <c r="R280" s="10" t="str">
        <f t="shared" si="27"/>
        <v>documentary</v>
      </c>
      <c r="S280" s="5">
        <f t="shared" si="28"/>
        <v>41163.832627314812</v>
      </c>
      <c r="T280" s="5">
        <f t="shared" si="29"/>
        <v>41193.832627314812</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9">
        <f t="shared" si="24"/>
        <v>157.31829411764707</v>
      </c>
      <c r="P281" s="10">
        <f t="shared" si="25"/>
        <v>87.685606557377056</v>
      </c>
      <c r="Q281" s="10" t="str">
        <f t="shared" si="26"/>
        <v>film &amp; video</v>
      </c>
      <c r="R281" s="10" t="str">
        <f t="shared" si="27"/>
        <v>documentary</v>
      </c>
      <c r="S281" s="5">
        <f t="shared" si="28"/>
        <v>42759.035833333335</v>
      </c>
      <c r="T281" s="5">
        <f t="shared" si="29"/>
        <v>42792.875694444439</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9">
        <f t="shared" si="24"/>
        <v>156.14400000000001</v>
      </c>
      <c r="P282" s="10">
        <f t="shared" si="25"/>
        <v>54.748948106591868</v>
      </c>
      <c r="Q282" s="10" t="str">
        <f t="shared" si="26"/>
        <v>film &amp; video</v>
      </c>
      <c r="R282" s="10" t="str">
        <f t="shared" si="27"/>
        <v>documentary</v>
      </c>
      <c r="S282" s="5">
        <f t="shared" si="28"/>
        <v>41744.382349537031</v>
      </c>
      <c r="T282" s="5">
        <f t="shared" si="29"/>
        <v>41789.382349537031</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9">
        <f t="shared" si="24"/>
        <v>120.58763636363636</v>
      </c>
      <c r="P283" s="10">
        <f t="shared" si="25"/>
        <v>83.953417721518989</v>
      </c>
      <c r="Q283" s="10" t="str">
        <f t="shared" si="26"/>
        <v>film &amp; video</v>
      </c>
      <c r="R283" s="10" t="str">
        <f t="shared" si="27"/>
        <v>documentary</v>
      </c>
      <c r="S283" s="5">
        <f t="shared" si="28"/>
        <v>39949.955011574071</v>
      </c>
      <c r="T283" s="5">
        <f t="shared" si="29"/>
        <v>40035.601388888885</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9">
        <f t="shared" si="24"/>
        <v>101.18888888888888</v>
      </c>
      <c r="P284" s="10">
        <f t="shared" si="25"/>
        <v>254.38547486033519</v>
      </c>
      <c r="Q284" s="10" t="str">
        <f t="shared" si="26"/>
        <v>film &amp; video</v>
      </c>
      <c r="R284" s="10" t="str">
        <f t="shared" si="27"/>
        <v>documentary</v>
      </c>
      <c r="S284" s="5">
        <f t="shared" si="28"/>
        <v>40194.711712962962</v>
      </c>
      <c r="T284" s="5">
        <f t="shared" si="29"/>
        <v>40231.708333333328</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9">
        <f t="shared" si="24"/>
        <v>114.27249999999999</v>
      </c>
      <c r="P285" s="10">
        <f t="shared" si="25"/>
        <v>101.8269801980198</v>
      </c>
      <c r="Q285" s="10" t="str">
        <f t="shared" si="26"/>
        <v>film &amp; video</v>
      </c>
      <c r="R285" s="10" t="str">
        <f t="shared" si="27"/>
        <v>documentary</v>
      </c>
      <c r="S285" s="5">
        <f t="shared" si="28"/>
        <v>40675.501666666663</v>
      </c>
      <c r="T285" s="5">
        <f t="shared" si="29"/>
        <v>40694.999305555553</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9">
        <f t="shared" si="24"/>
        <v>104.62615</v>
      </c>
      <c r="P286" s="10">
        <f t="shared" si="25"/>
        <v>55.066394736842106</v>
      </c>
      <c r="Q286" s="10" t="str">
        <f t="shared" si="26"/>
        <v>film &amp; video</v>
      </c>
      <c r="R286" s="10" t="str">
        <f t="shared" si="27"/>
        <v>documentary</v>
      </c>
      <c r="S286" s="5">
        <f t="shared" si="28"/>
        <v>40904.529861111107</v>
      </c>
      <c r="T286" s="5">
        <f t="shared" si="29"/>
        <v>40929.529861111107</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9">
        <f t="shared" si="24"/>
        <v>228.82507142857142</v>
      </c>
      <c r="P287" s="10">
        <f t="shared" si="25"/>
        <v>56.901438721136763</v>
      </c>
      <c r="Q287" s="10" t="str">
        <f t="shared" si="26"/>
        <v>film &amp; video</v>
      </c>
      <c r="R287" s="10" t="str">
        <f t="shared" si="27"/>
        <v>documentary</v>
      </c>
      <c r="S287" s="5">
        <f t="shared" si="28"/>
        <v>41506.547777777778</v>
      </c>
      <c r="T287" s="5">
        <f t="shared" si="29"/>
        <v>41536.547777777778</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9">
        <f t="shared" si="24"/>
        <v>109.15333333333332</v>
      </c>
      <c r="P288" s="10">
        <f t="shared" si="25"/>
        <v>121.28148148148148</v>
      </c>
      <c r="Q288" s="10" t="str">
        <f t="shared" si="26"/>
        <v>film &amp; video</v>
      </c>
      <c r="R288" s="10" t="str">
        <f t="shared" si="27"/>
        <v>documentary</v>
      </c>
      <c r="S288" s="5">
        <f t="shared" si="28"/>
        <v>41313.60791666666</v>
      </c>
      <c r="T288" s="5">
        <f t="shared" si="29"/>
        <v>41358.566249999996</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9">
        <f t="shared" si="24"/>
        <v>176.29999999999998</v>
      </c>
      <c r="P289" s="10">
        <f t="shared" si="25"/>
        <v>91.189655172413794</v>
      </c>
      <c r="Q289" s="10" t="str">
        <f t="shared" si="26"/>
        <v>film &amp; video</v>
      </c>
      <c r="R289" s="10" t="str">
        <f t="shared" si="27"/>
        <v>documentary</v>
      </c>
      <c r="S289" s="5">
        <f t="shared" si="28"/>
        <v>41184.069652777776</v>
      </c>
      <c r="T289" s="5">
        <f t="shared" si="29"/>
        <v>41214.958333333328</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9">
        <f t="shared" si="24"/>
        <v>103.21061999999999</v>
      </c>
      <c r="P290" s="10">
        <f t="shared" si="25"/>
        <v>115.44812080536913</v>
      </c>
      <c r="Q290" s="10" t="str">
        <f t="shared" si="26"/>
        <v>film &amp; video</v>
      </c>
      <c r="R290" s="10" t="str">
        <f t="shared" si="27"/>
        <v>documentary</v>
      </c>
      <c r="S290" s="5">
        <f t="shared" si="28"/>
        <v>41050.960567129623</v>
      </c>
      <c r="T290" s="5">
        <f t="shared" si="29"/>
        <v>41085.960567129623</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9">
        <f t="shared" si="24"/>
        <v>104.82000000000001</v>
      </c>
      <c r="P291" s="10">
        <f t="shared" si="25"/>
        <v>67.771551724137936</v>
      </c>
      <c r="Q291" s="10" t="str">
        <f t="shared" si="26"/>
        <v>film &amp; video</v>
      </c>
      <c r="R291" s="10" t="str">
        <f t="shared" si="27"/>
        <v>documentary</v>
      </c>
      <c r="S291" s="5">
        <f t="shared" si="28"/>
        <v>41550.248078703698</v>
      </c>
      <c r="T291" s="5">
        <f t="shared" si="29"/>
        <v>41580.248078703698</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9">
        <f t="shared" si="24"/>
        <v>106.68444444444445</v>
      </c>
      <c r="P292" s="10">
        <f t="shared" si="25"/>
        <v>28.576190476190476</v>
      </c>
      <c r="Q292" s="10" t="str">
        <f t="shared" si="26"/>
        <v>film &amp; video</v>
      </c>
      <c r="R292" s="10" t="str">
        <f t="shared" si="27"/>
        <v>documentary</v>
      </c>
      <c r="S292" s="5">
        <f t="shared" si="28"/>
        <v>40526.160844907405</v>
      </c>
      <c r="T292" s="5">
        <f t="shared" si="29"/>
        <v>40576.124305555553</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9">
        <f t="shared" si="24"/>
        <v>120.02</v>
      </c>
      <c r="P293" s="10">
        <f t="shared" si="25"/>
        <v>46.8828125</v>
      </c>
      <c r="Q293" s="10" t="str">
        <f t="shared" si="26"/>
        <v>film &amp; video</v>
      </c>
      <c r="R293" s="10" t="str">
        <f t="shared" si="27"/>
        <v>documentary</v>
      </c>
      <c r="S293" s="5">
        <f t="shared" si="28"/>
        <v>41376.560717592591</v>
      </c>
      <c r="T293" s="5">
        <f t="shared" si="29"/>
        <v>41394.792361111111</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9">
        <f t="shared" si="24"/>
        <v>101.50693333333334</v>
      </c>
      <c r="P294" s="10">
        <f t="shared" si="25"/>
        <v>154.42231237322514</v>
      </c>
      <c r="Q294" s="10" t="str">
        <f t="shared" si="26"/>
        <v>film &amp; video</v>
      </c>
      <c r="R294" s="10" t="str">
        <f t="shared" si="27"/>
        <v>documentary</v>
      </c>
      <c r="S294" s="5">
        <f t="shared" si="28"/>
        <v>40812.594895833332</v>
      </c>
      <c r="T294" s="5">
        <f t="shared" si="29"/>
        <v>40844.957638888889</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9">
        <f t="shared" si="24"/>
        <v>101.38461538461539</v>
      </c>
      <c r="P295" s="10">
        <f t="shared" si="25"/>
        <v>201.22137404580153</v>
      </c>
      <c r="Q295" s="10" t="str">
        <f t="shared" si="26"/>
        <v>film &amp; video</v>
      </c>
      <c r="R295" s="10" t="str">
        <f t="shared" si="27"/>
        <v>documentary</v>
      </c>
      <c r="S295" s="5">
        <f t="shared" si="28"/>
        <v>41719.459652777776</v>
      </c>
      <c r="T295" s="5">
        <f t="shared" si="29"/>
        <v>41749.459652777776</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9">
        <f t="shared" si="24"/>
        <v>100</v>
      </c>
      <c r="P296" s="10">
        <f t="shared" si="25"/>
        <v>100</v>
      </c>
      <c r="Q296" s="10" t="str">
        <f t="shared" si="26"/>
        <v>film &amp; video</v>
      </c>
      <c r="R296" s="10" t="str">
        <f t="shared" si="27"/>
        <v>documentary</v>
      </c>
      <c r="S296" s="5">
        <f t="shared" si="28"/>
        <v>40342.876087962963</v>
      </c>
      <c r="T296" s="5">
        <f t="shared" si="29"/>
        <v>40378.458333333328</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9">
        <f t="shared" si="24"/>
        <v>133.10911999999999</v>
      </c>
      <c r="P297" s="10">
        <f t="shared" si="25"/>
        <v>100.08204511278196</v>
      </c>
      <c r="Q297" s="10" t="str">
        <f t="shared" si="26"/>
        <v>film &amp; video</v>
      </c>
      <c r="R297" s="10" t="str">
        <f t="shared" si="27"/>
        <v>documentary</v>
      </c>
      <c r="S297" s="5">
        <f t="shared" si="28"/>
        <v>41518.796400462961</v>
      </c>
      <c r="T297" s="5">
        <f t="shared" si="29"/>
        <v>41578.791666666664</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9">
        <f t="shared" si="24"/>
        <v>118.72620000000001</v>
      </c>
      <c r="P298" s="10">
        <f t="shared" si="25"/>
        <v>230.08953488372092</v>
      </c>
      <c r="Q298" s="10" t="str">
        <f t="shared" si="26"/>
        <v>film &amp; video</v>
      </c>
      <c r="R298" s="10" t="str">
        <f t="shared" si="27"/>
        <v>documentary</v>
      </c>
      <c r="S298" s="5">
        <f t="shared" si="28"/>
        <v>41134.267164351848</v>
      </c>
      <c r="T298" s="5">
        <f t="shared" si="29"/>
        <v>41159.267164351848</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9">
        <f t="shared" si="24"/>
        <v>100.64</v>
      </c>
      <c r="P299" s="10">
        <f t="shared" si="25"/>
        <v>141.74647887323943</v>
      </c>
      <c r="Q299" s="10" t="str">
        <f t="shared" si="26"/>
        <v>film &amp; video</v>
      </c>
      <c r="R299" s="10" t="str">
        <f t="shared" si="27"/>
        <v>documentary</v>
      </c>
      <c r="S299" s="5">
        <f t="shared" si="28"/>
        <v>42089.519687500004</v>
      </c>
      <c r="T299" s="5">
        <f t="shared" si="29"/>
        <v>42124.957638888889</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9">
        <f t="shared" si="24"/>
        <v>108.93241269841269</v>
      </c>
      <c r="P300" s="10">
        <f t="shared" si="25"/>
        <v>56.344351395730705</v>
      </c>
      <c r="Q300" s="10" t="str">
        <f t="shared" si="26"/>
        <v>film &amp; video</v>
      </c>
      <c r="R300" s="10" t="str">
        <f t="shared" si="27"/>
        <v>documentary</v>
      </c>
      <c r="S300" s="5">
        <f t="shared" si="28"/>
        <v>41709.255185185182</v>
      </c>
      <c r="T300" s="5">
        <f t="shared" si="29"/>
        <v>41768.666666666664</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9">
        <f t="shared" si="24"/>
        <v>178.95250000000001</v>
      </c>
      <c r="P301" s="10">
        <f t="shared" si="25"/>
        <v>73.341188524590166</v>
      </c>
      <c r="Q301" s="10" t="str">
        <f t="shared" si="26"/>
        <v>film &amp; video</v>
      </c>
      <c r="R301" s="10" t="str">
        <f t="shared" si="27"/>
        <v>documentary</v>
      </c>
      <c r="S301" s="5">
        <f t="shared" si="28"/>
        <v>40469.016898148147</v>
      </c>
      <c r="T301" s="5">
        <f t="shared" si="29"/>
        <v>40499.058564814812</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9">
        <f t="shared" si="24"/>
        <v>101.72264</v>
      </c>
      <c r="P302" s="10">
        <f t="shared" si="25"/>
        <v>85.337785234899329</v>
      </c>
      <c r="Q302" s="10" t="str">
        <f t="shared" si="26"/>
        <v>film &amp; video</v>
      </c>
      <c r="R302" s="10" t="str">
        <f t="shared" si="27"/>
        <v>documentary</v>
      </c>
      <c r="S302" s="5">
        <f t="shared" si="28"/>
        <v>40626.751597222217</v>
      </c>
      <c r="T302" s="5">
        <f t="shared" si="29"/>
        <v>40657.751597222217</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9">
        <f t="shared" si="24"/>
        <v>118.73499999999999</v>
      </c>
      <c r="P303" s="10">
        <f t="shared" si="25"/>
        <v>61.496215139442228</v>
      </c>
      <c r="Q303" s="10" t="str">
        <f t="shared" si="26"/>
        <v>film &amp; video</v>
      </c>
      <c r="R303" s="10" t="str">
        <f t="shared" si="27"/>
        <v>documentary</v>
      </c>
      <c r="S303" s="5">
        <f t="shared" si="28"/>
        <v>41312.529340277775</v>
      </c>
      <c r="T303" s="5">
        <f t="shared" si="29"/>
        <v>41352.487673611111</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9">
        <f t="shared" si="24"/>
        <v>100.46</v>
      </c>
      <c r="P304" s="10">
        <f t="shared" si="25"/>
        <v>93.018518518518519</v>
      </c>
      <c r="Q304" s="10" t="str">
        <f t="shared" si="26"/>
        <v>film &amp; video</v>
      </c>
      <c r="R304" s="10" t="str">
        <f t="shared" si="27"/>
        <v>documentary</v>
      </c>
      <c r="S304" s="5">
        <f t="shared" si="28"/>
        <v>40933.648587962962</v>
      </c>
      <c r="T304" s="5">
        <f t="shared" si="29"/>
        <v>40963.648587962962</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9">
        <f t="shared" si="24"/>
        <v>137.46666666666667</v>
      </c>
      <c r="P305" s="10">
        <f t="shared" si="25"/>
        <v>50.292682926829265</v>
      </c>
      <c r="Q305" s="10" t="str">
        <f t="shared" si="26"/>
        <v>film &amp; video</v>
      </c>
      <c r="R305" s="10" t="str">
        <f t="shared" si="27"/>
        <v>documentary</v>
      </c>
      <c r="S305" s="5">
        <f t="shared" si="28"/>
        <v>41031.862800925926</v>
      </c>
      <c r="T305" s="5">
        <f t="shared" si="29"/>
        <v>41061.862800925926</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9">
        <f t="shared" si="24"/>
        <v>231.64705882352939</v>
      </c>
      <c r="P306" s="10">
        <f t="shared" si="25"/>
        <v>106.43243243243244</v>
      </c>
      <c r="Q306" s="10" t="str">
        <f t="shared" si="26"/>
        <v>film &amp; video</v>
      </c>
      <c r="R306" s="10" t="str">
        <f t="shared" si="27"/>
        <v>documentary</v>
      </c>
      <c r="S306" s="5">
        <f t="shared" si="28"/>
        <v>41113.88653935185</v>
      </c>
      <c r="T306" s="5">
        <f t="shared" si="29"/>
        <v>41152.875</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9">
        <f t="shared" si="24"/>
        <v>130.33333333333331</v>
      </c>
      <c r="P307" s="10">
        <f t="shared" si="25"/>
        <v>51.719576719576722</v>
      </c>
      <c r="Q307" s="10" t="str">
        <f t="shared" si="26"/>
        <v>film &amp; video</v>
      </c>
      <c r="R307" s="10" t="str">
        <f t="shared" si="27"/>
        <v>documentary</v>
      </c>
      <c r="S307" s="5">
        <f t="shared" si="28"/>
        <v>40948.421863425923</v>
      </c>
      <c r="T307" s="5">
        <f t="shared" si="29"/>
        <v>40978.421863425923</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9">
        <f t="shared" si="24"/>
        <v>292.89999999999998</v>
      </c>
      <c r="P308" s="10">
        <f t="shared" si="25"/>
        <v>36.612499999999997</v>
      </c>
      <c r="Q308" s="10" t="str">
        <f t="shared" si="26"/>
        <v>film &amp; video</v>
      </c>
      <c r="R308" s="10" t="str">
        <f t="shared" si="27"/>
        <v>documentary</v>
      </c>
      <c r="S308" s="5">
        <f t="shared" si="28"/>
        <v>41333.628854166665</v>
      </c>
      <c r="T308" s="5">
        <f t="shared" si="29"/>
        <v>41353.587187500001</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9">
        <f t="shared" si="24"/>
        <v>111.31818181818183</v>
      </c>
      <c r="P309" s="10">
        <f t="shared" si="25"/>
        <v>42.517361111111114</v>
      </c>
      <c r="Q309" s="10" t="str">
        <f t="shared" si="26"/>
        <v>film &amp; video</v>
      </c>
      <c r="R309" s="10" t="str">
        <f t="shared" si="27"/>
        <v>documentary</v>
      </c>
      <c r="S309" s="5">
        <f t="shared" si="28"/>
        <v>41282.736122685179</v>
      </c>
      <c r="T309" s="5">
        <f t="shared" si="29"/>
        <v>41312.736122685179</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9">
        <f t="shared" si="24"/>
        <v>105.56666666666668</v>
      </c>
      <c r="P310" s="10">
        <f t="shared" si="25"/>
        <v>62.712871287128714</v>
      </c>
      <c r="Q310" s="10" t="str">
        <f t="shared" si="26"/>
        <v>film &amp; video</v>
      </c>
      <c r="R310" s="10" t="str">
        <f t="shared" si="27"/>
        <v>documentary</v>
      </c>
      <c r="S310" s="5">
        <f t="shared" si="28"/>
        <v>40567.486226851848</v>
      </c>
      <c r="T310" s="5">
        <f t="shared" si="29"/>
        <v>40612.486226851848</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9">
        <f t="shared" si="24"/>
        <v>118.94444444444446</v>
      </c>
      <c r="P311" s="10">
        <f t="shared" si="25"/>
        <v>89.957983193277315</v>
      </c>
      <c r="Q311" s="10" t="str">
        <f t="shared" si="26"/>
        <v>film &amp; video</v>
      </c>
      <c r="R311" s="10" t="str">
        <f t="shared" si="27"/>
        <v>documentary</v>
      </c>
      <c r="S311" s="5">
        <f t="shared" si="28"/>
        <v>41134.543217592589</v>
      </c>
      <c r="T311" s="5">
        <f t="shared" si="29"/>
        <v>41155.543217592589</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9">
        <f t="shared" si="24"/>
        <v>104.129</v>
      </c>
      <c r="P312" s="10">
        <f t="shared" si="25"/>
        <v>28.924722222222222</v>
      </c>
      <c r="Q312" s="10" t="str">
        <f t="shared" si="26"/>
        <v>film &amp; video</v>
      </c>
      <c r="R312" s="10" t="str">
        <f t="shared" si="27"/>
        <v>documentary</v>
      </c>
      <c r="S312" s="5">
        <f t="shared" si="28"/>
        <v>40820.974803240737</v>
      </c>
      <c r="T312" s="5">
        <f t="shared" si="29"/>
        <v>40835.875</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9">
        <f t="shared" si="24"/>
        <v>104.10165000000001</v>
      </c>
      <c r="P313" s="10">
        <f t="shared" si="25"/>
        <v>138.8022</v>
      </c>
      <c r="Q313" s="10" t="str">
        <f t="shared" si="26"/>
        <v>film &amp; video</v>
      </c>
      <c r="R313" s="10" t="str">
        <f t="shared" si="27"/>
        <v>documentary</v>
      </c>
      <c r="S313" s="5">
        <f t="shared" si="28"/>
        <v>40868.011481481481</v>
      </c>
      <c r="T313" s="5">
        <f t="shared" si="29"/>
        <v>40909.124305555553</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9">
        <f t="shared" si="24"/>
        <v>111.87499999999999</v>
      </c>
      <c r="P314" s="10">
        <f t="shared" si="25"/>
        <v>61.301369863013697</v>
      </c>
      <c r="Q314" s="10" t="str">
        <f t="shared" si="26"/>
        <v>film &amp; video</v>
      </c>
      <c r="R314" s="10" t="str">
        <f t="shared" si="27"/>
        <v>documentary</v>
      </c>
      <c r="S314" s="5">
        <f t="shared" si="28"/>
        <v>41348.669351851851</v>
      </c>
      <c r="T314" s="5">
        <f t="shared" si="29"/>
        <v>41378.669351851851</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9">
        <f t="shared" si="24"/>
        <v>104.73529411764706</v>
      </c>
      <c r="P315" s="10">
        <f t="shared" si="25"/>
        <v>80.202702702702709</v>
      </c>
      <c r="Q315" s="10" t="str">
        <f t="shared" si="26"/>
        <v>film &amp; video</v>
      </c>
      <c r="R315" s="10" t="str">
        <f t="shared" si="27"/>
        <v>documentary</v>
      </c>
      <c r="S315" s="5">
        <f t="shared" si="28"/>
        <v>40357.019606481481</v>
      </c>
      <c r="T315" s="5">
        <f t="shared" si="29"/>
        <v>40401.457638888889</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9">
        <f t="shared" si="24"/>
        <v>385.15000000000003</v>
      </c>
      <c r="P316" s="10">
        <f t="shared" si="25"/>
        <v>32.095833333333331</v>
      </c>
      <c r="Q316" s="10" t="str">
        <f t="shared" si="26"/>
        <v>film &amp; video</v>
      </c>
      <c r="R316" s="10" t="str">
        <f t="shared" si="27"/>
        <v>documentary</v>
      </c>
      <c r="S316" s="5">
        <f t="shared" si="28"/>
        <v>41304.624861111108</v>
      </c>
      <c r="T316" s="5">
        <f t="shared" si="29"/>
        <v>41334.624861111108</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9">
        <f t="shared" si="24"/>
        <v>101.248</v>
      </c>
      <c r="P317" s="10">
        <f t="shared" si="25"/>
        <v>200.88888888888889</v>
      </c>
      <c r="Q317" s="10" t="str">
        <f t="shared" si="26"/>
        <v>film &amp; video</v>
      </c>
      <c r="R317" s="10" t="str">
        <f t="shared" si="27"/>
        <v>documentary</v>
      </c>
      <c r="S317" s="5">
        <f t="shared" si="28"/>
        <v>41113.564050925925</v>
      </c>
      <c r="T317" s="5">
        <f t="shared" si="29"/>
        <v>41143.564050925925</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9">
        <f t="shared" si="24"/>
        <v>113.77333333333333</v>
      </c>
      <c r="P318" s="10">
        <f t="shared" si="25"/>
        <v>108.01265822784811</v>
      </c>
      <c r="Q318" s="10" t="str">
        <f t="shared" si="26"/>
        <v>film &amp; video</v>
      </c>
      <c r="R318" s="10" t="str">
        <f t="shared" si="27"/>
        <v>documentary</v>
      </c>
      <c r="S318" s="5">
        <f t="shared" si="28"/>
        <v>41950.715243055551</v>
      </c>
      <c r="T318" s="5">
        <f t="shared" si="29"/>
        <v>41983.999305555553</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9">
        <f t="shared" si="24"/>
        <v>100.80333333333333</v>
      </c>
      <c r="P319" s="10">
        <f t="shared" si="25"/>
        <v>95.699367088607602</v>
      </c>
      <c r="Q319" s="10" t="str">
        <f t="shared" si="26"/>
        <v>film &amp; video</v>
      </c>
      <c r="R319" s="10" t="str">
        <f t="shared" si="27"/>
        <v>documentary</v>
      </c>
      <c r="S319" s="5">
        <f t="shared" si="28"/>
        <v>41589.468553240738</v>
      </c>
      <c r="T319" s="5">
        <f t="shared" si="29"/>
        <v>41619.468553240738</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9">
        <f t="shared" si="24"/>
        <v>283.32</v>
      </c>
      <c r="P320" s="10">
        <f t="shared" si="25"/>
        <v>49.880281690140848</v>
      </c>
      <c r="Q320" s="10" t="str">
        <f t="shared" si="26"/>
        <v>film &amp; video</v>
      </c>
      <c r="R320" s="10" t="str">
        <f t="shared" si="27"/>
        <v>documentary</v>
      </c>
      <c r="S320" s="5">
        <f t="shared" si="28"/>
        <v>41329.830451388887</v>
      </c>
      <c r="T320" s="5">
        <f t="shared" si="29"/>
        <v>41359.788784722223</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9">
        <f t="shared" si="24"/>
        <v>112.68</v>
      </c>
      <c r="P321" s="10">
        <f t="shared" si="25"/>
        <v>110.47058823529412</v>
      </c>
      <c r="Q321" s="10" t="str">
        <f t="shared" si="26"/>
        <v>film &amp; video</v>
      </c>
      <c r="R321" s="10" t="str">
        <f t="shared" si="27"/>
        <v>documentary</v>
      </c>
      <c r="S321" s="5">
        <f t="shared" si="28"/>
        <v>40123.629965277774</v>
      </c>
      <c r="T321" s="5">
        <f t="shared" si="29"/>
        <v>40211.124305555553</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9">
        <f t="shared" si="24"/>
        <v>106.58000000000001</v>
      </c>
      <c r="P322" s="10">
        <f t="shared" si="25"/>
        <v>134.91139240506328</v>
      </c>
      <c r="Q322" s="10" t="str">
        <f t="shared" si="26"/>
        <v>film &amp; video</v>
      </c>
      <c r="R322" s="10" t="str">
        <f t="shared" si="27"/>
        <v>documentary</v>
      </c>
      <c r="S322" s="5">
        <f t="shared" si="28"/>
        <v>42331.34297453703</v>
      </c>
      <c r="T322" s="5">
        <f t="shared" si="29"/>
        <v>42360.749999999993</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9">
        <f t="shared" ref="O323:O386" si="30">E323/D323*100</f>
        <v>102.66285714285715</v>
      </c>
      <c r="P323" s="10">
        <f t="shared" ref="P323:P386" si="31">E323/L323</f>
        <v>106.62314540059347</v>
      </c>
      <c r="Q323" s="10" t="str">
        <f t="shared" ref="Q323:Q386" si="32">LEFT($N323,FIND("/",$N323)-1)</f>
        <v>film &amp; video</v>
      </c>
      <c r="R323" s="10" t="str">
        <f t="shared" ref="R323:R386" si="33">RIGHT($N323,LEN($N323)-FIND("/",$N323))</f>
        <v>documentary</v>
      </c>
      <c r="S323" s="5">
        <f t="shared" ref="S323:S386" si="34">(((J323/60)/60)/24)+DATE(1970,1,1)+(-5/24)</f>
        <v>42647.238263888888</v>
      </c>
      <c r="T323" s="5">
        <f t="shared" si="29"/>
        <v>42682.27993055556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9">
        <f t="shared" si="30"/>
        <v>107.91200000000001</v>
      </c>
      <c r="P324" s="10">
        <f t="shared" si="31"/>
        <v>145.04301075268816</v>
      </c>
      <c r="Q324" s="10" t="str">
        <f t="shared" si="32"/>
        <v>film &amp; video</v>
      </c>
      <c r="R324" s="10" t="str">
        <f t="shared" si="33"/>
        <v>documentary</v>
      </c>
      <c r="S324" s="5">
        <f t="shared" si="34"/>
        <v>42473.361666666664</v>
      </c>
      <c r="T324" s="5">
        <f t="shared" si="29"/>
        <v>42503.361666666664</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9">
        <f t="shared" si="30"/>
        <v>123.07407407407408</v>
      </c>
      <c r="P325" s="10">
        <f t="shared" si="31"/>
        <v>114.58620689655173</v>
      </c>
      <c r="Q325" s="10" t="str">
        <f t="shared" si="32"/>
        <v>film &amp; video</v>
      </c>
      <c r="R325" s="10" t="str">
        <f t="shared" si="33"/>
        <v>documentary</v>
      </c>
      <c r="S325" s="5">
        <f t="shared" si="34"/>
        <v>42697.113032407404</v>
      </c>
      <c r="T325" s="5">
        <f t="shared" si="29"/>
        <v>42725.124305555553</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9">
        <f t="shared" si="30"/>
        <v>101.6</v>
      </c>
      <c r="P326" s="10">
        <f t="shared" si="31"/>
        <v>105.3170731707317</v>
      </c>
      <c r="Q326" s="10" t="str">
        <f t="shared" si="32"/>
        <v>film &amp; video</v>
      </c>
      <c r="R326" s="10" t="str">
        <f t="shared" si="33"/>
        <v>documentary</v>
      </c>
      <c r="S326" s="5">
        <f t="shared" si="34"/>
        <v>42184.417916666665</v>
      </c>
      <c r="T326" s="5">
        <f t="shared" si="29"/>
        <v>42217.417916666665</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9">
        <f t="shared" si="30"/>
        <v>104.396</v>
      </c>
      <c r="P327" s="10">
        <f t="shared" si="31"/>
        <v>70.921195652173907</v>
      </c>
      <c r="Q327" s="10" t="str">
        <f t="shared" si="32"/>
        <v>film &amp; video</v>
      </c>
      <c r="R327" s="10" t="str">
        <f t="shared" si="33"/>
        <v>documentary</v>
      </c>
      <c r="S327" s="5">
        <f t="shared" si="34"/>
        <v>42688.979548611103</v>
      </c>
      <c r="T327" s="5">
        <f t="shared" ref="T327:T390" si="35">(((I327/60)/60)/24)+DATE(1970,1,1)+(-5/24)</f>
        <v>42723.979548611103</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9">
        <f t="shared" si="30"/>
        <v>112.92973333333333</v>
      </c>
      <c r="P328" s="10">
        <f t="shared" si="31"/>
        <v>147.17167680278018</v>
      </c>
      <c r="Q328" s="10" t="str">
        <f t="shared" si="32"/>
        <v>film &amp; video</v>
      </c>
      <c r="R328" s="10" t="str">
        <f t="shared" si="33"/>
        <v>documentary</v>
      </c>
      <c r="S328" s="5">
        <f t="shared" si="34"/>
        <v>42775.106550925928</v>
      </c>
      <c r="T328" s="5">
        <f t="shared" si="35"/>
        <v>42808.747916666667</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9">
        <f t="shared" si="30"/>
        <v>136.4</v>
      </c>
      <c r="P329" s="10">
        <f t="shared" si="31"/>
        <v>160.47058823529412</v>
      </c>
      <c r="Q329" s="10" t="str">
        <f t="shared" si="32"/>
        <v>film &amp; video</v>
      </c>
      <c r="R329" s="10" t="str">
        <f t="shared" si="33"/>
        <v>documentary</v>
      </c>
      <c r="S329" s="5">
        <f t="shared" si="34"/>
        <v>42058.026956018519</v>
      </c>
      <c r="T329" s="5">
        <f t="shared" si="35"/>
        <v>42085.124999999993</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9">
        <f t="shared" si="30"/>
        <v>103.61439999999999</v>
      </c>
      <c r="P330" s="10">
        <f t="shared" si="31"/>
        <v>156.04578313253012</v>
      </c>
      <c r="Q330" s="10" t="str">
        <f t="shared" si="32"/>
        <v>film &amp; video</v>
      </c>
      <c r="R330" s="10" t="str">
        <f t="shared" si="33"/>
        <v>documentary</v>
      </c>
      <c r="S330" s="5">
        <f t="shared" si="34"/>
        <v>42278.738287037035</v>
      </c>
      <c r="T330" s="5">
        <f t="shared" si="35"/>
        <v>42308.958333333336</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9">
        <f t="shared" si="30"/>
        <v>105.5</v>
      </c>
      <c r="P331" s="10">
        <f t="shared" si="31"/>
        <v>63.17365269461078</v>
      </c>
      <c r="Q331" s="10" t="str">
        <f t="shared" si="32"/>
        <v>film &amp; video</v>
      </c>
      <c r="R331" s="10" t="str">
        <f t="shared" si="33"/>
        <v>documentary</v>
      </c>
      <c r="S331" s="5">
        <f t="shared" si="34"/>
        <v>42291.258414351854</v>
      </c>
      <c r="T331" s="5">
        <f t="shared" si="35"/>
        <v>42314.958333333336</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9">
        <f t="shared" si="30"/>
        <v>101.82857142857142</v>
      </c>
      <c r="P332" s="10">
        <f t="shared" si="31"/>
        <v>104.82352941176471</v>
      </c>
      <c r="Q332" s="10" t="str">
        <f t="shared" si="32"/>
        <v>film &amp; video</v>
      </c>
      <c r="R332" s="10" t="str">
        <f t="shared" si="33"/>
        <v>documentary</v>
      </c>
      <c r="S332" s="5">
        <f t="shared" si="34"/>
        <v>41379.307442129626</v>
      </c>
      <c r="T332" s="5">
        <f t="shared" si="35"/>
        <v>41410.957638888889</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9">
        <f t="shared" si="30"/>
        <v>106.60499999999999</v>
      </c>
      <c r="P333" s="10">
        <f t="shared" si="31"/>
        <v>97.356164383561648</v>
      </c>
      <c r="Q333" s="10" t="str">
        <f t="shared" si="32"/>
        <v>film &amp; video</v>
      </c>
      <c r="R333" s="10" t="str">
        <f t="shared" si="33"/>
        <v>documentary</v>
      </c>
      <c r="S333" s="5">
        <f t="shared" si="34"/>
        <v>42507.373078703698</v>
      </c>
      <c r="T333" s="5">
        <f t="shared" si="35"/>
        <v>42538.373078703698</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9">
        <f t="shared" si="30"/>
        <v>113.015</v>
      </c>
      <c r="P334" s="10">
        <f t="shared" si="31"/>
        <v>203.63063063063063</v>
      </c>
      <c r="Q334" s="10" t="str">
        <f t="shared" si="32"/>
        <v>film &amp; video</v>
      </c>
      <c r="R334" s="10" t="str">
        <f t="shared" si="33"/>
        <v>documentary</v>
      </c>
      <c r="S334" s="5">
        <f t="shared" si="34"/>
        <v>42263.471956018511</v>
      </c>
      <c r="T334" s="5">
        <f t="shared" si="35"/>
        <v>42305.124999999993</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9">
        <f t="shared" si="30"/>
        <v>125.22750000000001</v>
      </c>
      <c r="P335" s="10">
        <f t="shared" si="31"/>
        <v>188.31203007518798</v>
      </c>
      <c r="Q335" s="10" t="str">
        <f t="shared" si="32"/>
        <v>film &amp; video</v>
      </c>
      <c r="R335" s="10" t="str">
        <f t="shared" si="33"/>
        <v>documentary</v>
      </c>
      <c r="S335" s="5">
        <f t="shared" si="34"/>
        <v>42437.428136574068</v>
      </c>
      <c r="T335" s="5">
        <f t="shared" si="35"/>
        <v>42467.386469907404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9">
        <f t="shared" si="30"/>
        <v>101.19</v>
      </c>
      <c r="P336" s="10">
        <f t="shared" si="31"/>
        <v>146.65217391304347</v>
      </c>
      <c r="Q336" s="10" t="str">
        <f t="shared" si="32"/>
        <v>film &amp; video</v>
      </c>
      <c r="R336" s="10" t="str">
        <f t="shared" si="33"/>
        <v>documentary</v>
      </c>
      <c r="S336" s="5">
        <f t="shared" si="34"/>
        <v>42101.474039351851</v>
      </c>
      <c r="T336" s="5">
        <f t="shared" si="35"/>
        <v>42139.583333333336</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9">
        <f t="shared" si="30"/>
        <v>102.76470588235294</v>
      </c>
      <c r="P337" s="10">
        <f t="shared" si="31"/>
        <v>109.1875</v>
      </c>
      <c r="Q337" s="10" t="str">
        <f t="shared" si="32"/>
        <v>film &amp; video</v>
      </c>
      <c r="R337" s="10" t="str">
        <f t="shared" si="33"/>
        <v>documentary</v>
      </c>
      <c r="S337" s="5">
        <f t="shared" si="34"/>
        <v>42101.529108796291</v>
      </c>
      <c r="T337" s="5">
        <f t="shared" si="35"/>
        <v>42132.708333333336</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9">
        <f t="shared" si="30"/>
        <v>116.83911999999998</v>
      </c>
      <c r="P338" s="10">
        <f t="shared" si="31"/>
        <v>59.249046653144013</v>
      </c>
      <c r="Q338" s="10" t="str">
        <f t="shared" si="32"/>
        <v>film &amp; video</v>
      </c>
      <c r="R338" s="10" t="str">
        <f t="shared" si="33"/>
        <v>documentary</v>
      </c>
      <c r="S338" s="5">
        <f t="shared" si="34"/>
        <v>42291.387939814813</v>
      </c>
      <c r="T338" s="5">
        <f t="shared" si="35"/>
        <v>42321.429606481477</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9">
        <f t="shared" si="30"/>
        <v>101.16833333333335</v>
      </c>
      <c r="P339" s="10">
        <f t="shared" si="31"/>
        <v>97.904838709677421</v>
      </c>
      <c r="Q339" s="10" t="str">
        <f t="shared" si="32"/>
        <v>film &amp; video</v>
      </c>
      <c r="R339" s="10" t="str">
        <f t="shared" si="33"/>
        <v>documentary</v>
      </c>
      <c r="S339" s="5">
        <f t="shared" si="34"/>
        <v>42046.920231481483</v>
      </c>
      <c r="T339" s="5">
        <f t="shared" si="35"/>
        <v>42076.878564814811</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9">
        <f t="shared" si="30"/>
        <v>110.13360000000002</v>
      </c>
      <c r="P340" s="10">
        <f t="shared" si="31"/>
        <v>70.000169491525426</v>
      </c>
      <c r="Q340" s="10" t="str">
        <f t="shared" si="32"/>
        <v>film &amp; video</v>
      </c>
      <c r="R340" s="10" t="str">
        <f t="shared" si="33"/>
        <v>documentary</v>
      </c>
      <c r="S340" s="5">
        <f t="shared" si="34"/>
        <v>42559.547337962962</v>
      </c>
      <c r="T340" s="5">
        <f t="shared" si="35"/>
        <v>42615.833333333336</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9">
        <f t="shared" si="30"/>
        <v>108.08333333333333</v>
      </c>
      <c r="P341" s="10">
        <f t="shared" si="31"/>
        <v>72.865168539325836</v>
      </c>
      <c r="Q341" s="10" t="str">
        <f t="shared" si="32"/>
        <v>film &amp; video</v>
      </c>
      <c r="R341" s="10" t="str">
        <f t="shared" si="33"/>
        <v>documentary</v>
      </c>
      <c r="S341" s="5">
        <f t="shared" si="34"/>
        <v>42093.551712962959</v>
      </c>
      <c r="T341" s="5">
        <f t="shared" si="35"/>
        <v>42123.551712962959</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9">
        <f t="shared" si="30"/>
        <v>125.02285714285715</v>
      </c>
      <c r="P342" s="10">
        <f t="shared" si="31"/>
        <v>146.34782608695653</v>
      </c>
      <c r="Q342" s="10" t="str">
        <f t="shared" si="32"/>
        <v>film &amp; video</v>
      </c>
      <c r="R342" s="10" t="str">
        <f t="shared" si="33"/>
        <v>documentary</v>
      </c>
      <c r="S342" s="5">
        <f t="shared" si="34"/>
        <v>42772.460729166669</v>
      </c>
      <c r="T342" s="5">
        <f t="shared" si="35"/>
        <v>42802.666666666664</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9">
        <f t="shared" si="30"/>
        <v>106.71428571428572</v>
      </c>
      <c r="P343" s="10">
        <f t="shared" si="31"/>
        <v>67.909090909090907</v>
      </c>
      <c r="Q343" s="10" t="str">
        <f t="shared" si="32"/>
        <v>film &amp; video</v>
      </c>
      <c r="R343" s="10" t="str">
        <f t="shared" si="33"/>
        <v>documentary</v>
      </c>
      <c r="S343" s="5">
        <f t="shared" si="34"/>
        <v>41894.671273148146</v>
      </c>
      <c r="T343" s="5">
        <f t="shared" si="35"/>
        <v>41912.957638888889</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9">
        <f t="shared" si="30"/>
        <v>100.36639999999998</v>
      </c>
      <c r="P344" s="10">
        <f t="shared" si="31"/>
        <v>169.85083076923075</v>
      </c>
      <c r="Q344" s="10" t="str">
        <f t="shared" si="32"/>
        <v>film &amp; video</v>
      </c>
      <c r="R344" s="10" t="str">
        <f t="shared" si="33"/>
        <v>documentary</v>
      </c>
      <c r="S344" s="5">
        <f t="shared" si="34"/>
        <v>42459.572511574072</v>
      </c>
      <c r="T344" s="5">
        <f t="shared" si="35"/>
        <v>42489.572511574072</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9">
        <f t="shared" si="30"/>
        <v>102.02863333333335</v>
      </c>
      <c r="P345" s="10">
        <f t="shared" si="31"/>
        <v>58.413339694656486</v>
      </c>
      <c r="Q345" s="10" t="str">
        <f t="shared" si="32"/>
        <v>film &amp; video</v>
      </c>
      <c r="R345" s="10" t="str">
        <f t="shared" si="33"/>
        <v>documentary</v>
      </c>
      <c r="S345" s="5">
        <f t="shared" si="34"/>
        <v>41926.529456018514</v>
      </c>
      <c r="T345" s="5">
        <f t="shared" si="35"/>
        <v>41956.916666666664</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9">
        <f t="shared" si="30"/>
        <v>102.08358208955224</v>
      </c>
      <c r="P346" s="10">
        <f t="shared" si="31"/>
        <v>119.99298245614035</v>
      </c>
      <c r="Q346" s="10" t="str">
        <f t="shared" si="32"/>
        <v>film &amp; video</v>
      </c>
      <c r="R346" s="10" t="str">
        <f t="shared" si="33"/>
        <v>documentary</v>
      </c>
      <c r="S346" s="5">
        <f t="shared" si="34"/>
        <v>42111.762662037036</v>
      </c>
      <c r="T346" s="5">
        <f t="shared" si="35"/>
        <v>42155.888888888883</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9">
        <f t="shared" si="30"/>
        <v>123.27586206896552</v>
      </c>
      <c r="P347" s="10">
        <f t="shared" si="31"/>
        <v>99.860335195530723</v>
      </c>
      <c r="Q347" s="10" t="str">
        <f t="shared" si="32"/>
        <v>film &amp; video</v>
      </c>
      <c r="R347" s="10" t="str">
        <f t="shared" si="33"/>
        <v>documentary</v>
      </c>
      <c r="S347" s="5">
        <f t="shared" si="34"/>
        <v>42114.735995370364</v>
      </c>
      <c r="T347" s="5">
        <f t="shared" si="35"/>
        <v>42144.735995370364</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9">
        <f t="shared" si="30"/>
        <v>170.28880000000001</v>
      </c>
      <c r="P348" s="10">
        <f t="shared" si="31"/>
        <v>90.579148936170213</v>
      </c>
      <c r="Q348" s="10" t="str">
        <f t="shared" si="32"/>
        <v>film &amp; video</v>
      </c>
      <c r="R348" s="10" t="str">
        <f t="shared" si="33"/>
        <v>documentary</v>
      </c>
      <c r="S348" s="5">
        <f t="shared" si="34"/>
        <v>42261.291909722226</v>
      </c>
      <c r="T348" s="5">
        <f t="shared" si="35"/>
        <v>42291.291909722226</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9">
        <f t="shared" si="30"/>
        <v>111.59049999999999</v>
      </c>
      <c r="P349" s="10">
        <f t="shared" si="31"/>
        <v>117.77361477572559</v>
      </c>
      <c r="Q349" s="10" t="str">
        <f t="shared" si="32"/>
        <v>film &amp; video</v>
      </c>
      <c r="R349" s="10" t="str">
        <f t="shared" si="33"/>
        <v>documentary</v>
      </c>
      <c r="S349" s="5">
        <f t="shared" si="34"/>
        <v>42292.287141203698</v>
      </c>
      <c r="T349" s="5">
        <f t="shared" si="35"/>
        <v>42322.32880787037</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9">
        <f t="shared" si="30"/>
        <v>103</v>
      </c>
      <c r="P350" s="10">
        <f t="shared" si="31"/>
        <v>86.554621848739501</v>
      </c>
      <c r="Q350" s="10" t="str">
        <f t="shared" si="32"/>
        <v>film &amp; video</v>
      </c>
      <c r="R350" s="10" t="str">
        <f t="shared" si="33"/>
        <v>documentary</v>
      </c>
      <c r="S350" s="5">
        <f t="shared" si="34"/>
        <v>42207.378657407404</v>
      </c>
      <c r="T350" s="5">
        <f t="shared" si="35"/>
        <v>42237.378657407404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9">
        <f t="shared" si="30"/>
        <v>106.63570159857905</v>
      </c>
      <c r="P351" s="10">
        <f t="shared" si="31"/>
        <v>71.899281437125751</v>
      </c>
      <c r="Q351" s="10" t="str">
        <f t="shared" si="32"/>
        <v>film &amp; video</v>
      </c>
      <c r="R351" s="10" t="str">
        <f t="shared" si="33"/>
        <v>documentary</v>
      </c>
      <c r="S351" s="5">
        <f t="shared" si="34"/>
        <v>42760.290601851848</v>
      </c>
      <c r="T351" s="5">
        <f t="shared" si="35"/>
        <v>42790.290601851848</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9">
        <f t="shared" si="30"/>
        <v>114.75999999999999</v>
      </c>
      <c r="P352" s="10">
        <f t="shared" si="31"/>
        <v>129.81900452488688</v>
      </c>
      <c r="Q352" s="10" t="str">
        <f t="shared" si="32"/>
        <v>film &amp; video</v>
      </c>
      <c r="R352" s="10" t="str">
        <f t="shared" si="33"/>
        <v>documentary</v>
      </c>
      <c r="S352" s="5">
        <f t="shared" si="34"/>
        <v>42585.857743055552</v>
      </c>
      <c r="T352" s="5">
        <f t="shared" si="35"/>
        <v>42623.957638888889</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9">
        <f t="shared" si="30"/>
        <v>127.34117647058822</v>
      </c>
      <c r="P353" s="10">
        <f t="shared" si="31"/>
        <v>44.912863070539416</v>
      </c>
      <c r="Q353" s="10" t="str">
        <f t="shared" si="32"/>
        <v>film &amp; video</v>
      </c>
      <c r="R353" s="10" t="str">
        <f t="shared" si="33"/>
        <v>documentary</v>
      </c>
      <c r="S353" s="5">
        <f t="shared" si="34"/>
        <v>42427.75641203703</v>
      </c>
      <c r="T353" s="5">
        <f t="shared" si="35"/>
        <v>42467.714745370373</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9">
        <f t="shared" si="30"/>
        <v>116.56</v>
      </c>
      <c r="P354" s="10">
        <f t="shared" si="31"/>
        <v>40.755244755244753</v>
      </c>
      <c r="Q354" s="10" t="str">
        <f t="shared" si="32"/>
        <v>film &amp; video</v>
      </c>
      <c r="R354" s="10" t="str">
        <f t="shared" si="33"/>
        <v>documentary</v>
      </c>
      <c r="S354" s="5">
        <f t="shared" si="34"/>
        <v>41889.959120370368</v>
      </c>
      <c r="T354" s="5">
        <f t="shared" si="35"/>
        <v>41919.959120370368</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9">
        <f t="shared" si="30"/>
        <v>108.61819426615318</v>
      </c>
      <c r="P355" s="10">
        <f t="shared" si="31"/>
        <v>103.52394779771615</v>
      </c>
      <c r="Q355" s="10" t="str">
        <f t="shared" si="32"/>
        <v>film &amp; video</v>
      </c>
      <c r="R355" s="10" t="str">
        <f t="shared" si="33"/>
        <v>documentary</v>
      </c>
      <c r="S355" s="5">
        <f t="shared" si="34"/>
        <v>42297.583553240744</v>
      </c>
      <c r="T355" s="5">
        <f t="shared" si="35"/>
        <v>42327.625219907401</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9">
        <f t="shared" si="30"/>
        <v>103.94285714285714</v>
      </c>
      <c r="P356" s="10">
        <f t="shared" si="31"/>
        <v>125.44827586206897</v>
      </c>
      <c r="Q356" s="10" t="str">
        <f t="shared" si="32"/>
        <v>film &amp; video</v>
      </c>
      <c r="R356" s="10" t="str">
        <f t="shared" si="33"/>
        <v>documentary</v>
      </c>
      <c r="S356" s="5">
        <f t="shared" si="34"/>
        <v>42438.619456018518</v>
      </c>
      <c r="T356" s="5">
        <f t="shared" si="35"/>
        <v>42468.577789351846</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9">
        <f t="shared" si="30"/>
        <v>116.25714285714285</v>
      </c>
      <c r="P357" s="10">
        <f t="shared" si="31"/>
        <v>246.60606060606059</v>
      </c>
      <c r="Q357" s="10" t="str">
        <f t="shared" si="32"/>
        <v>film &amp; video</v>
      </c>
      <c r="R357" s="10" t="str">
        <f t="shared" si="33"/>
        <v>documentary</v>
      </c>
      <c r="S357" s="5">
        <f t="shared" si="34"/>
        <v>41943.0855787037</v>
      </c>
      <c r="T357" s="5">
        <f t="shared" si="35"/>
        <v>41974.127245370364</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9">
        <f t="shared" si="30"/>
        <v>102.69239999999999</v>
      </c>
      <c r="P358" s="10">
        <f t="shared" si="31"/>
        <v>79.401340206185566</v>
      </c>
      <c r="Q358" s="10" t="str">
        <f t="shared" si="32"/>
        <v>film &amp; video</v>
      </c>
      <c r="R358" s="10" t="str">
        <f t="shared" si="33"/>
        <v>documentary</v>
      </c>
      <c r="S358" s="5">
        <f t="shared" si="34"/>
        <v>42415.594826388886</v>
      </c>
      <c r="T358" s="5">
        <f t="shared" si="35"/>
        <v>42445.553159722222</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9">
        <f t="shared" si="30"/>
        <v>174</v>
      </c>
      <c r="P359" s="10">
        <f t="shared" si="31"/>
        <v>86.138613861386133</v>
      </c>
      <c r="Q359" s="10" t="str">
        <f t="shared" si="32"/>
        <v>film &amp; video</v>
      </c>
      <c r="R359" s="10" t="str">
        <f t="shared" si="33"/>
        <v>documentary</v>
      </c>
      <c r="S359" s="5">
        <f t="shared" si="34"/>
        <v>42078.01385416666</v>
      </c>
      <c r="T359" s="5">
        <f t="shared" si="35"/>
        <v>42118.01385416666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9">
        <f t="shared" si="30"/>
        <v>103.08800000000001</v>
      </c>
      <c r="P360" s="10">
        <f t="shared" si="31"/>
        <v>193.04868913857678</v>
      </c>
      <c r="Q360" s="10" t="str">
        <f t="shared" si="32"/>
        <v>film &amp; video</v>
      </c>
      <c r="R360" s="10" t="str">
        <f t="shared" si="33"/>
        <v>documentary</v>
      </c>
      <c r="S360" s="5">
        <f t="shared" si="34"/>
        <v>42507.651863425919</v>
      </c>
      <c r="T360" s="5">
        <f t="shared" si="35"/>
        <v>42536.416666666664</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9">
        <f t="shared" si="30"/>
        <v>104.85537190082646</v>
      </c>
      <c r="P361" s="10">
        <f t="shared" si="31"/>
        <v>84.023178807947019</v>
      </c>
      <c r="Q361" s="10" t="str">
        <f t="shared" si="32"/>
        <v>film &amp; video</v>
      </c>
      <c r="R361" s="10" t="str">
        <f t="shared" si="33"/>
        <v>documentary</v>
      </c>
      <c r="S361" s="5">
        <f t="shared" si="34"/>
        <v>41934.862152777772</v>
      </c>
      <c r="T361" s="5">
        <f t="shared" si="35"/>
        <v>41957.008333333331</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9">
        <f t="shared" si="30"/>
        <v>101.375</v>
      </c>
      <c r="P362" s="10">
        <f t="shared" si="31"/>
        <v>139.82758620689654</v>
      </c>
      <c r="Q362" s="10" t="str">
        <f t="shared" si="32"/>
        <v>film &amp; video</v>
      </c>
      <c r="R362" s="10" t="str">
        <f t="shared" si="33"/>
        <v>documentary</v>
      </c>
      <c r="S362" s="5">
        <f t="shared" si="34"/>
        <v>42163.689583333333</v>
      </c>
      <c r="T362" s="5">
        <f t="shared" si="35"/>
        <v>42207.924305555549</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9">
        <f t="shared" si="30"/>
        <v>111.07699999999998</v>
      </c>
      <c r="P363" s="10">
        <f t="shared" si="31"/>
        <v>109.82189265536722</v>
      </c>
      <c r="Q363" s="10" t="str">
        <f t="shared" si="32"/>
        <v>film &amp; video</v>
      </c>
      <c r="R363" s="10" t="str">
        <f t="shared" si="33"/>
        <v>documentary</v>
      </c>
      <c r="S363" s="5">
        <f t="shared" si="34"/>
        <v>41935.792893518512</v>
      </c>
      <c r="T363" s="5">
        <f t="shared" si="35"/>
        <v>41965.834560185183</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9">
        <f t="shared" si="30"/>
        <v>124.15933781686496</v>
      </c>
      <c r="P364" s="10">
        <f t="shared" si="31"/>
        <v>139.53488372093022</v>
      </c>
      <c r="Q364" s="10" t="str">
        <f t="shared" si="32"/>
        <v>film &amp; video</v>
      </c>
      <c r="R364" s="10" t="str">
        <f t="shared" si="33"/>
        <v>documentary</v>
      </c>
      <c r="S364" s="5">
        <f t="shared" si="34"/>
        <v>41837.002210648148</v>
      </c>
      <c r="T364" s="5">
        <f t="shared" si="35"/>
        <v>41858.791666666664</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9">
        <f t="shared" si="30"/>
        <v>101.33333333333334</v>
      </c>
      <c r="P365" s="10">
        <f t="shared" si="31"/>
        <v>347.84615384615387</v>
      </c>
      <c r="Q365" s="10" t="str">
        <f t="shared" si="32"/>
        <v>film &amp; video</v>
      </c>
      <c r="R365" s="10" t="str">
        <f t="shared" si="33"/>
        <v>documentary</v>
      </c>
      <c r="S365" s="5">
        <f t="shared" si="34"/>
        <v>40255.53629629629</v>
      </c>
      <c r="T365" s="5">
        <f t="shared" si="35"/>
        <v>40300.598611111105</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9">
        <f t="shared" si="30"/>
        <v>110.16142857142856</v>
      </c>
      <c r="P366" s="10">
        <f t="shared" si="31"/>
        <v>68.24159292035398</v>
      </c>
      <c r="Q366" s="10" t="str">
        <f t="shared" si="32"/>
        <v>film &amp; video</v>
      </c>
      <c r="R366" s="10" t="str">
        <f t="shared" si="33"/>
        <v>documentary</v>
      </c>
      <c r="S366" s="5">
        <f t="shared" si="34"/>
        <v>41780.651296296295</v>
      </c>
      <c r="T366" s="5">
        <f t="shared" si="35"/>
        <v>41810.957638888889</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9">
        <f t="shared" si="30"/>
        <v>103.97333333333334</v>
      </c>
      <c r="P367" s="10">
        <f t="shared" si="31"/>
        <v>239.93846153846152</v>
      </c>
      <c r="Q367" s="10" t="str">
        <f t="shared" si="32"/>
        <v>film &amp; video</v>
      </c>
      <c r="R367" s="10" t="str">
        <f t="shared" si="33"/>
        <v>documentary</v>
      </c>
      <c r="S367" s="5">
        <f t="shared" si="34"/>
        <v>41668.398136574069</v>
      </c>
      <c r="T367" s="5">
        <f t="shared" si="35"/>
        <v>41698.398136574069</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9">
        <f t="shared" si="30"/>
        <v>101.31578947368421</v>
      </c>
      <c r="P368" s="10">
        <f t="shared" si="31"/>
        <v>287.31343283582089</v>
      </c>
      <c r="Q368" s="10" t="str">
        <f t="shared" si="32"/>
        <v>film &amp; video</v>
      </c>
      <c r="R368" s="10" t="str">
        <f t="shared" si="33"/>
        <v>documentary</v>
      </c>
      <c r="S368" s="5">
        <f t="shared" si="34"/>
        <v>41019.584699074068</v>
      </c>
      <c r="T368" s="5">
        <f t="shared" si="35"/>
        <v>41049.584699074068</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9">
        <f t="shared" si="30"/>
        <v>103.3501</v>
      </c>
      <c r="P369" s="10">
        <f t="shared" si="31"/>
        <v>86.84882352941176</v>
      </c>
      <c r="Q369" s="10" t="str">
        <f t="shared" si="32"/>
        <v>film &amp; video</v>
      </c>
      <c r="R369" s="10" t="str">
        <f t="shared" si="33"/>
        <v>documentary</v>
      </c>
      <c r="S369" s="5">
        <f t="shared" si="34"/>
        <v>41355.368958333333</v>
      </c>
      <c r="T369" s="5">
        <f t="shared" si="35"/>
        <v>41394.999305555553</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9">
        <f t="shared" si="30"/>
        <v>104.11200000000001</v>
      </c>
      <c r="P370" s="10">
        <f t="shared" si="31"/>
        <v>81.84905660377359</v>
      </c>
      <c r="Q370" s="10" t="str">
        <f t="shared" si="32"/>
        <v>film &amp; video</v>
      </c>
      <c r="R370" s="10" t="str">
        <f t="shared" si="33"/>
        <v>documentary</v>
      </c>
      <c r="S370" s="5">
        <f t="shared" si="34"/>
        <v>42043.397245370368</v>
      </c>
      <c r="T370" s="5">
        <f t="shared" si="35"/>
        <v>42078.355578703697</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9">
        <f t="shared" si="30"/>
        <v>110.15569230769231</v>
      </c>
      <c r="P371" s="10">
        <f t="shared" si="31"/>
        <v>42.874970059880241</v>
      </c>
      <c r="Q371" s="10" t="str">
        <f t="shared" si="32"/>
        <v>film &amp; video</v>
      </c>
      <c r="R371" s="10" t="str">
        <f t="shared" si="33"/>
        <v>documentary</v>
      </c>
      <c r="S371" s="5">
        <f t="shared" si="34"/>
        <v>40893.3433912037</v>
      </c>
      <c r="T371" s="5">
        <f t="shared" si="35"/>
        <v>40923.3433912037</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9">
        <f t="shared" si="30"/>
        <v>122.02</v>
      </c>
      <c r="P372" s="10">
        <f t="shared" si="31"/>
        <v>709.41860465116281</v>
      </c>
      <c r="Q372" s="10" t="str">
        <f t="shared" si="32"/>
        <v>film &amp; video</v>
      </c>
      <c r="R372" s="10" t="str">
        <f t="shared" si="33"/>
        <v>documentary</v>
      </c>
      <c r="S372" s="5">
        <f t="shared" si="34"/>
        <v>42711.586805555555</v>
      </c>
      <c r="T372" s="5">
        <f t="shared" si="35"/>
        <v>42741.586805555555</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9">
        <f t="shared" si="30"/>
        <v>114.16866666666667</v>
      </c>
      <c r="P373" s="10">
        <f t="shared" si="31"/>
        <v>161.25517890772127</v>
      </c>
      <c r="Q373" s="10" t="str">
        <f t="shared" si="32"/>
        <v>film &amp; video</v>
      </c>
      <c r="R373" s="10" t="str">
        <f t="shared" si="33"/>
        <v>documentary</v>
      </c>
      <c r="S373" s="5">
        <f t="shared" si="34"/>
        <v>41261.559479166666</v>
      </c>
      <c r="T373" s="5">
        <f t="shared" si="35"/>
        <v>41306.559479166666</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9">
        <f t="shared" si="30"/>
        <v>125.33333333333334</v>
      </c>
      <c r="P374" s="10">
        <f t="shared" si="31"/>
        <v>41.777777777777779</v>
      </c>
      <c r="Q374" s="10" t="str">
        <f t="shared" si="32"/>
        <v>film &amp; video</v>
      </c>
      <c r="R374" s="10" t="str">
        <f t="shared" si="33"/>
        <v>documentary</v>
      </c>
      <c r="S374" s="5">
        <f t="shared" si="34"/>
        <v>42425.368564814817</v>
      </c>
      <c r="T374" s="5">
        <f t="shared" si="35"/>
        <v>42465.458333333336</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9">
        <f t="shared" si="30"/>
        <v>106.66666666666667</v>
      </c>
      <c r="P375" s="10">
        <f t="shared" si="31"/>
        <v>89.887640449438209</v>
      </c>
      <c r="Q375" s="10" t="str">
        <f t="shared" si="32"/>
        <v>film &amp; video</v>
      </c>
      <c r="R375" s="10" t="str">
        <f t="shared" si="33"/>
        <v>documentary</v>
      </c>
      <c r="S375" s="5">
        <f t="shared" si="34"/>
        <v>41078.703680555554</v>
      </c>
      <c r="T375" s="5">
        <f t="shared" si="35"/>
        <v>41108.703680555554</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9">
        <f t="shared" si="30"/>
        <v>130.65</v>
      </c>
      <c r="P376" s="10">
        <f t="shared" si="31"/>
        <v>45.051724137931032</v>
      </c>
      <c r="Q376" s="10" t="str">
        <f t="shared" si="32"/>
        <v>film &amp; video</v>
      </c>
      <c r="R376" s="10" t="str">
        <f t="shared" si="33"/>
        <v>documentary</v>
      </c>
      <c r="S376" s="5">
        <f t="shared" si="34"/>
        <v>40757.680914351848</v>
      </c>
      <c r="T376" s="5">
        <f t="shared" si="35"/>
        <v>40802.680914351848</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9">
        <f t="shared" si="30"/>
        <v>120</v>
      </c>
      <c r="P377" s="10">
        <f t="shared" si="31"/>
        <v>42.857142857142854</v>
      </c>
      <c r="Q377" s="10" t="str">
        <f t="shared" si="32"/>
        <v>film &amp; video</v>
      </c>
      <c r="R377" s="10" t="str">
        <f t="shared" si="33"/>
        <v>documentary</v>
      </c>
      <c r="S377" s="5">
        <f t="shared" si="34"/>
        <v>41657.77674768518</v>
      </c>
      <c r="T377" s="5">
        <f t="shared" si="35"/>
        <v>41699.512499999997</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9">
        <f t="shared" si="30"/>
        <v>105.9591836734694</v>
      </c>
      <c r="P378" s="10">
        <f t="shared" si="31"/>
        <v>54.083333333333336</v>
      </c>
      <c r="Q378" s="10" t="str">
        <f t="shared" si="32"/>
        <v>film &amp; video</v>
      </c>
      <c r="R378" s="10" t="str">
        <f t="shared" si="33"/>
        <v>documentary</v>
      </c>
      <c r="S378" s="5">
        <f t="shared" si="34"/>
        <v>42576.244398148141</v>
      </c>
      <c r="T378" s="5">
        <f t="shared" si="35"/>
        <v>42607.244398148141</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9">
        <f t="shared" si="30"/>
        <v>114.39999999999999</v>
      </c>
      <c r="P379" s="10">
        <f t="shared" si="31"/>
        <v>103.21804511278195</v>
      </c>
      <c r="Q379" s="10" t="str">
        <f t="shared" si="32"/>
        <v>film &amp; video</v>
      </c>
      <c r="R379" s="10" t="str">
        <f t="shared" si="33"/>
        <v>documentary</v>
      </c>
      <c r="S379" s="5">
        <f t="shared" si="34"/>
        <v>42292.042453703696</v>
      </c>
      <c r="T379" s="5">
        <f t="shared" si="35"/>
        <v>42322.084027777775</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9">
        <f t="shared" si="30"/>
        <v>111.76666666666665</v>
      </c>
      <c r="P380" s="10">
        <f t="shared" si="31"/>
        <v>40.397590361445786</v>
      </c>
      <c r="Q380" s="10" t="str">
        <f t="shared" si="32"/>
        <v>film &amp; video</v>
      </c>
      <c r="R380" s="10" t="str">
        <f t="shared" si="33"/>
        <v>documentary</v>
      </c>
      <c r="S380" s="5">
        <f t="shared" si="34"/>
        <v>42370.363518518519</v>
      </c>
      <c r="T380" s="5">
        <f t="shared" si="35"/>
        <v>42394.786111111105</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9">
        <f t="shared" si="30"/>
        <v>116.08000000000001</v>
      </c>
      <c r="P381" s="10">
        <f t="shared" si="31"/>
        <v>116.85906040268456</v>
      </c>
      <c r="Q381" s="10" t="str">
        <f t="shared" si="32"/>
        <v>film &amp; video</v>
      </c>
      <c r="R381" s="10" t="str">
        <f t="shared" si="33"/>
        <v>documentary</v>
      </c>
      <c r="S381" s="5">
        <f t="shared" si="34"/>
        <v>40987.479999999996</v>
      </c>
      <c r="T381" s="5">
        <f t="shared" si="35"/>
        <v>41032.479999999996</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9">
        <f t="shared" si="30"/>
        <v>141.5</v>
      </c>
      <c r="P382" s="10">
        <f t="shared" si="31"/>
        <v>115.51020408163265</v>
      </c>
      <c r="Q382" s="10" t="str">
        <f t="shared" si="32"/>
        <v>film &amp; video</v>
      </c>
      <c r="R382" s="10" t="str">
        <f t="shared" si="33"/>
        <v>documentary</v>
      </c>
      <c r="S382" s="5">
        <f t="shared" si="34"/>
        <v>42367.511481481481</v>
      </c>
      <c r="T382" s="5">
        <f t="shared" si="35"/>
        <v>42392.511481481481</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9">
        <f t="shared" si="30"/>
        <v>104.72999999999999</v>
      </c>
      <c r="P383" s="10">
        <f t="shared" si="31"/>
        <v>104.31274900398407</v>
      </c>
      <c r="Q383" s="10" t="str">
        <f t="shared" si="32"/>
        <v>film &amp; video</v>
      </c>
      <c r="R383" s="10" t="str">
        <f t="shared" si="33"/>
        <v>documentary</v>
      </c>
      <c r="S383" s="5">
        <f t="shared" si="34"/>
        <v>41085.48978009259</v>
      </c>
      <c r="T383" s="5">
        <f t="shared" si="35"/>
        <v>41120</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9">
        <f t="shared" si="30"/>
        <v>255.83333333333331</v>
      </c>
      <c r="P384" s="10">
        <f t="shared" si="31"/>
        <v>69.772727272727266</v>
      </c>
      <c r="Q384" s="10" t="str">
        <f t="shared" si="32"/>
        <v>film &amp; video</v>
      </c>
      <c r="R384" s="10" t="str">
        <f t="shared" si="33"/>
        <v>documentary</v>
      </c>
      <c r="S384" s="5">
        <f t="shared" si="34"/>
        <v>41144.501157407409</v>
      </c>
      <c r="T384" s="5">
        <f t="shared" si="35"/>
        <v>41158.501157407409</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9">
        <f t="shared" si="30"/>
        <v>206.70670670670671</v>
      </c>
      <c r="P385" s="10">
        <f t="shared" si="31"/>
        <v>43.020833333333336</v>
      </c>
      <c r="Q385" s="10" t="str">
        <f t="shared" si="32"/>
        <v>film &amp; video</v>
      </c>
      <c r="R385" s="10" t="str">
        <f t="shared" si="33"/>
        <v>documentary</v>
      </c>
      <c r="S385" s="5">
        <f t="shared" si="34"/>
        <v>41754.90924768518</v>
      </c>
      <c r="T385" s="5">
        <f t="shared" si="35"/>
        <v>41777.90924768518</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9">
        <f t="shared" si="30"/>
        <v>112.105</v>
      </c>
      <c r="P386" s="10">
        <f t="shared" si="31"/>
        <v>58.540469973890339</v>
      </c>
      <c r="Q386" s="10" t="str">
        <f t="shared" si="32"/>
        <v>film &amp; video</v>
      </c>
      <c r="R386" s="10" t="str">
        <f t="shared" si="33"/>
        <v>documentary</v>
      </c>
      <c r="S386" s="5">
        <f t="shared" si="34"/>
        <v>41980.573460648149</v>
      </c>
      <c r="T386" s="5">
        <f t="shared" si="35"/>
        <v>42010.573460648149</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9">
        <f t="shared" ref="O387:O450" si="36">E387/D387*100</f>
        <v>105.982</v>
      </c>
      <c r="P387" s="10">
        <f t="shared" ref="P387:P450" si="37">E387/L387</f>
        <v>111.79535864978902</v>
      </c>
      <c r="Q387" s="10" t="str">
        <f t="shared" ref="Q387:Q450" si="38">LEFT($N387,FIND("/",$N387)-1)</f>
        <v>film &amp; video</v>
      </c>
      <c r="R387" s="10" t="str">
        <f t="shared" ref="R387:R450" si="39">RIGHT($N387,LEN($N387)-FIND("/",$N387))</f>
        <v>documentary</v>
      </c>
      <c r="S387" s="5">
        <f t="shared" ref="S387:S450" si="40">(((J387/60)/60)/24)+DATE(1970,1,1)+(-5/24)</f>
        <v>41934.376168981478</v>
      </c>
      <c r="T387" s="5">
        <f t="shared" si="35"/>
        <v>41964.41783564815</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9">
        <f t="shared" si="36"/>
        <v>100.16666666666667</v>
      </c>
      <c r="P388" s="10">
        <f t="shared" si="37"/>
        <v>46.230769230769234</v>
      </c>
      <c r="Q388" s="10" t="str">
        <f t="shared" si="38"/>
        <v>film &amp; video</v>
      </c>
      <c r="R388" s="10" t="str">
        <f t="shared" si="39"/>
        <v>documentary</v>
      </c>
      <c r="S388" s="5">
        <f t="shared" si="40"/>
        <v>42211.742951388886</v>
      </c>
      <c r="T388" s="5">
        <f t="shared" si="35"/>
        <v>42226.742951388886</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9">
        <f t="shared" si="36"/>
        <v>213.98947368421051</v>
      </c>
      <c r="P389" s="10">
        <f t="shared" si="37"/>
        <v>144.69039145907473</v>
      </c>
      <c r="Q389" s="10" t="str">
        <f t="shared" si="38"/>
        <v>film &amp; video</v>
      </c>
      <c r="R389" s="10" t="str">
        <f t="shared" si="39"/>
        <v>documentary</v>
      </c>
      <c r="S389" s="5">
        <f t="shared" si="40"/>
        <v>42200.468263888884</v>
      </c>
      <c r="T389" s="5">
        <f t="shared" si="35"/>
        <v>42231.041666666664</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9">
        <f t="shared" si="36"/>
        <v>126.16000000000001</v>
      </c>
      <c r="P390" s="10">
        <f t="shared" si="37"/>
        <v>88.845070422535215</v>
      </c>
      <c r="Q390" s="10" t="str">
        <f t="shared" si="38"/>
        <v>film &amp; video</v>
      </c>
      <c r="R390" s="10" t="str">
        <f t="shared" si="39"/>
        <v>documentary</v>
      </c>
      <c r="S390" s="5">
        <f t="shared" si="40"/>
        <v>42548.867824074077</v>
      </c>
      <c r="T390" s="5">
        <f t="shared" si="35"/>
        <v>42578.867824074077</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9">
        <f t="shared" si="36"/>
        <v>181.53547058823528</v>
      </c>
      <c r="P391" s="10">
        <f t="shared" si="37"/>
        <v>81.75107284768211</v>
      </c>
      <c r="Q391" s="10" t="str">
        <f t="shared" si="38"/>
        <v>film &amp; video</v>
      </c>
      <c r="R391" s="10" t="str">
        <f t="shared" si="39"/>
        <v>documentary</v>
      </c>
      <c r="S391" s="5">
        <f t="shared" si="40"/>
        <v>41673.854745370365</v>
      </c>
      <c r="T391" s="5">
        <f t="shared" ref="T391:T454" si="41">(((I391/60)/60)/24)+DATE(1970,1,1)+(-5/24)</f>
        <v>41705.749305555553</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9">
        <f t="shared" si="36"/>
        <v>100</v>
      </c>
      <c r="P392" s="10">
        <f t="shared" si="37"/>
        <v>71.428571428571431</v>
      </c>
      <c r="Q392" s="10" t="str">
        <f t="shared" si="38"/>
        <v>film &amp; video</v>
      </c>
      <c r="R392" s="10" t="str">
        <f t="shared" si="39"/>
        <v>documentary</v>
      </c>
      <c r="S392" s="5">
        <f t="shared" si="40"/>
        <v>42111.828379629624</v>
      </c>
      <c r="T392" s="5">
        <f t="shared" si="41"/>
        <v>42131.828379629624</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9">
        <f t="shared" si="36"/>
        <v>100.61</v>
      </c>
      <c r="P393" s="10">
        <f t="shared" si="37"/>
        <v>104.25906735751295</v>
      </c>
      <c r="Q393" s="10" t="str">
        <f t="shared" si="38"/>
        <v>film &amp; video</v>
      </c>
      <c r="R393" s="10" t="str">
        <f t="shared" si="39"/>
        <v>documentary</v>
      </c>
      <c r="S393" s="5">
        <f t="shared" si="40"/>
        <v>40864.833923611113</v>
      </c>
      <c r="T393" s="5">
        <f t="shared" si="41"/>
        <v>40894.832638888889</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9">
        <f t="shared" si="36"/>
        <v>100.9027027027027</v>
      </c>
      <c r="P394" s="10">
        <f t="shared" si="37"/>
        <v>90.616504854368927</v>
      </c>
      <c r="Q394" s="10" t="str">
        <f t="shared" si="38"/>
        <v>film &amp; video</v>
      </c>
      <c r="R394" s="10" t="str">
        <f t="shared" si="39"/>
        <v>documentary</v>
      </c>
      <c r="S394" s="5">
        <f t="shared" si="40"/>
        <v>40763.508923611109</v>
      </c>
      <c r="T394" s="5">
        <f t="shared" si="41"/>
        <v>40793.916666666664</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9">
        <f t="shared" si="36"/>
        <v>110.446</v>
      </c>
      <c r="P395" s="10">
        <f t="shared" si="37"/>
        <v>157.33048433048432</v>
      </c>
      <c r="Q395" s="10" t="str">
        <f t="shared" si="38"/>
        <v>film &amp; video</v>
      </c>
      <c r="R395" s="10" t="str">
        <f t="shared" si="39"/>
        <v>documentary</v>
      </c>
      <c r="S395" s="5">
        <f t="shared" si="40"/>
        <v>41526.500601851847</v>
      </c>
      <c r="T395" s="5">
        <f t="shared" si="41"/>
        <v>41557.500601851847</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9">
        <f t="shared" si="36"/>
        <v>111.8936170212766</v>
      </c>
      <c r="P396" s="10">
        <f t="shared" si="37"/>
        <v>105.18</v>
      </c>
      <c r="Q396" s="10" t="str">
        <f t="shared" si="38"/>
        <v>film &amp; video</v>
      </c>
      <c r="R396" s="10" t="str">
        <f t="shared" si="39"/>
        <v>documentary</v>
      </c>
      <c r="S396" s="5">
        <f t="shared" si="40"/>
        <v>42417.60974537037</v>
      </c>
      <c r="T396" s="5">
        <f t="shared" si="41"/>
        <v>42477.568078703705</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9">
        <f t="shared" si="36"/>
        <v>108.04450000000001</v>
      </c>
      <c r="P397" s="10">
        <f t="shared" si="37"/>
        <v>58.719836956521746</v>
      </c>
      <c r="Q397" s="10" t="str">
        <f t="shared" si="38"/>
        <v>film &amp; video</v>
      </c>
      <c r="R397" s="10" t="str">
        <f t="shared" si="39"/>
        <v>documentary</v>
      </c>
      <c r="S397" s="5">
        <f t="shared" si="40"/>
        <v>40990.700925925921</v>
      </c>
      <c r="T397" s="5">
        <f t="shared" si="41"/>
        <v>41026.688888888886</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9">
        <f t="shared" si="36"/>
        <v>106.66666666666667</v>
      </c>
      <c r="P398" s="10">
        <f t="shared" si="37"/>
        <v>81.632653061224488</v>
      </c>
      <c r="Q398" s="10" t="str">
        <f t="shared" si="38"/>
        <v>film &amp; video</v>
      </c>
      <c r="R398" s="10" t="str">
        <f t="shared" si="39"/>
        <v>documentary</v>
      </c>
      <c r="S398" s="5">
        <f t="shared" si="40"/>
        <v>41082.356550925921</v>
      </c>
      <c r="T398" s="5">
        <f t="shared" si="41"/>
        <v>41097.356550925921</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9">
        <f t="shared" si="36"/>
        <v>103.90027322404372</v>
      </c>
      <c r="P399" s="10">
        <f t="shared" si="37"/>
        <v>56.460043668122275</v>
      </c>
      <c r="Q399" s="10" t="str">
        <f t="shared" si="38"/>
        <v>film &amp; video</v>
      </c>
      <c r="R399" s="10" t="str">
        <f t="shared" si="39"/>
        <v>documentary</v>
      </c>
      <c r="S399" s="5">
        <f t="shared" si="40"/>
        <v>40379.568101851852</v>
      </c>
      <c r="T399" s="5">
        <f t="shared" si="41"/>
        <v>40421.947222222218</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9">
        <f t="shared" si="36"/>
        <v>125.16000000000001</v>
      </c>
      <c r="P400" s="10">
        <f t="shared" si="37"/>
        <v>140.1044776119403</v>
      </c>
      <c r="Q400" s="10" t="str">
        <f t="shared" si="38"/>
        <v>film &amp; video</v>
      </c>
      <c r="R400" s="10" t="str">
        <f t="shared" si="39"/>
        <v>documentary</v>
      </c>
      <c r="S400" s="5">
        <f t="shared" si="40"/>
        <v>42078.584791666661</v>
      </c>
      <c r="T400" s="5">
        <f t="shared" si="41"/>
        <v>42123.584791666661</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9">
        <f t="shared" si="36"/>
        <v>106.80499999999999</v>
      </c>
      <c r="P401" s="10">
        <f t="shared" si="37"/>
        <v>224.85263157894738</v>
      </c>
      <c r="Q401" s="10" t="str">
        <f t="shared" si="38"/>
        <v>film &amp; video</v>
      </c>
      <c r="R401" s="10" t="str">
        <f t="shared" si="39"/>
        <v>documentary</v>
      </c>
      <c r="S401" s="5">
        <f t="shared" si="40"/>
        <v>42687.667442129627</v>
      </c>
      <c r="T401" s="5">
        <f t="shared" si="41"/>
        <v>42718.291666666664</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9">
        <f t="shared" si="36"/>
        <v>112.30249999999999</v>
      </c>
      <c r="P402" s="10">
        <f t="shared" si="37"/>
        <v>181.13306451612902</v>
      </c>
      <c r="Q402" s="10" t="str">
        <f t="shared" si="38"/>
        <v>film &amp; video</v>
      </c>
      <c r="R402" s="10" t="str">
        <f t="shared" si="39"/>
        <v>documentary</v>
      </c>
      <c r="S402" s="5">
        <f t="shared" si="40"/>
        <v>41745.427627314813</v>
      </c>
      <c r="T402" s="5">
        <f t="shared" si="41"/>
        <v>41775.9375</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9">
        <f t="shared" si="36"/>
        <v>103.812</v>
      </c>
      <c r="P403" s="10">
        <f t="shared" si="37"/>
        <v>711.04109589041093</v>
      </c>
      <c r="Q403" s="10" t="str">
        <f t="shared" si="38"/>
        <v>film &amp; video</v>
      </c>
      <c r="R403" s="10" t="str">
        <f t="shared" si="39"/>
        <v>documentary</v>
      </c>
      <c r="S403" s="5">
        <f t="shared" si="40"/>
        <v>40732.633912037032</v>
      </c>
      <c r="T403" s="5">
        <f t="shared" si="41"/>
        <v>40762.633912037032</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9">
        <f t="shared" si="36"/>
        <v>141.65</v>
      </c>
      <c r="P404" s="10">
        <f t="shared" si="37"/>
        <v>65.883720930232556</v>
      </c>
      <c r="Q404" s="10" t="str">
        <f t="shared" si="38"/>
        <v>film &amp; video</v>
      </c>
      <c r="R404" s="10" t="str">
        <f t="shared" si="39"/>
        <v>documentary</v>
      </c>
      <c r="S404" s="5">
        <f t="shared" si="40"/>
        <v>42292.331215277773</v>
      </c>
      <c r="T404" s="5">
        <f t="shared" si="41"/>
        <v>42313.372881944444</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9">
        <f t="shared" si="36"/>
        <v>105.25999999999999</v>
      </c>
      <c r="P405" s="10">
        <f t="shared" si="37"/>
        <v>75.185714285714283</v>
      </c>
      <c r="Q405" s="10" t="str">
        <f t="shared" si="38"/>
        <v>film &amp; video</v>
      </c>
      <c r="R405" s="10" t="str">
        <f t="shared" si="39"/>
        <v>documentary</v>
      </c>
      <c r="S405" s="5">
        <f t="shared" si="40"/>
        <v>40718.102326388886</v>
      </c>
      <c r="T405" s="5">
        <f t="shared" si="41"/>
        <v>40765.088888888888</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9">
        <f t="shared" si="36"/>
        <v>103.09142857142857</v>
      </c>
      <c r="P406" s="10">
        <f t="shared" si="37"/>
        <v>133.14391143911439</v>
      </c>
      <c r="Q406" s="10" t="str">
        <f t="shared" si="38"/>
        <v>film &amp; video</v>
      </c>
      <c r="R406" s="10" t="str">
        <f t="shared" si="39"/>
        <v>documentary</v>
      </c>
      <c r="S406" s="5">
        <f t="shared" si="40"/>
        <v>41646.419699074075</v>
      </c>
      <c r="T406" s="5">
        <f t="shared" si="41"/>
        <v>41675.752777777772</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9">
        <f t="shared" si="36"/>
        <v>107.65957446808511</v>
      </c>
      <c r="P407" s="10">
        <f t="shared" si="37"/>
        <v>55.2</v>
      </c>
      <c r="Q407" s="10" t="str">
        <f t="shared" si="38"/>
        <v>film &amp; video</v>
      </c>
      <c r="R407" s="10" t="str">
        <f t="shared" si="39"/>
        <v>documentary</v>
      </c>
      <c r="S407" s="5">
        <f t="shared" si="40"/>
        <v>41673.876608796294</v>
      </c>
      <c r="T407" s="5">
        <f t="shared" si="41"/>
        <v>41703.876608796294</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9">
        <f t="shared" si="36"/>
        <v>107.70464285714286</v>
      </c>
      <c r="P408" s="10">
        <f t="shared" si="37"/>
        <v>86.163714285714292</v>
      </c>
      <c r="Q408" s="10" t="str">
        <f t="shared" si="38"/>
        <v>film &amp; video</v>
      </c>
      <c r="R408" s="10" t="str">
        <f t="shared" si="39"/>
        <v>documentary</v>
      </c>
      <c r="S408" s="5">
        <f t="shared" si="40"/>
        <v>40637.95413194444</v>
      </c>
      <c r="T408" s="5">
        <f t="shared" si="41"/>
        <v>40672.040972222218</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9">
        <f t="shared" si="36"/>
        <v>101.55000000000001</v>
      </c>
      <c r="P409" s="10">
        <f t="shared" si="37"/>
        <v>92.318181818181813</v>
      </c>
      <c r="Q409" s="10" t="str">
        <f t="shared" si="38"/>
        <v>film &amp; video</v>
      </c>
      <c r="R409" s="10" t="str">
        <f t="shared" si="39"/>
        <v>documentary</v>
      </c>
      <c r="S409" s="5">
        <f t="shared" si="40"/>
        <v>40806.662615740737</v>
      </c>
      <c r="T409" s="5">
        <f t="shared" si="41"/>
        <v>40866.704282407409</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9">
        <f t="shared" si="36"/>
        <v>101.43766666666667</v>
      </c>
      <c r="P410" s="10">
        <f t="shared" si="37"/>
        <v>160.16473684210527</v>
      </c>
      <c r="Q410" s="10" t="str">
        <f t="shared" si="38"/>
        <v>film &amp; video</v>
      </c>
      <c r="R410" s="10" t="str">
        <f t="shared" si="39"/>
        <v>documentary</v>
      </c>
      <c r="S410" s="5">
        <f t="shared" si="40"/>
        <v>41543.527662037035</v>
      </c>
      <c r="T410" s="5">
        <f t="shared" si="41"/>
        <v>41583.569328703699</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9">
        <f t="shared" si="36"/>
        <v>136.80000000000001</v>
      </c>
      <c r="P411" s="10">
        <f t="shared" si="37"/>
        <v>45.6</v>
      </c>
      <c r="Q411" s="10" t="str">
        <f t="shared" si="38"/>
        <v>film &amp; video</v>
      </c>
      <c r="R411" s="10" t="str">
        <f t="shared" si="39"/>
        <v>documentary</v>
      </c>
      <c r="S411" s="5">
        <f t="shared" si="40"/>
        <v>42543.654444444437</v>
      </c>
      <c r="T411" s="5">
        <f t="shared" si="41"/>
        <v>42573.654444444437</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9">
        <f t="shared" si="36"/>
        <v>128.29999999999998</v>
      </c>
      <c r="P412" s="10">
        <f t="shared" si="37"/>
        <v>183.28571428571428</v>
      </c>
      <c r="Q412" s="10" t="str">
        <f t="shared" si="38"/>
        <v>film &amp; video</v>
      </c>
      <c r="R412" s="10" t="str">
        <f t="shared" si="39"/>
        <v>documentary</v>
      </c>
      <c r="S412" s="5">
        <f t="shared" si="40"/>
        <v>42113.77311342593</v>
      </c>
      <c r="T412" s="5">
        <f t="shared" si="41"/>
        <v>42173.77311342593</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9">
        <f t="shared" si="36"/>
        <v>101.05</v>
      </c>
      <c r="P413" s="10">
        <f t="shared" si="37"/>
        <v>125.78838174273859</v>
      </c>
      <c r="Q413" s="10" t="str">
        <f t="shared" si="38"/>
        <v>film &amp; video</v>
      </c>
      <c r="R413" s="10" t="str">
        <f t="shared" si="39"/>
        <v>documentary</v>
      </c>
      <c r="S413" s="5">
        <f t="shared" si="40"/>
        <v>41597.967638888884</v>
      </c>
      <c r="T413" s="5">
        <f t="shared" si="41"/>
        <v>41630</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9">
        <f t="shared" si="36"/>
        <v>126.84</v>
      </c>
      <c r="P414" s="10">
        <f t="shared" si="37"/>
        <v>57.654545454545456</v>
      </c>
      <c r="Q414" s="10" t="str">
        <f t="shared" si="38"/>
        <v>film &amp; video</v>
      </c>
      <c r="R414" s="10" t="str">
        <f t="shared" si="39"/>
        <v>documentary</v>
      </c>
      <c r="S414" s="5">
        <f t="shared" si="40"/>
        <v>41099.534467592588</v>
      </c>
      <c r="T414" s="5">
        <f t="shared" si="41"/>
        <v>41115.534467592588</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9">
        <f t="shared" si="36"/>
        <v>105.0859375</v>
      </c>
      <c r="P415" s="10">
        <f t="shared" si="37"/>
        <v>78.660818713450297</v>
      </c>
      <c r="Q415" s="10" t="str">
        <f t="shared" si="38"/>
        <v>film &amp; video</v>
      </c>
      <c r="R415" s="10" t="str">
        <f t="shared" si="39"/>
        <v>documentary</v>
      </c>
      <c r="S415" s="5">
        <f t="shared" si="40"/>
        <v>41079.66910879629</v>
      </c>
      <c r="T415" s="5">
        <f t="shared" si="41"/>
        <v>41109.66910879629</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9">
        <f t="shared" si="36"/>
        <v>102.85405405405406</v>
      </c>
      <c r="P416" s="10">
        <f t="shared" si="37"/>
        <v>91.480769230769226</v>
      </c>
      <c r="Q416" s="10" t="str">
        <f t="shared" si="38"/>
        <v>film &amp; video</v>
      </c>
      <c r="R416" s="10" t="str">
        <f t="shared" si="39"/>
        <v>documentary</v>
      </c>
      <c r="S416" s="5">
        <f t="shared" si="40"/>
        <v>41528.85491898148</v>
      </c>
      <c r="T416" s="5">
        <f t="shared" si="41"/>
        <v>41558.85491898148</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9">
        <f t="shared" si="36"/>
        <v>102.14714285714285</v>
      </c>
      <c r="P417" s="10">
        <f t="shared" si="37"/>
        <v>68.09809523809524</v>
      </c>
      <c r="Q417" s="10" t="str">
        <f t="shared" si="38"/>
        <v>film &amp; video</v>
      </c>
      <c r="R417" s="10" t="str">
        <f t="shared" si="39"/>
        <v>documentary</v>
      </c>
      <c r="S417" s="5">
        <f t="shared" si="40"/>
        <v>41904.643541666665</v>
      </c>
      <c r="T417" s="5">
        <f t="shared" si="41"/>
        <v>41929.291666666664</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9">
        <f t="shared" si="36"/>
        <v>120.21700000000001</v>
      </c>
      <c r="P418" s="10">
        <f t="shared" si="37"/>
        <v>48.086800000000004</v>
      </c>
      <c r="Q418" s="10" t="str">
        <f t="shared" si="38"/>
        <v>film &amp; video</v>
      </c>
      <c r="R418" s="10" t="str">
        <f t="shared" si="39"/>
        <v>documentary</v>
      </c>
      <c r="S418" s="5">
        <f t="shared" si="40"/>
        <v>41648.187858796293</v>
      </c>
      <c r="T418" s="5">
        <f t="shared" si="41"/>
        <v>41678.187858796293</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9">
        <f t="shared" si="36"/>
        <v>100.24761904761905</v>
      </c>
      <c r="P419" s="10">
        <f t="shared" si="37"/>
        <v>202.42307692307693</v>
      </c>
      <c r="Q419" s="10" t="str">
        <f t="shared" si="38"/>
        <v>film &amp; video</v>
      </c>
      <c r="R419" s="10" t="str">
        <f t="shared" si="39"/>
        <v>documentary</v>
      </c>
      <c r="S419" s="5">
        <f t="shared" si="40"/>
        <v>41360.76226851852</v>
      </c>
      <c r="T419" s="5">
        <f t="shared" si="41"/>
        <v>41371.981249999997</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9">
        <f t="shared" si="36"/>
        <v>100.63392857142857</v>
      </c>
      <c r="P420" s="10">
        <f t="shared" si="37"/>
        <v>216.75</v>
      </c>
      <c r="Q420" s="10" t="str">
        <f t="shared" si="38"/>
        <v>film &amp; video</v>
      </c>
      <c r="R420" s="10" t="str">
        <f t="shared" si="39"/>
        <v>documentary</v>
      </c>
      <c r="S420" s="5">
        <f t="shared" si="40"/>
        <v>42178.07403935185</v>
      </c>
      <c r="T420" s="5">
        <f t="shared" si="41"/>
        <v>42208.07403935185</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9">
        <f t="shared" si="36"/>
        <v>100.4375</v>
      </c>
      <c r="P421" s="10">
        <f t="shared" si="37"/>
        <v>110.06849315068493</v>
      </c>
      <c r="Q421" s="10" t="str">
        <f t="shared" si="38"/>
        <v>film &amp; video</v>
      </c>
      <c r="R421" s="10" t="str">
        <f t="shared" si="39"/>
        <v>documentary</v>
      </c>
      <c r="S421" s="5">
        <f t="shared" si="40"/>
        <v>41394.634108796294</v>
      </c>
      <c r="T421" s="5">
        <f t="shared" si="41"/>
        <v>41454.634108796294</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9">
        <f t="shared" si="36"/>
        <v>0.43939393939393934</v>
      </c>
      <c r="P422" s="10">
        <f t="shared" si="37"/>
        <v>4.833333333333333</v>
      </c>
      <c r="Q422" s="10" t="str">
        <f t="shared" si="38"/>
        <v>film &amp; video</v>
      </c>
      <c r="R422" s="10" t="str">
        <f t="shared" si="39"/>
        <v>animation</v>
      </c>
      <c r="S422" s="5">
        <f t="shared" si="40"/>
        <v>41682.028136574074</v>
      </c>
      <c r="T422" s="5">
        <f t="shared" si="41"/>
        <v>41711.986469907402</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9">
        <f t="shared" si="36"/>
        <v>2.0066666666666668</v>
      </c>
      <c r="P423" s="10">
        <f t="shared" si="37"/>
        <v>50.166666666666664</v>
      </c>
      <c r="Q423" s="10" t="str">
        <f t="shared" si="38"/>
        <v>film &amp; video</v>
      </c>
      <c r="R423" s="10" t="str">
        <f t="shared" si="39"/>
        <v>animation</v>
      </c>
      <c r="S423" s="5">
        <f t="shared" si="40"/>
        <v>42177.283055555548</v>
      </c>
      <c r="T423" s="5">
        <f t="shared" si="41"/>
        <v>42237.283055555548</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9">
        <f t="shared" si="36"/>
        <v>1.075</v>
      </c>
      <c r="P424" s="10">
        <f t="shared" si="37"/>
        <v>35.833333333333336</v>
      </c>
      <c r="Q424" s="10" t="str">
        <f t="shared" si="38"/>
        <v>film &amp; video</v>
      </c>
      <c r="R424" s="10" t="str">
        <f t="shared" si="39"/>
        <v>animation</v>
      </c>
      <c r="S424" s="5">
        <f t="shared" si="40"/>
        <v>41863.052048611105</v>
      </c>
      <c r="T424" s="5">
        <f t="shared" si="41"/>
        <v>41893.052048611105</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9">
        <f t="shared" si="36"/>
        <v>0.76500000000000001</v>
      </c>
      <c r="P425" s="10">
        <f t="shared" si="37"/>
        <v>11.76923076923077</v>
      </c>
      <c r="Q425" s="10" t="str">
        <f t="shared" si="38"/>
        <v>film &amp; video</v>
      </c>
      <c r="R425" s="10" t="str">
        <f t="shared" si="39"/>
        <v>animation</v>
      </c>
      <c r="S425" s="5">
        <f t="shared" si="40"/>
        <v>41400.717939814815</v>
      </c>
      <c r="T425" s="5">
        <f t="shared" si="41"/>
        <v>41430.717939814815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9">
        <f t="shared" si="36"/>
        <v>6.7966666666666677</v>
      </c>
      <c r="P426" s="10">
        <f t="shared" si="37"/>
        <v>40.78</v>
      </c>
      <c r="Q426" s="10" t="str">
        <f t="shared" si="38"/>
        <v>film &amp; video</v>
      </c>
      <c r="R426" s="10" t="str">
        <f t="shared" si="39"/>
        <v>animation</v>
      </c>
      <c r="S426" s="5">
        <f t="shared" si="40"/>
        <v>40934.167812499996</v>
      </c>
      <c r="T426" s="5">
        <f t="shared" si="41"/>
        <v>40994.126145833332</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9">
        <f t="shared" si="36"/>
        <v>1.2E-2</v>
      </c>
      <c r="P427" s="10">
        <f t="shared" si="37"/>
        <v>3</v>
      </c>
      <c r="Q427" s="10" t="str">
        <f t="shared" si="38"/>
        <v>film &amp; video</v>
      </c>
      <c r="R427" s="10" t="str">
        <f t="shared" si="39"/>
        <v>animation</v>
      </c>
      <c r="S427" s="5">
        <f t="shared" si="40"/>
        <v>42275.652824074066</v>
      </c>
      <c r="T427" s="5">
        <f t="shared" si="41"/>
        <v>42335.694490740738</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9">
        <f t="shared" si="36"/>
        <v>1.3299999999999998</v>
      </c>
      <c r="P428" s="10">
        <f t="shared" si="37"/>
        <v>16.625</v>
      </c>
      <c r="Q428" s="10" t="str">
        <f t="shared" si="38"/>
        <v>film &amp; video</v>
      </c>
      <c r="R428" s="10" t="str">
        <f t="shared" si="39"/>
        <v>animation</v>
      </c>
      <c r="S428" s="5">
        <f t="shared" si="40"/>
        <v>42400.503634259258</v>
      </c>
      <c r="T428" s="5">
        <f t="shared" si="41"/>
        <v>42430.503634259258</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9">
        <f t="shared" si="36"/>
        <v>0</v>
      </c>
      <c r="P429" s="10" t="e">
        <f t="shared" si="37"/>
        <v>#DIV/0!</v>
      </c>
      <c r="Q429" s="10" t="str">
        <f t="shared" si="38"/>
        <v>film &amp; video</v>
      </c>
      <c r="R429" s="10" t="str">
        <f t="shared" si="39"/>
        <v>animation</v>
      </c>
      <c r="S429" s="5">
        <f t="shared" si="40"/>
        <v>42285.700694444437</v>
      </c>
      <c r="T429" s="5">
        <f t="shared" si="41"/>
        <v>42299.582638888889</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9">
        <f t="shared" si="36"/>
        <v>5.6333333333333329</v>
      </c>
      <c r="P430" s="10">
        <f t="shared" si="37"/>
        <v>52</v>
      </c>
      <c r="Q430" s="10" t="str">
        <f t="shared" si="38"/>
        <v>film &amp; video</v>
      </c>
      <c r="R430" s="10" t="str">
        <f t="shared" si="39"/>
        <v>animation</v>
      </c>
      <c r="S430" s="5">
        <f t="shared" si="40"/>
        <v>41778.558391203704</v>
      </c>
      <c r="T430" s="5">
        <f t="shared" si="41"/>
        <v>41806.708333333328</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9">
        <f t="shared" si="36"/>
        <v>0</v>
      </c>
      <c r="P431" s="10" t="e">
        <f t="shared" si="37"/>
        <v>#DIV/0!</v>
      </c>
      <c r="Q431" s="10" t="str">
        <f t="shared" si="38"/>
        <v>film &amp; video</v>
      </c>
      <c r="R431" s="10" t="str">
        <f t="shared" si="39"/>
        <v>animation</v>
      </c>
      <c r="S431" s="5">
        <f t="shared" si="40"/>
        <v>40070.693078703705</v>
      </c>
      <c r="T431" s="5">
        <f t="shared" si="41"/>
        <v>40143.999305555553</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9">
        <f t="shared" si="36"/>
        <v>2.4</v>
      </c>
      <c r="P432" s="10">
        <f t="shared" si="37"/>
        <v>4.8</v>
      </c>
      <c r="Q432" s="10" t="str">
        <f t="shared" si="38"/>
        <v>film &amp; video</v>
      </c>
      <c r="R432" s="10" t="str">
        <f t="shared" si="39"/>
        <v>animation</v>
      </c>
      <c r="S432" s="5">
        <f t="shared" si="40"/>
        <v>41512.898923611108</v>
      </c>
      <c r="T432" s="5">
        <f t="shared" si="41"/>
        <v>41527.898923611108</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9">
        <f t="shared" si="36"/>
        <v>13.833333333333334</v>
      </c>
      <c r="P433" s="10">
        <f t="shared" si="37"/>
        <v>51.875</v>
      </c>
      <c r="Q433" s="10" t="str">
        <f t="shared" si="38"/>
        <v>film &amp; video</v>
      </c>
      <c r="R433" s="10" t="str">
        <f t="shared" si="39"/>
        <v>animation</v>
      </c>
      <c r="S433" s="5">
        <f t="shared" si="40"/>
        <v>42526.662997685176</v>
      </c>
      <c r="T433" s="5">
        <f t="shared" si="41"/>
        <v>42556.662997685176</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9">
        <f t="shared" si="36"/>
        <v>9.5</v>
      </c>
      <c r="P434" s="10">
        <f t="shared" si="37"/>
        <v>71.25</v>
      </c>
      <c r="Q434" s="10" t="str">
        <f t="shared" si="38"/>
        <v>film &amp; video</v>
      </c>
      <c r="R434" s="10" t="str">
        <f t="shared" si="39"/>
        <v>animation</v>
      </c>
      <c r="S434" s="5">
        <f t="shared" si="40"/>
        <v>42238.51829861111</v>
      </c>
      <c r="T434" s="5">
        <f t="shared" si="41"/>
        <v>42298.51829861111</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9">
        <f t="shared" si="36"/>
        <v>0</v>
      </c>
      <c r="P435" s="10" t="e">
        <f t="shared" si="37"/>
        <v>#DIV/0!</v>
      </c>
      <c r="Q435" s="10" t="str">
        <f t="shared" si="38"/>
        <v>film &amp; video</v>
      </c>
      <c r="R435" s="10" t="str">
        <f t="shared" si="39"/>
        <v>animation</v>
      </c>
      <c r="S435" s="5">
        <f t="shared" si="40"/>
        <v>42228.42155092593</v>
      </c>
      <c r="T435" s="5">
        <f t="shared" si="41"/>
        <v>42288.42155092593</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9">
        <f t="shared" si="36"/>
        <v>5</v>
      </c>
      <c r="P436" s="10">
        <f t="shared" si="37"/>
        <v>62.5</v>
      </c>
      <c r="Q436" s="10" t="str">
        <f t="shared" si="38"/>
        <v>film &amp; video</v>
      </c>
      <c r="R436" s="10" t="str">
        <f t="shared" si="39"/>
        <v>animation</v>
      </c>
      <c r="S436" s="5">
        <f t="shared" si="40"/>
        <v>41576.626180555555</v>
      </c>
      <c r="T436" s="5">
        <f t="shared" si="41"/>
        <v>41609.667847222219</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9">
        <f t="shared" si="36"/>
        <v>2.7272727272727275E-3</v>
      </c>
      <c r="P437" s="10">
        <f t="shared" si="37"/>
        <v>1</v>
      </c>
      <c r="Q437" s="10" t="str">
        <f t="shared" si="38"/>
        <v>film &amp; video</v>
      </c>
      <c r="R437" s="10" t="str">
        <f t="shared" si="39"/>
        <v>animation</v>
      </c>
      <c r="S437" s="5">
        <f t="shared" si="40"/>
        <v>41500.539120370369</v>
      </c>
      <c r="T437" s="5">
        <f t="shared" si="41"/>
        <v>41530.539120370369</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9">
        <f t="shared" si="36"/>
        <v>0</v>
      </c>
      <c r="P438" s="10" t="e">
        <f t="shared" si="37"/>
        <v>#DIV/0!</v>
      </c>
      <c r="Q438" s="10" t="str">
        <f t="shared" si="38"/>
        <v>film &amp; video</v>
      </c>
      <c r="R438" s="10" t="str">
        <f t="shared" si="39"/>
        <v>animation</v>
      </c>
      <c r="S438" s="5">
        <f t="shared" si="40"/>
        <v>41456.154085648144</v>
      </c>
      <c r="T438" s="5">
        <f t="shared" si="41"/>
        <v>41486.154085648144</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9">
        <f t="shared" si="36"/>
        <v>0</v>
      </c>
      <c r="P439" s="10" t="e">
        <f t="shared" si="37"/>
        <v>#DIV/0!</v>
      </c>
      <c r="Q439" s="10" t="str">
        <f t="shared" si="38"/>
        <v>film &amp; video</v>
      </c>
      <c r="R439" s="10" t="str">
        <f t="shared" si="39"/>
        <v>animation</v>
      </c>
      <c r="S439" s="5">
        <f t="shared" si="40"/>
        <v>42591.110254629624</v>
      </c>
      <c r="T439" s="5">
        <f t="shared" si="41"/>
        <v>42651.110254629624</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9">
        <f t="shared" si="36"/>
        <v>9.379999999999999</v>
      </c>
      <c r="P440" s="10">
        <f t="shared" si="37"/>
        <v>170.54545454545453</v>
      </c>
      <c r="Q440" s="10" t="str">
        <f t="shared" si="38"/>
        <v>film &amp; video</v>
      </c>
      <c r="R440" s="10" t="str">
        <f t="shared" si="39"/>
        <v>animation</v>
      </c>
      <c r="S440" s="5">
        <f t="shared" si="40"/>
        <v>42296.052754629629</v>
      </c>
      <c r="T440" s="5">
        <f t="shared" si="41"/>
        <v>42326.094421296293</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9">
        <f t="shared" si="36"/>
        <v>0</v>
      </c>
      <c r="P441" s="10" t="e">
        <f t="shared" si="37"/>
        <v>#DIV/0!</v>
      </c>
      <c r="Q441" s="10" t="str">
        <f t="shared" si="38"/>
        <v>film &amp; video</v>
      </c>
      <c r="R441" s="10" t="str">
        <f t="shared" si="39"/>
        <v>animation</v>
      </c>
      <c r="S441" s="5">
        <f t="shared" si="40"/>
        <v>41919.553449074068</v>
      </c>
      <c r="T441" s="5">
        <f t="shared" si="41"/>
        <v>41929.553449074068</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9">
        <f t="shared" si="36"/>
        <v>0.1</v>
      </c>
      <c r="P442" s="10">
        <f t="shared" si="37"/>
        <v>5</v>
      </c>
      <c r="Q442" s="10" t="str">
        <f t="shared" si="38"/>
        <v>film &amp; video</v>
      </c>
      <c r="R442" s="10" t="str">
        <f t="shared" si="39"/>
        <v>animation</v>
      </c>
      <c r="S442" s="5">
        <f t="shared" si="40"/>
        <v>42423.777233796289</v>
      </c>
      <c r="T442" s="5">
        <f t="shared" si="41"/>
        <v>42453.735567129632</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9">
        <f t="shared" si="36"/>
        <v>0</v>
      </c>
      <c r="P443" s="10" t="e">
        <f t="shared" si="37"/>
        <v>#DIV/0!</v>
      </c>
      <c r="Q443" s="10" t="str">
        <f t="shared" si="38"/>
        <v>film &amp; video</v>
      </c>
      <c r="R443" s="10" t="str">
        <f t="shared" si="39"/>
        <v>animation</v>
      </c>
      <c r="S443" s="5">
        <f t="shared" si="40"/>
        <v>41550.585601851846</v>
      </c>
      <c r="T443" s="5">
        <f t="shared" si="41"/>
        <v>41580.585601851846</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9">
        <f t="shared" si="36"/>
        <v>39.358823529411765</v>
      </c>
      <c r="P444" s="10">
        <f t="shared" si="37"/>
        <v>393.58823529411762</v>
      </c>
      <c r="Q444" s="10" t="str">
        <f t="shared" si="38"/>
        <v>film &amp; video</v>
      </c>
      <c r="R444" s="10" t="str">
        <f t="shared" si="39"/>
        <v>animation</v>
      </c>
      <c r="S444" s="5">
        <f t="shared" si="40"/>
        <v>42024.680358796293</v>
      </c>
      <c r="T444" s="5">
        <f t="shared" si="41"/>
        <v>42054.680358796293</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9">
        <f t="shared" si="36"/>
        <v>0.1</v>
      </c>
      <c r="P445" s="10">
        <f t="shared" si="37"/>
        <v>5</v>
      </c>
      <c r="Q445" s="10" t="str">
        <f t="shared" si="38"/>
        <v>film &amp; video</v>
      </c>
      <c r="R445" s="10" t="str">
        <f t="shared" si="39"/>
        <v>animation</v>
      </c>
      <c r="S445" s="5">
        <f t="shared" si="40"/>
        <v>41649.806724537033</v>
      </c>
      <c r="T445" s="5">
        <f t="shared" si="41"/>
        <v>41679.806724537033</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9">
        <f t="shared" si="36"/>
        <v>5</v>
      </c>
      <c r="P446" s="10">
        <f t="shared" si="37"/>
        <v>50</v>
      </c>
      <c r="Q446" s="10" t="str">
        <f t="shared" si="38"/>
        <v>film &amp; video</v>
      </c>
      <c r="R446" s="10" t="str">
        <f t="shared" si="39"/>
        <v>animation</v>
      </c>
      <c r="S446" s="5">
        <f t="shared" si="40"/>
        <v>40894.69862268518</v>
      </c>
      <c r="T446" s="5">
        <f t="shared" si="41"/>
        <v>40954.69862268518</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9">
        <f t="shared" si="36"/>
        <v>3.3333333333333335E-3</v>
      </c>
      <c r="P447" s="10">
        <f t="shared" si="37"/>
        <v>1</v>
      </c>
      <c r="Q447" s="10" t="str">
        <f t="shared" si="38"/>
        <v>film &amp; video</v>
      </c>
      <c r="R447" s="10" t="str">
        <f t="shared" si="39"/>
        <v>animation</v>
      </c>
      <c r="S447" s="5">
        <f t="shared" si="40"/>
        <v>42130.127025462956</v>
      </c>
      <c r="T447" s="5">
        <f t="shared" si="41"/>
        <v>42145.127025462956</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9">
        <f t="shared" si="36"/>
        <v>7.2952380952380951</v>
      </c>
      <c r="P448" s="10">
        <f t="shared" si="37"/>
        <v>47.875</v>
      </c>
      <c r="Q448" s="10" t="str">
        <f t="shared" si="38"/>
        <v>film &amp; video</v>
      </c>
      <c r="R448" s="10" t="str">
        <f t="shared" si="39"/>
        <v>animation</v>
      </c>
      <c r="S448" s="5">
        <f t="shared" si="40"/>
        <v>42036.875231481477</v>
      </c>
      <c r="T448" s="5">
        <f t="shared" si="41"/>
        <v>42066.875231481477</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9">
        <f t="shared" si="36"/>
        <v>1.6666666666666666E-2</v>
      </c>
      <c r="P449" s="10">
        <f t="shared" si="37"/>
        <v>5</v>
      </c>
      <c r="Q449" s="10" t="str">
        <f t="shared" si="38"/>
        <v>film &amp; video</v>
      </c>
      <c r="R449" s="10" t="str">
        <f t="shared" si="39"/>
        <v>animation</v>
      </c>
      <c r="S449" s="5">
        <f t="shared" si="40"/>
        <v>41331.34679398148</v>
      </c>
      <c r="T449" s="5">
        <f t="shared" si="41"/>
        <v>41356.305127314808</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9">
        <f t="shared" si="36"/>
        <v>3.2804000000000002</v>
      </c>
      <c r="P450" s="10">
        <f t="shared" si="37"/>
        <v>20.502500000000001</v>
      </c>
      <c r="Q450" s="10" t="str">
        <f t="shared" si="38"/>
        <v>film &amp; video</v>
      </c>
      <c r="R450" s="10" t="str">
        <f t="shared" si="39"/>
        <v>animation</v>
      </c>
      <c r="S450" s="5">
        <f t="shared" si="40"/>
        <v>41753.549710648142</v>
      </c>
      <c r="T450" s="5">
        <f t="shared" si="41"/>
        <v>41773.549710648142</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9">
        <f t="shared" ref="O451:O514" si="42">E451/D451*100</f>
        <v>2.25</v>
      </c>
      <c r="P451" s="10">
        <f t="shared" ref="P451:P514" si="43">E451/L451</f>
        <v>9</v>
      </c>
      <c r="Q451" s="10" t="str">
        <f t="shared" ref="Q451:Q514" si="44">LEFT($N451,FIND("/",$N451)-1)</f>
        <v>film &amp; video</v>
      </c>
      <c r="R451" s="10" t="str">
        <f t="shared" ref="R451:R514" si="45">RIGHT($N451,LEN($N451)-FIND("/",$N451))</f>
        <v>animation</v>
      </c>
      <c r="S451" s="5">
        <f t="shared" ref="S451:S514" si="46">(((J451/60)/60)/24)+DATE(1970,1,1)+(-5/24)</f>
        <v>41534.359780092593</v>
      </c>
      <c r="T451" s="5">
        <f t="shared" si="41"/>
        <v>41564.359780092593</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9">
        <f t="shared" si="42"/>
        <v>0.79200000000000004</v>
      </c>
      <c r="P452" s="10">
        <f t="shared" si="43"/>
        <v>56.571428571428569</v>
      </c>
      <c r="Q452" s="10" t="str">
        <f t="shared" si="44"/>
        <v>film &amp; video</v>
      </c>
      <c r="R452" s="10" t="str">
        <f t="shared" si="45"/>
        <v>animation</v>
      </c>
      <c r="S452" s="5">
        <f t="shared" si="46"/>
        <v>41654.73842592592</v>
      </c>
      <c r="T452" s="5">
        <f t="shared" si="41"/>
        <v>41684.73842592592</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9">
        <f t="shared" si="42"/>
        <v>0</v>
      </c>
      <c r="P453" s="10" t="e">
        <f t="shared" si="43"/>
        <v>#DIV/0!</v>
      </c>
      <c r="Q453" s="10" t="str">
        <f t="shared" si="44"/>
        <v>film &amp; video</v>
      </c>
      <c r="R453" s="10" t="str">
        <f t="shared" si="45"/>
        <v>animation</v>
      </c>
      <c r="S453" s="5">
        <f t="shared" si="46"/>
        <v>41634.506840277776</v>
      </c>
      <c r="T453" s="5">
        <f t="shared" si="41"/>
        <v>41664.506840277776</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9">
        <f t="shared" si="42"/>
        <v>64</v>
      </c>
      <c r="P454" s="10">
        <f t="shared" si="43"/>
        <v>40</v>
      </c>
      <c r="Q454" s="10" t="str">
        <f t="shared" si="44"/>
        <v>film &amp; video</v>
      </c>
      <c r="R454" s="10" t="str">
        <f t="shared" si="45"/>
        <v>animation</v>
      </c>
      <c r="S454" s="5">
        <f t="shared" si="46"/>
        <v>42107.495543981473</v>
      </c>
      <c r="T454" s="5">
        <f t="shared" si="41"/>
        <v>42137.495543981473</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9">
        <f t="shared" si="42"/>
        <v>2.7404479578392621E-2</v>
      </c>
      <c r="P455" s="10">
        <f t="shared" si="43"/>
        <v>13</v>
      </c>
      <c r="Q455" s="10" t="str">
        <f t="shared" si="44"/>
        <v>film &amp; video</v>
      </c>
      <c r="R455" s="10" t="str">
        <f t="shared" si="45"/>
        <v>animation</v>
      </c>
      <c r="S455" s="5">
        <f t="shared" si="46"/>
        <v>42038.616655092592</v>
      </c>
      <c r="T455" s="5">
        <f t="shared" ref="T455:T518" si="47">(((I455/60)/60)/24)+DATE(1970,1,1)+(-5/24)</f>
        <v>42054.616655092592</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9">
        <f t="shared" si="42"/>
        <v>0.82000000000000006</v>
      </c>
      <c r="P456" s="10">
        <f t="shared" si="43"/>
        <v>16.399999999999999</v>
      </c>
      <c r="Q456" s="10" t="str">
        <f t="shared" si="44"/>
        <v>film &amp; video</v>
      </c>
      <c r="R456" s="10" t="str">
        <f t="shared" si="45"/>
        <v>animation</v>
      </c>
      <c r="S456" s="5">
        <f t="shared" si="46"/>
        <v>41938.508923611109</v>
      </c>
      <c r="T456" s="5">
        <f t="shared" si="47"/>
        <v>41969.343055555553</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9">
        <f t="shared" si="42"/>
        <v>6.9230769230769221E-2</v>
      </c>
      <c r="P457" s="10">
        <f t="shared" si="43"/>
        <v>22.5</v>
      </c>
      <c r="Q457" s="10" t="str">
        <f t="shared" si="44"/>
        <v>film &amp; video</v>
      </c>
      <c r="R457" s="10" t="str">
        <f t="shared" si="45"/>
        <v>animation</v>
      </c>
      <c r="S457" s="5">
        <f t="shared" si="46"/>
        <v>40970.794236111105</v>
      </c>
      <c r="T457" s="5">
        <f t="shared" si="47"/>
        <v>41015.813194444439</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9">
        <f t="shared" si="42"/>
        <v>0.68631863186318631</v>
      </c>
      <c r="P458" s="10">
        <f t="shared" si="43"/>
        <v>20.333333333333332</v>
      </c>
      <c r="Q458" s="10" t="str">
        <f t="shared" si="44"/>
        <v>film &amp; video</v>
      </c>
      <c r="R458" s="10" t="str">
        <f t="shared" si="45"/>
        <v>animation</v>
      </c>
      <c r="S458" s="5">
        <f t="shared" si="46"/>
        <v>41547.486122685179</v>
      </c>
      <c r="T458" s="5">
        <f t="shared" si="47"/>
        <v>41568.957638888889</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9">
        <f t="shared" si="42"/>
        <v>0</v>
      </c>
      <c r="P459" s="10" t="e">
        <f t="shared" si="43"/>
        <v>#DIV/0!</v>
      </c>
      <c r="Q459" s="10" t="str">
        <f t="shared" si="44"/>
        <v>film &amp; video</v>
      </c>
      <c r="R459" s="10" t="str">
        <f t="shared" si="45"/>
        <v>animation</v>
      </c>
      <c r="S459" s="5">
        <f t="shared" si="46"/>
        <v>41837.559166666666</v>
      </c>
      <c r="T459" s="5">
        <f t="shared" si="47"/>
        <v>41867.559166666666</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9">
        <f t="shared" si="42"/>
        <v>8.2100000000000009</v>
      </c>
      <c r="P460" s="10">
        <f t="shared" si="43"/>
        <v>16.755102040816325</v>
      </c>
      <c r="Q460" s="10" t="str">
        <f t="shared" si="44"/>
        <v>film &amp; video</v>
      </c>
      <c r="R460" s="10" t="str">
        <f t="shared" si="45"/>
        <v>animation</v>
      </c>
      <c r="S460" s="5">
        <f t="shared" si="46"/>
        <v>41378.491435185184</v>
      </c>
      <c r="T460" s="5">
        <f t="shared" si="47"/>
        <v>41408.491435185184</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9">
        <f t="shared" si="42"/>
        <v>6.4102564102564097E-2</v>
      </c>
      <c r="P461" s="10">
        <f t="shared" si="43"/>
        <v>25</v>
      </c>
      <c r="Q461" s="10" t="str">
        <f t="shared" si="44"/>
        <v>film &amp; video</v>
      </c>
      <c r="R461" s="10" t="str">
        <f t="shared" si="45"/>
        <v>animation</v>
      </c>
      <c r="S461" s="5">
        <f t="shared" si="46"/>
        <v>40800.432025462964</v>
      </c>
      <c r="T461" s="5">
        <f t="shared" si="47"/>
        <v>40860.473692129628</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9">
        <f t="shared" si="42"/>
        <v>0.29411764705882354</v>
      </c>
      <c r="P462" s="10">
        <f t="shared" si="43"/>
        <v>12.5</v>
      </c>
      <c r="Q462" s="10" t="str">
        <f t="shared" si="44"/>
        <v>film &amp; video</v>
      </c>
      <c r="R462" s="10" t="str">
        <f t="shared" si="45"/>
        <v>animation</v>
      </c>
      <c r="S462" s="5">
        <f t="shared" si="46"/>
        <v>41759.334201388883</v>
      </c>
      <c r="T462" s="5">
        <f t="shared" si="47"/>
        <v>41790.958333333328</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9">
        <f t="shared" si="42"/>
        <v>0</v>
      </c>
      <c r="P463" s="10" t="e">
        <f t="shared" si="43"/>
        <v>#DIV/0!</v>
      </c>
      <c r="Q463" s="10" t="str">
        <f t="shared" si="44"/>
        <v>film &amp; video</v>
      </c>
      <c r="R463" s="10" t="str">
        <f t="shared" si="45"/>
        <v>animation</v>
      </c>
      <c r="S463" s="5">
        <f t="shared" si="46"/>
        <v>41407.638506944444</v>
      </c>
      <c r="T463" s="5">
        <f t="shared" si="47"/>
        <v>41427.638506944444</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9">
        <f t="shared" si="42"/>
        <v>0</v>
      </c>
      <c r="P464" s="10" t="e">
        <f t="shared" si="43"/>
        <v>#DIV/0!</v>
      </c>
      <c r="Q464" s="10" t="str">
        <f t="shared" si="44"/>
        <v>film &amp; video</v>
      </c>
      <c r="R464" s="10" t="str">
        <f t="shared" si="45"/>
        <v>animation</v>
      </c>
      <c r="S464" s="5">
        <f t="shared" si="46"/>
        <v>40704.918298611112</v>
      </c>
      <c r="T464" s="5">
        <f t="shared" si="47"/>
        <v>40764.918298611112</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9">
        <f t="shared" si="42"/>
        <v>2.2727272727272729</v>
      </c>
      <c r="P465" s="10">
        <f t="shared" si="43"/>
        <v>113.63636363636364</v>
      </c>
      <c r="Q465" s="10" t="str">
        <f t="shared" si="44"/>
        <v>film &amp; video</v>
      </c>
      <c r="R465" s="10" t="str">
        <f t="shared" si="45"/>
        <v>animation</v>
      </c>
      <c r="S465" s="5">
        <f t="shared" si="46"/>
        <v>40750.501770833333</v>
      </c>
      <c r="T465" s="5">
        <f t="shared" si="47"/>
        <v>40810.501770833333</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9">
        <f t="shared" si="42"/>
        <v>9.9009900990099015E-2</v>
      </c>
      <c r="P466" s="10">
        <f t="shared" si="43"/>
        <v>1</v>
      </c>
      <c r="Q466" s="10" t="str">
        <f t="shared" si="44"/>
        <v>film &amp; video</v>
      </c>
      <c r="R466" s="10" t="str">
        <f t="shared" si="45"/>
        <v>animation</v>
      </c>
      <c r="S466" s="5">
        <f t="shared" si="46"/>
        <v>42488.640451388892</v>
      </c>
      <c r="T466" s="5">
        <f t="shared" si="47"/>
        <v>42508.640451388892</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9">
        <f t="shared" si="42"/>
        <v>26.953125</v>
      </c>
      <c r="P467" s="10">
        <f t="shared" si="43"/>
        <v>17.25</v>
      </c>
      <c r="Q467" s="10" t="str">
        <f t="shared" si="44"/>
        <v>film &amp; video</v>
      </c>
      <c r="R467" s="10" t="str">
        <f t="shared" si="45"/>
        <v>animation</v>
      </c>
      <c r="S467" s="5">
        <f t="shared" si="46"/>
        <v>41800.911736111106</v>
      </c>
      <c r="T467" s="5">
        <f t="shared" si="47"/>
        <v>41816.911736111106</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9">
        <f t="shared" si="42"/>
        <v>0.76</v>
      </c>
      <c r="P468" s="10">
        <f t="shared" si="43"/>
        <v>15.2</v>
      </c>
      <c r="Q468" s="10" t="str">
        <f t="shared" si="44"/>
        <v>film &amp; video</v>
      </c>
      <c r="R468" s="10" t="str">
        <f t="shared" si="45"/>
        <v>animation</v>
      </c>
      <c r="S468" s="5">
        <f t="shared" si="46"/>
        <v>41129.734537037039</v>
      </c>
      <c r="T468" s="5">
        <f t="shared" si="47"/>
        <v>41159.734537037039</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9">
        <f t="shared" si="42"/>
        <v>21.574999999999999</v>
      </c>
      <c r="P469" s="10">
        <f t="shared" si="43"/>
        <v>110.64102564102564</v>
      </c>
      <c r="Q469" s="10" t="str">
        <f t="shared" si="44"/>
        <v>film &amp; video</v>
      </c>
      <c r="R469" s="10" t="str">
        <f t="shared" si="45"/>
        <v>animation</v>
      </c>
      <c r="S469" s="5">
        <f t="shared" si="46"/>
        <v>41135.471458333333</v>
      </c>
      <c r="T469" s="5">
        <f t="shared" si="47"/>
        <v>41180.471458333333</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9">
        <f t="shared" si="42"/>
        <v>0</v>
      </c>
      <c r="P470" s="10" t="e">
        <f t="shared" si="43"/>
        <v>#DIV/0!</v>
      </c>
      <c r="Q470" s="10" t="str">
        <f t="shared" si="44"/>
        <v>film &amp; video</v>
      </c>
      <c r="R470" s="10" t="str">
        <f t="shared" si="45"/>
        <v>animation</v>
      </c>
      <c r="S470" s="5">
        <f t="shared" si="46"/>
        <v>41040.959293981476</v>
      </c>
      <c r="T470" s="5">
        <f t="shared" si="47"/>
        <v>41100.952141203699</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9">
        <f t="shared" si="42"/>
        <v>0</v>
      </c>
      <c r="P471" s="10" t="e">
        <f t="shared" si="43"/>
        <v>#DIV/0!</v>
      </c>
      <c r="Q471" s="10" t="str">
        <f t="shared" si="44"/>
        <v>film &amp; video</v>
      </c>
      <c r="R471" s="10" t="str">
        <f t="shared" si="45"/>
        <v>animation</v>
      </c>
      <c r="S471" s="5">
        <f t="shared" si="46"/>
        <v>41827.781527777777</v>
      </c>
      <c r="T471" s="5">
        <f t="shared" si="47"/>
        <v>41887.781527777777</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9">
        <f t="shared" si="42"/>
        <v>1.02</v>
      </c>
      <c r="P472" s="10">
        <f t="shared" si="43"/>
        <v>25.5</v>
      </c>
      <c r="Q472" s="10" t="str">
        <f t="shared" si="44"/>
        <v>film &amp; video</v>
      </c>
      <c r="R472" s="10" t="str">
        <f t="shared" si="45"/>
        <v>animation</v>
      </c>
      <c r="S472" s="5">
        <f t="shared" si="46"/>
        <v>41604.959363425922</v>
      </c>
      <c r="T472" s="5">
        <f t="shared" si="47"/>
        <v>41654.958333333328</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9">
        <f t="shared" si="42"/>
        <v>11.892727272727273</v>
      </c>
      <c r="P473" s="10">
        <f t="shared" si="43"/>
        <v>38.476470588235294</v>
      </c>
      <c r="Q473" s="10" t="str">
        <f t="shared" si="44"/>
        <v>film &amp; video</v>
      </c>
      <c r="R473" s="10" t="str">
        <f t="shared" si="45"/>
        <v>animation</v>
      </c>
      <c r="S473" s="5">
        <f t="shared" si="46"/>
        <v>41703.513645833329</v>
      </c>
      <c r="T473" s="5">
        <f t="shared" si="47"/>
        <v>41748.471979166665</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9">
        <f t="shared" si="42"/>
        <v>17.625</v>
      </c>
      <c r="P474" s="10">
        <f t="shared" si="43"/>
        <v>28.2</v>
      </c>
      <c r="Q474" s="10" t="str">
        <f t="shared" si="44"/>
        <v>film &amp; video</v>
      </c>
      <c r="R474" s="10" t="str">
        <f t="shared" si="45"/>
        <v>animation</v>
      </c>
      <c r="S474" s="5">
        <f t="shared" si="46"/>
        <v>41844.714328703703</v>
      </c>
      <c r="T474" s="5">
        <f t="shared" si="47"/>
        <v>41874.714328703703</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9">
        <f t="shared" si="42"/>
        <v>2.87</v>
      </c>
      <c r="P475" s="10">
        <f t="shared" si="43"/>
        <v>61.5</v>
      </c>
      <c r="Q475" s="10" t="str">
        <f t="shared" si="44"/>
        <v>film &amp; video</v>
      </c>
      <c r="R475" s="10" t="str">
        <f t="shared" si="45"/>
        <v>animation</v>
      </c>
      <c r="S475" s="5">
        <f t="shared" si="46"/>
        <v>41869.489803240736</v>
      </c>
      <c r="T475" s="5">
        <f t="shared" si="47"/>
        <v>41899.489803240736</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9">
        <f t="shared" si="42"/>
        <v>3.0303030303030304E-2</v>
      </c>
      <c r="P476" s="10">
        <f t="shared" si="43"/>
        <v>1</v>
      </c>
      <c r="Q476" s="10" t="str">
        <f t="shared" si="44"/>
        <v>film &amp; video</v>
      </c>
      <c r="R476" s="10" t="str">
        <f t="shared" si="45"/>
        <v>animation</v>
      </c>
      <c r="S476" s="5">
        <f t="shared" si="46"/>
        <v>42753.120706018519</v>
      </c>
      <c r="T476" s="5">
        <f t="shared" si="47"/>
        <v>42783.120706018519</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9">
        <f t="shared" si="42"/>
        <v>0</v>
      </c>
      <c r="P477" s="10" t="e">
        <f t="shared" si="43"/>
        <v>#DIV/0!</v>
      </c>
      <c r="Q477" s="10" t="str">
        <f t="shared" si="44"/>
        <v>film &amp; video</v>
      </c>
      <c r="R477" s="10" t="str">
        <f t="shared" si="45"/>
        <v>animation</v>
      </c>
      <c r="S477" s="5">
        <f t="shared" si="46"/>
        <v>42099.877812500003</v>
      </c>
      <c r="T477" s="5">
        <f t="shared" si="47"/>
        <v>42129.877812500003</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9">
        <f t="shared" si="42"/>
        <v>2.230268181818182</v>
      </c>
      <c r="P478" s="10">
        <f t="shared" si="43"/>
        <v>39.569274193548388</v>
      </c>
      <c r="Q478" s="10" t="str">
        <f t="shared" si="44"/>
        <v>film &amp; video</v>
      </c>
      <c r="R478" s="10" t="str">
        <f t="shared" si="45"/>
        <v>animation</v>
      </c>
      <c r="S478" s="5">
        <f t="shared" si="46"/>
        <v>41757.76667824074</v>
      </c>
      <c r="T478" s="5">
        <f t="shared" si="47"/>
        <v>41792.957638888889</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9">
        <f t="shared" si="42"/>
        <v>0</v>
      </c>
      <c r="P479" s="10" t="e">
        <f t="shared" si="43"/>
        <v>#DIV/0!</v>
      </c>
      <c r="Q479" s="10" t="str">
        <f t="shared" si="44"/>
        <v>film &amp; video</v>
      </c>
      <c r="R479" s="10" t="str">
        <f t="shared" si="45"/>
        <v>animation</v>
      </c>
      <c r="S479" s="5">
        <f t="shared" si="46"/>
        <v>40987.626550925925</v>
      </c>
      <c r="T479" s="5">
        <f t="shared" si="47"/>
        <v>41047.626550925925</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9">
        <f t="shared" si="42"/>
        <v>0</v>
      </c>
      <c r="P480" s="10" t="e">
        <f t="shared" si="43"/>
        <v>#DIV/0!</v>
      </c>
      <c r="Q480" s="10" t="str">
        <f t="shared" si="44"/>
        <v>film &amp; video</v>
      </c>
      <c r="R480" s="10" t="str">
        <f t="shared" si="45"/>
        <v>animation</v>
      </c>
      <c r="S480" s="5">
        <f t="shared" si="46"/>
        <v>42065.702650462961</v>
      </c>
      <c r="T480" s="5">
        <f t="shared" si="47"/>
        <v>42095.660983796297</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9">
        <f t="shared" si="42"/>
        <v>32.56</v>
      </c>
      <c r="P481" s="10">
        <f t="shared" si="43"/>
        <v>88.8</v>
      </c>
      <c r="Q481" s="10" t="str">
        <f t="shared" si="44"/>
        <v>film &amp; video</v>
      </c>
      <c r="R481" s="10" t="str">
        <f t="shared" si="45"/>
        <v>animation</v>
      </c>
      <c r="S481" s="5">
        <f t="shared" si="46"/>
        <v>41904.199479166666</v>
      </c>
      <c r="T481" s="5">
        <f t="shared" si="47"/>
        <v>41964.24114583333</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9">
        <f t="shared" si="42"/>
        <v>19.41</v>
      </c>
      <c r="P482" s="10">
        <f t="shared" si="43"/>
        <v>55.457142857142856</v>
      </c>
      <c r="Q482" s="10" t="str">
        <f t="shared" si="44"/>
        <v>film &amp; video</v>
      </c>
      <c r="R482" s="10" t="str">
        <f t="shared" si="45"/>
        <v>animation</v>
      </c>
      <c r="S482" s="5">
        <f t="shared" si="46"/>
        <v>41465.291840277772</v>
      </c>
      <c r="T482" s="5">
        <f t="shared" si="47"/>
        <v>41495.291840277772</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9">
        <f t="shared" si="42"/>
        <v>6.1</v>
      </c>
      <c r="P483" s="10">
        <f t="shared" si="43"/>
        <v>87.142857142857139</v>
      </c>
      <c r="Q483" s="10" t="str">
        <f t="shared" si="44"/>
        <v>film &amp; video</v>
      </c>
      <c r="R483" s="10" t="str">
        <f t="shared" si="45"/>
        <v>animation</v>
      </c>
      <c r="S483" s="5">
        <f t="shared" si="46"/>
        <v>41162.46399305555</v>
      </c>
      <c r="T483" s="5">
        <f t="shared" si="47"/>
        <v>41192.46399305555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9">
        <f t="shared" si="42"/>
        <v>0.1</v>
      </c>
      <c r="P484" s="10">
        <f t="shared" si="43"/>
        <v>10</v>
      </c>
      <c r="Q484" s="10" t="str">
        <f t="shared" si="44"/>
        <v>film &amp; video</v>
      </c>
      <c r="R484" s="10" t="str">
        <f t="shared" si="45"/>
        <v>animation</v>
      </c>
      <c r="S484" s="5">
        <f t="shared" si="46"/>
        <v>42447.68854166667</v>
      </c>
      <c r="T484" s="5">
        <f t="shared" si="47"/>
        <v>42474.398611111108</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9">
        <f t="shared" si="42"/>
        <v>50.2</v>
      </c>
      <c r="P485" s="10">
        <f t="shared" si="43"/>
        <v>51.224489795918366</v>
      </c>
      <c r="Q485" s="10" t="str">
        <f t="shared" si="44"/>
        <v>film &amp; video</v>
      </c>
      <c r="R485" s="10" t="str">
        <f t="shared" si="45"/>
        <v>animation</v>
      </c>
      <c r="S485" s="5">
        <f t="shared" si="46"/>
        <v>41242.989259259259</v>
      </c>
      <c r="T485" s="5">
        <f t="shared" si="47"/>
        <v>41302.989259259259</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9">
        <f t="shared" si="42"/>
        <v>0.18625</v>
      </c>
      <c r="P486" s="10">
        <f t="shared" si="43"/>
        <v>13.545454545454545</v>
      </c>
      <c r="Q486" s="10" t="str">
        <f t="shared" si="44"/>
        <v>film &amp; video</v>
      </c>
      <c r="R486" s="10" t="str">
        <f t="shared" si="45"/>
        <v>animation</v>
      </c>
      <c r="S486" s="5">
        <f t="shared" si="46"/>
        <v>42272.731157407405</v>
      </c>
      <c r="T486" s="5">
        <f t="shared" si="47"/>
        <v>42313.772824074076</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9">
        <f t="shared" si="42"/>
        <v>21.906971229845084</v>
      </c>
      <c r="P487" s="10">
        <f t="shared" si="43"/>
        <v>66.520080000000007</v>
      </c>
      <c r="Q487" s="10" t="str">
        <f t="shared" si="44"/>
        <v>film &amp; video</v>
      </c>
      <c r="R487" s="10" t="str">
        <f t="shared" si="45"/>
        <v>animation</v>
      </c>
      <c r="S487" s="5">
        <f t="shared" si="46"/>
        <v>41381.297442129624</v>
      </c>
      <c r="T487" s="5">
        <f t="shared" si="47"/>
        <v>41411.297442129624</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9">
        <f t="shared" si="42"/>
        <v>9.0909090909090905E-3</v>
      </c>
      <c r="P488" s="10">
        <f t="shared" si="43"/>
        <v>50</v>
      </c>
      <c r="Q488" s="10" t="str">
        <f t="shared" si="44"/>
        <v>film &amp; video</v>
      </c>
      <c r="R488" s="10" t="str">
        <f t="shared" si="45"/>
        <v>animation</v>
      </c>
      <c r="S488" s="5">
        <f t="shared" si="46"/>
        <v>41761.734247685185</v>
      </c>
      <c r="T488" s="5">
        <f t="shared" si="47"/>
        <v>41791.734247685185</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9">
        <f t="shared" si="42"/>
        <v>0</v>
      </c>
      <c r="P489" s="10" t="e">
        <f t="shared" si="43"/>
        <v>#DIV/0!</v>
      </c>
      <c r="Q489" s="10" t="str">
        <f t="shared" si="44"/>
        <v>film &amp; video</v>
      </c>
      <c r="R489" s="10" t="str">
        <f t="shared" si="45"/>
        <v>animation</v>
      </c>
      <c r="S489" s="5">
        <f t="shared" si="46"/>
        <v>42669.386504629627</v>
      </c>
      <c r="T489" s="5">
        <f t="shared" si="47"/>
        <v>42729.428171296291</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9">
        <f t="shared" si="42"/>
        <v>0</v>
      </c>
      <c r="P490" s="10" t="e">
        <f t="shared" si="43"/>
        <v>#DIV/0!</v>
      </c>
      <c r="Q490" s="10" t="str">
        <f t="shared" si="44"/>
        <v>film &amp; video</v>
      </c>
      <c r="R490" s="10" t="str">
        <f t="shared" si="45"/>
        <v>animation</v>
      </c>
      <c r="S490" s="5">
        <f t="shared" si="46"/>
        <v>42713.84606481481</v>
      </c>
      <c r="T490" s="5">
        <f t="shared" si="47"/>
        <v>42743.84606481481</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9">
        <f t="shared" si="42"/>
        <v>0.28667813379201834</v>
      </c>
      <c r="P491" s="10">
        <f t="shared" si="43"/>
        <v>71.666666666666671</v>
      </c>
      <c r="Q491" s="10" t="str">
        <f t="shared" si="44"/>
        <v>film &amp; video</v>
      </c>
      <c r="R491" s="10" t="str">
        <f t="shared" si="45"/>
        <v>animation</v>
      </c>
      <c r="S491" s="5">
        <f t="shared" si="46"/>
        <v>40882.273333333331</v>
      </c>
      <c r="T491" s="5">
        <f t="shared" si="47"/>
        <v>40913.272916666661</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9">
        <f t="shared" si="42"/>
        <v>0</v>
      </c>
      <c r="P492" s="10" t="e">
        <f t="shared" si="43"/>
        <v>#DIV/0!</v>
      </c>
      <c r="Q492" s="10" t="str">
        <f t="shared" si="44"/>
        <v>film &amp; video</v>
      </c>
      <c r="R492" s="10" t="str">
        <f t="shared" si="45"/>
        <v>animation</v>
      </c>
      <c r="S492" s="5">
        <f t="shared" si="46"/>
        <v>41113.760243055556</v>
      </c>
      <c r="T492" s="5">
        <f t="shared" si="47"/>
        <v>41143.760243055556</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9">
        <f t="shared" si="42"/>
        <v>0</v>
      </c>
      <c r="P493" s="10" t="e">
        <f t="shared" si="43"/>
        <v>#DIV/0!</v>
      </c>
      <c r="Q493" s="10" t="str">
        <f t="shared" si="44"/>
        <v>film &amp; video</v>
      </c>
      <c r="R493" s="10" t="str">
        <f t="shared" si="45"/>
        <v>animation</v>
      </c>
      <c r="S493" s="5">
        <f t="shared" si="46"/>
        <v>42366.774293981485</v>
      </c>
      <c r="T493" s="5">
        <f t="shared" si="47"/>
        <v>42396.774293981485</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9">
        <f t="shared" si="42"/>
        <v>0</v>
      </c>
      <c r="P494" s="10" t="e">
        <f t="shared" si="43"/>
        <v>#DIV/0!</v>
      </c>
      <c r="Q494" s="10" t="str">
        <f t="shared" si="44"/>
        <v>film &amp; video</v>
      </c>
      <c r="R494" s="10" t="str">
        <f t="shared" si="45"/>
        <v>animation</v>
      </c>
      <c r="S494" s="5">
        <f t="shared" si="46"/>
        <v>42595.826736111114</v>
      </c>
      <c r="T494" s="5">
        <f t="shared" si="47"/>
        <v>42655.826736111114</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9">
        <f t="shared" si="42"/>
        <v>0</v>
      </c>
      <c r="P495" s="10" t="e">
        <f t="shared" si="43"/>
        <v>#DIV/0!</v>
      </c>
      <c r="Q495" s="10" t="str">
        <f t="shared" si="44"/>
        <v>film &amp; video</v>
      </c>
      <c r="R495" s="10" t="str">
        <f t="shared" si="45"/>
        <v>animation</v>
      </c>
      <c r="S495" s="5">
        <f t="shared" si="46"/>
        <v>42114.517800925918</v>
      </c>
      <c r="T495" s="5">
        <f t="shared" si="47"/>
        <v>42144.517800925918</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9">
        <f t="shared" si="42"/>
        <v>0.155</v>
      </c>
      <c r="P496" s="10">
        <f t="shared" si="43"/>
        <v>10.333333333333334</v>
      </c>
      <c r="Q496" s="10" t="str">
        <f t="shared" si="44"/>
        <v>film &amp; video</v>
      </c>
      <c r="R496" s="10" t="str">
        <f t="shared" si="45"/>
        <v>animation</v>
      </c>
      <c r="S496" s="5">
        <f t="shared" si="46"/>
        <v>41799.62228009259</v>
      </c>
      <c r="T496" s="5">
        <f t="shared" si="47"/>
        <v>41822.916666666664</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9">
        <f t="shared" si="42"/>
        <v>0</v>
      </c>
      <c r="P497" s="10" t="e">
        <f t="shared" si="43"/>
        <v>#DIV/0!</v>
      </c>
      <c r="Q497" s="10" t="str">
        <f t="shared" si="44"/>
        <v>film &amp; video</v>
      </c>
      <c r="R497" s="10" t="str">
        <f t="shared" si="45"/>
        <v>animation</v>
      </c>
      <c r="S497" s="5">
        <f t="shared" si="46"/>
        <v>42171.619270833333</v>
      </c>
      <c r="T497" s="5">
        <f t="shared" si="47"/>
        <v>42201.619270833333</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9">
        <f t="shared" si="42"/>
        <v>1.6666666666666668E-3</v>
      </c>
      <c r="P498" s="10">
        <f t="shared" si="43"/>
        <v>1</v>
      </c>
      <c r="Q498" s="10" t="str">
        <f t="shared" si="44"/>
        <v>film &amp; video</v>
      </c>
      <c r="R498" s="10" t="str">
        <f t="shared" si="45"/>
        <v>animation</v>
      </c>
      <c r="S498" s="5">
        <f t="shared" si="46"/>
        <v>41620.723078703704</v>
      </c>
      <c r="T498" s="5">
        <f t="shared" si="47"/>
        <v>41680.723078703704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9">
        <f t="shared" si="42"/>
        <v>0.6696428571428571</v>
      </c>
      <c r="P499" s="10">
        <f t="shared" si="43"/>
        <v>10</v>
      </c>
      <c r="Q499" s="10" t="str">
        <f t="shared" si="44"/>
        <v>film &amp; video</v>
      </c>
      <c r="R499" s="10" t="str">
        <f t="shared" si="45"/>
        <v>animation</v>
      </c>
      <c r="S499" s="5">
        <f t="shared" si="46"/>
        <v>41944.829456018517</v>
      </c>
      <c r="T499" s="5">
        <f t="shared" si="47"/>
        <v>41997.999999999993</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9">
        <f t="shared" si="42"/>
        <v>4.5985132395404564</v>
      </c>
      <c r="P500" s="10">
        <f t="shared" si="43"/>
        <v>136.09090909090909</v>
      </c>
      <c r="Q500" s="10" t="str">
        <f t="shared" si="44"/>
        <v>film &amp; video</v>
      </c>
      <c r="R500" s="10" t="str">
        <f t="shared" si="45"/>
        <v>animation</v>
      </c>
      <c r="S500" s="5">
        <f t="shared" si="46"/>
        <v>40858.553807870368</v>
      </c>
      <c r="T500" s="5">
        <f t="shared" si="47"/>
        <v>40900.553807870368</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9">
        <f t="shared" si="42"/>
        <v>9.5500000000000007</v>
      </c>
      <c r="P501" s="10">
        <f t="shared" si="43"/>
        <v>73.461538461538467</v>
      </c>
      <c r="Q501" s="10" t="str">
        <f t="shared" si="44"/>
        <v>film &amp; video</v>
      </c>
      <c r="R501" s="10" t="str">
        <f t="shared" si="45"/>
        <v>animation</v>
      </c>
      <c r="S501" s="5">
        <f t="shared" si="46"/>
        <v>40043.687129629623</v>
      </c>
      <c r="T501" s="5">
        <f t="shared" si="47"/>
        <v>40098.665972222218</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9">
        <f t="shared" si="42"/>
        <v>3.3076923076923079</v>
      </c>
      <c r="P502" s="10">
        <f t="shared" si="43"/>
        <v>53.75</v>
      </c>
      <c r="Q502" s="10" t="str">
        <f t="shared" si="44"/>
        <v>film &amp; video</v>
      </c>
      <c r="R502" s="10" t="str">
        <f t="shared" si="45"/>
        <v>animation</v>
      </c>
      <c r="S502" s="5">
        <f t="shared" si="46"/>
        <v>40247.677673611113</v>
      </c>
      <c r="T502" s="5">
        <f t="shared" si="47"/>
        <v>40306.719444444439</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9">
        <f t="shared" si="42"/>
        <v>0</v>
      </c>
      <c r="P503" s="10" t="e">
        <f t="shared" si="43"/>
        <v>#DIV/0!</v>
      </c>
      <c r="Q503" s="10" t="str">
        <f t="shared" si="44"/>
        <v>film &amp; video</v>
      </c>
      <c r="R503" s="10" t="str">
        <f t="shared" si="45"/>
        <v>animation</v>
      </c>
      <c r="S503" s="5">
        <f t="shared" si="46"/>
        <v>40703.026053240741</v>
      </c>
      <c r="T503" s="5">
        <f t="shared" si="47"/>
        <v>40733.026053240741</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9">
        <f t="shared" si="42"/>
        <v>1.1499999999999999</v>
      </c>
      <c r="P504" s="10">
        <f t="shared" si="43"/>
        <v>57.5</v>
      </c>
      <c r="Q504" s="10" t="str">
        <f t="shared" si="44"/>
        <v>film &amp; video</v>
      </c>
      <c r="R504" s="10" t="str">
        <f t="shared" si="45"/>
        <v>animation</v>
      </c>
      <c r="S504" s="5">
        <f t="shared" si="46"/>
        <v>40956.345196759255</v>
      </c>
      <c r="T504" s="5">
        <f t="shared" si="47"/>
        <v>40986.303530092591</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9">
        <f t="shared" si="42"/>
        <v>1.7538461538461538</v>
      </c>
      <c r="P505" s="10">
        <f t="shared" si="43"/>
        <v>12.666666666666666</v>
      </c>
      <c r="Q505" s="10" t="str">
        <f t="shared" si="44"/>
        <v>film &amp; video</v>
      </c>
      <c r="R505" s="10" t="str">
        <f t="shared" si="45"/>
        <v>animation</v>
      </c>
      <c r="S505" s="5">
        <f t="shared" si="46"/>
        <v>41991.318321759252</v>
      </c>
      <c r="T505" s="5">
        <f t="shared" si="47"/>
        <v>42021.318321759252</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9">
        <f t="shared" si="42"/>
        <v>1.3673469387755102</v>
      </c>
      <c r="P506" s="10">
        <f t="shared" si="43"/>
        <v>67</v>
      </c>
      <c r="Q506" s="10" t="str">
        <f t="shared" si="44"/>
        <v>film &amp; video</v>
      </c>
      <c r="R506" s="10" t="str">
        <f t="shared" si="45"/>
        <v>animation</v>
      </c>
      <c r="S506" s="5">
        <f t="shared" si="46"/>
        <v>40949.775312499994</v>
      </c>
      <c r="T506" s="5">
        <f t="shared" si="47"/>
        <v>41009.73364583333</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9">
        <f t="shared" si="42"/>
        <v>0.43333333333333329</v>
      </c>
      <c r="P507" s="10">
        <f t="shared" si="43"/>
        <v>3.7142857142857144</v>
      </c>
      <c r="Q507" s="10" t="str">
        <f t="shared" si="44"/>
        <v>film &amp; video</v>
      </c>
      <c r="R507" s="10" t="str">
        <f t="shared" si="45"/>
        <v>animation</v>
      </c>
      <c r="S507" s="5">
        <f t="shared" si="46"/>
        <v>42317.889884259253</v>
      </c>
      <c r="T507" s="5">
        <f t="shared" si="47"/>
        <v>42362.889884259253</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9">
        <f t="shared" si="42"/>
        <v>0.125</v>
      </c>
      <c r="P508" s="10">
        <f t="shared" si="43"/>
        <v>250</v>
      </c>
      <c r="Q508" s="10" t="str">
        <f t="shared" si="44"/>
        <v>film &amp; video</v>
      </c>
      <c r="R508" s="10" t="str">
        <f t="shared" si="45"/>
        <v>animation</v>
      </c>
      <c r="S508" s="5">
        <f t="shared" si="46"/>
        <v>41466.343981481477</v>
      </c>
      <c r="T508" s="5">
        <f t="shared" si="47"/>
        <v>41496.343981481477</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9">
        <f t="shared" si="42"/>
        <v>3.2</v>
      </c>
      <c r="P509" s="10">
        <f t="shared" si="43"/>
        <v>64</v>
      </c>
      <c r="Q509" s="10" t="str">
        <f t="shared" si="44"/>
        <v>film &amp; video</v>
      </c>
      <c r="R509" s="10" t="str">
        <f t="shared" si="45"/>
        <v>animation</v>
      </c>
      <c r="S509" s="5">
        <f t="shared" si="46"/>
        <v>41156.750659722216</v>
      </c>
      <c r="T509" s="5">
        <f t="shared" si="47"/>
        <v>41201.750659722216</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9">
        <f t="shared" si="42"/>
        <v>0.8</v>
      </c>
      <c r="P510" s="10">
        <f t="shared" si="43"/>
        <v>133.33333333333334</v>
      </c>
      <c r="Q510" s="10" t="str">
        <f t="shared" si="44"/>
        <v>film &amp; video</v>
      </c>
      <c r="R510" s="10" t="str">
        <f t="shared" si="45"/>
        <v>animation</v>
      </c>
      <c r="S510" s="5">
        <f t="shared" si="46"/>
        <v>40994.815983796296</v>
      </c>
      <c r="T510" s="5">
        <f t="shared" si="47"/>
        <v>41054.384722222218</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9">
        <f t="shared" si="42"/>
        <v>0.2</v>
      </c>
      <c r="P511" s="10">
        <f t="shared" si="43"/>
        <v>10</v>
      </c>
      <c r="Q511" s="10" t="str">
        <f t="shared" si="44"/>
        <v>film &amp; video</v>
      </c>
      <c r="R511" s="10" t="str">
        <f t="shared" si="45"/>
        <v>animation</v>
      </c>
      <c r="S511" s="5">
        <f t="shared" si="46"/>
        <v>42153.423263888886</v>
      </c>
      <c r="T511" s="5">
        <f t="shared" si="47"/>
        <v>42183.423263888886</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9">
        <f t="shared" si="42"/>
        <v>0</v>
      </c>
      <c r="P512" s="10" t="e">
        <f t="shared" si="43"/>
        <v>#DIV/0!</v>
      </c>
      <c r="Q512" s="10" t="str">
        <f t="shared" si="44"/>
        <v>film &amp; video</v>
      </c>
      <c r="R512" s="10" t="str">
        <f t="shared" si="45"/>
        <v>animation</v>
      </c>
      <c r="S512" s="5">
        <f t="shared" si="46"/>
        <v>42399.968043981477</v>
      </c>
      <c r="T512" s="5">
        <f t="shared" si="47"/>
        <v>42429.968043981477</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9">
        <f t="shared" si="42"/>
        <v>3</v>
      </c>
      <c r="P513" s="10">
        <f t="shared" si="43"/>
        <v>30</v>
      </c>
      <c r="Q513" s="10" t="str">
        <f t="shared" si="44"/>
        <v>film &amp; video</v>
      </c>
      <c r="R513" s="10" t="str">
        <f t="shared" si="45"/>
        <v>animation</v>
      </c>
      <c r="S513" s="5">
        <f t="shared" si="46"/>
        <v>41340.09469907407</v>
      </c>
      <c r="T513" s="5">
        <f t="shared" si="47"/>
        <v>41370.053032407406</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9">
        <f t="shared" si="42"/>
        <v>0.13749999999999998</v>
      </c>
      <c r="P514" s="10">
        <f t="shared" si="43"/>
        <v>5.5</v>
      </c>
      <c r="Q514" s="10" t="str">
        <f t="shared" si="44"/>
        <v>film &amp; video</v>
      </c>
      <c r="R514" s="10" t="str">
        <f t="shared" si="45"/>
        <v>animation</v>
      </c>
      <c r="S514" s="5">
        <f t="shared" si="46"/>
        <v>42649.533877314818</v>
      </c>
      <c r="T514" s="5">
        <f t="shared" si="47"/>
        <v>42694.575543981475</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9">
        <f t="shared" ref="O515:O578" si="48">E515/D515*100</f>
        <v>13.923999999999999</v>
      </c>
      <c r="P515" s="10">
        <f t="shared" ref="P515:P578" si="49">E515/L515</f>
        <v>102.38235294117646</v>
      </c>
      <c r="Q515" s="10" t="str">
        <f t="shared" ref="Q515:Q578" si="50">LEFT($N515,FIND("/",$N515)-1)</f>
        <v>film &amp; video</v>
      </c>
      <c r="R515" s="10" t="str">
        <f t="shared" ref="R515:R578" si="51">RIGHT($N515,LEN($N515)-FIND("/",$N515))</f>
        <v>animation</v>
      </c>
      <c r="S515" s="5">
        <f t="shared" ref="S515:S578" si="52">(((J515/60)/60)/24)+DATE(1970,1,1)+(-5/24)</f>
        <v>42552.445659722223</v>
      </c>
      <c r="T515" s="5">
        <f t="shared" si="47"/>
        <v>42597.083333333336</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9">
        <f t="shared" si="48"/>
        <v>3.3333333333333335</v>
      </c>
      <c r="P516" s="10">
        <f t="shared" si="49"/>
        <v>16.666666666666668</v>
      </c>
      <c r="Q516" s="10" t="str">
        <f t="shared" si="50"/>
        <v>film &amp; video</v>
      </c>
      <c r="R516" s="10" t="str">
        <f t="shared" si="51"/>
        <v>animation</v>
      </c>
      <c r="S516" s="5">
        <f t="shared" si="52"/>
        <v>41830.405636574069</v>
      </c>
      <c r="T516" s="5">
        <f t="shared" si="47"/>
        <v>41860.405636574069</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9">
        <f t="shared" si="48"/>
        <v>25.41340206185567</v>
      </c>
      <c r="P517" s="10">
        <f t="shared" si="49"/>
        <v>725.02941176470586</v>
      </c>
      <c r="Q517" s="10" t="str">
        <f t="shared" si="50"/>
        <v>film &amp; video</v>
      </c>
      <c r="R517" s="10" t="str">
        <f t="shared" si="51"/>
        <v>animation</v>
      </c>
      <c r="S517" s="5">
        <f t="shared" si="52"/>
        <v>42327.282418981478</v>
      </c>
      <c r="T517" s="5">
        <f t="shared" si="47"/>
        <v>42367.282418981478</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9">
        <f t="shared" si="48"/>
        <v>0</v>
      </c>
      <c r="P518" s="10" t="e">
        <f t="shared" si="49"/>
        <v>#DIV/0!</v>
      </c>
      <c r="Q518" s="10" t="str">
        <f t="shared" si="50"/>
        <v>film &amp; video</v>
      </c>
      <c r="R518" s="10" t="str">
        <f t="shared" si="51"/>
        <v>animation</v>
      </c>
      <c r="S518" s="5">
        <f t="shared" si="52"/>
        <v>42091.570370370369</v>
      </c>
      <c r="T518" s="5">
        <f t="shared" si="47"/>
        <v>42151.570370370369</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9">
        <f t="shared" si="48"/>
        <v>1.3666666666666667</v>
      </c>
      <c r="P519" s="10">
        <f t="shared" si="49"/>
        <v>68.333333333333329</v>
      </c>
      <c r="Q519" s="10" t="str">
        <f t="shared" si="50"/>
        <v>film &amp; video</v>
      </c>
      <c r="R519" s="10" t="str">
        <f t="shared" si="51"/>
        <v>animation</v>
      </c>
      <c r="S519" s="5">
        <f t="shared" si="52"/>
        <v>42738.406956018516</v>
      </c>
      <c r="T519" s="5">
        <f t="shared" ref="T519:T582" si="53">(((I519/60)/60)/24)+DATE(1970,1,1)+(-5/24)</f>
        <v>42768.406956018516</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9">
        <f t="shared" si="48"/>
        <v>0</v>
      </c>
      <c r="P520" s="10" t="e">
        <f t="shared" si="49"/>
        <v>#DIV/0!</v>
      </c>
      <c r="Q520" s="10" t="str">
        <f t="shared" si="50"/>
        <v>film &amp; video</v>
      </c>
      <c r="R520" s="10" t="str">
        <f t="shared" si="51"/>
        <v>animation</v>
      </c>
      <c r="S520" s="5">
        <f t="shared" si="52"/>
        <v>42223.407685185179</v>
      </c>
      <c r="T520" s="5">
        <f t="shared" si="53"/>
        <v>42253.406944444439</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9">
        <f t="shared" si="48"/>
        <v>22.881426547787683</v>
      </c>
      <c r="P521" s="10">
        <f t="shared" si="49"/>
        <v>39.228571428571428</v>
      </c>
      <c r="Q521" s="10" t="str">
        <f t="shared" si="50"/>
        <v>film &amp; video</v>
      </c>
      <c r="R521" s="10" t="str">
        <f t="shared" si="51"/>
        <v>animation</v>
      </c>
      <c r="S521" s="5">
        <f t="shared" si="52"/>
        <v>41218.183113425926</v>
      </c>
      <c r="T521" s="5">
        <f t="shared" si="53"/>
        <v>41248.183113425926</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9">
        <f t="shared" si="48"/>
        <v>102.1</v>
      </c>
      <c r="P522" s="10">
        <f t="shared" si="49"/>
        <v>150.14705882352942</v>
      </c>
      <c r="Q522" s="10" t="str">
        <f t="shared" si="50"/>
        <v>theater</v>
      </c>
      <c r="R522" s="10" t="str">
        <f t="shared" si="51"/>
        <v>plays</v>
      </c>
      <c r="S522" s="5">
        <f t="shared" si="52"/>
        <v>42318.493761574071</v>
      </c>
      <c r="T522" s="5">
        <f t="shared" si="53"/>
        <v>42348.493761574071</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9">
        <f t="shared" si="48"/>
        <v>104.64</v>
      </c>
      <c r="P523" s="10">
        <f t="shared" si="49"/>
        <v>93.428571428571431</v>
      </c>
      <c r="Q523" s="10" t="str">
        <f t="shared" si="50"/>
        <v>theater</v>
      </c>
      <c r="R523" s="10" t="str">
        <f t="shared" si="51"/>
        <v>plays</v>
      </c>
      <c r="S523" s="5">
        <f t="shared" si="52"/>
        <v>42645.884479166663</v>
      </c>
      <c r="T523" s="5">
        <f t="shared" si="53"/>
        <v>42674.999305555553</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9">
        <f t="shared" si="48"/>
        <v>114.66666666666667</v>
      </c>
      <c r="P524" s="10">
        <f t="shared" si="49"/>
        <v>110.96774193548387</v>
      </c>
      <c r="Q524" s="10" t="str">
        <f t="shared" si="50"/>
        <v>theater</v>
      </c>
      <c r="R524" s="10" t="str">
        <f t="shared" si="51"/>
        <v>plays</v>
      </c>
      <c r="S524" s="5">
        <f t="shared" si="52"/>
        <v>42429.832465277774</v>
      </c>
      <c r="T524" s="5">
        <f t="shared" si="53"/>
        <v>42449.790798611109</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9">
        <f t="shared" si="48"/>
        <v>120.6</v>
      </c>
      <c r="P525" s="10">
        <f t="shared" si="49"/>
        <v>71.785714285714292</v>
      </c>
      <c r="Q525" s="10" t="str">
        <f t="shared" si="50"/>
        <v>theater</v>
      </c>
      <c r="R525" s="10" t="str">
        <f t="shared" si="51"/>
        <v>plays</v>
      </c>
      <c r="S525" s="5">
        <f t="shared" si="52"/>
        <v>42237.924490740734</v>
      </c>
      <c r="T525" s="5">
        <f t="shared" si="53"/>
        <v>42267.924490740734</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9">
        <f t="shared" si="48"/>
        <v>108.67285714285715</v>
      </c>
      <c r="P526" s="10">
        <f t="shared" si="49"/>
        <v>29.258076923076924</v>
      </c>
      <c r="Q526" s="10" t="str">
        <f t="shared" si="50"/>
        <v>theater</v>
      </c>
      <c r="R526" s="10" t="str">
        <f t="shared" si="51"/>
        <v>plays</v>
      </c>
      <c r="S526" s="5">
        <f t="shared" si="52"/>
        <v>42492.508900462963</v>
      </c>
      <c r="T526" s="5">
        <f t="shared" si="53"/>
        <v>42522.508900462963</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9">
        <f t="shared" si="48"/>
        <v>100</v>
      </c>
      <c r="P527" s="10">
        <f t="shared" si="49"/>
        <v>1000</v>
      </c>
      <c r="Q527" s="10" t="str">
        <f t="shared" si="50"/>
        <v>theater</v>
      </c>
      <c r="R527" s="10" t="str">
        <f t="shared" si="51"/>
        <v>plays</v>
      </c>
      <c r="S527" s="5">
        <f t="shared" si="52"/>
        <v>41850.192604166667</v>
      </c>
      <c r="T527" s="5">
        <f t="shared" si="53"/>
        <v>41895.192604166667</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9">
        <f t="shared" si="48"/>
        <v>113.99999999999999</v>
      </c>
      <c r="P528" s="10">
        <f t="shared" si="49"/>
        <v>74.347826086956516</v>
      </c>
      <c r="Q528" s="10" t="str">
        <f t="shared" si="50"/>
        <v>theater</v>
      </c>
      <c r="R528" s="10" t="str">
        <f t="shared" si="51"/>
        <v>plays</v>
      </c>
      <c r="S528" s="5">
        <f t="shared" si="52"/>
        <v>42192.383611111109</v>
      </c>
      <c r="T528" s="5">
        <f t="shared" si="53"/>
        <v>42223.499999999993</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9">
        <f t="shared" si="48"/>
        <v>100.85</v>
      </c>
      <c r="P529" s="10">
        <f t="shared" si="49"/>
        <v>63.829113924050631</v>
      </c>
      <c r="Q529" s="10" t="str">
        <f t="shared" si="50"/>
        <v>theater</v>
      </c>
      <c r="R529" s="10" t="str">
        <f t="shared" si="51"/>
        <v>plays</v>
      </c>
      <c r="S529" s="5">
        <f t="shared" si="52"/>
        <v>42752.997291666667</v>
      </c>
      <c r="T529" s="5">
        <f t="shared" si="53"/>
        <v>42783.461805555555</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9">
        <f t="shared" si="48"/>
        <v>115.65217391304347</v>
      </c>
      <c r="P530" s="10">
        <f t="shared" si="49"/>
        <v>44.333333333333336</v>
      </c>
      <c r="Q530" s="10" t="str">
        <f t="shared" si="50"/>
        <v>theater</v>
      </c>
      <c r="R530" s="10" t="str">
        <f t="shared" si="51"/>
        <v>plays</v>
      </c>
      <c r="S530" s="5">
        <f t="shared" si="52"/>
        <v>42155.71188657407</v>
      </c>
      <c r="T530" s="5">
        <f t="shared" si="53"/>
        <v>42176.680555555555</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9">
        <f t="shared" si="48"/>
        <v>130.41666666666666</v>
      </c>
      <c r="P531" s="10">
        <f t="shared" si="49"/>
        <v>86.944444444444443</v>
      </c>
      <c r="Q531" s="10" t="str">
        <f t="shared" si="50"/>
        <v>theater</v>
      </c>
      <c r="R531" s="10" t="str">
        <f t="shared" si="51"/>
        <v>plays</v>
      </c>
      <c r="S531" s="5">
        <f t="shared" si="52"/>
        <v>42724.822847222218</v>
      </c>
      <c r="T531" s="5">
        <f t="shared" si="53"/>
        <v>42745.999999999993</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9">
        <f t="shared" si="48"/>
        <v>107.78267254038178</v>
      </c>
      <c r="P532" s="10">
        <f t="shared" si="49"/>
        <v>126.55172413793103</v>
      </c>
      <c r="Q532" s="10" t="str">
        <f t="shared" si="50"/>
        <v>theater</v>
      </c>
      <c r="R532" s="10" t="str">
        <f t="shared" si="51"/>
        <v>plays</v>
      </c>
      <c r="S532" s="5">
        <f t="shared" si="52"/>
        <v>42157.382731481477</v>
      </c>
      <c r="T532" s="5">
        <f t="shared" si="53"/>
        <v>42178.874999999993</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9">
        <f t="shared" si="48"/>
        <v>100</v>
      </c>
      <c r="P533" s="10">
        <f t="shared" si="49"/>
        <v>129.03225806451613</v>
      </c>
      <c r="Q533" s="10" t="str">
        <f t="shared" si="50"/>
        <v>theater</v>
      </c>
      <c r="R533" s="10" t="str">
        <f t="shared" si="51"/>
        <v>plays</v>
      </c>
      <c r="S533" s="5">
        <f t="shared" si="52"/>
        <v>42675.856817129628</v>
      </c>
      <c r="T533" s="5">
        <f t="shared" si="53"/>
        <v>42721.082638888889</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9">
        <f t="shared" si="48"/>
        <v>123.25</v>
      </c>
      <c r="P534" s="10">
        <f t="shared" si="49"/>
        <v>71.242774566473983</v>
      </c>
      <c r="Q534" s="10" t="str">
        <f t="shared" si="50"/>
        <v>theater</v>
      </c>
      <c r="R534" s="10" t="str">
        <f t="shared" si="51"/>
        <v>plays</v>
      </c>
      <c r="S534" s="5">
        <f t="shared" si="52"/>
        <v>42472.798703703702</v>
      </c>
      <c r="T534" s="5">
        <f t="shared" si="53"/>
        <v>42502.798703703702</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9">
        <f t="shared" si="48"/>
        <v>100.2</v>
      </c>
      <c r="P535" s="10">
        <f t="shared" si="49"/>
        <v>117.88235294117646</v>
      </c>
      <c r="Q535" s="10" t="str">
        <f t="shared" si="50"/>
        <v>theater</v>
      </c>
      <c r="R535" s="10" t="str">
        <f t="shared" si="51"/>
        <v>plays</v>
      </c>
      <c r="S535" s="5">
        <f t="shared" si="52"/>
        <v>42482.226446759254</v>
      </c>
      <c r="T535" s="5">
        <f t="shared" si="53"/>
        <v>42506.226446759254</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9">
        <f t="shared" si="48"/>
        <v>104.66666666666666</v>
      </c>
      <c r="P536" s="10">
        <f t="shared" si="49"/>
        <v>327.08333333333331</v>
      </c>
      <c r="Q536" s="10" t="str">
        <f t="shared" si="50"/>
        <v>theater</v>
      </c>
      <c r="R536" s="10" t="str">
        <f t="shared" si="51"/>
        <v>plays</v>
      </c>
      <c r="S536" s="5">
        <f t="shared" si="52"/>
        <v>42270.602662037032</v>
      </c>
      <c r="T536" s="5">
        <f t="shared" si="53"/>
        <v>42309.749999999993</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9">
        <f t="shared" si="48"/>
        <v>102.49999999999999</v>
      </c>
      <c r="P537" s="10">
        <f t="shared" si="49"/>
        <v>34.745762711864408</v>
      </c>
      <c r="Q537" s="10" t="str">
        <f t="shared" si="50"/>
        <v>theater</v>
      </c>
      <c r="R537" s="10" t="str">
        <f t="shared" si="51"/>
        <v>plays</v>
      </c>
      <c r="S537" s="5">
        <f t="shared" si="52"/>
        <v>42711.336863425917</v>
      </c>
      <c r="T537" s="5">
        <f t="shared" si="53"/>
        <v>42741.336863425917</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9">
        <f t="shared" si="48"/>
        <v>118.25757575757576</v>
      </c>
      <c r="P538" s="10">
        <f t="shared" si="49"/>
        <v>100.06410256410257</v>
      </c>
      <c r="Q538" s="10" t="str">
        <f t="shared" si="50"/>
        <v>theater</v>
      </c>
      <c r="R538" s="10" t="str">
        <f t="shared" si="51"/>
        <v>plays</v>
      </c>
      <c r="S538" s="5">
        <f t="shared" si="52"/>
        <v>42179.136655092596</v>
      </c>
      <c r="T538" s="5">
        <f t="shared" si="53"/>
        <v>42219.541666666664</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9">
        <f t="shared" si="48"/>
        <v>120.5</v>
      </c>
      <c r="P539" s="10">
        <f t="shared" si="49"/>
        <v>40.847457627118644</v>
      </c>
      <c r="Q539" s="10" t="str">
        <f t="shared" si="50"/>
        <v>theater</v>
      </c>
      <c r="R539" s="10" t="str">
        <f t="shared" si="51"/>
        <v>plays</v>
      </c>
      <c r="S539" s="5">
        <f t="shared" si="52"/>
        <v>42282.560081018521</v>
      </c>
      <c r="T539" s="5">
        <f t="shared" si="53"/>
        <v>42312.601747685178</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9">
        <f t="shared" si="48"/>
        <v>302.42</v>
      </c>
      <c r="P540" s="10">
        <f t="shared" si="49"/>
        <v>252.01666666666668</v>
      </c>
      <c r="Q540" s="10" t="str">
        <f t="shared" si="50"/>
        <v>theater</v>
      </c>
      <c r="R540" s="10" t="str">
        <f t="shared" si="51"/>
        <v>plays</v>
      </c>
      <c r="S540" s="5">
        <f t="shared" si="52"/>
        <v>42473.586377314808</v>
      </c>
      <c r="T540" s="5">
        <f t="shared" si="53"/>
        <v>42503.586377314808</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9">
        <f t="shared" si="48"/>
        <v>100.64400000000001</v>
      </c>
      <c r="P541" s="10">
        <f t="shared" si="49"/>
        <v>25.161000000000001</v>
      </c>
      <c r="Q541" s="10" t="str">
        <f t="shared" si="50"/>
        <v>theater</v>
      </c>
      <c r="R541" s="10" t="str">
        <f t="shared" si="51"/>
        <v>plays</v>
      </c>
      <c r="S541" s="5">
        <f t="shared" si="52"/>
        <v>42534.841516203705</v>
      </c>
      <c r="T541" s="5">
        <f t="shared" si="53"/>
        <v>42555.841516203705</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9">
        <f t="shared" si="48"/>
        <v>6.6666666666666671E-3</v>
      </c>
      <c r="P542" s="10">
        <f t="shared" si="49"/>
        <v>1</v>
      </c>
      <c r="Q542" s="10" t="str">
        <f t="shared" si="50"/>
        <v>technology</v>
      </c>
      <c r="R542" s="10" t="str">
        <f t="shared" si="51"/>
        <v>web</v>
      </c>
      <c r="S542" s="5">
        <f t="shared" si="52"/>
        <v>42009.608865740738</v>
      </c>
      <c r="T542" s="5">
        <f t="shared" si="53"/>
        <v>42039.608865740738</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9">
        <f t="shared" si="48"/>
        <v>0.55555555555555558</v>
      </c>
      <c r="P543" s="10">
        <f t="shared" si="49"/>
        <v>25</v>
      </c>
      <c r="Q543" s="10" t="str">
        <f t="shared" si="50"/>
        <v>technology</v>
      </c>
      <c r="R543" s="10" t="str">
        <f t="shared" si="51"/>
        <v>web</v>
      </c>
      <c r="S543" s="5">
        <f t="shared" si="52"/>
        <v>42275.838356481479</v>
      </c>
      <c r="T543" s="5">
        <f t="shared" si="53"/>
        <v>42305.838356481479</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9">
        <f t="shared" si="48"/>
        <v>3.9999999999999996E-4</v>
      </c>
      <c r="P544" s="10">
        <f t="shared" si="49"/>
        <v>1</v>
      </c>
      <c r="Q544" s="10" t="str">
        <f t="shared" si="50"/>
        <v>technology</v>
      </c>
      <c r="R544" s="10" t="str">
        <f t="shared" si="51"/>
        <v>web</v>
      </c>
      <c r="S544" s="5">
        <f t="shared" si="52"/>
        <v>42433.529120370367</v>
      </c>
      <c r="T544" s="5">
        <f t="shared" si="53"/>
        <v>42493.487453703703</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9">
        <f t="shared" si="48"/>
        <v>0.31818181818181818</v>
      </c>
      <c r="P545" s="10">
        <f t="shared" si="49"/>
        <v>35</v>
      </c>
      <c r="Q545" s="10" t="str">
        <f t="shared" si="50"/>
        <v>technology</v>
      </c>
      <c r="R545" s="10" t="str">
        <f t="shared" si="51"/>
        <v>web</v>
      </c>
      <c r="S545" s="5">
        <f t="shared" si="52"/>
        <v>41913.88381944444</v>
      </c>
      <c r="T545" s="5">
        <f t="shared" si="53"/>
        <v>41943.88381944444</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9">
        <f t="shared" si="48"/>
        <v>1.2</v>
      </c>
      <c r="P546" s="10">
        <f t="shared" si="49"/>
        <v>3</v>
      </c>
      <c r="Q546" s="10" t="str">
        <f t="shared" si="50"/>
        <v>technology</v>
      </c>
      <c r="R546" s="10" t="str">
        <f t="shared" si="51"/>
        <v>web</v>
      </c>
      <c r="S546" s="5">
        <f t="shared" si="52"/>
        <v>42525.448611111111</v>
      </c>
      <c r="T546" s="5">
        <f t="shared" si="53"/>
        <v>42555.448611111111</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9">
        <f t="shared" si="48"/>
        <v>27.383999999999997</v>
      </c>
      <c r="P547" s="10">
        <f t="shared" si="49"/>
        <v>402.70588235294116</v>
      </c>
      <c r="Q547" s="10" t="str">
        <f t="shared" si="50"/>
        <v>technology</v>
      </c>
      <c r="R547" s="10" t="str">
        <f t="shared" si="51"/>
        <v>web</v>
      </c>
      <c r="S547" s="5">
        <f t="shared" si="52"/>
        <v>42283.38413194444</v>
      </c>
      <c r="T547" s="5">
        <f t="shared" si="53"/>
        <v>42323.425798611112</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9">
        <f t="shared" si="48"/>
        <v>8.666666666666667E-2</v>
      </c>
      <c r="P548" s="10">
        <f t="shared" si="49"/>
        <v>26</v>
      </c>
      <c r="Q548" s="10" t="str">
        <f t="shared" si="50"/>
        <v>technology</v>
      </c>
      <c r="R548" s="10" t="str">
        <f t="shared" si="51"/>
        <v>web</v>
      </c>
      <c r="S548" s="5">
        <f t="shared" si="52"/>
        <v>42249.459664351853</v>
      </c>
      <c r="T548" s="5">
        <f t="shared" si="53"/>
        <v>42294.459664351853</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9">
        <f t="shared" si="48"/>
        <v>0</v>
      </c>
      <c r="P549" s="10" t="e">
        <f t="shared" si="49"/>
        <v>#DIV/0!</v>
      </c>
      <c r="Q549" s="10" t="str">
        <f t="shared" si="50"/>
        <v>technology</v>
      </c>
      <c r="R549" s="10" t="str">
        <f t="shared" si="51"/>
        <v>web</v>
      </c>
      <c r="S549" s="5">
        <f t="shared" si="52"/>
        <v>42380.488009259258</v>
      </c>
      <c r="T549" s="5">
        <f t="shared" si="53"/>
        <v>42410.488009259258</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9">
        <f t="shared" si="48"/>
        <v>0.09</v>
      </c>
      <c r="P550" s="10">
        <f t="shared" si="49"/>
        <v>9</v>
      </c>
      <c r="Q550" s="10" t="str">
        <f t="shared" si="50"/>
        <v>technology</v>
      </c>
      <c r="R550" s="10" t="str">
        <f t="shared" si="51"/>
        <v>web</v>
      </c>
      <c r="S550" s="5">
        <f t="shared" si="52"/>
        <v>42276.695</v>
      </c>
      <c r="T550" s="5">
        <f t="shared" si="53"/>
        <v>42306.695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9">
        <f t="shared" si="48"/>
        <v>2.7199999999999998</v>
      </c>
      <c r="P551" s="10">
        <f t="shared" si="49"/>
        <v>8.5</v>
      </c>
      <c r="Q551" s="10" t="str">
        <f t="shared" si="50"/>
        <v>technology</v>
      </c>
      <c r="R551" s="10" t="str">
        <f t="shared" si="51"/>
        <v>web</v>
      </c>
      <c r="S551" s="5">
        <f t="shared" si="52"/>
        <v>42163.428495370368</v>
      </c>
      <c r="T551" s="5">
        <f t="shared" si="53"/>
        <v>42193.428495370368</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9">
        <f t="shared" si="48"/>
        <v>0.70000000000000007</v>
      </c>
      <c r="P552" s="10">
        <f t="shared" si="49"/>
        <v>8.75</v>
      </c>
      <c r="Q552" s="10" t="str">
        <f t="shared" si="50"/>
        <v>technology</v>
      </c>
      <c r="R552" s="10" t="str">
        <f t="shared" si="51"/>
        <v>web</v>
      </c>
      <c r="S552" s="5">
        <f t="shared" si="52"/>
        <v>42753.47042824074</v>
      </c>
      <c r="T552" s="5">
        <f t="shared" si="53"/>
        <v>42765.999999999993</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9">
        <f t="shared" si="48"/>
        <v>5.0413333333333332</v>
      </c>
      <c r="P553" s="10">
        <f t="shared" si="49"/>
        <v>135.03571428571428</v>
      </c>
      <c r="Q553" s="10" t="str">
        <f t="shared" si="50"/>
        <v>technology</v>
      </c>
      <c r="R553" s="10" t="str">
        <f t="shared" si="51"/>
        <v>web</v>
      </c>
      <c r="S553" s="5">
        <f t="shared" si="52"/>
        <v>42173.067407407405</v>
      </c>
      <c r="T553" s="5">
        <f t="shared" si="53"/>
        <v>42217.536805555552</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9">
        <f t="shared" si="48"/>
        <v>0</v>
      </c>
      <c r="P554" s="10" t="e">
        <f t="shared" si="49"/>
        <v>#DIV/0!</v>
      </c>
      <c r="Q554" s="10" t="str">
        <f t="shared" si="50"/>
        <v>technology</v>
      </c>
      <c r="R554" s="10" t="str">
        <f t="shared" si="51"/>
        <v>web</v>
      </c>
      <c r="S554" s="5">
        <f t="shared" si="52"/>
        <v>42318.408518518518</v>
      </c>
      <c r="T554" s="5">
        <f t="shared" si="53"/>
        <v>42378.408518518518</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9">
        <f t="shared" si="48"/>
        <v>0.49199999999999999</v>
      </c>
      <c r="P555" s="10">
        <f t="shared" si="49"/>
        <v>20.5</v>
      </c>
      <c r="Q555" s="10" t="str">
        <f t="shared" si="50"/>
        <v>technology</v>
      </c>
      <c r="R555" s="10" t="str">
        <f t="shared" si="51"/>
        <v>web</v>
      </c>
      <c r="S555" s="5">
        <f t="shared" si="52"/>
        <v>41927.511469907404</v>
      </c>
      <c r="T555" s="5">
        <f t="shared" si="53"/>
        <v>41957.553136574068</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9">
        <f t="shared" si="48"/>
        <v>36.589147286821706</v>
      </c>
      <c r="P556" s="10">
        <f t="shared" si="49"/>
        <v>64.36363636363636</v>
      </c>
      <c r="Q556" s="10" t="str">
        <f t="shared" si="50"/>
        <v>technology</v>
      </c>
      <c r="R556" s="10" t="str">
        <f t="shared" si="51"/>
        <v>web</v>
      </c>
      <c r="S556" s="5">
        <f t="shared" si="52"/>
        <v>41901.476527777777</v>
      </c>
      <c r="T556" s="5">
        <f t="shared" si="53"/>
        <v>41931.476527777777</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9">
        <f t="shared" si="48"/>
        <v>0</v>
      </c>
      <c r="P557" s="10" t="e">
        <f t="shared" si="49"/>
        <v>#DIV/0!</v>
      </c>
      <c r="Q557" s="10" t="str">
        <f t="shared" si="50"/>
        <v>technology</v>
      </c>
      <c r="R557" s="10" t="str">
        <f t="shared" si="51"/>
        <v>web</v>
      </c>
      <c r="S557" s="5">
        <f t="shared" si="52"/>
        <v>42503.145173611112</v>
      </c>
      <c r="T557" s="5">
        <f t="shared" si="53"/>
        <v>42533.145173611112</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9">
        <f t="shared" si="48"/>
        <v>2.5</v>
      </c>
      <c r="P558" s="10">
        <f t="shared" si="49"/>
        <v>200</v>
      </c>
      <c r="Q558" s="10" t="str">
        <f t="shared" si="50"/>
        <v>technology</v>
      </c>
      <c r="R558" s="10" t="str">
        <f t="shared" si="51"/>
        <v>web</v>
      </c>
      <c r="S558" s="5">
        <f t="shared" si="52"/>
        <v>42345.651817129627</v>
      </c>
      <c r="T558" s="5">
        <f t="shared" si="53"/>
        <v>42375.651817129627</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9">
        <f t="shared" si="48"/>
        <v>0.91066666666666674</v>
      </c>
      <c r="P559" s="10">
        <f t="shared" si="49"/>
        <v>68.3</v>
      </c>
      <c r="Q559" s="10" t="str">
        <f t="shared" si="50"/>
        <v>technology</v>
      </c>
      <c r="R559" s="10" t="str">
        <f t="shared" si="51"/>
        <v>web</v>
      </c>
      <c r="S559" s="5">
        <f t="shared" si="52"/>
        <v>42676.733831018515</v>
      </c>
      <c r="T559" s="5">
        <f t="shared" si="53"/>
        <v>42706.775497685179</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9">
        <f t="shared" si="48"/>
        <v>0</v>
      </c>
      <c r="P560" s="10" t="e">
        <f t="shared" si="49"/>
        <v>#DIV/0!</v>
      </c>
      <c r="Q560" s="10" t="str">
        <f t="shared" si="50"/>
        <v>technology</v>
      </c>
      <c r="R560" s="10" t="str">
        <f t="shared" si="51"/>
        <v>web</v>
      </c>
      <c r="S560" s="5">
        <f t="shared" si="52"/>
        <v>42057.674826388888</v>
      </c>
      <c r="T560" s="5">
        <f t="shared" si="53"/>
        <v>42087.633159722223</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9">
        <f t="shared" si="48"/>
        <v>2.0833333333333336E-2</v>
      </c>
      <c r="P561" s="10">
        <f t="shared" si="49"/>
        <v>50</v>
      </c>
      <c r="Q561" s="10" t="str">
        <f t="shared" si="50"/>
        <v>technology</v>
      </c>
      <c r="R561" s="10" t="str">
        <f t="shared" si="51"/>
        <v>web</v>
      </c>
      <c r="S561" s="5">
        <f t="shared" si="52"/>
        <v>42321.074768518512</v>
      </c>
      <c r="T561" s="5">
        <f t="shared" si="53"/>
        <v>42351.074768518512</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9">
        <f t="shared" si="48"/>
        <v>1.2E-2</v>
      </c>
      <c r="P562" s="10">
        <f t="shared" si="49"/>
        <v>4</v>
      </c>
      <c r="Q562" s="10" t="str">
        <f t="shared" si="50"/>
        <v>technology</v>
      </c>
      <c r="R562" s="10" t="str">
        <f t="shared" si="51"/>
        <v>web</v>
      </c>
      <c r="S562" s="5">
        <f t="shared" si="52"/>
        <v>41960.563020833331</v>
      </c>
      <c r="T562" s="5">
        <f t="shared" si="53"/>
        <v>41990.563020833331</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9">
        <f t="shared" si="48"/>
        <v>0.36666666666666664</v>
      </c>
      <c r="P563" s="10">
        <f t="shared" si="49"/>
        <v>27.5</v>
      </c>
      <c r="Q563" s="10" t="str">
        <f t="shared" si="50"/>
        <v>technology</v>
      </c>
      <c r="R563" s="10" t="str">
        <f t="shared" si="51"/>
        <v>web</v>
      </c>
      <c r="S563" s="5">
        <f t="shared" si="52"/>
        <v>42268.450381944444</v>
      </c>
      <c r="T563" s="5">
        <f t="shared" si="53"/>
        <v>42303.450381944444</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9">
        <f t="shared" si="48"/>
        <v>0</v>
      </c>
      <c r="P564" s="10" t="e">
        <f t="shared" si="49"/>
        <v>#DIV/0!</v>
      </c>
      <c r="Q564" s="10" t="str">
        <f t="shared" si="50"/>
        <v>technology</v>
      </c>
      <c r="R564" s="10" t="str">
        <f t="shared" si="51"/>
        <v>web</v>
      </c>
      <c r="S564" s="5">
        <f t="shared" si="52"/>
        <v>42692.18072916667</v>
      </c>
      <c r="T564" s="5">
        <f t="shared" si="53"/>
        <v>42722.18072916667</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9">
        <f t="shared" si="48"/>
        <v>9.0666666666666659E-2</v>
      </c>
      <c r="P565" s="10">
        <f t="shared" si="49"/>
        <v>34</v>
      </c>
      <c r="Q565" s="10" t="str">
        <f t="shared" si="50"/>
        <v>technology</v>
      </c>
      <c r="R565" s="10" t="str">
        <f t="shared" si="51"/>
        <v>web</v>
      </c>
      <c r="S565" s="5">
        <f t="shared" si="52"/>
        <v>42021.861655092587</v>
      </c>
      <c r="T565" s="5">
        <f t="shared" si="53"/>
        <v>42051.861655092587</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9">
        <f t="shared" si="48"/>
        <v>5.5555555555555558E-3</v>
      </c>
      <c r="P566" s="10">
        <f t="shared" si="49"/>
        <v>1</v>
      </c>
      <c r="Q566" s="10" t="str">
        <f t="shared" si="50"/>
        <v>technology</v>
      </c>
      <c r="R566" s="10" t="str">
        <f t="shared" si="51"/>
        <v>web</v>
      </c>
      <c r="S566" s="5">
        <f t="shared" si="52"/>
        <v>42411.734664351847</v>
      </c>
      <c r="T566" s="5">
        <f t="shared" si="53"/>
        <v>42441.734664351847</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9">
        <f t="shared" si="48"/>
        <v>0</v>
      </c>
      <c r="P567" s="10" t="e">
        <f t="shared" si="49"/>
        <v>#DIV/0!</v>
      </c>
      <c r="Q567" s="10" t="str">
        <f t="shared" si="50"/>
        <v>technology</v>
      </c>
      <c r="R567" s="10" t="str">
        <f t="shared" si="51"/>
        <v>web</v>
      </c>
      <c r="S567" s="5">
        <f t="shared" si="52"/>
        <v>42165.576956018522</v>
      </c>
      <c r="T567" s="5">
        <f t="shared" si="53"/>
        <v>42195.576956018522</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9">
        <f t="shared" si="48"/>
        <v>0.02</v>
      </c>
      <c r="P568" s="10">
        <f t="shared" si="49"/>
        <v>1</v>
      </c>
      <c r="Q568" s="10" t="str">
        <f t="shared" si="50"/>
        <v>technology</v>
      </c>
      <c r="R568" s="10" t="str">
        <f t="shared" si="51"/>
        <v>web</v>
      </c>
      <c r="S568" s="5">
        <f t="shared" si="52"/>
        <v>42535.476076388884</v>
      </c>
      <c r="T568" s="5">
        <f t="shared" si="53"/>
        <v>42565.476076388884</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9">
        <f t="shared" si="48"/>
        <v>0</v>
      </c>
      <c r="P569" s="10" t="e">
        <f t="shared" si="49"/>
        <v>#DIV/0!</v>
      </c>
      <c r="Q569" s="10" t="str">
        <f t="shared" si="50"/>
        <v>technology</v>
      </c>
      <c r="R569" s="10" t="str">
        <f t="shared" si="51"/>
        <v>web</v>
      </c>
      <c r="S569" s="5">
        <f t="shared" si="52"/>
        <v>41975.634189814817</v>
      </c>
      <c r="T569" s="5">
        <f t="shared" si="53"/>
        <v>42005.634189814817</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9">
        <f t="shared" si="48"/>
        <v>1</v>
      </c>
      <c r="P570" s="10">
        <f t="shared" si="49"/>
        <v>49</v>
      </c>
      <c r="Q570" s="10" t="str">
        <f t="shared" si="50"/>
        <v>technology</v>
      </c>
      <c r="R570" s="10" t="str">
        <f t="shared" si="51"/>
        <v>web</v>
      </c>
      <c r="S570" s="5">
        <f t="shared" si="52"/>
        <v>42348.713229166664</v>
      </c>
      <c r="T570" s="5">
        <f t="shared" si="53"/>
        <v>42385.249999999993</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9">
        <f t="shared" si="48"/>
        <v>0.8</v>
      </c>
      <c r="P571" s="10">
        <f t="shared" si="49"/>
        <v>20</v>
      </c>
      <c r="Q571" s="10" t="str">
        <f t="shared" si="50"/>
        <v>technology</v>
      </c>
      <c r="R571" s="10" t="str">
        <f t="shared" si="51"/>
        <v>web</v>
      </c>
      <c r="S571" s="5">
        <f t="shared" si="52"/>
        <v>42340.639027777775</v>
      </c>
      <c r="T571" s="5">
        <f t="shared" si="53"/>
        <v>42370.639027777775</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9">
        <f t="shared" si="48"/>
        <v>0.16705882352941176</v>
      </c>
      <c r="P572" s="10">
        <f t="shared" si="49"/>
        <v>142</v>
      </c>
      <c r="Q572" s="10" t="str">
        <f t="shared" si="50"/>
        <v>technology</v>
      </c>
      <c r="R572" s="10" t="str">
        <f t="shared" si="51"/>
        <v>web</v>
      </c>
      <c r="S572" s="5">
        <f t="shared" si="52"/>
        <v>42388.589918981481</v>
      </c>
      <c r="T572" s="5">
        <f t="shared" si="53"/>
        <v>42418.589918981481</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9">
        <f t="shared" si="48"/>
        <v>0.42399999999999999</v>
      </c>
      <c r="P573" s="10">
        <f t="shared" si="49"/>
        <v>53</v>
      </c>
      <c r="Q573" s="10" t="str">
        <f t="shared" si="50"/>
        <v>technology</v>
      </c>
      <c r="R573" s="10" t="str">
        <f t="shared" si="51"/>
        <v>web</v>
      </c>
      <c r="S573" s="5">
        <f t="shared" si="52"/>
        <v>42192.607905092591</v>
      </c>
      <c r="T573" s="5">
        <f t="shared" si="53"/>
        <v>42211.957638888889</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9">
        <f t="shared" si="48"/>
        <v>0</v>
      </c>
      <c r="P574" s="10" t="e">
        <f t="shared" si="49"/>
        <v>#DIV/0!</v>
      </c>
      <c r="Q574" s="10" t="str">
        <f t="shared" si="50"/>
        <v>technology</v>
      </c>
      <c r="R574" s="10" t="str">
        <f t="shared" si="51"/>
        <v>web</v>
      </c>
      <c r="S574" s="5">
        <f t="shared" si="52"/>
        <v>42282.507962962954</v>
      </c>
      <c r="T574" s="5">
        <f t="shared" si="53"/>
        <v>42312.549629629626</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9">
        <f t="shared" si="48"/>
        <v>0.38925389253892539</v>
      </c>
      <c r="P575" s="10">
        <f t="shared" si="49"/>
        <v>38.444444444444443</v>
      </c>
      <c r="Q575" s="10" t="str">
        <f t="shared" si="50"/>
        <v>technology</v>
      </c>
      <c r="R575" s="10" t="str">
        <f t="shared" si="51"/>
        <v>web</v>
      </c>
      <c r="S575" s="5">
        <f t="shared" si="52"/>
        <v>41962.841793981475</v>
      </c>
      <c r="T575" s="5">
        <f t="shared" si="53"/>
        <v>42021.841666666667</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9">
        <f t="shared" si="48"/>
        <v>0.7155635062611807</v>
      </c>
      <c r="P576" s="10">
        <f t="shared" si="49"/>
        <v>20</v>
      </c>
      <c r="Q576" s="10" t="str">
        <f t="shared" si="50"/>
        <v>technology</v>
      </c>
      <c r="R576" s="10" t="str">
        <f t="shared" si="51"/>
        <v>web</v>
      </c>
      <c r="S576" s="5">
        <f t="shared" si="52"/>
        <v>42632.235034722216</v>
      </c>
      <c r="T576" s="5">
        <f t="shared" si="53"/>
        <v>42662.235034722216</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9">
        <f t="shared" si="48"/>
        <v>0.43166666666666664</v>
      </c>
      <c r="P577" s="10">
        <f t="shared" si="49"/>
        <v>64.75</v>
      </c>
      <c r="Q577" s="10" t="str">
        <f t="shared" si="50"/>
        <v>technology</v>
      </c>
      <c r="R577" s="10" t="str">
        <f t="shared" si="51"/>
        <v>web</v>
      </c>
      <c r="S577" s="5">
        <f t="shared" si="52"/>
        <v>42138.484293981477</v>
      </c>
      <c r="T577" s="5">
        <f t="shared" si="53"/>
        <v>42168.484293981477</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9">
        <f t="shared" si="48"/>
        <v>1.25E-3</v>
      </c>
      <c r="P578" s="10">
        <f t="shared" si="49"/>
        <v>1</v>
      </c>
      <c r="Q578" s="10" t="str">
        <f t="shared" si="50"/>
        <v>technology</v>
      </c>
      <c r="R578" s="10" t="str">
        <f t="shared" si="51"/>
        <v>web</v>
      </c>
      <c r="S578" s="5">
        <f t="shared" si="52"/>
        <v>42031.263333333329</v>
      </c>
      <c r="T578" s="5">
        <f t="shared" si="53"/>
        <v>42091.221666666665</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9">
        <f t="shared" ref="O579:O642" si="54">E579/D579*100</f>
        <v>0.2</v>
      </c>
      <c r="P579" s="10">
        <f t="shared" ref="P579:P642" si="55">E579/L579</f>
        <v>10</v>
      </c>
      <c r="Q579" s="10" t="str">
        <f t="shared" ref="Q579:Q642" si="56">LEFT($N579,FIND("/",$N579)-1)</f>
        <v>technology</v>
      </c>
      <c r="R579" s="10" t="str">
        <f t="shared" ref="R579:R642" si="57">RIGHT($N579,LEN($N579)-FIND("/",$N579))</f>
        <v>web</v>
      </c>
      <c r="S579" s="5">
        <f t="shared" ref="S579:S642" si="58">(((J579/60)/60)/24)+DATE(1970,1,1)+(-5/24)</f>
        <v>42450.380810185183</v>
      </c>
      <c r="T579" s="5">
        <f t="shared" si="53"/>
        <v>42510.380810185183</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9">
        <f t="shared" si="54"/>
        <v>1.12E-2</v>
      </c>
      <c r="P580" s="10">
        <f t="shared" si="55"/>
        <v>2</v>
      </c>
      <c r="Q580" s="10" t="str">
        <f t="shared" si="56"/>
        <v>technology</v>
      </c>
      <c r="R580" s="10" t="str">
        <f t="shared" si="57"/>
        <v>web</v>
      </c>
      <c r="S580" s="5">
        <f t="shared" si="58"/>
        <v>42230.370289351849</v>
      </c>
      <c r="T580" s="5">
        <f t="shared" si="53"/>
        <v>42254.370289351849</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9">
        <f t="shared" si="54"/>
        <v>1.4583333333333333</v>
      </c>
      <c r="P581" s="10">
        <f t="shared" si="55"/>
        <v>35</v>
      </c>
      <c r="Q581" s="10" t="str">
        <f t="shared" si="56"/>
        <v>technology</v>
      </c>
      <c r="R581" s="10" t="str">
        <f t="shared" si="57"/>
        <v>web</v>
      </c>
      <c r="S581" s="5">
        <f t="shared" si="58"/>
        <v>41968.643784722219</v>
      </c>
      <c r="T581" s="5">
        <f t="shared" si="53"/>
        <v>41998.643784722219</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9">
        <f t="shared" si="54"/>
        <v>3.3333333333333333E-2</v>
      </c>
      <c r="P582" s="10">
        <f t="shared" si="55"/>
        <v>1</v>
      </c>
      <c r="Q582" s="10" t="str">
        <f t="shared" si="56"/>
        <v>technology</v>
      </c>
      <c r="R582" s="10" t="str">
        <f t="shared" si="57"/>
        <v>web</v>
      </c>
      <c r="S582" s="5">
        <f t="shared" si="58"/>
        <v>42605.699849537035</v>
      </c>
      <c r="T582" s="5">
        <f t="shared" si="53"/>
        <v>42635.699849537035</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9">
        <f t="shared" si="54"/>
        <v>0</v>
      </c>
      <c r="P583" s="10" t="e">
        <f t="shared" si="55"/>
        <v>#DIV/0!</v>
      </c>
      <c r="Q583" s="10" t="str">
        <f t="shared" si="56"/>
        <v>technology</v>
      </c>
      <c r="R583" s="10" t="str">
        <f t="shared" si="57"/>
        <v>web</v>
      </c>
      <c r="S583" s="5">
        <f t="shared" si="58"/>
        <v>42187.804444444446</v>
      </c>
      <c r="T583" s="5">
        <f t="shared" ref="T583:T646" si="59">(((I583/60)/60)/24)+DATE(1970,1,1)+(-5/24)</f>
        <v>42217.804444444446</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9">
        <f t="shared" si="54"/>
        <v>0</v>
      </c>
      <c r="P584" s="10" t="e">
        <f t="shared" si="55"/>
        <v>#DIV/0!</v>
      </c>
      <c r="Q584" s="10" t="str">
        <f t="shared" si="56"/>
        <v>technology</v>
      </c>
      <c r="R584" s="10" t="str">
        <f t="shared" si="57"/>
        <v>web</v>
      </c>
      <c r="S584" s="5">
        <f t="shared" si="58"/>
        <v>42055.531469907401</v>
      </c>
      <c r="T584" s="5">
        <f t="shared" si="59"/>
        <v>42078.541666666664</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9">
        <f t="shared" si="54"/>
        <v>1.1111111111111112E-2</v>
      </c>
      <c r="P585" s="10">
        <f t="shared" si="55"/>
        <v>1</v>
      </c>
      <c r="Q585" s="10" t="str">
        <f t="shared" si="56"/>
        <v>technology</v>
      </c>
      <c r="R585" s="10" t="str">
        <f t="shared" si="57"/>
        <v>web</v>
      </c>
      <c r="S585" s="5">
        <f t="shared" si="58"/>
        <v>42052.730173611104</v>
      </c>
      <c r="T585" s="5">
        <f t="shared" si="59"/>
        <v>42082.688506944447</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9">
        <f t="shared" si="54"/>
        <v>1</v>
      </c>
      <c r="P586" s="10">
        <f t="shared" si="55"/>
        <v>5</v>
      </c>
      <c r="Q586" s="10" t="str">
        <f t="shared" si="56"/>
        <v>technology</v>
      </c>
      <c r="R586" s="10" t="str">
        <f t="shared" si="57"/>
        <v>web</v>
      </c>
      <c r="S586" s="5">
        <f t="shared" si="58"/>
        <v>42049.508287037032</v>
      </c>
      <c r="T586" s="5">
        <f t="shared" si="59"/>
        <v>42079.466620370367</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9">
        <f t="shared" si="54"/>
        <v>0</v>
      </c>
      <c r="P587" s="10" t="e">
        <f t="shared" si="55"/>
        <v>#DIV/0!</v>
      </c>
      <c r="Q587" s="10" t="str">
        <f t="shared" si="56"/>
        <v>technology</v>
      </c>
      <c r="R587" s="10" t="str">
        <f t="shared" si="57"/>
        <v>web</v>
      </c>
      <c r="S587" s="5">
        <f t="shared" si="58"/>
        <v>42283.182604166665</v>
      </c>
      <c r="T587" s="5">
        <f t="shared" si="59"/>
        <v>42338.791666666664</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9">
        <f t="shared" si="54"/>
        <v>0.55999999999999994</v>
      </c>
      <c r="P588" s="10">
        <f t="shared" si="55"/>
        <v>14</v>
      </c>
      <c r="Q588" s="10" t="str">
        <f t="shared" si="56"/>
        <v>technology</v>
      </c>
      <c r="R588" s="10" t="str">
        <f t="shared" si="57"/>
        <v>web</v>
      </c>
      <c r="S588" s="5">
        <f t="shared" si="58"/>
        <v>42020.645914351851</v>
      </c>
      <c r="T588" s="5">
        <f t="shared" si="59"/>
        <v>42050.645914351851</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9">
        <f t="shared" si="54"/>
        <v>9.0833333333333339</v>
      </c>
      <c r="P589" s="10">
        <f t="shared" si="55"/>
        <v>389.28571428571428</v>
      </c>
      <c r="Q589" s="10" t="str">
        <f t="shared" si="56"/>
        <v>technology</v>
      </c>
      <c r="R589" s="10" t="str">
        <f t="shared" si="57"/>
        <v>web</v>
      </c>
      <c r="S589" s="5">
        <f t="shared" si="58"/>
        <v>42080.548993055556</v>
      </c>
      <c r="T589" s="5">
        <f t="shared" si="59"/>
        <v>42110.548993055556</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9">
        <f t="shared" si="54"/>
        <v>3.3444444444444441</v>
      </c>
      <c r="P590" s="10">
        <f t="shared" si="55"/>
        <v>150.5</v>
      </c>
      <c r="Q590" s="10" t="str">
        <f t="shared" si="56"/>
        <v>technology</v>
      </c>
      <c r="R590" s="10" t="str">
        <f t="shared" si="57"/>
        <v>web</v>
      </c>
      <c r="S590" s="5">
        <f t="shared" si="58"/>
        <v>42631.56118055556</v>
      </c>
      <c r="T590" s="5">
        <f t="shared" si="59"/>
        <v>42691.602847222217</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9">
        <f t="shared" si="54"/>
        <v>1.3333333333333334E-2</v>
      </c>
      <c r="P591" s="10">
        <f t="shared" si="55"/>
        <v>1</v>
      </c>
      <c r="Q591" s="10" t="str">
        <f t="shared" si="56"/>
        <v>technology</v>
      </c>
      <c r="R591" s="10" t="str">
        <f t="shared" si="57"/>
        <v>web</v>
      </c>
      <c r="S591" s="5">
        <f t="shared" si="58"/>
        <v>42178.406238425923</v>
      </c>
      <c r="T591" s="5">
        <f t="shared" si="59"/>
        <v>42193.406238425923</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9">
        <f t="shared" si="54"/>
        <v>4.46</v>
      </c>
      <c r="P592" s="10">
        <f t="shared" si="55"/>
        <v>24.777777777777779</v>
      </c>
      <c r="Q592" s="10" t="str">
        <f t="shared" si="56"/>
        <v>technology</v>
      </c>
      <c r="R592" s="10" t="str">
        <f t="shared" si="57"/>
        <v>web</v>
      </c>
      <c r="S592" s="5">
        <f t="shared" si="58"/>
        <v>42377.34642361111</v>
      </c>
      <c r="T592" s="5">
        <f t="shared" si="59"/>
        <v>42408.334027777775</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9">
        <f t="shared" si="54"/>
        <v>6.0999999999999999E-2</v>
      </c>
      <c r="P593" s="10">
        <f t="shared" si="55"/>
        <v>30.5</v>
      </c>
      <c r="Q593" s="10" t="str">
        <f t="shared" si="56"/>
        <v>technology</v>
      </c>
      <c r="R593" s="10" t="str">
        <f t="shared" si="57"/>
        <v>web</v>
      </c>
      <c r="S593" s="5">
        <f t="shared" si="58"/>
        <v>42177.334837962961</v>
      </c>
      <c r="T593" s="5">
        <f t="shared" si="59"/>
        <v>42207.334837962961</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9">
        <f t="shared" si="54"/>
        <v>3.3333333333333335</v>
      </c>
      <c r="P594" s="10">
        <f t="shared" si="55"/>
        <v>250</v>
      </c>
      <c r="Q594" s="10" t="str">
        <f t="shared" si="56"/>
        <v>technology</v>
      </c>
      <c r="R594" s="10" t="str">
        <f t="shared" si="57"/>
        <v>web</v>
      </c>
      <c r="S594" s="5">
        <f t="shared" si="58"/>
        <v>41946.023842592593</v>
      </c>
      <c r="T594" s="5">
        <f t="shared" si="59"/>
        <v>41976.023842592585</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9">
        <f t="shared" si="54"/>
        <v>23</v>
      </c>
      <c r="P595" s="10">
        <f t="shared" si="55"/>
        <v>16.428571428571427</v>
      </c>
      <c r="Q595" s="10" t="str">
        <f t="shared" si="56"/>
        <v>technology</v>
      </c>
      <c r="R595" s="10" t="str">
        <f t="shared" si="57"/>
        <v>web</v>
      </c>
      <c r="S595" s="5">
        <f t="shared" si="58"/>
        <v>42070.469270833331</v>
      </c>
      <c r="T595" s="5">
        <f t="shared" si="59"/>
        <v>42100.427604166667</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9">
        <f t="shared" si="54"/>
        <v>0.104</v>
      </c>
      <c r="P596" s="10">
        <f t="shared" si="55"/>
        <v>13</v>
      </c>
      <c r="Q596" s="10" t="str">
        <f t="shared" si="56"/>
        <v>technology</v>
      </c>
      <c r="R596" s="10" t="str">
        <f t="shared" si="57"/>
        <v>web</v>
      </c>
      <c r="S596" s="5">
        <f t="shared" si="58"/>
        <v>42446.571828703702</v>
      </c>
      <c r="T596" s="5">
        <f t="shared" si="59"/>
        <v>42476.571828703702</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9">
        <f t="shared" si="54"/>
        <v>0.42599999999999999</v>
      </c>
      <c r="P597" s="10">
        <f t="shared" si="55"/>
        <v>53.25</v>
      </c>
      <c r="Q597" s="10" t="str">
        <f t="shared" si="56"/>
        <v>technology</v>
      </c>
      <c r="R597" s="10" t="str">
        <f t="shared" si="57"/>
        <v>web</v>
      </c>
      <c r="S597" s="5">
        <f t="shared" si="58"/>
        <v>42082.861550925918</v>
      </c>
      <c r="T597" s="5">
        <f t="shared" si="59"/>
        <v>42127.861550925918</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9">
        <f t="shared" si="54"/>
        <v>0.03</v>
      </c>
      <c r="P598" s="10">
        <f t="shared" si="55"/>
        <v>3</v>
      </c>
      <c r="Q598" s="10" t="str">
        <f t="shared" si="56"/>
        <v>technology</v>
      </c>
      <c r="R598" s="10" t="str">
        <f t="shared" si="57"/>
        <v>web</v>
      </c>
      <c r="S598" s="5">
        <f t="shared" si="58"/>
        <v>42646.688564814809</v>
      </c>
      <c r="T598" s="5">
        <f t="shared" si="59"/>
        <v>42676.688564814809</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9">
        <f t="shared" si="54"/>
        <v>0.26666666666666666</v>
      </c>
      <c r="P599" s="10">
        <f t="shared" si="55"/>
        <v>10</v>
      </c>
      <c r="Q599" s="10" t="str">
        <f t="shared" si="56"/>
        <v>technology</v>
      </c>
      <c r="R599" s="10" t="str">
        <f t="shared" si="57"/>
        <v>web</v>
      </c>
      <c r="S599" s="5">
        <f t="shared" si="58"/>
        <v>42545.496932870366</v>
      </c>
      <c r="T599" s="5">
        <f t="shared" si="59"/>
        <v>42582.458333333336</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9">
        <f t="shared" si="54"/>
        <v>34</v>
      </c>
      <c r="P600" s="10">
        <f t="shared" si="55"/>
        <v>121.42857142857143</v>
      </c>
      <c r="Q600" s="10" t="str">
        <f t="shared" si="56"/>
        <v>technology</v>
      </c>
      <c r="R600" s="10" t="str">
        <f t="shared" si="57"/>
        <v>web</v>
      </c>
      <c r="S600" s="5">
        <f t="shared" si="58"/>
        <v>41947.793761574074</v>
      </c>
      <c r="T600" s="5">
        <f t="shared" si="59"/>
        <v>41977.793761574074</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9">
        <f t="shared" si="54"/>
        <v>6.2E-2</v>
      </c>
      <c r="P601" s="10">
        <f t="shared" si="55"/>
        <v>15.5</v>
      </c>
      <c r="Q601" s="10" t="str">
        <f t="shared" si="56"/>
        <v>technology</v>
      </c>
      <c r="R601" s="10" t="str">
        <f t="shared" si="57"/>
        <v>web</v>
      </c>
      <c r="S601" s="5">
        <f t="shared" si="58"/>
        <v>42047.604189814818</v>
      </c>
      <c r="T601" s="5">
        <f t="shared" si="59"/>
        <v>42071.427777777775</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9">
        <f t="shared" si="54"/>
        <v>2</v>
      </c>
      <c r="P602" s="10">
        <f t="shared" si="55"/>
        <v>100</v>
      </c>
      <c r="Q602" s="10" t="str">
        <f t="shared" si="56"/>
        <v>technology</v>
      </c>
      <c r="R602" s="10" t="str">
        <f t="shared" si="57"/>
        <v>web</v>
      </c>
      <c r="S602" s="5">
        <f t="shared" si="58"/>
        <v>42073.589837962958</v>
      </c>
      <c r="T602" s="5">
        <f t="shared" si="59"/>
        <v>42133.589837962958</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9">
        <f t="shared" si="54"/>
        <v>1.4000000000000001</v>
      </c>
      <c r="P603" s="10">
        <f t="shared" si="55"/>
        <v>23.333333333333332</v>
      </c>
      <c r="Q603" s="10" t="str">
        <f t="shared" si="56"/>
        <v>technology</v>
      </c>
      <c r="R603" s="10" t="str">
        <f t="shared" si="57"/>
        <v>web</v>
      </c>
      <c r="S603" s="5">
        <f t="shared" si="58"/>
        <v>41969.64975694444</v>
      </c>
      <c r="T603" s="5">
        <f t="shared" si="59"/>
        <v>41999.64975694444</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9">
        <f t="shared" si="54"/>
        <v>0</v>
      </c>
      <c r="P604" s="10" t="e">
        <f t="shared" si="55"/>
        <v>#DIV/0!</v>
      </c>
      <c r="Q604" s="10" t="str">
        <f t="shared" si="56"/>
        <v>technology</v>
      </c>
      <c r="R604" s="10" t="str">
        <f t="shared" si="57"/>
        <v>web</v>
      </c>
      <c r="S604" s="5">
        <f t="shared" si="58"/>
        <v>42143.585821759254</v>
      </c>
      <c r="T604" s="5">
        <f t="shared" si="59"/>
        <v>42173.585821759254</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9">
        <f t="shared" si="54"/>
        <v>3.9334666666666664</v>
      </c>
      <c r="P605" s="10">
        <f t="shared" si="55"/>
        <v>45.386153846153846</v>
      </c>
      <c r="Q605" s="10" t="str">
        <f t="shared" si="56"/>
        <v>technology</v>
      </c>
      <c r="R605" s="10" t="str">
        <f t="shared" si="57"/>
        <v>web</v>
      </c>
      <c r="S605" s="5">
        <f t="shared" si="58"/>
        <v>41835.430821759255</v>
      </c>
      <c r="T605" s="5">
        <f t="shared" si="59"/>
        <v>41865.430821759255</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9">
        <f t="shared" si="54"/>
        <v>0</v>
      </c>
      <c r="P606" s="10" t="e">
        <f t="shared" si="55"/>
        <v>#DIV/0!</v>
      </c>
      <c r="Q606" s="10" t="str">
        <f t="shared" si="56"/>
        <v>technology</v>
      </c>
      <c r="R606" s="10" t="str">
        <f t="shared" si="57"/>
        <v>web</v>
      </c>
      <c r="S606" s="5">
        <f t="shared" si="58"/>
        <v>41848.827037037037</v>
      </c>
      <c r="T606" s="5">
        <f t="shared" si="59"/>
        <v>41878.827037037037</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9">
        <f t="shared" si="54"/>
        <v>2.62</v>
      </c>
      <c r="P607" s="10">
        <f t="shared" si="55"/>
        <v>16.375</v>
      </c>
      <c r="Q607" s="10" t="str">
        <f t="shared" si="56"/>
        <v>technology</v>
      </c>
      <c r="R607" s="10" t="str">
        <f t="shared" si="57"/>
        <v>web</v>
      </c>
      <c r="S607" s="5">
        <f t="shared" si="58"/>
        <v>42194.14939814814</v>
      </c>
      <c r="T607" s="5">
        <f t="shared" si="59"/>
        <v>42239.14939814814</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9">
        <f t="shared" si="54"/>
        <v>0.2</v>
      </c>
      <c r="P608" s="10">
        <f t="shared" si="55"/>
        <v>10</v>
      </c>
      <c r="Q608" s="10" t="str">
        <f t="shared" si="56"/>
        <v>technology</v>
      </c>
      <c r="R608" s="10" t="str">
        <f t="shared" si="57"/>
        <v>web</v>
      </c>
      <c r="S608" s="5">
        <f t="shared" si="58"/>
        <v>42102.442233796297</v>
      </c>
      <c r="T608" s="5">
        <f t="shared" si="59"/>
        <v>42148.416666666664</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9">
        <f t="shared" si="54"/>
        <v>0</v>
      </c>
      <c r="P609" s="10" t="e">
        <f t="shared" si="55"/>
        <v>#DIV/0!</v>
      </c>
      <c r="Q609" s="10" t="str">
        <f t="shared" si="56"/>
        <v>technology</v>
      </c>
      <c r="R609" s="10" t="str">
        <f t="shared" si="57"/>
        <v>web</v>
      </c>
      <c r="S609" s="5">
        <f t="shared" si="58"/>
        <v>42300.617314814815</v>
      </c>
      <c r="T609" s="5">
        <f t="shared" si="59"/>
        <v>42330.65898148148</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9">
        <f t="shared" si="54"/>
        <v>0.97400000000000009</v>
      </c>
      <c r="P610" s="10">
        <f t="shared" si="55"/>
        <v>292.2</v>
      </c>
      <c r="Q610" s="10" t="str">
        <f t="shared" si="56"/>
        <v>technology</v>
      </c>
      <c r="R610" s="10" t="str">
        <f t="shared" si="57"/>
        <v>web</v>
      </c>
      <c r="S610" s="5">
        <f t="shared" si="58"/>
        <v>42140.712731481479</v>
      </c>
      <c r="T610" s="5">
        <f t="shared" si="59"/>
        <v>42170.712731481479</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9">
        <f t="shared" si="54"/>
        <v>0.64102564102564097</v>
      </c>
      <c r="P611" s="10">
        <f t="shared" si="55"/>
        <v>5</v>
      </c>
      <c r="Q611" s="10" t="str">
        <f t="shared" si="56"/>
        <v>technology</v>
      </c>
      <c r="R611" s="10" t="str">
        <f t="shared" si="57"/>
        <v>web</v>
      </c>
      <c r="S611" s="5">
        <f t="shared" si="58"/>
        <v>42306.825740740744</v>
      </c>
      <c r="T611" s="5">
        <f t="shared" si="59"/>
        <v>42336.867407407401</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9">
        <f t="shared" si="54"/>
        <v>0</v>
      </c>
      <c r="P612" s="10" t="e">
        <f t="shared" si="55"/>
        <v>#DIV/0!</v>
      </c>
      <c r="Q612" s="10" t="str">
        <f t="shared" si="56"/>
        <v>technology</v>
      </c>
      <c r="R612" s="10" t="str">
        <f t="shared" si="57"/>
        <v>web</v>
      </c>
      <c r="S612" s="5">
        <f t="shared" si="58"/>
        <v>42086.622523148144</v>
      </c>
      <c r="T612" s="5">
        <f t="shared" si="59"/>
        <v>42116.622523148144</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9">
        <f t="shared" si="54"/>
        <v>0</v>
      </c>
      <c r="P613" s="10" t="e">
        <f t="shared" si="55"/>
        <v>#DIV/0!</v>
      </c>
      <c r="Q613" s="10" t="str">
        <f t="shared" si="56"/>
        <v>technology</v>
      </c>
      <c r="R613" s="10" t="str">
        <f t="shared" si="57"/>
        <v>web</v>
      </c>
      <c r="S613" s="5">
        <f t="shared" si="58"/>
        <v>42328.352280092593</v>
      </c>
      <c r="T613" s="5">
        <f t="shared" si="59"/>
        <v>42388.352280092593</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9">
        <f t="shared" si="54"/>
        <v>0</v>
      </c>
      <c r="P614" s="10" t="e">
        <f t="shared" si="55"/>
        <v>#DIV/0!</v>
      </c>
      <c r="Q614" s="10" t="str">
        <f t="shared" si="56"/>
        <v>technology</v>
      </c>
      <c r="R614" s="10" t="str">
        <f t="shared" si="57"/>
        <v>web</v>
      </c>
      <c r="S614" s="5">
        <f t="shared" si="58"/>
        <v>42584.823449074065</v>
      </c>
      <c r="T614" s="5">
        <f t="shared" si="59"/>
        <v>42614.823449074065</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9">
        <f t="shared" si="54"/>
        <v>21.363333333333333</v>
      </c>
      <c r="P615" s="10">
        <f t="shared" si="55"/>
        <v>105.93388429752066</v>
      </c>
      <c r="Q615" s="10" t="str">
        <f t="shared" si="56"/>
        <v>technology</v>
      </c>
      <c r="R615" s="10" t="str">
        <f t="shared" si="57"/>
        <v>web</v>
      </c>
      <c r="S615" s="5">
        <f t="shared" si="58"/>
        <v>42247.288425925923</v>
      </c>
      <c r="T615" s="5">
        <f t="shared" si="59"/>
        <v>42277.999305555553</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9">
        <f t="shared" si="54"/>
        <v>0</v>
      </c>
      <c r="P616" s="10" t="e">
        <f t="shared" si="55"/>
        <v>#DIV/0!</v>
      </c>
      <c r="Q616" s="10" t="str">
        <f t="shared" si="56"/>
        <v>technology</v>
      </c>
      <c r="R616" s="10" t="str">
        <f t="shared" si="57"/>
        <v>web</v>
      </c>
      <c r="S616" s="5">
        <f t="shared" si="58"/>
        <v>42514.853472222218</v>
      </c>
      <c r="T616" s="5">
        <f t="shared" si="59"/>
        <v>42544.853472222218</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9">
        <f t="shared" si="54"/>
        <v>0</v>
      </c>
      <c r="P617" s="10" t="e">
        <f t="shared" si="55"/>
        <v>#DIV/0!</v>
      </c>
      <c r="Q617" s="10" t="str">
        <f t="shared" si="56"/>
        <v>technology</v>
      </c>
      <c r="R617" s="10" t="str">
        <f t="shared" si="57"/>
        <v>web</v>
      </c>
      <c r="S617" s="5">
        <f t="shared" si="58"/>
        <v>42241.913877314808</v>
      </c>
      <c r="T617" s="5">
        <f t="shared" si="59"/>
        <v>42271.913877314808</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9">
        <f t="shared" si="54"/>
        <v>0</v>
      </c>
      <c r="P618" s="10" t="e">
        <f t="shared" si="55"/>
        <v>#DIV/0!</v>
      </c>
      <c r="Q618" s="10" t="str">
        <f t="shared" si="56"/>
        <v>technology</v>
      </c>
      <c r="R618" s="10" t="str">
        <f t="shared" si="57"/>
        <v>web</v>
      </c>
      <c r="S618" s="5">
        <f t="shared" si="58"/>
        <v>42761.167905092596</v>
      </c>
      <c r="T618" s="5">
        <f t="shared" si="59"/>
        <v>42791.167905092596</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9">
        <f t="shared" si="54"/>
        <v>3</v>
      </c>
      <c r="P619" s="10">
        <f t="shared" si="55"/>
        <v>20</v>
      </c>
      <c r="Q619" s="10" t="str">
        <f t="shared" si="56"/>
        <v>technology</v>
      </c>
      <c r="R619" s="10" t="str">
        <f t="shared" si="57"/>
        <v>web</v>
      </c>
      <c r="S619" s="5">
        <f t="shared" si="58"/>
        <v>42087.134756944441</v>
      </c>
      <c r="T619" s="5">
        <f t="shared" si="59"/>
        <v>42132.134756944441</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9">
        <f t="shared" si="54"/>
        <v>0</v>
      </c>
      <c r="P620" s="10" t="e">
        <f t="shared" si="55"/>
        <v>#DIV/0!</v>
      </c>
      <c r="Q620" s="10" t="str">
        <f t="shared" si="56"/>
        <v>technology</v>
      </c>
      <c r="R620" s="10" t="str">
        <f t="shared" si="57"/>
        <v>web</v>
      </c>
      <c r="S620" s="5">
        <f t="shared" si="58"/>
        <v>42317.60188657407</v>
      </c>
      <c r="T620" s="5">
        <f t="shared" si="59"/>
        <v>42347.60188657407</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9">
        <f t="shared" si="54"/>
        <v>3.9999999999999996E-5</v>
      </c>
      <c r="P621" s="10">
        <f t="shared" si="55"/>
        <v>1</v>
      </c>
      <c r="Q621" s="10" t="str">
        <f t="shared" si="56"/>
        <v>technology</v>
      </c>
      <c r="R621" s="10" t="str">
        <f t="shared" si="57"/>
        <v>web</v>
      </c>
      <c r="S621" s="5">
        <f t="shared" si="58"/>
        <v>41908.442013888889</v>
      </c>
      <c r="T621" s="5">
        <f t="shared" si="59"/>
        <v>41968.483680555553</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9">
        <f t="shared" si="54"/>
        <v>1</v>
      </c>
      <c r="P622" s="10">
        <f t="shared" si="55"/>
        <v>300</v>
      </c>
      <c r="Q622" s="10" t="str">
        <f t="shared" si="56"/>
        <v>technology</v>
      </c>
      <c r="R622" s="10" t="str">
        <f t="shared" si="57"/>
        <v>web</v>
      </c>
      <c r="S622" s="5">
        <f t="shared" si="58"/>
        <v>41831.508541666662</v>
      </c>
      <c r="T622" s="5">
        <f t="shared" si="59"/>
        <v>41876.508541666662</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9">
        <f t="shared" si="54"/>
        <v>1.044</v>
      </c>
      <c r="P623" s="10">
        <f t="shared" si="55"/>
        <v>87</v>
      </c>
      <c r="Q623" s="10" t="str">
        <f t="shared" si="56"/>
        <v>technology</v>
      </c>
      <c r="R623" s="10" t="str">
        <f t="shared" si="57"/>
        <v>web</v>
      </c>
      <c r="S623" s="5">
        <f t="shared" si="58"/>
        <v>42528.779363425921</v>
      </c>
      <c r="T623" s="5">
        <f t="shared" si="59"/>
        <v>42558.779363425921</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9">
        <f t="shared" si="54"/>
        <v>5.6833333333333336</v>
      </c>
      <c r="P624" s="10">
        <f t="shared" si="55"/>
        <v>37.888888888888886</v>
      </c>
      <c r="Q624" s="10" t="str">
        <f t="shared" si="56"/>
        <v>technology</v>
      </c>
      <c r="R624" s="10" t="str">
        <f t="shared" si="57"/>
        <v>web</v>
      </c>
      <c r="S624" s="5">
        <f t="shared" si="58"/>
        <v>42532.566412037035</v>
      </c>
      <c r="T624" s="5">
        <f t="shared" si="59"/>
        <v>42552.566412037035</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9">
        <f t="shared" si="54"/>
        <v>0</v>
      </c>
      <c r="P625" s="10" t="e">
        <f t="shared" si="55"/>
        <v>#DIV/0!</v>
      </c>
      <c r="Q625" s="10" t="str">
        <f t="shared" si="56"/>
        <v>technology</v>
      </c>
      <c r="R625" s="10" t="str">
        <f t="shared" si="57"/>
        <v>web</v>
      </c>
      <c r="S625" s="5">
        <f t="shared" si="58"/>
        <v>42121.800891203697</v>
      </c>
      <c r="T625" s="5">
        <f t="shared" si="59"/>
        <v>42151.800891203697</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9">
        <f t="shared" si="54"/>
        <v>0</v>
      </c>
      <c r="P626" s="10" t="e">
        <f t="shared" si="55"/>
        <v>#DIV/0!</v>
      </c>
      <c r="Q626" s="10" t="str">
        <f t="shared" si="56"/>
        <v>technology</v>
      </c>
      <c r="R626" s="10" t="str">
        <f t="shared" si="57"/>
        <v>web</v>
      </c>
      <c r="S626" s="5">
        <f t="shared" si="58"/>
        <v>42108.78056712963</v>
      </c>
      <c r="T626" s="5">
        <f t="shared" si="59"/>
        <v>42138.78056712963</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9">
        <f t="shared" si="54"/>
        <v>0</v>
      </c>
      <c r="P627" s="10" t="e">
        <f t="shared" si="55"/>
        <v>#DIV/0!</v>
      </c>
      <c r="Q627" s="10" t="str">
        <f t="shared" si="56"/>
        <v>technology</v>
      </c>
      <c r="R627" s="10" t="str">
        <f t="shared" si="57"/>
        <v>web</v>
      </c>
      <c r="S627" s="5">
        <f t="shared" si="58"/>
        <v>42790.687233796292</v>
      </c>
      <c r="T627" s="5">
        <f t="shared" si="59"/>
        <v>42820.645567129628</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9">
        <f t="shared" si="54"/>
        <v>17.380000000000003</v>
      </c>
      <c r="P628" s="10">
        <f t="shared" si="55"/>
        <v>111.41025641025641</v>
      </c>
      <c r="Q628" s="10" t="str">
        <f t="shared" si="56"/>
        <v>technology</v>
      </c>
      <c r="R628" s="10" t="str">
        <f t="shared" si="57"/>
        <v>web</v>
      </c>
      <c r="S628" s="5">
        <f t="shared" si="58"/>
        <v>42198.351145833331</v>
      </c>
      <c r="T628" s="5">
        <f t="shared" si="59"/>
        <v>42231.348611111105</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9">
        <f t="shared" si="54"/>
        <v>0.02</v>
      </c>
      <c r="P629" s="10">
        <f t="shared" si="55"/>
        <v>90</v>
      </c>
      <c r="Q629" s="10" t="str">
        <f t="shared" si="56"/>
        <v>technology</v>
      </c>
      <c r="R629" s="10" t="str">
        <f t="shared" si="57"/>
        <v>web</v>
      </c>
      <c r="S629" s="5">
        <f t="shared" si="58"/>
        <v>42384.098506944443</v>
      </c>
      <c r="T629" s="5">
        <f t="shared" si="59"/>
        <v>42443.749999999993</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9">
        <f t="shared" si="54"/>
        <v>0</v>
      </c>
      <c r="P630" s="10" t="e">
        <f t="shared" si="55"/>
        <v>#DIV/0!</v>
      </c>
      <c r="Q630" s="10" t="str">
        <f t="shared" si="56"/>
        <v>technology</v>
      </c>
      <c r="R630" s="10" t="str">
        <f t="shared" si="57"/>
        <v>web</v>
      </c>
      <c r="S630" s="5">
        <f t="shared" si="58"/>
        <v>41803.484456018516</v>
      </c>
      <c r="T630" s="5">
        <f t="shared" si="59"/>
        <v>41833.484456018516</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9">
        <f t="shared" si="54"/>
        <v>0.17500000000000002</v>
      </c>
      <c r="P631" s="10">
        <f t="shared" si="55"/>
        <v>116.66666666666667</v>
      </c>
      <c r="Q631" s="10" t="str">
        <f t="shared" si="56"/>
        <v>technology</v>
      </c>
      <c r="R631" s="10" t="str">
        <f t="shared" si="57"/>
        <v>web</v>
      </c>
      <c r="S631" s="5">
        <f t="shared" si="58"/>
        <v>42474.429490740738</v>
      </c>
      <c r="T631" s="5">
        <f t="shared" si="59"/>
        <v>42504.429490740738</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9">
        <f t="shared" si="54"/>
        <v>8.3340278356529712E-2</v>
      </c>
      <c r="P632" s="10">
        <f t="shared" si="55"/>
        <v>10</v>
      </c>
      <c r="Q632" s="10" t="str">
        <f t="shared" si="56"/>
        <v>technology</v>
      </c>
      <c r="R632" s="10" t="str">
        <f t="shared" si="57"/>
        <v>web</v>
      </c>
      <c r="S632" s="5">
        <f t="shared" si="58"/>
        <v>42223.411122685182</v>
      </c>
      <c r="T632" s="5">
        <f t="shared" si="59"/>
        <v>42253.006944444445</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9">
        <f t="shared" si="54"/>
        <v>1.38</v>
      </c>
      <c r="P633" s="10">
        <f t="shared" si="55"/>
        <v>76.666666666666671</v>
      </c>
      <c r="Q633" s="10" t="str">
        <f t="shared" si="56"/>
        <v>technology</v>
      </c>
      <c r="R633" s="10" t="str">
        <f t="shared" si="57"/>
        <v>web</v>
      </c>
      <c r="S633" s="5">
        <f t="shared" si="58"/>
        <v>42489.563993055555</v>
      </c>
      <c r="T633" s="5">
        <f t="shared" si="59"/>
        <v>42518.563993055555</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9">
        <f t="shared" si="54"/>
        <v>0</v>
      </c>
      <c r="P634" s="10" t="e">
        <f t="shared" si="55"/>
        <v>#DIV/0!</v>
      </c>
      <c r="Q634" s="10" t="str">
        <f t="shared" si="56"/>
        <v>technology</v>
      </c>
      <c r="R634" s="10" t="str">
        <f t="shared" si="57"/>
        <v>web</v>
      </c>
      <c r="S634" s="5">
        <f t="shared" si="58"/>
        <v>42303.450983796291</v>
      </c>
      <c r="T634" s="5">
        <f t="shared" si="59"/>
        <v>42333.492650462962</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9">
        <f t="shared" si="54"/>
        <v>12.45</v>
      </c>
      <c r="P635" s="10">
        <f t="shared" si="55"/>
        <v>49.8</v>
      </c>
      <c r="Q635" s="10" t="str">
        <f t="shared" si="56"/>
        <v>technology</v>
      </c>
      <c r="R635" s="10" t="str">
        <f t="shared" si="57"/>
        <v>web</v>
      </c>
      <c r="S635" s="5">
        <f t="shared" si="58"/>
        <v>42507.090995370374</v>
      </c>
      <c r="T635" s="5">
        <f t="shared" si="59"/>
        <v>42538.749999999993</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9">
        <f t="shared" si="54"/>
        <v>0.02</v>
      </c>
      <c r="P636" s="10">
        <f t="shared" si="55"/>
        <v>1</v>
      </c>
      <c r="Q636" s="10" t="str">
        <f t="shared" si="56"/>
        <v>technology</v>
      </c>
      <c r="R636" s="10" t="str">
        <f t="shared" si="57"/>
        <v>web</v>
      </c>
      <c r="S636" s="5">
        <f t="shared" si="58"/>
        <v>42031.720243055555</v>
      </c>
      <c r="T636" s="5">
        <f t="shared" si="59"/>
        <v>42061.720243055555</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9">
        <f t="shared" si="54"/>
        <v>8.0000000000000002E-3</v>
      </c>
      <c r="P637" s="10">
        <f t="shared" si="55"/>
        <v>2</v>
      </c>
      <c r="Q637" s="10" t="str">
        <f t="shared" si="56"/>
        <v>technology</v>
      </c>
      <c r="R637" s="10" t="str">
        <f t="shared" si="57"/>
        <v>web</v>
      </c>
      <c r="S637" s="5">
        <f t="shared" si="58"/>
        <v>42075.883819444447</v>
      </c>
      <c r="T637" s="5">
        <f t="shared" si="59"/>
        <v>42105.883819444447</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9">
        <f t="shared" si="54"/>
        <v>0.2</v>
      </c>
      <c r="P638" s="10">
        <f t="shared" si="55"/>
        <v>4</v>
      </c>
      <c r="Q638" s="10" t="str">
        <f t="shared" si="56"/>
        <v>technology</v>
      </c>
      <c r="R638" s="10" t="str">
        <f t="shared" si="57"/>
        <v>web</v>
      </c>
      <c r="S638" s="5">
        <f t="shared" si="58"/>
        <v>42131.247106481482</v>
      </c>
      <c r="T638" s="5">
        <f t="shared" si="59"/>
        <v>42161.240972222215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9">
        <f t="shared" si="54"/>
        <v>0</v>
      </c>
      <c r="P639" s="10" t="e">
        <f t="shared" si="55"/>
        <v>#DIV/0!</v>
      </c>
      <c r="Q639" s="10" t="str">
        <f t="shared" si="56"/>
        <v>technology</v>
      </c>
      <c r="R639" s="10" t="str">
        <f t="shared" si="57"/>
        <v>web</v>
      </c>
      <c r="S639" s="5">
        <f t="shared" si="58"/>
        <v>42762.75368055555</v>
      </c>
      <c r="T639" s="5">
        <f t="shared" si="59"/>
        <v>42791.75277777778</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9">
        <f t="shared" si="54"/>
        <v>9.0000000000000011E-3</v>
      </c>
      <c r="P640" s="10">
        <f t="shared" si="55"/>
        <v>3</v>
      </c>
      <c r="Q640" s="10" t="str">
        <f t="shared" si="56"/>
        <v>technology</v>
      </c>
      <c r="R640" s="10" t="str">
        <f t="shared" si="57"/>
        <v>web</v>
      </c>
      <c r="S640" s="5">
        <f t="shared" si="58"/>
        <v>42759.384976851848</v>
      </c>
      <c r="T640" s="5">
        <f t="shared" si="59"/>
        <v>42819.343310185184</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9">
        <f t="shared" si="54"/>
        <v>9.9999999999999991E-5</v>
      </c>
      <c r="P641" s="10">
        <f t="shared" si="55"/>
        <v>1</v>
      </c>
      <c r="Q641" s="10" t="str">
        <f t="shared" si="56"/>
        <v>technology</v>
      </c>
      <c r="R641" s="10" t="str">
        <f t="shared" si="57"/>
        <v>web</v>
      </c>
      <c r="S641" s="5">
        <f t="shared" si="58"/>
        <v>41865.374942129631</v>
      </c>
      <c r="T641" s="5">
        <f t="shared" si="59"/>
        <v>41925.374942129631</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9">
        <f t="shared" si="54"/>
        <v>144.28571428571428</v>
      </c>
      <c r="P642" s="10">
        <f t="shared" si="55"/>
        <v>50.5</v>
      </c>
      <c r="Q642" s="10" t="str">
        <f t="shared" si="56"/>
        <v>technology</v>
      </c>
      <c r="R642" s="10" t="str">
        <f t="shared" si="57"/>
        <v>wearables</v>
      </c>
      <c r="S642" s="5">
        <f t="shared" si="58"/>
        <v>42683.21197916667</v>
      </c>
      <c r="T642" s="5">
        <f t="shared" si="59"/>
        <v>42698.749999999993</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9">
        <f t="shared" ref="O643:O706" si="60">E643/D643*100</f>
        <v>119.16249999999999</v>
      </c>
      <c r="P643" s="10">
        <f t="shared" ref="P643:P706" si="61">E643/L643</f>
        <v>151.31746031746033</v>
      </c>
      <c r="Q643" s="10" t="str">
        <f t="shared" ref="Q643:Q706" si="62">LEFT($N643,FIND("/",$N643)-1)</f>
        <v>technology</v>
      </c>
      <c r="R643" s="10" t="str">
        <f t="shared" ref="R643:R706" si="63">RIGHT($N643,LEN($N643)-FIND("/",$N643))</f>
        <v>wearables</v>
      </c>
      <c r="S643" s="5">
        <f t="shared" ref="S643:S706" si="64">(((J643/60)/60)/24)+DATE(1970,1,1)+(-5/24)</f>
        <v>42199.361666666664</v>
      </c>
      <c r="T643" s="5">
        <f t="shared" si="59"/>
        <v>42229.361666666664</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9">
        <f t="shared" si="60"/>
        <v>1460.4850000000001</v>
      </c>
      <c r="P644" s="10">
        <f t="shared" si="61"/>
        <v>134.3592456301748</v>
      </c>
      <c r="Q644" s="10" t="str">
        <f t="shared" si="62"/>
        <v>technology</v>
      </c>
      <c r="R644" s="10" t="str">
        <f t="shared" si="63"/>
        <v>wearables</v>
      </c>
      <c r="S644" s="5">
        <f t="shared" si="64"/>
        <v>42199.442986111106</v>
      </c>
      <c r="T644" s="5">
        <f t="shared" si="59"/>
        <v>42235.442986111106</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9">
        <f t="shared" si="60"/>
        <v>105.80799999999999</v>
      </c>
      <c r="P645" s="10">
        <f t="shared" si="61"/>
        <v>174.02631578947367</v>
      </c>
      <c r="Q645" s="10" t="str">
        <f t="shared" si="62"/>
        <v>technology</v>
      </c>
      <c r="R645" s="10" t="str">
        <f t="shared" si="63"/>
        <v>wearables</v>
      </c>
      <c r="S645" s="5">
        <f t="shared" si="64"/>
        <v>42100.43373842592</v>
      </c>
      <c r="T645" s="5">
        <f t="shared" si="59"/>
        <v>42155.43373842592</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9">
        <f t="shared" si="60"/>
        <v>300.11791999999997</v>
      </c>
      <c r="P646" s="10">
        <f t="shared" si="61"/>
        <v>73.486268364348675</v>
      </c>
      <c r="Q646" s="10" t="str">
        <f t="shared" si="62"/>
        <v>technology</v>
      </c>
      <c r="R646" s="10" t="str">
        <f t="shared" si="63"/>
        <v>wearables</v>
      </c>
      <c r="S646" s="5">
        <f t="shared" si="64"/>
        <v>41898.457627314812</v>
      </c>
      <c r="T646" s="5">
        <f t="shared" si="59"/>
        <v>41940.833333333328</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9">
        <f t="shared" si="60"/>
        <v>278.7</v>
      </c>
      <c r="P647" s="10">
        <f t="shared" si="61"/>
        <v>23.518987341772153</v>
      </c>
      <c r="Q647" s="10" t="str">
        <f t="shared" si="62"/>
        <v>technology</v>
      </c>
      <c r="R647" s="10" t="str">
        <f t="shared" si="63"/>
        <v>wearables</v>
      </c>
      <c r="S647" s="5">
        <f t="shared" si="64"/>
        <v>42563.817986111106</v>
      </c>
      <c r="T647" s="5">
        <f t="shared" ref="T647:T710" si="65">(((I647/60)/60)/24)+DATE(1970,1,1)+(-5/24)</f>
        <v>42593.817986111106</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9">
        <f t="shared" si="60"/>
        <v>131.87625</v>
      </c>
      <c r="P648" s="10">
        <f t="shared" si="61"/>
        <v>39.074444444444445</v>
      </c>
      <c r="Q648" s="10" t="str">
        <f t="shared" si="62"/>
        <v>technology</v>
      </c>
      <c r="R648" s="10" t="str">
        <f t="shared" si="63"/>
        <v>wearables</v>
      </c>
      <c r="S648" s="5">
        <f t="shared" si="64"/>
        <v>41832.644293981481</v>
      </c>
      <c r="T648" s="5">
        <f t="shared" si="65"/>
        <v>41862.644293981481</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9">
        <f t="shared" si="60"/>
        <v>107.05</v>
      </c>
      <c r="P649" s="10">
        <f t="shared" si="61"/>
        <v>125.94117647058823</v>
      </c>
      <c r="Q649" s="10" t="str">
        <f t="shared" si="62"/>
        <v>technology</v>
      </c>
      <c r="R649" s="10" t="str">
        <f t="shared" si="63"/>
        <v>wearables</v>
      </c>
      <c r="S649" s="5">
        <f t="shared" si="64"/>
        <v>42416.559594907405</v>
      </c>
      <c r="T649" s="5">
        <f t="shared" si="65"/>
        <v>42446.517928240741</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9">
        <f t="shared" si="60"/>
        <v>126.82285714285715</v>
      </c>
      <c r="P650" s="10">
        <f t="shared" si="61"/>
        <v>1644</v>
      </c>
      <c r="Q650" s="10" t="str">
        <f t="shared" si="62"/>
        <v>technology</v>
      </c>
      <c r="R650" s="10" t="str">
        <f t="shared" si="63"/>
        <v>wearables</v>
      </c>
      <c r="S650" s="5">
        <f t="shared" si="64"/>
        <v>41891.485046296293</v>
      </c>
      <c r="T650" s="5">
        <f t="shared" si="65"/>
        <v>41926.485046296293</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9">
        <f t="shared" si="60"/>
        <v>139.96</v>
      </c>
      <c r="P651" s="10">
        <f t="shared" si="61"/>
        <v>42.670731707317074</v>
      </c>
      <c r="Q651" s="10" t="str">
        <f t="shared" si="62"/>
        <v>technology</v>
      </c>
      <c r="R651" s="10" t="str">
        <f t="shared" si="63"/>
        <v>wearables</v>
      </c>
      <c r="S651" s="5">
        <f t="shared" si="64"/>
        <v>41877.703854166662</v>
      </c>
      <c r="T651" s="5">
        <f t="shared" si="65"/>
        <v>41898.703854166662</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9">
        <f t="shared" si="60"/>
        <v>112.4</v>
      </c>
      <c r="P652" s="10">
        <f t="shared" si="61"/>
        <v>35.125</v>
      </c>
      <c r="Q652" s="10" t="str">
        <f t="shared" si="62"/>
        <v>technology</v>
      </c>
      <c r="R652" s="10" t="str">
        <f t="shared" si="63"/>
        <v>wearables</v>
      </c>
      <c r="S652" s="5">
        <f t="shared" si="64"/>
        <v>41931.828518518516</v>
      </c>
      <c r="T652" s="5">
        <f t="shared" si="65"/>
        <v>41991.870185185187</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9">
        <f t="shared" si="60"/>
        <v>100.52799999999999</v>
      </c>
      <c r="P653" s="10">
        <f t="shared" si="61"/>
        <v>239.35238095238094</v>
      </c>
      <c r="Q653" s="10" t="str">
        <f t="shared" si="62"/>
        <v>technology</v>
      </c>
      <c r="R653" s="10" t="str">
        <f t="shared" si="63"/>
        <v>wearables</v>
      </c>
      <c r="S653" s="5">
        <f t="shared" si="64"/>
        <v>41955.809155092589</v>
      </c>
      <c r="T653" s="5">
        <f t="shared" si="65"/>
        <v>41985.809155092589</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9">
        <f t="shared" si="60"/>
        <v>100.46666666666665</v>
      </c>
      <c r="P654" s="10">
        <f t="shared" si="61"/>
        <v>107.64285714285714</v>
      </c>
      <c r="Q654" s="10" t="str">
        <f t="shared" si="62"/>
        <v>technology</v>
      </c>
      <c r="R654" s="10" t="str">
        <f t="shared" si="63"/>
        <v>wearables</v>
      </c>
      <c r="S654" s="5">
        <f t="shared" si="64"/>
        <v>42675.482060185182</v>
      </c>
      <c r="T654" s="5">
        <f t="shared" si="65"/>
        <v>42705.523726851847</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9">
        <f t="shared" si="60"/>
        <v>141.446</v>
      </c>
      <c r="P655" s="10">
        <f t="shared" si="61"/>
        <v>95.830623306233065</v>
      </c>
      <c r="Q655" s="10" t="str">
        <f t="shared" si="62"/>
        <v>technology</v>
      </c>
      <c r="R655" s="10" t="str">
        <f t="shared" si="63"/>
        <v>wearables</v>
      </c>
      <c r="S655" s="5">
        <f t="shared" si="64"/>
        <v>42199.410185185181</v>
      </c>
      <c r="T655" s="5">
        <f t="shared" si="65"/>
        <v>42236.410185185181</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9">
        <f t="shared" si="60"/>
        <v>267.29166666666669</v>
      </c>
      <c r="P656" s="10">
        <f t="shared" si="61"/>
        <v>31.663376110562684</v>
      </c>
      <c r="Q656" s="10" t="str">
        <f t="shared" si="62"/>
        <v>technology</v>
      </c>
      <c r="R656" s="10" t="str">
        <f t="shared" si="63"/>
        <v>wearables</v>
      </c>
      <c r="S656" s="5">
        <f t="shared" si="64"/>
        <v>42163.748993055553</v>
      </c>
      <c r="T656" s="5">
        <f t="shared" si="65"/>
        <v>42193.748993055553</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9">
        <f t="shared" si="60"/>
        <v>146.88749999999999</v>
      </c>
      <c r="P657" s="10">
        <f t="shared" si="61"/>
        <v>42.886861313868614</v>
      </c>
      <c r="Q657" s="10" t="str">
        <f t="shared" si="62"/>
        <v>technology</v>
      </c>
      <c r="R657" s="10" t="str">
        <f t="shared" si="63"/>
        <v>wearables</v>
      </c>
      <c r="S657" s="5">
        <f t="shared" si="64"/>
        <v>42045.748981481483</v>
      </c>
      <c r="T657" s="5">
        <f t="shared" si="65"/>
        <v>42075.707314814812</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9">
        <f t="shared" si="60"/>
        <v>213.56</v>
      </c>
      <c r="P658" s="10">
        <f t="shared" si="61"/>
        <v>122.73563218390805</v>
      </c>
      <c r="Q658" s="10" t="str">
        <f t="shared" si="62"/>
        <v>technology</v>
      </c>
      <c r="R658" s="10" t="str">
        <f t="shared" si="63"/>
        <v>wearables</v>
      </c>
      <c r="S658" s="5">
        <f t="shared" si="64"/>
        <v>42417.596284722218</v>
      </c>
      <c r="T658" s="5">
        <f t="shared" si="65"/>
        <v>42477.554618055547</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9">
        <f t="shared" si="60"/>
        <v>125.69999999999999</v>
      </c>
      <c r="P659" s="10">
        <f t="shared" si="61"/>
        <v>190.45454545454547</v>
      </c>
      <c r="Q659" s="10" t="str">
        <f t="shared" si="62"/>
        <v>technology</v>
      </c>
      <c r="R659" s="10" t="str">
        <f t="shared" si="63"/>
        <v>wearables</v>
      </c>
      <c r="S659" s="5">
        <f t="shared" si="64"/>
        <v>42331.637407407405</v>
      </c>
      <c r="T659" s="5">
        <f t="shared" si="65"/>
        <v>42361.637407407405</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9">
        <f t="shared" si="60"/>
        <v>104.46206037108834</v>
      </c>
      <c r="P660" s="10">
        <f t="shared" si="61"/>
        <v>109.33695652173913</v>
      </c>
      <c r="Q660" s="10" t="str">
        <f t="shared" si="62"/>
        <v>technology</v>
      </c>
      <c r="R660" s="10" t="str">
        <f t="shared" si="63"/>
        <v>wearables</v>
      </c>
      <c r="S660" s="5">
        <f t="shared" si="64"/>
        <v>42178.952418981477</v>
      </c>
      <c r="T660" s="5">
        <f t="shared" si="65"/>
        <v>42211.541666666664</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9">
        <f t="shared" si="60"/>
        <v>100.56666666666668</v>
      </c>
      <c r="P661" s="10">
        <f t="shared" si="61"/>
        <v>143.66666666666666</v>
      </c>
      <c r="Q661" s="10" t="str">
        <f t="shared" si="62"/>
        <v>technology</v>
      </c>
      <c r="R661" s="10" t="str">
        <f t="shared" si="63"/>
        <v>wearables</v>
      </c>
      <c r="S661" s="5">
        <f t="shared" si="64"/>
        <v>42209.385358796295</v>
      </c>
      <c r="T661" s="5">
        <f t="shared" si="65"/>
        <v>42239.385358796295</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9">
        <f t="shared" si="60"/>
        <v>3.0579999999999998</v>
      </c>
      <c r="P662" s="10">
        <f t="shared" si="61"/>
        <v>84.944444444444443</v>
      </c>
      <c r="Q662" s="10" t="str">
        <f t="shared" si="62"/>
        <v>technology</v>
      </c>
      <c r="R662" s="10" t="str">
        <f t="shared" si="63"/>
        <v>wearables</v>
      </c>
      <c r="S662" s="5">
        <f t="shared" si="64"/>
        <v>41922.533321759256</v>
      </c>
      <c r="T662" s="5">
        <f t="shared" si="65"/>
        <v>41952.574988425928</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9">
        <f t="shared" si="60"/>
        <v>0.95</v>
      </c>
      <c r="P663" s="10">
        <f t="shared" si="61"/>
        <v>10.555555555555555</v>
      </c>
      <c r="Q663" s="10" t="str">
        <f t="shared" si="62"/>
        <v>technology</v>
      </c>
      <c r="R663" s="10" t="str">
        <f t="shared" si="63"/>
        <v>wearables</v>
      </c>
      <c r="S663" s="5">
        <f t="shared" si="64"/>
        <v>42636.437025462961</v>
      </c>
      <c r="T663" s="5">
        <f t="shared" si="65"/>
        <v>42666.437025462961</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9">
        <f t="shared" si="60"/>
        <v>0.4</v>
      </c>
      <c r="P664" s="10">
        <f t="shared" si="61"/>
        <v>39</v>
      </c>
      <c r="Q664" s="10" t="str">
        <f t="shared" si="62"/>
        <v>technology</v>
      </c>
      <c r="R664" s="10" t="str">
        <f t="shared" si="63"/>
        <v>wearables</v>
      </c>
      <c r="S664" s="5">
        <f t="shared" si="64"/>
        <v>41990.229710648149</v>
      </c>
      <c r="T664" s="5">
        <f t="shared" si="65"/>
        <v>42020.229710648149</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9">
        <f t="shared" si="60"/>
        <v>0.35000000000000003</v>
      </c>
      <c r="P665" s="10">
        <f t="shared" si="61"/>
        <v>100</v>
      </c>
      <c r="Q665" s="10" t="str">
        <f t="shared" si="62"/>
        <v>technology</v>
      </c>
      <c r="R665" s="10" t="str">
        <f t="shared" si="63"/>
        <v>wearables</v>
      </c>
      <c r="S665" s="5">
        <f t="shared" si="64"/>
        <v>42173.634907407402</v>
      </c>
      <c r="T665" s="5">
        <f t="shared" si="65"/>
        <v>42203.634907407402</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9">
        <f t="shared" si="60"/>
        <v>7.5333333333333332</v>
      </c>
      <c r="P666" s="10">
        <f t="shared" si="61"/>
        <v>31.172413793103448</v>
      </c>
      <c r="Q666" s="10" t="str">
        <f t="shared" si="62"/>
        <v>technology</v>
      </c>
      <c r="R666" s="10" t="str">
        <f t="shared" si="63"/>
        <v>wearables</v>
      </c>
      <c r="S666" s="5">
        <f t="shared" si="64"/>
        <v>42077.458043981482</v>
      </c>
      <c r="T666" s="5">
        <f t="shared" si="65"/>
        <v>42107.458043981482</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9">
        <f t="shared" si="60"/>
        <v>18.64</v>
      </c>
      <c r="P667" s="10">
        <f t="shared" si="61"/>
        <v>155.33333333333334</v>
      </c>
      <c r="Q667" s="10" t="str">
        <f t="shared" si="62"/>
        <v>technology</v>
      </c>
      <c r="R667" s="10" t="str">
        <f t="shared" si="63"/>
        <v>wearables</v>
      </c>
      <c r="S667" s="5">
        <f t="shared" si="64"/>
        <v>42688.503020833326</v>
      </c>
      <c r="T667" s="5">
        <f t="shared" si="65"/>
        <v>42748.503020833326</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9">
        <f t="shared" si="60"/>
        <v>4.0000000000000001E-3</v>
      </c>
      <c r="P668" s="10">
        <f t="shared" si="61"/>
        <v>2</v>
      </c>
      <c r="Q668" s="10" t="str">
        <f t="shared" si="62"/>
        <v>technology</v>
      </c>
      <c r="R668" s="10" t="str">
        <f t="shared" si="63"/>
        <v>wearables</v>
      </c>
      <c r="S668" s="5">
        <f t="shared" si="64"/>
        <v>41838.623819444445</v>
      </c>
      <c r="T668" s="5">
        <f t="shared" si="65"/>
        <v>41868.623819444445</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9">
        <f t="shared" si="60"/>
        <v>10.02</v>
      </c>
      <c r="P669" s="10">
        <f t="shared" si="61"/>
        <v>178.92857142857142</v>
      </c>
      <c r="Q669" s="10" t="str">
        <f t="shared" si="62"/>
        <v>technology</v>
      </c>
      <c r="R669" s="10" t="str">
        <f t="shared" si="63"/>
        <v>wearables</v>
      </c>
      <c r="S669" s="5">
        <f t="shared" si="64"/>
        <v>42632.165081018517</v>
      </c>
      <c r="T669" s="5">
        <f t="shared" si="65"/>
        <v>42672.165081018517</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9">
        <f t="shared" si="60"/>
        <v>4.5600000000000005</v>
      </c>
      <c r="P670" s="10">
        <f t="shared" si="61"/>
        <v>27.36</v>
      </c>
      <c r="Q670" s="10" t="str">
        <f t="shared" si="62"/>
        <v>technology</v>
      </c>
      <c r="R670" s="10" t="str">
        <f t="shared" si="63"/>
        <v>wearables</v>
      </c>
      <c r="S670" s="5">
        <f t="shared" si="64"/>
        <v>42090.622939814813</v>
      </c>
      <c r="T670" s="5">
        <f t="shared" si="65"/>
        <v>42135.622939814813</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9">
        <f t="shared" si="60"/>
        <v>21.5075</v>
      </c>
      <c r="P671" s="10">
        <f t="shared" si="61"/>
        <v>1536.25</v>
      </c>
      <c r="Q671" s="10" t="str">
        <f t="shared" si="62"/>
        <v>technology</v>
      </c>
      <c r="R671" s="10" t="str">
        <f t="shared" si="63"/>
        <v>wearables</v>
      </c>
      <c r="S671" s="5">
        <f t="shared" si="64"/>
        <v>42527.417337962957</v>
      </c>
      <c r="T671" s="5">
        <f t="shared" si="65"/>
        <v>42557.417337962957</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9">
        <f t="shared" si="60"/>
        <v>29.276666666666667</v>
      </c>
      <c r="P672" s="10">
        <f t="shared" si="61"/>
        <v>84.99677419354839</v>
      </c>
      <c r="Q672" s="10" t="str">
        <f t="shared" si="62"/>
        <v>technology</v>
      </c>
      <c r="R672" s="10" t="str">
        <f t="shared" si="63"/>
        <v>wearables</v>
      </c>
      <c r="S672" s="5">
        <f t="shared" si="64"/>
        <v>42506.501388888886</v>
      </c>
      <c r="T672" s="5">
        <f t="shared" si="65"/>
        <v>42540.131944444445</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9">
        <f t="shared" si="60"/>
        <v>39.426666666666662</v>
      </c>
      <c r="P673" s="10">
        <f t="shared" si="61"/>
        <v>788.5333333333333</v>
      </c>
      <c r="Q673" s="10" t="str">
        <f t="shared" si="62"/>
        <v>technology</v>
      </c>
      <c r="R673" s="10" t="str">
        <f t="shared" si="63"/>
        <v>wearables</v>
      </c>
      <c r="S673" s="5">
        <f t="shared" si="64"/>
        <v>41984.484398148146</v>
      </c>
      <c r="T673" s="5">
        <f t="shared" si="65"/>
        <v>42017.958333333336</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9">
        <f t="shared" si="60"/>
        <v>21.628</v>
      </c>
      <c r="P674" s="10">
        <f t="shared" si="61"/>
        <v>50.29767441860465</v>
      </c>
      <c r="Q674" s="10" t="str">
        <f t="shared" si="62"/>
        <v>technology</v>
      </c>
      <c r="R674" s="10" t="str">
        <f t="shared" si="63"/>
        <v>wearables</v>
      </c>
      <c r="S674" s="5">
        <f t="shared" si="64"/>
        <v>41974.011157407404</v>
      </c>
      <c r="T674" s="5">
        <f t="shared" si="65"/>
        <v>42004.999305555553</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9">
        <f t="shared" si="60"/>
        <v>0.20500000000000002</v>
      </c>
      <c r="P675" s="10">
        <f t="shared" si="61"/>
        <v>68.333333333333329</v>
      </c>
      <c r="Q675" s="10" t="str">
        <f t="shared" si="62"/>
        <v>technology</v>
      </c>
      <c r="R675" s="10" t="str">
        <f t="shared" si="63"/>
        <v>wearables</v>
      </c>
      <c r="S675" s="5">
        <f t="shared" si="64"/>
        <v>41838.6321412037</v>
      </c>
      <c r="T675" s="5">
        <f t="shared" si="65"/>
        <v>41883.6321412037</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9">
        <f t="shared" si="60"/>
        <v>0.03</v>
      </c>
      <c r="P676" s="10">
        <f t="shared" si="61"/>
        <v>7.5</v>
      </c>
      <c r="Q676" s="10" t="str">
        <f t="shared" si="62"/>
        <v>technology</v>
      </c>
      <c r="R676" s="10" t="str">
        <f t="shared" si="63"/>
        <v>wearables</v>
      </c>
      <c r="S676" s="5">
        <f t="shared" si="64"/>
        <v>41802.907719907402</v>
      </c>
      <c r="T676" s="5">
        <f t="shared" si="65"/>
        <v>41862.907719907402</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9">
        <f t="shared" si="60"/>
        <v>14.85</v>
      </c>
      <c r="P677" s="10">
        <f t="shared" si="61"/>
        <v>34.269230769230766</v>
      </c>
      <c r="Q677" s="10" t="str">
        <f t="shared" si="62"/>
        <v>technology</v>
      </c>
      <c r="R677" s="10" t="str">
        <f t="shared" si="63"/>
        <v>wearables</v>
      </c>
      <c r="S677" s="5">
        <f t="shared" si="64"/>
        <v>41975.722268518519</v>
      </c>
      <c r="T677" s="5">
        <f t="shared" si="65"/>
        <v>42005.082638888889</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9">
        <f t="shared" si="60"/>
        <v>1.4710000000000001</v>
      </c>
      <c r="P678" s="10">
        <f t="shared" si="61"/>
        <v>61.291666666666664</v>
      </c>
      <c r="Q678" s="10" t="str">
        <f t="shared" si="62"/>
        <v>technology</v>
      </c>
      <c r="R678" s="10" t="str">
        <f t="shared" si="63"/>
        <v>wearables</v>
      </c>
      <c r="S678" s="5">
        <f t="shared" si="64"/>
        <v>42012.559965277782</v>
      </c>
      <c r="T678" s="5">
        <f t="shared" si="65"/>
        <v>42042.559965277782</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9">
        <f t="shared" si="60"/>
        <v>25.584</v>
      </c>
      <c r="P679" s="10">
        <f t="shared" si="61"/>
        <v>133.25</v>
      </c>
      <c r="Q679" s="10" t="str">
        <f t="shared" si="62"/>
        <v>technology</v>
      </c>
      <c r="R679" s="10" t="str">
        <f t="shared" si="63"/>
        <v>wearables</v>
      </c>
      <c r="S679" s="5">
        <f t="shared" si="64"/>
        <v>42504.195543981477</v>
      </c>
      <c r="T679" s="5">
        <f t="shared" si="65"/>
        <v>42549.195543981477</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9">
        <f t="shared" si="60"/>
        <v>3.8206896551724134</v>
      </c>
      <c r="P680" s="10">
        <f t="shared" si="61"/>
        <v>65.17647058823529</v>
      </c>
      <c r="Q680" s="10" t="str">
        <f t="shared" si="62"/>
        <v>technology</v>
      </c>
      <c r="R680" s="10" t="str">
        <f t="shared" si="63"/>
        <v>wearables</v>
      </c>
      <c r="S680" s="5">
        <f t="shared" si="64"/>
        <v>42481.168263888881</v>
      </c>
      <c r="T680" s="5">
        <f t="shared" si="65"/>
        <v>42511.168263888881</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9">
        <f t="shared" si="60"/>
        <v>15.485964912280703</v>
      </c>
      <c r="P681" s="10">
        <f t="shared" si="61"/>
        <v>93.90425531914893</v>
      </c>
      <c r="Q681" s="10" t="str">
        <f t="shared" si="62"/>
        <v>technology</v>
      </c>
      <c r="R681" s="10" t="str">
        <f t="shared" si="63"/>
        <v>wearables</v>
      </c>
      <c r="S681" s="5">
        <f t="shared" si="64"/>
        <v>42556.487372685187</v>
      </c>
      <c r="T681" s="5">
        <f t="shared" si="65"/>
        <v>42616.487372685187</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9">
        <f t="shared" si="60"/>
        <v>25.912000000000003</v>
      </c>
      <c r="P682" s="10">
        <f t="shared" si="61"/>
        <v>150.65116279069767</v>
      </c>
      <c r="Q682" s="10" t="str">
        <f t="shared" si="62"/>
        <v>technology</v>
      </c>
      <c r="R682" s="10" t="str">
        <f t="shared" si="63"/>
        <v>wearables</v>
      </c>
      <c r="S682" s="5">
        <f t="shared" si="64"/>
        <v>41864.293182870366</v>
      </c>
      <c r="T682" s="5">
        <f t="shared" si="65"/>
        <v>41899.293182870366</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9">
        <f t="shared" si="60"/>
        <v>0.04</v>
      </c>
      <c r="P683" s="10">
        <f t="shared" si="61"/>
        <v>1</v>
      </c>
      <c r="Q683" s="10" t="str">
        <f t="shared" si="62"/>
        <v>technology</v>
      </c>
      <c r="R683" s="10" t="str">
        <f t="shared" si="63"/>
        <v>wearables</v>
      </c>
      <c r="S683" s="5">
        <f t="shared" si="64"/>
        <v>42639.597268518519</v>
      </c>
      <c r="T683" s="5">
        <f t="shared" si="65"/>
        <v>42669.597268518519</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9">
        <f t="shared" si="60"/>
        <v>0.106</v>
      </c>
      <c r="P684" s="10">
        <f t="shared" si="61"/>
        <v>13.25</v>
      </c>
      <c r="Q684" s="10" t="str">
        <f t="shared" si="62"/>
        <v>technology</v>
      </c>
      <c r="R684" s="10" t="str">
        <f t="shared" si="63"/>
        <v>wearables</v>
      </c>
      <c r="S684" s="5">
        <f t="shared" si="64"/>
        <v>42778.556967592587</v>
      </c>
      <c r="T684" s="5">
        <f t="shared" si="65"/>
        <v>42808.51530092593</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9">
        <f t="shared" si="60"/>
        <v>0.85142857142857142</v>
      </c>
      <c r="P685" s="10">
        <f t="shared" si="61"/>
        <v>99.333333333333329</v>
      </c>
      <c r="Q685" s="10" t="str">
        <f t="shared" si="62"/>
        <v>technology</v>
      </c>
      <c r="R685" s="10" t="str">
        <f t="shared" si="63"/>
        <v>wearables</v>
      </c>
      <c r="S685" s="5">
        <f t="shared" si="64"/>
        <v>42634.691712962966</v>
      </c>
      <c r="T685" s="5">
        <f t="shared" si="65"/>
        <v>42674.691712962966</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9">
        <f t="shared" si="60"/>
        <v>7.4837500000000006</v>
      </c>
      <c r="P686" s="10">
        <f t="shared" si="61"/>
        <v>177.39259259259259</v>
      </c>
      <c r="Q686" s="10" t="str">
        <f t="shared" si="62"/>
        <v>technology</v>
      </c>
      <c r="R686" s="10" t="str">
        <f t="shared" si="63"/>
        <v>wearables</v>
      </c>
      <c r="S686" s="5">
        <f t="shared" si="64"/>
        <v>41809.26494212963</v>
      </c>
      <c r="T686" s="5">
        <f t="shared" si="65"/>
        <v>41844.916666666664</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9">
        <f t="shared" si="60"/>
        <v>27.650000000000002</v>
      </c>
      <c r="P687" s="10">
        <f t="shared" si="61"/>
        <v>55.3</v>
      </c>
      <c r="Q687" s="10" t="str">
        <f t="shared" si="62"/>
        <v>technology</v>
      </c>
      <c r="R687" s="10" t="str">
        <f t="shared" si="63"/>
        <v>wearables</v>
      </c>
      <c r="S687" s="5">
        <f t="shared" si="64"/>
        <v>41971.658240740733</v>
      </c>
      <c r="T687" s="5">
        <f t="shared" si="65"/>
        <v>42016.658240740733</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9">
        <f t="shared" si="60"/>
        <v>0</v>
      </c>
      <c r="P688" s="10" t="e">
        <f t="shared" si="61"/>
        <v>#DIV/0!</v>
      </c>
      <c r="Q688" s="10" t="str">
        <f t="shared" si="62"/>
        <v>technology</v>
      </c>
      <c r="R688" s="10" t="str">
        <f t="shared" si="63"/>
        <v>wearables</v>
      </c>
      <c r="S688" s="5">
        <f t="shared" si="64"/>
        <v>42189.464930555558</v>
      </c>
      <c r="T688" s="5">
        <f t="shared" si="65"/>
        <v>42219.464930555558</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9">
        <f t="shared" si="60"/>
        <v>3.55</v>
      </c>
      <c r="P689" s="10">
        <f t="shared" si="61"/>
        <v>591.66666666666663</v>
      </c>
      <c r="Q689" s="10" t="str">
        <f t="shared" si="62"/>
        <v>technology</v>
      </c>
      <c r="R689" s="10" t="str">
        <f t="shared" si="63"/>
        <v>wearables</v>
      </c>
      <c r="S689" s="5">
        <f t="shared" si="64"/>
        <v>42711.542280092595</v>
      </c>
      <c r="T689" s="5">
        <f t="shared" si="65"/>
        <v>42771.542280092595</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9">
        <f t="shared" si="60"/>
        <v>72.989999999999995</v>
      </c>
      <c r="P690" s="10">
        <f t="shared" si="61"/>
        <v>405.5</v>
      </c>
      <c r="Q690" s="10" t="str">
        <f t="shared" si="62"/>
        <v>technology</v>
      </c>
      <c r="R690" s="10" t="str">
        <f t="shared" si="63"/>
        <v>wearables</v>
      </c>
      <c r="S690" s="5">
        <f t="shared" si="64"/>
        <v>42261.896446759252</v>
      </c>
      <c r="T690" s="5">
        <f t="shared" si="65"/>
        <v>42291.896446759252</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9">
        <f t="shared" si="60"/>
        <v>57.648750000000007</v>
      </c>
      <c r="P691" s="10">
        <f t="shared" si="61"/>
        <v>343.14732142857144</v>
      </c>
      <c r="Q691" s="10" t="str">
        <f t="shared" si="62"/>
        <v>technology</v>
      </c>
      <c r="R691" s="10" t="str">
        <f t="shared" si="63"/>
        <v>wearables</v>
      </c>
      <c r="S691" s="5">
        <f t="shared" si="64"/>
        <v>42675.459456018514</v>
      </c>
      <c r="T691" s="5">
        <f t="shared" si="65"/>
        <v>42711.999305555553</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9">
        <f t="shared" si="60"/>
        <v>12.34</v>
      </c>
      <c r="P692" s="10">
        <f t="shared" si="61"/>
        <v>72.588235294117652</v>
      </c>
      <c r="Q692" s="10" t="str">
        <f t="shared" si="62"/>
        <v>technology</v>
      </c>
      <c r="R692" s="10" t="str">
        <f t="shared" si="63"/>
        <v>wearables</v>
      </c>
      <c r="S692" s="5">
        <f t="shared" si="64"/>
        <v>42579.426400462959</v>
      </c>
      <c r="T692" s="5">
        <f t="shared" si="65"/>
        <v>42622.041666666664</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9">
        <f t="shared" si="60"/>
        <v>0.52</v>
      </c>
      <c r="P693" s="10">
        <f t="shared" si="61"/>
        <v>26</v>
      </c>
      <c r="Q693" s="10" t="str">
        <f t="shared" si="62"/>
        <v>technology</v>
      </c>
      <c r="R693" s="10" t="str">
        <f t="shared" si="63"/>
        <v>wearables</v>
      </c>
      <c r="S693" s="5">
        <f t="shared" si="64"/>
        <v>42157.819976851846</v>
      </c>
      <c r="T693" s="5">
        <f t="shared" si="65"/>
        <v>42185.819976851846</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9">
        <f t="shared" si="60"/>
        <v>6.5299999999999994</v>
      </c>
      <c r="P694" s="10">
        <f t="shared" si="61"/>
        <v>6.4975124378109452</v>
      </c>
      <c r="Q694" s="10" t="str">
        <f t="shared" si="62"/>
        <v>technology</v>
      </c>
      <c r="R694" s="10" t="str">
        <f t="shared" si="63"/>
        <v>wearables</v>
      </c>
      <c r="S694" s="5">
        <f t="shared" si="64"/>
        <v>42696.167395833334</v>
      </c>
      <c r="T694" s="5">
        <f t="shared" si="65"/>
        <v>42726.167395833334</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9">
        <f t="shared" si="60"/>
        <v>35.338000000000001</v>
      </c>
      <c r="P695" s="10">
        <f t="shared" si="61"/>
        <v>119.38513513513513</v>
      </c>
      <c r="Q695" s="10" t="str">
        <f t="shared" si="62"/>
        <v>technology</v>
      </c>
      <c r="R695" s="10" t="str">
        <f t="shared" si="63"/>
        <v>wearables</v>
      </c>
      <c r="S695" s="5">
        <f t="shared" si="64"/>
        <v>42094.599849537037</v>
      </c>
      <c r="T695" s="5">
        <f t="shared" si="65"/>
        <v>42124.599849537037</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9">
        <f t="shared" si="60"/>
        <v>0.39333333333333331</v>
      </c>
      <c r="P696" s="10">
        <f t="shared" si="61"/>
        <v>84.285714285714292</v>
      </c>
      <c r="Q696" s="10" t="str">
        <f t="shared" si="62"/>
        <v>technology</v>
      </c>
      <c r="R696" s="10" t="str">
        <f t="shared" si="63"/>
        <v>wearables</v>
      </c>
      <c r="S696" s="5">
        <f t="shared" si="64"/>
        <v>42737.455543981479</v>
      </c>
      <c r="T696" s="5">
        <f t="shared" si="65"/>
        <v>42767.455543981479</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9">
        <f t="shared" si="60"/>
        <v>1.06</v>
      </c>
      <c r="P697" s="10">
        <f t="shared" si="61"/>
        <v>90.857142857142861</v>
      </c>
      <c r="Q697" s="10" t="str">
        <f t="shared" si="62"/>
        <v>technology</v>
      </c>
      <c r="R697" s="10" t="str">
        <f t="shared" si="63"/>
        <v>wearables</v>
      </c>
      <c r="S697" s="5">
        <f t="shared" si="64"/>
        <v>41913.312731481477</v>
      </c>
      <c r="T697" s="5">
        <f t="shared" si="65"/>
        <v>41943.312731481477</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9">
        <f t="shared" si="60"/>
        <v>5.7142857142857147E-4</v>
      </c>
      <c r="P698" s="10">
        <f t="shared" si="61"/>
        <v>1</v>
      </c>
      <c r="Q698" s="10" t="str">
        <f t="shared" si="62"/>
        <v>technology</v>
      </c>
      <c r="R698" s="10" t="str">
        <f t="shared" si="63"/>
        <v>wearables</v>
      </c>
      <c r="S698" s="5">
        <f t="shared" si="64"/>
        <v>41815.718773148146</v>
      </c>
      <c r="T698" s="5">
        <f t="shared" si="65"/>
        <v>41845.718773148146</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9">
        <f t="shared" si="60"/>
        <v>46.379999999999995</v>
      </c>
      <c r="P699" s="10">
        <f t="shared" si="61"/>
        <v>20.342105263157894</v>
      </c>
      <c r="Q699" s="10" t="str">
        <f t="shared" si="62"/>
        <v>technology</v>
      </c>
      <c r="R699" s="10" t="str">
        <f t="shared" si="63"/>
        <v>wearables</v>
      </c>
      <c r="S699" s="5">
        <f t="shared" si="64"/>
        <v>42388.314687500002</v>
      </c>
      <c r="T699" s="5">
        <f t="shared" si="65"/>
        <v>42403.314687500002</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9">
        <f t="shared" si="60"/>
        <v>15.39</v>
      </c>
      <c r="P700" s="10">
        <f t="shared" si="61"/>
        <v>530.68965517241384</v>
      </c>
      <c r="Q700" s="10" t="str">
        <f t="shared" si="62"/>
        <v>technology</v>
      </c>
      <c r="R700" s="10" t="str">
        <f t="shared" si="63"/>
        <v>wearables</v>
      </c>
      <c r="S700" s="5">
        <f t="shared" si="64"/>
        <v>41866.72274305555</v>
      </c>
      <c r="T700" s="5">
        <f t="shared" si="65"/>
        <v>41899.875</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9">
        <f t="shared" si="60"/>
        <v>82.422107692307705</v>
      </c>
      <c r="P701" s="10">
        <f t="shared" si="61"/>
        <v>120.39184269662923</v>
      </c>
      <c r="Q701" s="10" t="str">
        <f t="shared" si="62"/>
        <v>technology</v>
      </c>
      <c r="R701" s="10" t="str">
        <f t="shared" si="63"/>
        <v>wearables</v>
      </c>
      <c r="S701" s="5">
        <f t="shared" si="64"/>
        <v>41563.277175925927</v>
      </c>
      <c r="T701" s="5">
        <f t="shared" si="65"/>
        <v>41600.458333333328</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9">
        <f t="shared" si="60"/>
        <v>2.6866666666666665</v>
      </c>
      <c r="P702" s="10">
        <f t="shared" si="61"/>
        <v>13</v>
      </c>
      <c r="Q702" s="10" t="str">
        <f t="shared" si="62"/>
        <v>technology</v>
      </c>
      <c r="R702" s="10" t="str">
        <f t="shared" si="63"/>
        <v>wearables</v>
      </c>
      <c r="S702" s="5">
        <f t="shared" si="64"/>
        <v>42715.480104166665</v>
      </c>
      <c r="T702" s="5">
        <f t="shared" si="65"/>
        <v>42745.480104166665</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9">
        <f t="shared" si="60"/>
        <v>26.6</v>
      </c>
      <c r="P703" s="10">
        <f t="shared" si="61"/>
        <v>291.33333333333331</v>
      </c>
      <c r="Q703" s="10" t="str">
        <f t="shared" si="62"/>
        <v>technology</v>
      </c>
      <c r="R703" s="10" t="str">
        <f t="shared" si="63"/>
        <v>wearables</v>
      </c>
      <c r="S703" s="5">
        <f t="shared" si="64"/>
        <v>41813.454629629625</v>
      </c>
      <c r="T703" s="5">
        <f t="shared" si="65"/>
        <v>41843.454629629625</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9">
        <f t="shared" si="60"/>
        <v>30.813400000000001</v>
      </c>
      <c r="P704" s="10">
        <f t="shared" si="61"/>
        <v>124.9191891891892</v>
      </c>
      <c r="Q704" s="10" t="str">
        <f t="shared" si="62"/>
        <v>technology</v>
      </c>
      <c r="R704" s="10" t="str">
        <f t="shared" si="63"/>
        <v>wearables</v>
      </c>
      <c r="S704" s="5">
        <f t="shared" si="64"/>
        <v>42668.518368055556</v>
      </c>
      <c r="T704" s="5">
        <f t="shared" si="65"/>
        <v>42698.560034722213</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9">
        <f t="shared" si="60"/>
        <v>5.58</v>
      </c>
      <c r="P705" s="10">
        <f t="shared" si="61"/>
        <v>119.57142857142857</v>
      </c>
      <c r="Q705" s="10" t="str">
        <f t="shared" si="62"/>
        <v>technology</v>
      </c>
      <c r="R705" s="10" t="str">
        <f t="shared" si="63"/>
        <v>wearables</v>
      </c>
      <c r="S705" s="5">
        <f t="shared" si="64"/>
        <v>42711.742465277777</v>
      </c>
      <c r="T705" s="5">
        <f t="shared" si="65"/>
        <v>42766.772222222215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9">
        <f t="shared" si="60"/>
        <v>0.87454545454545463</v>
      </c>
      <c r="P706" s="10">
        <f t="shared" si="61"/>
        <v>120.25</v>
      </c>
      <c r="Q706" s="10" t="str">
        <f t="shared" si="62"/>
        <v>technology</v>
      </c>
      <c r="R706" s="10" t="str">
        <f t="shared" si="63"/>
        <v>wearables</v>
      </c>
      <c r="S706" s="5">
        <f t="shared" si="64"/>
        <v>42725.984583333331</v>
      </c>
      <c r="T706" s="5">
        <f t="shared" si="65"/>
        <v>42785.984583333331</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9">
        <f t="shared" ref="O707:O770" si="66">E707/D707*100</f>
        <v>0.97699999999999987</v>
      </c>
      <c r="P707" s="10">
        <f t="shared" ref="P707:P770" si="67">E707/L707</f>
        <v>195.4</v>
      </c>
      <c r="Q707" s="10" t="str">
        <f t="shared" ref="Q707:Q770" si="68">LEFT($N707,FIND("/",$N707)-1)</f>
        <v>technology</v>
      </c>
      <c r="R707" s="10" t="str">
        <f t="shared" ref="R707:R770" si="69">RIGHT($N707,LEN($N707)-FIND("/",$N707))</f>
        <v>wearables</v>
      </c>
      <c r="S707" s="5">
        <f t="shared" ref="S707:S770" si="70">(((J707/60)/60)/24)+DATE(1970,1,1)+(-5/24)</f>
        <v>42726.283310185179</v>
      </c>
      <c r="T707" s="5">
        <f t="shared" si="65"/>
        <v>42756.283310185179</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9">
        <f t="shared" si="66"/>
        <v>0</v>
      </c>
      <c r="P708" s="10" t="e">
        <f t="shared" si="67"/>
        <v>#DIV/0!</v>
      </c>
      <c r="Q708" s="10" t="str">
        <f t="shared" si="68"/>
        <v>technology</v>
      </c>
      <c r="R708" s="10" t="str">
        <f t="shared" si="69"/>
        <v>wearables</v>
      </c>
      <c r="S708" s="5">
        <f t="shared" si="70"/>
        <v>42676.786840277775</v>
      </c>
      <c r="T708" s="5">
        <f t="shared" si="65"/>
        <v>42718.568749999999</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9">
        <f t="shared" si="66"/>
        <v>78.927352941176466</v>
      </c>
      <c r="P709" s="10">
        <f t="shared" si="67"/>
        <v>117.69868421052631</v>
      </c>
      <c r="Q709" s="10" t="str">
        <f t="shared" si="68"/>
        <v>technology</v>
      </c>
      <c r="R709" s="10" t="str">
        <f t="shared" si="69"/>
        <v>wearables</v>
      </c>
      <c r="S709" s="5">
        <f t="shared" si="70"/>
        <v>42696.45517361111</v>
      </c>
      <c r="T709" s="5">
        <f t="shared" si="65"/>
        <v>42736.45517361111</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9">
        <f t="shared" si="66"/>
        <v>22.092500000000001</v>
      </c>
      <c r="P710" s="10">
        <f t="shared" si="67"/>
        <v>23.948509485094849</v>
      </c>
      <c r="Q710" s="10" t="str">
        <f t="shared" si="68"/>
        <v>technology</v>
      </c>
      <c r="R710" s="10" t="str">
        <f t="shared" si="69"/>
        <v>wearables</v>
      </c>
      <c r="S710" s="5">
        <f t="shared" si="70"/>
        <v>41835.372685185182</v>
      </c>
      <c r="T710" s="5">
        <f t="shared" si="65"/>
        <v>41895.372685185182</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9">
        <f t="shared" si="66"/>
        <v>0.40666666666666662</v>
      </c>
      <c r="P711" s="10">
        <f t="shared" si="67"/>
        <v>30.5</v>
      </c>
      <c r="Q711" s="10" t="str">
        <f t="shared" si="68"/>
        <v>technology</v>
      </c>
      <c r="R711" s="10" t="str">
        <f t="shared" si="69"/>
        <v>wearables</v>
      </c>
      <c r="S711" s="5">
        <f t="shared" si="70"/>
        <v>41947.832858796297</v>
      </c>
      <c r="T711" s="5">
        <f t="shared" ref="T711:T774" si="71">(((I711/60)/60)/24)+DATE(1970,1,1)+(-5/24)</f>
        <v>41977.832858796297</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9">
        <f t="shared" si="66"/>
        <v>0</v>
      </c>
      <c r="P712" s="10" t="e">
        <f t="shared" si="67"/>
        <v>#DIV/0!</v>
      </c>
      <c r="Q712" s="10" t="str">
        <f t="shared" si="68"/>
        <v>technology</v>
      </c>
      <c r="R712" s="10" t="str">
        <f t="shared" si="69"/>
        <v>wearables</v>
      </c>
      <c r="S712" s="5">
        <f t="shared" si="70"/>
        <v>41837.776643518519</v>
      </c>
      <c r="T712" s="5">
        <f t="shared" si="71"/>
        <v>41870.822222222218</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9">
        <f t="shared" si="66"/>
        <v>33.790999999999997</v>
      </c>
      <c r="P713" s="10">
        <f t="shared" si="67"/>
        <v>99.973372781065095</v>
      </c>
      <c r="Q713" s="10" t="str">
        <f t="shared" si="68"/>
        <v>technology</v>
      </c>
      <c r="R713" s="10" t="str">
        <f t="shared" si="69"/>
        <v>wearables</v>
      </c>
      <c r="S713" s="5">
        <f t="shared" si="70"/>
        <v>42678.250787037039</v>
      </c>
      <c r="T713" s="5">
        <f t="shared" si="71"/>
        <v>42718.292453703696</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9">
        <f t="shared" si="66"/>
        <v>0.21649484536082475</v>
      </c>
      <c r="P714" s="10">
        <f t="shared" si="67"/>
        <v>26.25</v>
      </c>
      <c r="Q714" s="10" t="str">
        <f t="shared" si="68"/>
        <v>technology</v>
      </c>
      <c r="R714" s="10" t="str">
        <f t="shared" si="69"/>
        <v>wearables</v>
      </c>
      <c r="S714" s="5">
        <f t="shared" si="70"/>
        <v>42384.472592592596</v>
      </c>
      <c r="T714" s="5">
        <f t="shared" si="71"/>
        <v>42414.472592592596</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9">
        <f t="shared" si="66"/>
        <v>0.79600000000000004</v>
      </c>
      <c r="P715" s="10">
        <f t="shared" si="67"/>
        <v>199</v>
      </c>
      <c r="Q715" s="10" t="str">
        <f t="shared" si="68"/>
        <v>technology</v>
      </c>
      <c r="R715" s="10" t="str">
        <f t="shared" si="69"/>
        <v>wearables</v>
      </c>
      <c r="S715" s="5">
        <f t="shared" si="70"/>
        <v>42496.320972222216</v>
      </c>
      <c r="T715" s="5">
        <f t="shared" si="71"/>
        <v>42526.320972222216</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9">
        <f t="shared" si="66"/>
        <v>14.993333333333334</v>
      </c>
      <c r="P716" s="10">
        <f t="shared" si="67"/>
        <v>80.321428571428569</v>
      </c>
      <c r="Q716" s="10" t="str">
        <f t="shared" si="68"/>
        <v>technology</v>
      </c>
      <c r="R716" s="10" t="str">
        <f t="shared" si="69"/>
        <v>wearables</v>
      </c>
      <c r="S716" s="5">
        <f t="shared" si="70"/>
        <v>42734.579652777778</v>
      </c>
      <c r="T716" s="5">
        <f t="shared" si="71"/>
        <v>42794.579652777778</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9">
        <f t="shared" si="66"/>
        <v>5.0509090909090908</v>
      </c>
      <c r="P717" s="10">
        <f t="shared" si="67"/>
        <v>115.75</v>
      </c>
      <c r="Q717" s="10" t="str">
        <f t="shared" si="68"/>
        <v>technology</v>
      </c>
      <c r="R717" s="10" t="str">
        <f t="shared" si="69"/>
        <v>wearables</v>
      </c>
      <c r="S717" s="5">
        <f t="shared" si="70"/>
        <v>42272.8824074074</v>
      </c>
      <c r="T717" s="5">
        <f t="shared" si="71"/>
        <v>42312.924074074072</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9">
        <f t="shared" si="66"/>
        <v>10.214285714285715</v>
      </c>
      <c r="P718" s="10">
        <f t="shared" si="67"/>
        <v>44.6875</v>
      </c>
      <c r="Q718" s="10" t="str">
        <f t="shared" si="68"/>
        <v>technology</v>
      </c>
      <c r="R718" s="10" t="str">
        <f t="shared" si="69"/>
        <v>wearables</v>
      </c>
      <c r="S718" s="5">
        <f t="shared" si="70"/>
        <v>41940.450312499997</v>
      </c>
      <c r="T718" s="5">
        <f t="shared" si="71"/>
        <v>41973.791666666664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9">
        <f t="shared" si="66"/>
        <v>0.30499999999999999</v>
      </c>
      <c r="P719" s="10">
        <f t="shared" si="67"/>
        <v>76.25</v>
      </c>
      <c r="Q719" s="10" t="str">
        <f t="shared" si="68"/>
        <v>technology</v>
      </c>
      <c r="R719" s="10" t="str">
        <f t="shared" si="69"/>
        <v>wearables</v>
      </c>
      <c r="S719" s="5">
        <f t="shared" si="70"/>
        <v>41857.645856481482</v>
      </c>
      <c r="T719" s="5">
        <f t="shared" si="71"/>
        <v>41887.645856481482</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9">
        <f t="shared" si="66"/>
        <v>0.75</v>
      </c>
      <c r="P720" s="10">
        <f t="shared" si="67"/>
        <v>22.5</v>
      </c>
      <c r="Q720" s="10" t="str">
        <f t="shared" si="68"/>
        <v>technology</v>
      </c>
      <c r="R720" s="10" t="str">
        <f t="shared" si="69"/>
        <v>wearables</v>
      </c>
      <c r="S720" s="5">
        <f t="shared" si="70"/>
        <v>42752.637118055551</v>
      </c>
      <c r="T720" s="5">
        <f t="shared" si="71"/>
        <v>42784.040972222218</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9">
        <f t="shared" si="66"/>
        <v>1.2933333333333332</v>
      </c>
      <c r="P721" s="10">
        <f t="shared" si="67"/>
        <v>19.399999999999999</v>
      </c>
      <c r="Q721" s="10" t="str">
        <f t="shared" si="68"/>
        <v>technology</v>
      </c>
      <c r="R721" s="10" t="str">
        <f t="shared" si="69"/>
        <v>wearables</v>
      </c>
      <c r="S721" s="5">
        <f t="shared" si="70"/>
        <v>42408.83189814815</v>
      </c>
      <c r="T721" s="5">
        <f t="shared" si="71"/>
        <v>42422.83189814815</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9">
        <f t="shared" si="66"/>
        <v>143.94736842105263</v>
      </c>
      <c r="P722" s="10">
        <f t="shared" si="67"/>
        <v>66.707317073170728</v>
      </c>
      <c r="Q722" s="10" t="str">
        <f t="shared" si="68"/>
        <v>publishing</v>
      </c>
      <c r="R722" s="10" t="str">
        <f t="shared" si="69"/>
        <v>nonfiction</v>
      </c>
      <c r="S722" s="5">
        <f t="shared" si="70"/>
        <v>40909.440868055557</v>
      </c>
      <c r="T722" s="5">
        <f t="shared" si="71"/>
        <v>40937.440868055557</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9">
        <f t="shared" si="66"/>
        <v>122.10975609756099</v>
      </c>
      <c r="P723" s="10">
        <f t="shared" si="67"/>
        <v>84.142857142857139</v>
      </c>
      <c r="Q723" s="10" t="str">
        <f t="shared" si="68"/>
        <v>publishing</v>
      </c>
      <c r="R723" s="10" t="str">
        <f t="shared" si="69"/>
        <v>nonfiction</v>
      </c>
      <c r="S723" s="5">
        <f t="shared" si="70"/>
        <v>41807.363506944443</v>
      </c>
      <c r="T723" s="5">
        <f t="shared" si="71"/>
        <v>41852.363506944443</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9">
        <f t="shared" si="66"/>
        <v>132.024</v>
      </c>
      <c r="P724" s="10">
        <f t="shared" si="67"/>
        <v>215.72549019607843</v>
      </c>
      <c r="Q724" s="10" t="str">
        <f t="shared" si="68"/>
        <v>publishing</v>
      </c>
      <c r="R724" s="10" t="str">
        <f t="shared" si="69"/>
        <v>nonfiction</v>
      </c>
      <c r="S724" s="5">
        <f t="shared" si="70"/>
        <v>40977.596967592588</v>
      </c>
      <c r="T724" s="5">
        <f t="shared" si="71"/>
        <v>41007.555300925924</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9">
        <f t="shared" si="66"/>
        <v>109.38000000000001</v>
      </c>
      <c r="P725" s="10">
        <f t="shared" si="67"/>
        <v>54.69</v>
      </c>
      <c r="Q725" s="10" t="str">
        <f t="shared" si="68"/>
        <v>publishing</v>
      </c>
      <c r="R725" s="10" t="str">
        <f t="shared" si="69"/>
        <v>nonfiction</v>
      </c>
      <c r="S725" s="5">
        <f t="shared" si="70"/>
        <v>42184.608206018522</v>
      </c>
      <c r="T725" s="5">
        <f t="shared" si="71"/>
        <v>42214.957638888889</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9">
        <f t="shared" si="66"/>
        <v>105.47157142857144</v>
      </c>
      <c r="P726" s="10">
        <f t="shared" si="67"/>
        <v>51.62944055944056</v>
      </c>
      <c r="Q726" s="10" t="str">
        <f t="shared" si="68"/>
        <v>publishing</v>
      </c>
      <c r="R726" s="10" t="str">
        <f t="shared" si="69"/>
        <v>nonfiction</v>
      </c>
      <c r="S726" s="5">
        <f t="shared" si="70"/>
        <v>40694.430127314808</v>
      </c>
      <c r="T726" s="5">
        <f t="shared" si="71"/>
        <v>40724.430127314808</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9">
        <f t="shared" si="66"/>
        <v>100.35000000000001</v>
      </c>
      <c r="P727" s="10">
        <f t="shared" si="67"/>
        <v>143.35714285714286</v>
      </c>
      <c r="Q727" s="10" t="str">
        <f t="shared" si="68"/>
        <v>publishing</v>
      </c>
      <c r="R727" s="10" t="str">
        <f t="shared" si="69"/>
        <v>nonfiction</v>
      </c>
      <c r="S727" s="5">
        <f t="shared" si="70"/>
        <v>42321.417962962958</v>
      </c>
      <c r="T727" s="5">
        <f t="shared" si="71"/>
        <v>42351.417962962958</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9">
        <f t="shared" si="66"/>
        <v>101.4</v>
      </c>
      <c r="P728" s="10">
        <f t="shared" si="67"/>
        <v>72.428571428571431</v>
      </c>
      <c r="Q728" s="10" t="str">
        <f t="shared" si="68"/>
        <v>publishing</v>
      </c>
      <c r="R728" s="10" t="str">
        <f t="shared" si="69"/>
        <v>nonfiction</v>
      </c>
      <c r="S728" s="5">
        <f t="shared" si="70"/>
        <v>41345.834340277775</v>
      </c>
      <c r="T728" s="5">
        <f t="shared" si="71"/>
        <v>41375.834340277775</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9">
        <f t="shared" si="66"/>
        <v>155.51428571428571</v>
      </c>
      <c r="P729" s="10">
        <f t="shared" si="67"/>
        <v>36.530201342281877</v>
      </c>
      <c r="Q729" s="10" t="str">
        <f t="shared" si="68"/>
        <v>publishing</v>
      </c>
      <c r="R729" s="10" t="str">
        <f t="shared" si="69"/>
        <v>nonfiction</v>
      </c>
      <c r="S729" s="5">
        <f t="shared" si="70"/>
        <v>41246.811909722215</v>
      </c>
      <c r="T729" s="5">
        <f t="shared" si="71"/>
        <v>41288.680555555555</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9">
        <f t="shared" si="66"/>
        <v>105.566</v>
      </c>
      <c r="P730" s="10">
        <f t="shared" si="67"/>
        <v>60.903461538461535</v>
      </c>
      <c r="Q730" s="10" t="str">
        <f t="shared" si="68"/>
        <v>publishing</v>
      </c>
      <c r="R730" s="10" t="str">
        <f t="shared" si="69"/>
        <v>nonfiction</v>
      </c>
      <c r="S730" s="5">
        <f t="shared" si="70"/>
        <v>40731.629131944443</v>
      </c>
      <c r="T730" s="5">
        <f t="shared" si="71"/>
        <v>40776.629131944443</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9">
        <f t="shared" si="66"/>
        <v>130.65</v>
      </c>
      <c r="P731" s="10">
        <f t="shared" si="67"/>
        <v>43.55</v>
      </c>
      <c r="Q731" s="10" t="str">
        <f t="shared" si="68"/>
        <v>publishing</v>
      </c>
      <c r="R731" s="10" t="str">
        <f t="shared" si="69"/>
        <v>nonfiction</v>
      </c>
      <c r="S731" s="5">
        <f t="shared" si="70"/>
        <v>41110.97755787037</v>
      </c>
      <c r="T731" s="5">
        <f t="shared" si="71"/>
        <v>41170.97755787037</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9">
        <f t="shared" si="66"/>
        <v>132.19</v>
      </c>
      <c r="P732" s="10">
        <f t="shared" si="67"/>
        <v>99.766037735849054</v>
      </c>
      <c r="Q732" s="10" t="str">
        <f t="shared" si="68"/>
        <v>publishing</v>
      </c>
      <c r="R732" s="10" t="str">
        <f t="shared" si="69"/>
        <v>nonfiction</v>
      </c>
      <c r="S732" s="5">
        <f t="shared" si="70"/>
        <v>40854.536932870367</v>
      </c>
      <c r="T732" s="5">
        <f t="shared" si="71"/>
        <v>40884.536932870367</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9">
        <f t="shared" si="66"/>
        <v>126</v>
      </c>
      <c r="P733" s="10">
        <f t="shared" si="67"/>
        <v>88.732394366197184</v>
      </c>
      <c r="Q733" s="10" t="str">
        <f t="shared" si="68"/>
        <v>publishing</v>
      </c>
      <c r="R733" s="10" t="str">
        <f t="shared" si="69"/>
        <v>nonfiction</v>
      </c>
      <c r="S733" s="5">
        <f t="shared" si="70"/>
        <v>40879.587349537032</v>
      </c>
      <c r="T733" s="5">
        <f t="shared" si="71"/>
        <v>40930.041666666664</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9">
        <f t="shared" si="66"/>
        <v>160</v>
      </c>
      <c r="P734" s="10">
        <f t="shared" si="67"/>
        <v>4.9230769230769234</v>
      </c>
      <c r="Q734" s="10" t="str">
        <f t="shared" si="68"/>
        <v>publishing</v>
      </c>
      <c r="R734" s="10" t="str">
        <f t="shared" si="69"/>
        <v>nonfiction</v>
      </c>
      <c r="S734" s="5">
        <f t="shared" si="70"/>
        <v>41486.21598379629</v>
      </c>
      <c r="T734" s="5">
        <f t="shared" si="71"/>
        <v>41546.21598379629</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9">
        <f t="shared" si="66"/>
        <v>120.48</v>
      </c>
      <c r="P735" s="10">
        <f t="shared" si="67"/>
        <v>17.822485207100591</v>
      </c>
      <c r="Q735" s="10" t="str">
        <f t="shared" si="68"/>
        <v>publishing</v>
      </c>
      <c r="R735" s="10" t="str">
        <f t="shared" si="69"/>
        <v>nonfiction</v>
      </c>
      <c r="S735" s="5">
        <f t="shared" si="70"/>
        <v>41598.211712962962</v>
      </c>
      <c r="T735" s="5">
        <f t="shared" si="71"/>
        <v>41628.211712962962</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9">
        <f t="shared" si="66"/>
        <v>125.52941176470588</v>
      </c>
      <c r="P736" s="10">
        <f t="shared" si="67"/>
        <v>187.19298245614036</v>
      </c>
      <c r="Q736" s="10" t="str">
        <f t="shared" si="68"/>
        <v>publishing</v>
      </c>
      <c r="R736" s="10" t="str">
        <f t="shared" si="69"/>
        <v>nonfiction</v>
      </c>
      <c r="S736" s="5">
        <f t="shared" si="70"/>
        <v>42101.956249999996</v>
      </c>
      <c r="T736" s="5">
        <f t="shared" si="71"/>
        <v>42132.999999999993</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9">
        <f t="shared" si="66"/>
        <v>114.40638297872341</v>
      </c>
      <c r="P737" s="10">
        <f t="shared" si="67"/>
        <v>234.80786026200875</v>
      </c>
      <c r="Q737" s="10" t="str">
        <f t="shared" si="68"/>
        <v>publishing</v>
      </c>
      <c r="R737" s="10" t="str">
        <f t="shared" si="69"/>
        <v>nonfiction</v>
      </c>
      <c r="S737" s="5">
        <f t="shared" si="70"/>
        <v>41945.821134259255</v>
      </c>
      <c r="T737" s="5">
        <f t="shared" si="71"/>
        <v>41976.818749999999</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9">
        <f t="shared" si="66"/>
        <v>315.13888888888891</v>
      </c>
      <c r="P738" s="10">
        <f t="shared" si="67"/>
        <v>105.04629629629629</v>
      </c>
      <c r="Q738" s="10" t="str">
        <f t="shared" si="68"/>
        <v>publishing</v>
      </c>
      <c r="R738" s="10" t="str">
        <f t="shared" si="69"/>
        <v>nonfiction</v>
      </c>
      <c r="S738" s="5">
        <f t="shared" si="70"/>
        <v>41579.525925925926</v>
      </c>
      <c r="T738" s="5">
        <f t="shared" si="71"/>
        <v>41598.999305555553</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9">
        <f t="shared" si="66"/>
        <v>122.39999999999999</v>
      </c>
      <c r="P739" s="10">
        <f t="shared" si="67"/>
        <v>56.666666666666664</v>
      </c>
      <c r="Q739" s="10" t="str">
        <f t="shared" si="68"/>
        <v>publishing</v>
      </c>
      <c r="R739" s="10" t="str">
        <f t="shared" si="69"/>
        <v>nonfiction</v>
      </c>
      <c r="S739" s="5">
        <f t="shared" si="70"/>
        <v>41667.066979166666</v>
      </c>
      <c r="T739" s="5">
        <f t="shared" si="71"/>
        <v>41684.625</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9">
        <f t="shared" si="66"/>
        <v>106.73333333333332</v>
      </c>
      <c r="P740" s="10">
        <f t="shared" si="67"/>
        <v>39.048780487804876</v>
      </c>
      <c r="Q740" s="10" t="str">
        <f t="shared" si="68"/>
        <v>publishing</v>
      </c>
      <c r="R740" s="10" t="str">
        <f t="shared" si="69"/>
        <v>nonfiction</v>
      </c>
      <c r="S740" s="5">
        <f t="shared" si="70"/>
        <v>41943.395763888882</v>
      </c>
      <c r="T740" s="5">
        <f t="shared" si="71"/>
        <v>41973.999305555553</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9">
        <f t="shared" si="66"/>
        <v>158.33333333333331</v>
      </c>
      <c r="P741" s="10">
        <f t="shared" si="67"/>
        <v>68.345323741007192</v>
      </c>
      <c r="Q741" s="10" t="str">
        <f t="shared" si="68"/>
        <v>publishing</v>
      </c>
      <c r="R741" s="10" t="str">
        <f t="shared" si="69"/>
        <v>nonfiction</v>
      </c>
      <c r="S741" s="5">
        <f t="shared" si="70"/>
        <v>41829.294317129628</v>
      </c>
      <c r="T741" s="5">
        <f t="shared" si="71"/>
        <v>41862.294317129628</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9">
        <f t="shared" si="66"/>
        <v>107.4</v>
      </c>
      <c r="P742" s="10">
        <f t="shared" si="67"/>
        <v>169.57894736842104</v>
      </c>
      <c r="Q742" s="10" t="str">
        <f t="shared" si="68"/>
        <v>publishing</v>
      </c>
      <c r="R742" s="10" t="str">
        <f t="shared" si="69"/>
        <v>nonfiction</v>
      </c>
      <c r="S742" s="5">
        <f t="shared" si="70"/>
        <v>42161.93844907407</v>
      </c>
      <c r="T742" s="5">
        <f t="shared" si="71"/>
        <v>42175.93844907407</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9">
        <f t="shared" si="66"/>
        <v>102.25999999999999</v>
      </c>
      <c r="P743" s="10">
        <f t="shared" si="67"/>
        <v>141.42340425531913</v>
      </c>
      <c r="Q743" s="10" t="str">
        <f t="shared" si="68"/>
        <v>publishing</v>
      </c>
      <c r="R743" s="10" t="str">
        <f t="shared" si="69"/>
        <v>nonfiction</v>
      </c>
      <c r="S743" s="5">
        <f t="shared" si="70"/>
        <v>41401.439884259256</v>
      </c>
      <c r="T743" s="5">
        <f t="shared" si="71"/>
        <v>41436.439884259256</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9">
        <f t="shared" si="66"/>
        <v>110.71428571428572</v>
      </c>
      <c r="P744" s="10">
        <f t="shared" si="67"/>
        <v>67.391304347826093</v>
      </c>
      <c r="Q744" s="10" t="str">
        <f t="shared" si="68"/>
        <v>publishing</v>
      </c>
      <c r="R744" s="10" t="str">
        <f t="shared" si="69"/>
        <v>nonfiction</v>
      </c>
      <c r="S744" s="5">
        <f t="shared" si="70"/>
        <v>41689.709629629629</v>
      </c>
      <c r="T744" s="5">
        <f t="shared" si="71"/>
        <v>41719.667962962958</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9">
        <f t="shared" si="66"/>
        <v>148</v>
      </c>
      <c r="P745" s="10">
        <f t="shared" si="67"/>
        <v>54.266666666666666</v>
      </c>
      <c r="Q745" s="10" t="str">
        <f t="shared" si="68"/>
        <v>publishing</v>
      </c>
      <c r="R745" s="10" t="str">
        <f t="shared" si="69"/>
        <v>nonfiction</v>
      </c>
      <c r="S745" s="5">
        <f t="shared" si="70"/>
        <v>40990.500983796293</v>
      </c>
      <c r="T745" s="5">
        <f t="shared" si="71"/>
        <v>41015.666666666664</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9">
        <f t="shared" si="66"/>
        <v>102.32000000000001</v>
      </c>
      <c r="P746" s="10">
        <f t="shared" si="67"/>
        <v>82.516129032258064</v>
      </c>
      <c r="Q746" s="10" t="str">
        <f t="shared" si="68"/>
        <v>publishing</v>
      </c>
      <c r="R746" s="10" t="str">
        <f t="shared" si="69"/>
        <v>nonfiction</v>
      </c>
      <c r="S746" s="5">
        <f t="shared" si="70"/>
        <v>41226.748877314814</v>
      </c>
      <c r="T746" s="5">
        <f t="shared" si="71"/>
        <v>41256.748877314814</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9">
        <f t="shared" si="66"/>
        <v>179.09909909909908</v>
      </c>
      <c r="P747" s="10">
        <f t="shared" si="67"/>
        <v>53.729729729729726</v>
      </c>
      <c r="Q747" s="10" t="str">
        <f t="shared" si="68"/>
        <v>publishing</v>
      </c>
      <c r="R747" s="10" t="str">
        <f t="shared" si="69"/>
        <v>nonfiction</v>
      </c>
      <c r="S747" s="5">
        <f t="shared" si="70"/>
        <v>41367.363946759258</v>
      </c>
      <c r="T747" s="5">
        <f t="shared" si="71"/>
        <v>41397.363946759258</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9">
        <f t="shared" si="66"/>
        <v>111.08135252761969</v>
      </c>
      <c r="P748" s="10">
        <f t="shared" si="67"/>
        <v>34.206185567010309</v>
      </c>
      <c r="Q748" s="10" t="str">
        <f t="shared" si="68"/>
        <v>publishing</v>
      </c>
      <c r="R748" s="10" t="str">
        <f t="shared" si="69"/>
        <v>nonfiction</v>
      </c>
      <c r="S748" s="5">
        <f t="shared" si="70"/>
        <v>41156.834594907406</v>
      </c>
      <c r="T748" s="5">
        <f t="shared" si="71"/>
        <v>41174.957638888889</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9">
        <f t="shared" si="66"/>
        <v>100.04285714285714</v>
      </c>
      <c r="P749" s="10">
        <f t="shared" si="67"/>
        <v>127.32727272727273</v>
      </c>
      <c r="Q749" s="10" t="str">
        <f t="shared" si="68"/>
        <v>publishing</v>
      </c>
      <c r="R749" s="10" t="str">
        <f t="shared" si="69"/>
        <v>nonfiction</v>
      </c>
      <c r="S749" s="5">
        <f t="shared" si="70"/>
        <v>41988.340497685182</v>
      </c>
      <c r="T749" s="5">
        <f t="shared" si="71"/>
        <v>42019.245833333327</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9">
        <f t="shared" si="66"/>
        <v>100.25</v>
      </c>
      <c r="P750" s="10">
        <f t="shared" si="67"/>
        <v>45.56818181818182</v>
      </c>
      <c r="Q750" s="10" t="str">
        <f t="shared" si="68"/>
        <v>publishing</v>
      </c>
      <c r="R750" s="10" t="str">
        <f t="shared" si="69"/>
        <v>nonfiction</v>
      </c>
      <c r="S750" s="5">
        <f t="shared" si="70"/>
        <v>41831.638495370367</v>
      </c>
      <c r="T750" s="5">
        <f t="shared" si="71"/>
        <v>41861.638495370367</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9">
        <f t="shared" si="66"/>
        <v>105.56</v>
      </c>
      <c r="P751" s="10">
        <f t="shared" si="67"/>
        <v>95.963636363636368</v>
      </c>
      <c r="Q751" s="10" t="str">
        <f t="shared" si="68"/>
        <v>publishing</v>
      </c>
      <c r="R751" s="10" t="str">
        <f t="shared" si="69"/>
        <v>nonfiction</v>
      </c>
      <c r="S751" s="5">
        <f t="shared" si="70"/>
        <v>42733.732986111114</v>
      </c>
      <c r="T751" s="5">
        <f t="shared" si="71"/>
        <v>42763.732986111114</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9">
        <f t="shared" si="66"/>
        <v>102.58775877587757</v>
      </c>
      <c r="P752" s="10">
        <f t="shared" si="67"/>
        <v>77.271186440677965</v>
      </c>
      <c r="Q752" s="10" t="str">
        <f t="shared" si="68"/>
        <v>publishing</v>
      </c>
      <c r="R752" s="10" t="str">
        <f t="shared" si="69"/>
        <v>nonfiction</v>
      </c>
      <c r="S752" s="5">
        <f t="shared" si="70"/>
        <v>41299.669814814813</v>
      </c>
      <c r="T752" s="5">
        <f t="shared" si="71"/>
        <v>41329.669814814813</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9">
        <f t="shared" si="66"/>
        <v>118.5</v>
      </c>
      <c r="P753" s="10">
        <f t="shared" si="67"/>
        <v>57.338709677419352</v>
      </c>
      <c r="Q753" s="10" t="str">
        <f t="shared" si="68"/>
        <v>publishing</v>
      </c>
      <c r="R753" s="10" t="str">
        <f t="shared" si="69"/>
        <v>nonfiction</v>
      </c>
      <c r="S753" s="5">
        <f t="shared" si="70"/>
        <v>40713.422164351847</v>
      </c>
      <c r="T753" s="5">
        <f t="shared" si="71"/>
        <v>40759.422164351847</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9">
        <f t="shared" si="66"/>
        <v>111.7</v>
      </c>
      <c r="P754" s="10">
        <f t="shared" si="67"/>
        <v>53.19047619047619</v>
      </c>
      <c r="Q754" s="10" t="str">
        <f t="shared" si="68"/>
        <v>publishing</v>
      </c>
      <c r="R754" s="10" t="str">
        <f t="shared" si="69"/>
        <v>nonfiction</v>
      </c>
      <c r="S754" s="5">
        <f t="shared" si="70"/>
        <v>42639.213159722225</v>
      </c>
      <c r="T754" s="5">
        <f t="shared" si="71"/>
        <v>42659.249999999993</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9">
        <f t="shared" si="66"/>
        <v>128</v>
      </c>
      <c r="P755" s="10">
        <f t="shared" si="67"/>
        <v>492.30769230769232</v>
      </c>
      <c r="Q755" s="10" t="str">
        <f t="shared" si="68"/>
        <v>publishing</v>
      </c>
      <c r="R755" s="10" t="str">
        <f t="shared" si="69"/>
        <v>nonfiction</v>
      </c>
      <c r="S755" s="5">
        <f t="shared" si="70"/>
        <v>42019.381840277776</v>
      </c>
      <c r="T755" s="5">
        <f t="shared" si="71"/>
        <v>42049.381840277776</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9">
        <f t="shared" si="66"/>
        <v>103.75000000000001</v>
      </c>
      <c r="P756" s="10">
        <f t="shared" si="67"/>
        <v>42.346938775510203</v>
      </c>
      <c r="Q756" s="10" t="str">
        <f t="shared" si="68"/>
        <v>publishing</v>
      </c>
      <c r="R756" s="10" t="str">
        <f t="shared" si="69"/>
        <v>nonfiction</v>
      </c>
      <c r="S756" s="5">
        <f t="shared" si="70"/>
        <v>41249.54075231481</v>
      </c>
      <c r="T756" s="5">
        <f t="shared" si="71"/>
        <v>41279.54075231481</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9">
        <f t="shared" si="66"/>
        <v>101.9076</v>
      </c>
      <c r="P757" s="10">
        <f t="shared" si="67"/>
        <v>37.466029411764708</v>
      </c>
      <c r="Q757" s="10" t="str">
        <f t="shared" si="68"/>
        <v>publishing</v>
      </c>
      <c r="R757" s="10" t="str">
        <f t="shared" si="69"/>
        <v>nonfiction</v>
      </c>
      <c r="S757" s="5">
        <f t="shared" si="70"/>
        <v>41383.396724537037</v>
      </c>
      <c r="T757" s="5">
        <f t="shared" si="71"/>
        <v>41413.820138888885</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9">
        <f t="shared" si="66"/>
        <v>117.71428571428571</v>
      </c>
      <c r="P758" s="10">
        <f t="shared" si="67"/>
        <v>37.454545454545453</v>
      </c>
      <c r="Q758" s="10" t="str">
        <f t="shared" si="68"/>
        <v>publishing</v>
      </c>
      <c r="R758" s="10" t="str">
        <f t="shared" si="69"/>
        <v>nonfiction</v>
      </c>
      <c r="S758" s="5">
        <f t="shared" si="70"/>
        <v>40590.558553240735</v>
      </c>
      <c r="T758" s="5">
        <f t="shared" si="71"/>
        <v>40651.516886574071</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9">
        <f t="shared" si="66"/>
        <v>238</v>
      </c>
      <c r="P759" s="10">
        <f t="shared" si="67"/>
        <v>33.055555555555557</v>
      </c>
      <c r="Q759" s="10" t="str">
        <f t="shared" si="68"/>
        <v>publishing</v>
      </c>
      <c r="R759" s="10" t="str">
        <f t="shared" si="69"/>
        <v>nonfiction</v>
      </c>
      <c r="S759" s="5">
        <f t="shared" si="70"/>
        <v>41234.846226851849</v>
      </c>
      <c r="T759" s="5">
        <f t="shared" si="71"/>
        <v>41248.846226851849</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9">
        <f t="shared" si="66"/>
        <v>102</v>
      </c>
      <c r="P760" s="10">
        <f t="shared" si="67"/>
        <v>134.21052631578948</v>
      </c>
      <c r="Q760" s="10" t="str">
        <f t="shared" si="68"/>
        <v>publishing</v>
      </c>
      <c r="R760" s="10" t="str">
        <f t="shared" si="69"/>
        <v>nonfiction</v>
      </c>
      <c r="S760" s="5">
        <f t="shared" si="70"/>
        <v>40429.628101851849</v>
      </c>
      <c r="T760" s="5">
        <f t="shared" si="71"/>
        <v>40459.628101851849</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9">
        <f t="shared" si="66"/>
        <v>101.92000000000002</v>
      </c>
      <c r="P761" s="10">
        <f t="shared" si="67"/>
        <v>51.474747474747474</v>
      </c>
      <c r="Q761" s="10" t="str">
        <f t="shared" si="68"/>
        <v>publishing</v>
      </c>
      <c r="R761" s="10" t="str">
        <f t="shared" si="69"/>
        <v>nonfiction</v>
      </c>
      <c r="S761" s="5">
        <f t="shared" si="70"/>
        <v>41789.121979166666</v>
      </c>
      <c r="T761" s="5">
        <f t="shared" si="71"/>
        <v>41829.121979166666</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9">
        <f t="shared" si="66"/>
        <v>0</v>
      </c>
      <c r="P762" s="10" t="e">
        <f t="shared" si="67"/>
        <v>#DIV/0!</v>
      </c>
      <c r="Q762" s="10" t="str">
        <f t="shared" si="68"/>
        <v>publishing</v>
      </c>
      <c r="R762" s="10" t="str">
        <f t="shared" si="69"/>
        <v>fiction</v>
      </c>
      <c r="S762" s="5">
        <f t="shared" si="70"/>
        <v>42670.555706018517</v>
      </c>
      <c r="T762" s="5">
        <f t="shared" si="71"/>
        <v>42700.597372685181</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9">
        <f t="shared" si="66"/>
        <v>4.7</v>
      </c>
      <c r="P763" s="10">
        <f t="shared" si="67"/>
        <v>39.166666666666664</v>
      </c>
      <c r="Q763" s="10" t="str">
        <f t="shared" si="68"/>
        <v>publishing</v>
      </c>
      <c r="R763" s="10" t="str">
        <f t="shared" si="69"/>
        <v>fiction</v>
      </c>
      <c r="S763" s="5">
        <f t="shared" si="70"/>
        <v>41642.543124999997</v>
      </c>
      <c r="T763" s="5">
        <f t="shared" si="71"/>
        <v>41672.543124999997</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9">
        <f t="shared" si="66"/>
        <v>0</v>
      </c>
      <c r="P764" s="10" t="e">
        <f t="shared" si="67"/>
        <v>#DIV/0!</v>
      </c>
      <c r="Q764" s="10" t="str">
        <f t="shared" si="68"/>
        <v>publishing</v>
      </c>
      <c r="R764" s="10" t="str">
        <f t="shared" si="69"/>
        <v>fiction</v>
      </c>
      <c r="S764" s="5">
        <f t="shared" si="70"/>
        <v>42690.65011574074</v>
      </c>
      <c r="T764" s="5">
        <f t="shared" si="71"/>
        <v>42708.041666666664</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9">
        <f t="shared" si="66"/>
        <v>0.11655011655011654</v>
      </c>
      <c r="P765" s="10">
        <f t="shared" si="67"/>
        <v>5</v>
      </c>
      <c r="Q765" s="10" t="str">
        <f t="shared" si="68"/>
        <v>publishing</v>
      </c>
      <c r="R765" s="10" t="str">
        <f t="shared" si="69"/>
        <v>fiction</v>
      </c>
      <c r="S765" s="5">
        <f t="shared" si="70"/>
        <v>41471.238518518512</v>
      </c>
      <c r="T765" s="5">
        <f t="shared" si="71"/>
        <v>41501.238518518512</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9">
        <f t="shared" si="66"/>
        <v>0</v>
      </c>
      <c r="P766" s="10" t="e">
        <f t="shared" si="67"/>
        <v>#DIV/0!</v>
      </c>
      <c r="Q766" s="10" t="str">
        <f t="shared" si="68"/>
        <v>publishing</v>
      </c>
      <c r="R766" s="10" t="str">
        <f t="shared" si="69"/>
        <v>fiction</v>
      </c>
      <c r="S766" s="5">
        <f t="shared" si="70"/>
        <v>42226.964826388888</v>
      </c>
      <c r="T766" s="5">
        <f t="shared" si="71"/>
        <v>42256.964826388888</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9">
        <f t="shared" si="66"/>
        <v>36.014285714285712</v>
      </c>
      <c r="P767" s="10">
        <f t="shared" si="67"/>
        <v>57.295454545454547</v>
      </c>
      <c r="Q767" s="10" t="str">
        <f t="shared" si="68"/>
        <v>publishing</v>
      </c>
      <c r="R767" s="10" t="str">
        <f t="shared" si="69"/>
        <v>fiction</v>
      </c>
      <c r="S767" s="5">
        <f t="shared" si="70"/>
        <v>41901.334305555552</v>
      </c>
      <c r="T767" s="5">
        <f t="shared" si="71"/>
        <v>41931.334305555552</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9">
        <f t="shared" si="66"/>
        <v>0</v>
      </c>
      <c r="P768" s="10" t="e">
        <f t="shared" si="67"/>
        <v>#DIV/0!</v>
      </c>
      <c r="Q768" s="10" t="str">
        <f t="shared" si="68"/>
        <v>publishing</v>
      </c>
      <c r="R768" s="10" t="str">
        <f t="shared" si="69"/>
        <v>fiction</v>
      </c>
      <c r="S768" s="5">
        <f t="shared" si="70"/>
        <v>42021.57503472222</v>
      </c>
      <c r="T768" s="5">
        <f t="shared" si="71"/>
        <v>42051.57503472222</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9">
        <f t="shared" si="66"/>
        <v>3.54</v>
      </c>
      <c r="P769" s="10">
        <f t="shared" si="67"/>
        <v>59</v>
      </c>
      <c r="Q769" s="10" t="str">
        <f t="shared" si="68"/>
        <v>publishing</v>
      </c>
      <c r="R769" s="10" t="str">
        <f t="shared" si="69"/>
        <v>fiction</v>
      </c>
      <c r="S769" s="5">
        <f t="shared" si="70"/>
        <v>42114.935300925928</v>
      </c>
      <c r="T769" s="5">
        <f t="shared" si="71"/>
        <v>42144.935300925928</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9">
        <f t="shared" si="66"/>
        <v>0</v>
      </c>
      <c r="P770" s="10" t="e">
        <f t="shared" si="67"/>
        <v>#DIV/0!</v>
      </c>
      <c r="Q770" s="10" t="str">
        <f t="shared" si="68"/>
        <v>publishing</v>
      </c>
      <c r="R770" s="10" t="str">
        <f t="shared" si="69"/>
        <v>fiction</v>
      </c>
      <c r="S770" s="5">
        <f t="shared" si="70"/>
        <v>41593.998726851853</v>
      </c>
      <c r="T770" s="5">
        <f t="shared" si="71"/>
        <v>41623.998726851853</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9">
        <f t="shared" ref="O771:O834" si="72">E771/D771*100</f>
        <v>41.4</v>
      </c>
      <c r="P771" s="10">
        <f t="shared" ref="P771:P834" si="73">E771/L771</f>
        <v>31.846153846153847</v>
      </c>
      <c r="Q771" s="10" t="str">
        <f t="shared" ref="Q771:Q834" si="74">LEFT($N771,FIND("/",$N771)-1)</f>
        <v>publishing</v>
      </c>
      <c r="R771" s="10" t="str">
        <f t="shared" ref="R771:R834" si="75">RIGHT($N771,LEN($N771)-FIND("/",$N771))</f>
        <v>fiction</v>
      </c>
      <c r="S771" s="5">
        <f t="shared" ref="S771:S834" si="76">(((J771/60)/60)/24)+DATE(1970,1,1)+(-5/24)</f>
        <v>41604.788124999999</v>
      </c>
      <c r="T771" s="5">
        <f t="shared" si="71"/>
        <v>41634.788124999999</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9">
        <f t="shared" si="72"/>
        <v>0</v>
      </c>
      <c r="P772" s="10" t="e">
        <f t="shared" si="73"/>
        <v>#DIV/0!</v>
      </c>
      <c r="Q772" s="10" t="str">
        <f t="shared" si="74"/>
        <v>publishing</v>
      </c>
      <c r="R772" s="10" t="str">
        <f t="shared" si="75"/>
        <v>fiction</v>
      </c>
      <c r="S772" s="5">
        <f t="shared" si="76"/>
        <v>41289.791307870371</v>
      </c>
      <c r="T772" s="5">
        <f t="shared" si="71"/>
        <v>41329.791307870371</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9">
        <f t="shared" si="72"/>
        <v>2.6315789473684209E-2</v>
      </c>
      <c r="P773" s="10">
        <f t="shared" si="73"/>
        <v>10</v>
      </c>
      <c r="Q773" s="10" t="str">
        <f t="shared" si="74"/>
        <v>publishing</v>
      </c>
      <c r="R773" s="10" t="str">
        <f t="shared" si="75"/>
        <v>fiction</v>
      </c>
      <c r="S773" s="5">
        <f t="shared" si="76"/>
        <v>42349.615763888891</v>
      </c>
      <c r="T773" s="5">
        <f t="shared" si="71"/>
        <v>42399.615763888891</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9">
        <f t="shared" si="72"/>
        <v>3.3333333333333335</v>
      </c>
      <c r="P774" s="10">
        <f t="shared" si="73"/>
        <v>50</v>
      </c>
      <c r="Q774" s="10" t="str">
        <f t="shared" si="74"/>
        <v>publishing</v>
      </c>
      <c r="R774" s="10" t="str">
        <f t="shared" si="75"/>
        <v>fiction</v>
      </c>
      <c r="S774" s="5">
        <f t="shared" si="76"/>
        <v>40067.848599537036</v>
      </c>
      <c r="T774" s="5">
        <f t="shared" si="71"/>
        <v>40117.957638888889</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9">
        <f t="shared" si="72"/>
        <v>0.85129023676509719</v>
      </c>
      <c r="P775" s="10">
        <f t="shared" si="73"/>
        <v>16</v>
      </c>
      <c r="Q775" s="10" t="str">
        <f t="shared" si="74"/>
        <v>publishing</v>
      </c>
      <c r="R775" s="10" t="str">
        <f t="shared" si="75"/>
        <v>fiction</v>
      </c>
      <c r="S775" s="5">
        <f t="shared" si="76"/>
        <v>42100.527604166658</v>
      </c>
      <c r="T775" s="5">
        <f t="shared" ref="T775:T838" si="77">(((I775/60)/60)/24)+DATE(1970,1,1)+(-5/24)</f>
        <v>42134.750694444439</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9">
        <f t="shared" si="72"/>
        <v>70.199999999999989</v>
      </c>
      <c r="P776" s="10">
        <f t="shared" si="73"/>
        <v>39</v>
      </c>
      <c r="Q776" s="10" t="str">
        <f t="shared" si="74"/>
        <v>publishing</v>
      </c>
      <c r="R776" s="10" t="str">
        <f t="shared" si="75"/>
        <v>fiction</v>
      </c>
      <c r="S776" s="5">
        <f t="shared" si="76"/>
        <v>41663.571967592587</v>
      </c>
      <c r="T776" s="5">
        <f t="shared" si="77"/>
        <v>41693.571967592587</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9">
        <f t="shared" si="72"/>
        <v>1.7000000000000002</v>
      </c>
      <c r="P777" s="10">
        <f t="shared" si="73"/>
        <v>34</v>
      </c>
      <c r="Q777" s="10" t="str">
        <f t="shared" si="74"/>
        <v>publishing</v>
      </c>
      <c r="R777" s="10" t="str">
        <f t="shared" si="75"/>
        <v>fiction</v>
      </c>
      <c r="S777" s="5">
        <f t="shared" si="76"/>
        <v>40862.851793981477</v>
      </c>
      <c r="T777" s="5">
        <f t="shared" si="77"/>
        <v>40892.851793981477</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9">
        <f t="shared" si="72"/>
        <v>51.4</v>
      </c>
      <c r="P778" s="10">
        <f t="shared" si="73"/>
        <v>63.122807017543863</v>
      </c>
      <c r="Q778" s="10" t="str">
        <f t="shared" si="74"/>
        <v>publishing</v>
      </c>
      <c r="R778" s="10" t="str">
        <f t="shared" si="75"/>
        <v>fiction</v>
      </c>
      <c r="S778" s="5">
        <f t="shared" si="76"/>
        <v>42250.477372685178</v>
      </c>
      <c r="T778" s="5">
        <f t="shared" si="77"/>
        <v>42287.999999999993</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9">
        <f t="shared" si="72"/>
        <v>0.70000000000000007</v>
      </c>
      <c r="P779" s="10">
        <f t="shared" si="73"/>
        <v>7</v>
      </c>
      <c r="Q779" s="10" t="str">
        <f t="shared" si="74"/>
        <v>publishing</v>
      </c>
      <c r="R779" s="10" t="str">
        <f t="shared" si="75"/>
        <v>fiction</v>
      </c>
      <c r="S779" s="5">
        <f t="shared" si="76"/>
        <v>41456.772881944438</v>
      </c>
      <c r="T779" s="5">
        <f t="shared" si="77"/>
        <v>41486.772881944438</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9">
        <f t="shared" si="72"/>
        <v>0.4</v>
      </c>
      <c r="P780" s="10">
        <f t="shared" si="73"/>
        <v>2</v>
      </c>
      <c r="Q780" s="10" t="str">
        <f t="shared" si="74"/>
        <v>publishing</v>
      </c>
      <c r="R780" s="10" t="str">
        <f t="shared" si="75"/>
        <v>fiction</v>
      </c>
      <c r="S780" s="5">
        <f t="shared" si="76"/>
        <v>41729.493981481479</v>
      </c>
      <c r="T780" s="5">
        <f t="shared" si="77"/>
        <v>41759.493981481479</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9">
        <f t="shared" si="72"/>
        <v>2.666666666666667</v>
      </c>
      <c r="P781" s="10">
        <f t="shared" si="73"/>
        <v>66.666666666666671</v>
      </c>
      <c r="Q781" s="10" t="str">
        <f t="shared" si="74"/>
        <v>publishing</v>
      </c>
      <c r="R781" s="10" t="str">
        <f t="shared" si="75"/>
        <v>fiction</v>
      </c>
      <c r="S781" s="5">
        <f t="shared" si="76"/>
        <v>40436.475752314815</v>
      </c>
      <c r="T781" s="5">
        <f t="shared" si="77"/>
        <v>40465.958333333328</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9">
        <f t="shared" si="72"/>
        <v>104</v>
      </c>
      <c r="P782" s="10">
        <f t="shared" si="73"/>
        <v>38.518518518518519</v>
      </c>
      <c r="Q782" s="10" t="str">
        <f t="shared" si="74"/>
        <v>music</v>
      </c>
      <c r="R782" s="10" t="str">
        <f t="shared" si="75"/>
        <v>rock</v>
      </c>
      <c r="S782" s="5">
        <f t="shared" si="76"/>
        <v>40636.465567129628</v>
      </c>
      <c r="T782" s="5">
        <f t="shared" si="77"/>
        <v>40666.465567129628</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9">
        <f t="shared" si="72"/>
        <v>133.15375</v>
      </c>
      <c r="P783" s="10">
        <f t="shared" si="73"/>
        <v>42.609200000000001</v>
      </c>
      <c r="Q783" s="10" t="str">
        <f t="shared" si="74"/>
        <v>music</v>
      </c>
      <c r="R783" s="10" t="str">
        <f t="shared" si="75"/>
        <v>rock</v>
      </c>
      <c r="S783" s="5">
        <f t="shared" si="76"/>
        <v>41402.792523148149</v>
      </c>
      <c r="T783" s="5">
        <f t="shared" si="77"/>
        <v>41432.792523148149</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9">
        <f t="shared" si="72"/>
        <v>100</v>
      </c>
      <c r="P784" s="10">
        <f t="shared" si="73"/>
        <v>50</v>
      </c>
      <c r="Q784" s="10" t="str">
        <f t="shared" si="74"/>
        <v>music</v>
      </c>
      <c r="R784" s="10" t="str">
        <f t="shared" si="75"/>
        <v>rock</v>
      </c>
      <c r="S784" s="5">
        <f t="shared" si="76"/>
        <v>41116.549791666665</v>
      </c>
      <c r="T784" s="5">
        <f t="shared" si="77"/>
        <v>41146.549791666665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9">
        <f t="shared" si="72"/>
        <v>148.13333333333333</v>
      </c>
      <c r="P785" s="10">
        <f t="shared" si="73"/>
        <v>63.485714285714288</v>
      </c>
      <c r="Q785" s="10" t="str">
        <f t="shared" si="74"/>
        <v>music</v>
      </c>
      <c r="R785" s="10" t="str">
        <f t="shared" si="75"/>
        <v>rock</v>
      </c>
      <c r="S785" s="5">
        <f t="shared" si="76"/>
        <v>40987.565381944441</v>
      </c>
      <c r="T785" s="5">
        <f t="shared" si="77"/>
        <v>41026.708333333328</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9">
        <f t="shared" si="72"/>
        <v>102.49999999999999</v>
      </c>
      <c r="P786" s="10">
        <f t="shared" si="73"/>
        <v>102.5</v>
      </c>
      <c r="Q786" s="10" t="str">
        <f t="shared" si="74"/>
        <v>music</v>
      </c>
      <c r="R786" s="10" t="str">
        <f t="shared" si="75"/>
        <v>rock</v>
      </c>
      <c r="S786" s="5">
        <f t="shared" si="76"/>
        <v>41674.941192129627</v>
      </c>
      <c r="T786" s="5">
        <f t="shared" si="77"/>
        <v>41714.899525462963</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9">
        <f t="shared" si="72"/>
        <v>180.62799999999999</v>
      </c>
      <c r="P787" s="10">
        <f t="shared" si="73"/>
        <v>31.142758620689655</v>
      </c>
      <c r="Q787" s="10" t="str">
        <f t="shared" si="74"/>
        <v>music</v>
      </c>
      <c r="R787" s="10" t="str">
        <f t="shared" si="75"/>
        <v>rock</v>
      </c>
      <c r="S787" s="5">
        <f t="shared" si="76"/>
        <v>41303.385590277772</v>
      </c>
      <c r="T787" s="5">
        <f t="shared" si="77"/>
        <v>41333.385590277772</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9">
        <f t="shared" si="72"/>
        <v>142.79999999999998</v>
      </c>
      <c r="P788" s="10">
        <f t="shared" si="73"/>
        <v>162.27272727272728</v>
      </c>
      <c r="Q788" s="10" t="str">
        <f t="shared" si="74"/>
        <v>music</v>
      </c>
      <c r="R788" s="10" t="str">
        <f t="shared" si="75"/>
        <v>rock</v>
      </c>
      <c r="S788" s="5">
        <f t="shared" si="76"/>
        <v>40982.847615740735</v>
      </c>
      <c r="T788" s="5">
        <f t="shared" si="77"/>
        <v>41040.44930555555</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9">
        <f t="shared" si="72"/>
        <v>114.16666666666666</v>
      </c>
      <c r="P789" s="10">
        <f t="shared" si="73"/>
        <v>80.588235294117652</v>
      </c>
      <c r="Q789" s="10" t="str">
        <f t="shared" si="74"/>
        <v>music</v>
      </c>
      <c r="R789" s="10" t="str">
        <f t="shared" si="75"/>
        <v>rock</v>
      </c>
      <c r="S789" s="5">
        <f t="shared" si="76"/>
        <v>41549.419282407405</v>
      </c>
      <c r="T789" s="5">
        <f t="shared" si="77"/>
        <v>41579.419282407405</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9">
        <f t="shared" si="72"/>
        <v>203.505</v>
      </c>
      <c r="P790" s="10">
        <f t="shared" si="73"/>
        <v>59.85441176470588</v>
      </c>
      <c r="Q790" s="10" t="str">
        <f t="shared" si="74"/>
        <v>music</v>
      </c>
      <c r="R790" s="10" t="str">
        <f t="shared" si="75"/>
        <v>rock</v>
      </c>
      <c r="S790" s="5">
        <f t="shared" si="76"/>
        <v>41058.798472222217</v>
      </c>
      <c r="T790" s="5">
        <f t="shared" si="77"/>
        <v>41096.957638888889</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9">
        <f t="shared" si="72"/>
        <v>109.41176470588236</v>
      </c>
      <c r="P791" s="10">
        <f t="shared" si="73"/>
        <v>132.85714285714286</v>
      </c>
      <c r="Q791" s="10" t="str">
        <f t="shared" si="74"/>
        <v>music</v>
      </c>
      <c r="R791" s="10" t="str">
        <f t="shared" si="75"/>
        <v>rock</v>
      </c>
      <c r="S791" s="5">
        <f t="shared" si="76"/>
        <v>41276.977777777778</v>
      </c>
      <c r="T791" s="5">
        <f t="shared" si="77"/>
        <v>41295.124305555553</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9">
        <f t="shared" si="72"/>
        <v>144.37459999999999</v>
      </c>
      <c r="P792" s="10">
        <f t="shared" si="73"/>
        <v>92.547820512820508</v>
      </c>
      <c r="Q792" s="10" t="str">
        <f t="shared" si="74"/>
        <v>music</v>
      </c>
      <c r="R792" s="10" t="str">
        <f t="shared" si="75"/>
        <v>rock</v>
      </c>
      <c r="S792" s="5">
        <f t="shared" si="76"/>
        <v>41275.839571759258</v>
      </c>
      <c r="T792" s="5">
        <f t="shared" si="77"/>
        <v>41305.839571759258</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9">
        <f t="shared" si="72"/>
        <v>103.86666666666666</v>
      </c>
      <c r="P793" s="10">
        <f t="shared" si="73"/>
        <v>60.859375</v>
      </c>
      <c r="Q793" s="10" t="str">
        <f t="shared" si="74"/>
        <v>music</v>
      </c>
      <c r="R793" s="10" t="str">
        <f t="shared" si="75"/>
        <v>rock</v>
      </c>
      <c r="S793" s="5">
        <f t="shared" si="76"/>
        <v>41557.572291666664</v>
      </c>
      <c r="T793" s="5">
        <f t="shared" si="77"/>
        <v>41591.040972222218</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9">
        <f t="shared" si="72"/>
        <v>100.44440000000002</v>
      </c>
      <c r="P794" s="10">
        <f t="shared" si="73"/>
        <v>41.851833333333339</v>
      </c>
      <c r="Q794" s="10" t="str">
        <f t="shared" si="74"/>
        <v>music</v>
      </c>
      <c r="R794" s="10" t="str">
        <f t="shared" si="75"/>
        <v>rock</v>
      </c>
      <c r="S794" s="5">
        <f t="shared" si="76"/>
        <v>41555.665312500001</v>
      </c>
      <c r="T794" s="5">
        <f t="shared" si="77"/>
        <v>41585.706979166665</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9">
        <f t="shared" si="72"/>
        <v>102.77927272727271</v>
      </c>
      <c r="P795" s="10">
        <f t="shared" si="73"/>
        <v>88.325937499999995</v>
      </c>
      <c r="Q795" s="10" t="str">
        <f t="shared" si="74"/>
        <v>music</v>
      </c>
      <c r="R795" s="10" t="str">
        <f t="shared" si="75"/>
        <v>rock</v>
      </c>
      <c r="S795" s="5">
        <f t="shared" si="76"/>
        <v>41442.532916666663</v>
      </c>
      <c r="T795" s="5">
        <f t="shared" si="77"/>
        <v>41457.999305555553</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9">
        <f t="shared" si="72"/>
        <v>105.31250000000001</v>
      </c>
      <c r="P796" s="10">
        <f t="shared" si="73"/>
        <v>158.96226415094338</v>
      </c>
      <c r="Q796" s="10" t="str">
        <f t="shared" si="74"/>
        <v>music</v>
      </c>
      <c r="R796" s="10" t="str">
        <f t="shared" si="75"/>
        <v>rock</v>
      </c>
      <c r="S796" s="5">
        <f t="shared" si="76"/>
        <v>40735.906678240739</v>
      </c>
      <c r="T796" s="5">
        <f t="shared" si="77"/>
        <v>40791.504166666666</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9">
        <f t="shared" si="72"/>
        <v>111.78571428571429</v>
      </c>
      <c r="P797" s="10">
        <f t="shared" si="73"/>
        <v>85.054347826086953</v>
      </c>
      <c r="Q797" s="10" t="str">
        <f t="shared" si="74"/>
        <v>music</v>
      </c>
      <c r="R797" s="10" t="str">
        <f t="shared" si="75"/>
        <v>rock</v>
      </c>
      <c r="S797" s="5">
        <f t="shared" si="76"/>
        <v>40963.404699074068</v>
      </c>
      <c r="T797" s="5">
        <f t="shared" si="77"/>
        <v>41005.999305555553</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9">
        <f t="shared" si="72"/>
        <v>101.35000000000001</v>
      </c>
      <c r="P798" s="10">
        <f t="shared" si="73"/>
        <v>112.61111111111111</v>
      </c>
      <c r="Q798" s="10" t="str">
        <f t="shared" si="74"/>
        <v>music</v>
      </c>
      <c r="R798" s="10" t="str">
        <f t="shared" si="75"/>
        <v>rock</v>
      </c>
      <c r="S798" s="5">
        <f t="shared" si="76"/>
        <v>41502.674594907403</v>
      </c>
      <c r="T798" s="5">
        <f t="shared" si="77"/>
        <v>41532.673611111109</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9">
        <f t="shared" si="72"/>
        <v>107.53333333333333</v>
      </c>
      <c r="P799" s="10">
        <f t="shared" si="73"/>
        <v>45.436619718309856</v>
      </c>
      <c r="Q799" s="10" t="str">
        <f t="shared" si="74"/>
        <v>music</v>
      </c>
      <c r="R799" s="10" t="str">
        <f t="shared" si="75"/>
        <v>rock</v>
      </c>
      <c r="S799" s="5">
        <f t="shared" si="76"/>
        <v>40996.785740740735</v>
      </c>
      <c r="T799" s="5">
        <f t="shared" si="77"/>
        <v>41027.958333333328</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9">
        <f t="shared" si="72"/>
        <v>114.88571428571429</v>
      </c>
      <c r="P800" s="10">
        <f t="shared" si="73"/>
        <v>46.218390804597703</v>
      </c>
      <c r="Q800" s="10" t="str">
        <f t="shared" si="74"/>
        <v>music</v>
      </c>
      <c r="R800" s="10" t="str">
        <f t="shared" si="75"/>
        <v>rock</v>
      </c>
      <c r="S800" s="5">
        <f t="shared" si="76"/>
        <v>41882.381793981483</v>
      </c>
      <c r="T800" s="5">
        <f t="shared" si="77"/>
        <v>41912.381793981483</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9">
        <f t="shared" si="72"/>
        <v>100.02</v>
      </c>
      <c r="P801" s="10">
        <f t="shared" si="73"/>
        <v>178.60714285714286</v>
      </c>
      <c r="Q801" s="10" t="str">
        <f t="shared" si="74"/>
        <v>music</v>
      </c>
      <c r="R801" s="10" t="str">
        <f t="shared" si="75"/>
        <v>rock</v>
      </c>
      <c r="S801" s="5">
        <f t="shared" si="76"/>
        <v>40996.458865740737</v>
      </c>
      <c r="T801" s="5">
        <f t="shared" si="77"/>
        <v>41026.458865740737</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9">
        <f t="shared" si="72"/>
        <v>152.13333333333335</v>
      </c>
      <c r="P802" s="10">
        <f t="shared" si="73"/>
        <v>40.75</v>
      </c>
      <c r="Q802" s="10" t="str">
        <f t="shared" si="74"/>
        <v>music</v>
      </c>
      <c r="R802" s="10" t="str">
        <f t="shared" si="75"/>
        <v>rock</v>
      </c>
      <c r="S802" s="5">
        <f t="shared" si="76"/>
        <v>41863.225162037037</v>
      </c>
      <c r="T802" s="5">
        <f t="shared" si="77"/>
        <v>41893.225162037037</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9">
        <f t="shared" si="72"/>
        <v>111.52149999999999</v>
      </c>
      <c r="P803" s="10">
        <f t="shared" si="73"/>
        <v>43.733921568627444</v>
      </c>
      <c r="Q803" s="10" t="str">
        <f t="shared" si="74"/>
        <v>music</v>
      </c>
      <c r="R803" s="10" t="str">
        <f t="shared" si="75"/>
        <v>rock</v>
      </c>
      <c r="S803" s="5">
        <f t="shared" si="76"/>
        <v>40695.587037037032</v>
      </c>
      <c r="T803" s="5">
        <f t="shared" si="77"/>
        <v>40725.587037037032</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9">
        <f t="shared" si="72"/>
        <v>101.33333333333334</v>
      </c>
      <c r="P804" s="10">
        <f t="shared" si="73"/>
        <v>81.066666666666663</v>
      </c>
      <c r="Q804" s="10" t="str">
        <f t="shared" si="74"/>
        <v>music</v>
      </c>
      <c r="R804" s="10" t="str">
        <f t="shared" si="75"/>
        <v>rock</v>
      </c>
      <c r="S804" s="5">
        <f t="shared" si="76"/>
        <v>41122.813935185186</v>
      </c>
      <c r="T804" s="5">
        <f t="shared" si="77"/>
        <v>41168.961805555555</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9">
        <f t="shared" si="72"/>
        <v>123.2608695652174</v>
      </c>
      <c r="P805" s="10">
        <f t="shared" si="73"/>
        <v>74.60526315789474</v>
      </c>
      <c r="Q805" s="10" t="str">
        <f t="shared" si="74"/>
        <v>music</v>
      </c>
      <c r="R805" s="10" t="str">
        <f t="shared" si="75"/>
        <v>rock</v>
      </c>
      <c r="S805" s="5">
        <f t="shared" si="76"/>
        <v>40665.741643518515</v>
      </c>
      <c r="T805" s="5">
        <f t="shared" si="77"/>
        <v>40691.833333333328</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9">
        <f t="shared" si="72"/>
        <v>100</v>
      </c>
      <c r="P806" s="10">
        <f t="shared" si="73"/>
        <v>305.55555555555554</v>
      </c>
      <c r="Q806" s="10" t="str">
        <f t="shared" si="74"/>
        <v>music</v>
      </c>
      <c r="R806" s="10" t="str">
        <f t="shared" si="75"/>
        <v>rock</v>
      </c>
      <c r="S806" s="5">
        <f t="shared" si="76"/>
        <v>40729.897291666668</v>
      </c>
      <c r="T806" s="5">
        <f t="shared" si="77"/>
        <v>40746.957638888889</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9">
        <f t="shared" si="72"/>
        <v>105</v>
      </c>
      <c r="P807" s="10">
        <f t="shared" si="73"/>
        <v>58.333333333333336</v>
      </c>
      <c r="Q807" s="10" t="str">
        <f t="shared" si="74"/>
        <v>music</v>
      </c>
      <c r="R807" s="10" t="str">
        <f t="shared" si="75"/>
        <v>rock</v>
      </c>
      <c r="S807" s="5">
        <f t="shared" si="76"/>
        <v>40690.614722222221</v>
      </c>
      <c r="T807" s="5">
        <f t="shared" si="77"/>
        <v>40740.75</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9">
        <f t="shared" si="72"/>
        <v>104.4375</v>
      </c>
      <c r="P808" s="10">
        <f t="shared" si="73"/>
        <v>117.67605633802818</v>
      </c>
      <c r="Q808" s="10" t="str">
        <f t="shared" si="74"/>
        <v>music</v>
      </c>
      <c r="R808" s="10" t="str">
        <f t="shared" si="75"/>
        <v>rock</v>
      </c>
      <c r="S808" s="5">
        <f t="shared" si="76"/>
        <v>40763.483090277776</v>
      </c>
      <c r="T808" s="5">
        <f t="shared" si="77"/>
        <v>40793.483090277776</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9">
        <f t="shared" si="72"/>
        <v>105.125</v>
      </c>
      <c r="P809" s="10">
        <f t="shared" si="73"/>
        <v>73.771929824561397</v>
      </c>
      <c r="Q809" s="10" t="str">
        <f t="shared" si="74"/>
        <v>music</v>
      </c>
      <c r="R809" s="10" t="str">
        <f t="shared" si="75"/>
        <v>rock</v>
      </c>
      <c r="S809" s="5">
        <f t="shared" si="76"/>
        <v>42759.420266203706</v>
      </c>
      <c r="T809" s="5">
        <f t="shared" si="77"/>
        <v>42794.874999999993</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9">
        <f t="shared" si="72"/>
        <v>100</v>
      </c>
      <c r="P810" s="10">
        <f t="shared" si="73"/>
        <v>104.65116279069767</v>
      </c>
      <c r="Q810" s="10" t="str">
        <f t="shared" si="74"/>
        <v>music</v>
      </c>
      <c r="R810" s="10" t="str">
        <f t="shared" si="75"/>
        <v>rock</v>
      </c>
      <c r="S810" s="5">
        <f t="shared" si="76"/>
        <v>41961.892199074071</v>
      </c>
      <c r="T810" s="5">
        <f t="shared" si="77"/>
        <v>41994.999305555553</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9">
        <f t="shared" si="72"/>
        <v>103.77499999999999</v>
      </c>
      <c r="P811" s="10">
        <f t="shared" si="73"/>
        <v>79.82692307692308</v>
      </c>
      <c r="Q811" s="10" t="str">
        <f t="shared" si="74"/>
        <v>music</v>
      </c>
      <c r="R811" s="10" t="str">
        <f t="shared" si="75"/>
        <v>rock</v>
      </c>
      <c r="S811" s="5">
        <f t="shared" si="76"/>
        <v>41628.625347222223</v>
      </c>
      <c r="T811" s="5">
        <f t="shared" si="77"/>
        <v>41658.625347222223</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9">
        <f t="shared" si="72"/>
        <v>105</v>
      </c>
      <c r="P812" s="10">
        <f t="shared" si="73"/>
        <v>58.333333333333336</v>
      </c>
      <c r="Q812" s="10" t="str">
        <f t="shared" si="74"/>
        <v>music</v>
      </c>
      <c r="R812" s="10" t="str">
        <f t="shared" si="75"/>
        <v>rock</v>
      </c>
      <c r="S812" s="5">
        <f t="shared" si="76"/>
        <v>41122.847939814812</v>
      </c>
      <c r="T812" s="5">
        <f t="shared" si="77"/>
        <v>41152.847939814812</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9">
        <f t="shared" si="72"/>
        <v>104</v>
      </c>
      <c r="P813" s="10">
        <f t="shared" si="73"/>
        <v>86.666666666666671</v>
      </c>
      <c r="Q813" s="10" t="str">
        <f t="shared" si="74"/>
        <v>music</v>
      </c>
      <c r="R813" s="10" t="str">
        <f t="shared" si="75"/>
        <v>rock</v>
      </c>
      <c r="S813" s="5">
        <f t="shared" si="76"/>
        <v>41443.435208333329</v>
      </c>
      <c r="T813" s="5">
        <f t="shared" si="77"/>
        <v>41465.494444444441</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9">
        <f t="shared" si="72"/>
        <v>151.83333333333334</v>
      </c>
      <c r="P814" s="10">
        <f t="shared" si="73"/>
        <v>27.606060606060606</v>
      </c>
      <c r="Q814" s="10" t="str">
        <f t="shared" si="74"/>
        <v>music</v>
      </c>
      <c r="R814" s="10" t="str">
        <f t="shared" si="75"/>
        <v>rock</v>
      </c>
      <c r="S814" s="5">
        <f t="shared" si="76"/>
        <v>41281.809629629628</v>
      </c>
      <c r="T814" s="5">
        <f t="shared" si="77"/>
        <v>41334.373611111107</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9">
        <f t="shared" si="72"/>
        <v>159.99600000000001</v>
      </c>
      <c r="P815" s="10">
        <f t="shared" si="73"/>
        <v>24.999375000000001</v>
      </c>
      <c r="Q815" s="10" t="str">
        <f t="shared" si="74"/>
        <v>music</v>
      </c>
      <c r="R815" s="10" t="str">
        <f t="shared" si="75"/>
        <v>rock</v>
      </c>
      <c r="S815" s="5">
        <f t="shared" si="76"/>
        <v>41080.751909722218</v>
      </c>
      <c r="T815" s="5">
        <f t="shared" si="77"/>
        <v>41110.751909722218</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9">
        <f t="shared" si="72"/>
        <v>127.3</v>
      </c>
      <c r="P816" s="10">
        <f t="shared" si="73"/>
        <v>45.464285714285715</v>
      </c>
      <c r="Q816" s="10" t="str">
        <f t="shared" si="74"/>
        <v>music</v>
      </c>
      <c r="R816" s="10" t="str">
        <f t="shared" si="75"/>
        <v>rock</v>
      </c>
      <c r="S816" s="5">
        <f t="shared" si="76"/>
        <v>40679.534733796296</v>
      </c>
      <c r="T816" s="5">
        <f t="shared" si="77"/>
        <v>40694.544444444444</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9">
        <f t="shared" si="72"/>
        <v>107</v>
      </c>
      <c r="P817" s="10">
        <f t="shared" si="73"/>
        <v>99.534883720930239</v>
      </c>
      <c r="Q817" s="10" t="str">
        <f t="shared" si="74"/>
        <v>music</v>
      </c>
      <c r="R817" s="10" t="str">
        <f t="shared" si="75"/>
        <v>rock</v>
      </c>
      <c r="S817" s="5">
        <f t="shared" si="76"/>
        <v>41914.70952546296</v>
      </c>
      <c r="T817" s="5">
        <f t="shared" si="77"/>
        <v>41944.70952546296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9">
        <f t="shared" si="72"/>
        <v>115.12214285714286</v>
      </c>
      <c r="P818" s="10">
        <f t="shared" si="73"/>
        <v>39.31</v>
      </c>
      <c r="Q818" s="10" t="str">
        <f t="shared" si="74"/>
        <v>music</v>
      </c>
      <c r="R818" s="10" t="str">
        <f t="shared" si="75"/>
        <v>rock</v>
      </c>
      <c r="S818" s="5">
        <f t="shared" si="76"/>
        <v>41341.662534722222</v>
      </c>
      <c r="T818" s="5">
        <f t="shared" si="77"/>
        <v>41373.0625</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9">
        <f t="shared" si="72"/>
        <v>137.11066666666665</v>
      </c>
      <c r="P819" s="10">
        <f t="shared" si="73"/>
        <v>89.419999999999987</v>
      </c>
      <c r="Q819" s="10" t="str">
        <f t="shared" si="74"/>
        <v>music</v>
      </c>
      <c r="R819" s="10" t="str">
        <f t="shared" si="75"/>
        <v>rock</v>
      </c>
      <c r="S819" s="5">
        <f t="shared" si="76"/>
        <v>40925.391331018516</v>
      </c>
      <c r="T819" s="5">
        <f t="shared" si="77"/>
        <v>40978.999305555553</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9">
        <f t="shared" si="72"/>
        <v>155.71428571428572</v>
      </c>
      <c r="P820" s="10">
        <f t="shared" si="73"/>
        <v>28.684210526315791</v>
      </c>
      <c r="Q820" s="10" t="str">
        <f t="shared" si="74"/>
        <v>music</v>
      </c>
      <c r="R820" s="10" t="str">
        <f t="shared" si="75"/>
        <v>rock</v>
      </c>
      <c r="S820" s="5">
        <f t="shared" si="76"/>
        <v>41120.67454861111</v>
      </c>
      <c r="T820" s="5">
        <f t="shared" si="77"/>
        <v>41128.500694444439</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9">
        <f t="shared" si="72"/>
        <v>108.74999999999999</v>
      </c>
      <c r="P821" s="10">
        <f t="shared" si="73"/>
        <v>31.071428571428573</v>
      </c>
      <c r="Q821" s="10" t="str">
        <f t="shared" si="74"/>
        <v>music</v>
      </c>
      <c r="R821" s="10" t="str">
        <f t="shared" si="75"/>
        <v>rock</v>
      </c>
      <c r="S821" s="5">
        <f t="shared" si="76"/>
        <v>41619.789976851847</v>
      </c>
      <c r="T821" s="5">
        <f t="shared" si="77"/>
        <v>41628.988888888889</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9">
        <f t="shared" si="72"/>
        <v>134.05000000000001</v>
      </c>
      <c r="P822" s="10">
        <f t="shared" si="73"/>
        <v>70.55263157894737</v>
      </c>
      <c r="Q822" s="10" t="str">
        <f t="shared" si="74"/>
        <v>music</v>
      </c>
      <c r="R822" s="10" t="str">
        <f t="shared" si="75"/>
        <v>rock</v>
      </c>
      <c r="S822" s="5">
        <f t="shared" si="76"/>
        <v>41768.633587962962</v>
      </c>
      <c r="T822" s="5">
        <f t="shared" si="77"/>
        <v>41799</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9">
        <f t="shared" si="72"/>
        <v>100</v>
      </c>
      <c r="P823" s="10">
        <f t="shared" si="73"/>
        <v>224.12820512820514</v>
      </c>
      <c r="Q823" s="10" t="str">
        <f t="shared" si="74"/>
        <v>music</v>
      </c>
      <c r="R823" s="10" t="str">
        <f t="shared" si="75"/>
        <v>rock</v>
      </c>
      <c r="S823" s="5">
        <f t="shared" si="76"/>
        <v>42093.71371527778</v>
      </c>
      <c r="T823" s="5">
        <f t="shared" si="77"/>
        <v>42127.959027777775</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9">
        <f t="shared" si="72"/>
        <v>119.16666666666667</v>
      </c>
      <c r="P824" s="10">
        <f t="shared" si="73"/>
        <v>51.811594202898547</v>
      </c>
      <c r="Q824" s="10" t="str">
        <f t="shared" si="74"/>
        <v>music</v>
      </c>
      <c r="R824" s="10" t="str">
        <f t="shared" si="75"/>
        <v>rock</v>
      </c>
      <c r="S824" s="5">
        <f t="shared" si="76"/>
        <v>41157.739004629628</v>
      </c>
      <c r="T824" s="5">
        <f t="shared" si="77"/>
        <v>41187.739004629628</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9">
        <f t="shared" si="72"/>
        <v>179.5</v>
      </c>
      <c r="P825" s="10">
        <f t="shared" si="73"/>
        <v>43.515151515151516</v>
      </c>
      <c r="Q825" s="10" t="str">
        <f t="shared" si="74"/>
        <v>music</v>
      </c>
      <c r="R825" s="10" t="str">
        <f t="shared" si="75"/>
        <v>rock</v>
      </c>
      <c r="S825" s="5">
        <f t="shared" si="76"/>
        <v>42055.764490740738</v>
      </c>
      <c r="T825" s="5">
        <f t="shared" si="77"/>
        <v>42085.722824074073</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9">
        <f t="shared" si="72"/>
        <v>134.38124999999999</v>
      </c>
      <c r="P826" s="10">
        <f t="shared" si="73"/>
        <v>39.816666666666663</v>
      </c>
      <c r="Q826" s="10" t="str">
        <f t="shared" si="74"/>
        <v>music</v>
      </c>
      <c r="R826" s="10" t="str">
        <f t="shared" si="75"/>
        <v>rock</v>
      </c>
      <c r="S826" s="5">
        <f t="shared" si="76"/>
        <v>40250.033773148149</v>
      </c>
      <c r="T826" s="5">
        <f t="shared" si="77"/>
        <v>40286.082638888889</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9">
        <f t="shared" si="72"/>
        <v>100.43200000000002</v>
      </c>
      <c r="P827" s="10">
        <f t="shared" si="73"/>
        <v>126.8080808080808</v>
      </c>
      <c r="Q827" s="10" t="str">
        <f t="shared" si="74"/>
        <v>music</v>
      </c>
      <c r="R827" s="10" t="str">
        <f t="shared" si="75"/>
        <v>rock</v>
      </c>
      <c r="S827" s="5">
        <f t="shared" si="76"/>
        <v>41186.098194444443</v>
      </c>
      <c r="T827" s="5">
        <f t="shared" si="77"/>
        <v>41211.098194444443</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9">
        <f t="shared" si="72"/>
        <v>101.45454545454547</v>
      </c>
      <c r="P828" s="10">
        <f t="shared" si="73"/>
        <v>113.87755102040816</v>
      </c>
      <c r="Q828" s="10" t="str">
        <f t="shared" si="74"/>
        <v>music</v>
      </c>
      <c r="R828" s="10" t="str">
        <f t="shared" si="75"/>
        <v>rock</v>
      </c>
      <c r="S828" s="5">
        <f t="shared" si="76"/>
        <v>40972.830208333333</v>
      </c>
      <c r="T828" s="5">
        <f t="shared" si="77"/>
        <v>40993.788541666661</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9">
        <f t="shared" si="72"/>
        <v>103.33333333333334</v>
      </c>
      <c r="P829" s="10">
        <f t="shared" si="73"/>
        <v>28.181818181818183</v>
      </c>
      <c r="Q829" s="10" t="str">
        <f t="shared" si="74"/>
        <v>music</v>
      </c>
      <c r="R829" s="10" t="str">
        <f t="shared" si="75"/>
        <v>rock</v>
      </c>
      <c r="S829" s="5">
        <f t="shared" si="76"/>
        <v>40927.265127314815</v>
      </c>
      <c r="T829" s="5">
        <f t="shared" si="77"/>
        <v>40953.617361111108</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9">
        <f t="shared" si="72"/>
        <v>107</v>
      </c>
      <c r="P830" s="10">
        <f t="shared" si="73"/>
        <v>36.60526315789474</v>
      </c>
      <c r="Q830" s="10" t="str">
        <f t="shared" si="74"/>
        <v>music</v>
      </c>
      <c r="R830" s="10" t="str">
        <f t="shared" si="75"/>
        <v>rock</v>
      </c>
      <c r="S830" s="5">
        <f t="shared" si="76"/>
        <v>41072.84238425926</v>
      </c>
      <c r="T830" s="5">
        <f t="shared" si="77"/>
        <v>41085.474999999999</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9">
        <f t="shared" si="72"/>
        <v>104</v>
      </c>
      <c r="P831" s="10">
        <f t="shared" si="73"/>
        <v>32.5</v>
      </c>
      <c r="Q831" s="10" t="str">
        <f t="shared" si="74"/>
        <v>music</v>
      </c>
      <c r="R831" s="10" t="str">
        <f t="shared" si="75"/>
        <v>rock</v>
      </c>
      <c r="S831" s="5">
        <f t="shared" si="76"/>
        <v>42504.593055555553</v>
      </c>
      <c r="T831" s="5">
        <f t="shared" si="77"/>
        <v>42564.593055555553</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9">
        <f t="shared" si="72"/>
        <v>107.83333333333334</v>
      </c>
      <c r="P832" s="10">
        <f t="shared" si="73"/>
        <v>60.65625</v>
      </c>
      <c r="Q832" s="10" t="str">
        <f t="shared" si="74"/>
        <v>music</v>
      </c>
      <c r="R832" s="10" t="str">
        <f t="shared" si="75"/>
        <v>rock</v>
      </c>
      <c r="S832" s="5">
        <f t="shared" si="76"/>
        <v>41325.317418981482</v>
      </c>
      <c r="T832" s="5">
        <f t="shared" si="77"/>
        <v>41355.27575231481</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9">
        <f t="shared" si="72"/>
        <v>233.33333333333334</v>
      </c>
      <c r="P833" s="10">
        <f t="shared" si="73"/>
        <v>175</v>
      </c>
      <c r="Q833" s="10" t="str">
        <f t="shared" si="74"/>
        <v>music</v>
      </c>
      <c r="R833" s="10" t="str">
        <f t="shared" si="75"/>
        <v>rock</v>
      </c>
      <c r="S833" s="5">
        <f t="shared" si="76"/>
        <v>40996.438587962963</v>
      </c>
      <c r="T833" s="5">
        <f t="shared" si="77"/>
        <v>41026.438587962963</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9">
        <f t="shared" si="72"/>
        <v>100.60706666666665</v>
      </c>
      <c r="P834" s="10">
        <f t="shared" si="73"/>
        <v>97.993896103896105</v>
      </c>
      <c r="Q834" s="10" t="str">
        <f t="shared" si="74"/>
        <v>music</v>
      </c>
      <c r="R834" s="10" t="str">
        <f t="shared" si="75"/>
        <v>rock</v>
      </c>
      <c r="S834" s="5">
        <f t="shared" si="76"/>
        <v>40869.466840277775</v>
      </c>
      <c r="T834" s="5">
        <f t="shared" si="77"/>
        <v>40929.134027777778</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9">
        <f t="shared" ref="O835:O898" si="78">E835/D835*100</f>
        <v>101.66666666666666</v>
      </c>
      <c r="P835" s="10">
        <f t="shared" ref="P835:P898" si="79">E835/L835</f>
        <v>148.78048780487805</v>
      </c>
      <c r="Q835" s="10" t="str">
        <f t="shared" ref="Q835:Q898" si="80">LEFT($N835,FIND("/",$N835)-1)</f>
        <v>music</v>
      </c>
      <c r="R835" s="10" t="str">
        <f t="shared" ref="R835:R898" si="81">RIGHT($N835,LEN($N835)-FIND("/",$N835))</f>
        <v>rock</v>
      </c>
      <c r="S835" s="5">
        <f t="shared" ref="S835:S898" si="82">(((J835/60)/60)/24)+DATE(1970,1,1)+(-5/24)</f>
        <v>41718.669849537036</v>
      </c>
      <c r="T835" s="5">
        <f t="shared" si="77"/>
        <v>41748.669849537036</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9">
        <f t="shared" si="78"/>
        <v>131.0181818181818</v>
      </c>
      <c r="P836" s="10">
        <f t="shared" si="79"/>
        <v>96.08</v>
      </c>
      <c r="Q836" s="10" t="str">
        <f t="shared" si="80"/>
        <v>music</v>
      </c>
      <c r="R836" s="10" t="str">
        <f t="shared" si="81"/>
        <v>rock</v>
      </c>
      <c r="S836" s="5">
        <f t="shared" si="82"/>
        <v>41422.614490740736</v>
      </c>
      <c r="T836" s="5">
        <f t="shared" si="77"/>
        <v>41455.957638888889</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9">
        <f t="shared" si="78"/>
        <v>117.25000000000001</v>
      </c>
      <c r="P837" s="10">
        <f t="shared" si="79"/>
        <v>58.625</v>
      </c>
      <c r="Q837" s="10" t="str">
        <f t="shared" si="80"/>
        <v>music</v>
      </c>
      <c r="R837" s="10" t="str">
        <f t="shared" si="81"/>
        <v>rock</v>
      </c>
      <c r="S837" s="5">
        <f t="shared" si="82"/>
        <v>41005.249513888884</v>
      </c>
      <c r="T837" s="5">
        <f t="shared" si="77"/>
        <v>41047.916666666664</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9">
        <f t="shared" si="78"/>
        <v>100.93039999999999</v>
      </c>
      <c r="P838" s="10">
        <f t="shared" si="79"/>
        <v>109.70695652173914</v>
      </c>
      <c r="Q838" s="10" t="str">
        <f t="shared" si="80"/>
        <v>music</v>
      </c>
      <c r="R838" s="10" t="str">
        <f t="shared" si="81"/>
        <v>rock</v>
      </c>
      <c r="S838" s="5">
        <f t="shared" si="82"/>
        <v>41523.848587962959</v>
      </c>
      <c r="T838" s="5">
        <f t="shared" si="77"/>
        <v>41553.848587962959</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9">
        <f t="shared" si="78"/>
        <v>121.8</v>
      </c>
      <c r="P839" s="10">
        <f t="shared" si="79"/>
        <v>49.112903225806448</v>
      </c>
      <c r="Q839" s="10" t="str">
        <f t="shared" si="80"/>
        <v>music</v>
      </c>
      <c r="R839" s="10" t="str">
        <f t="shared" si="81"/>
        <v>rock</v>
      </c>
      <c r="S839" s="5">
        <f t="shared" si="82"/>
        <v>41730.79006944444</v>
      </c>
      <c r="T839" s="5">
        <f t="shared" ref="T839:T902" si="83">(((I839/60)/60)/24)+DATE(1970,1,1)+(-5/24)</f>
        <v>41760.79006944444</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9">
        <f t="shared" si="78"/>
        <v>145.4</v>
      </c>
      <c r="P840" s="10">
        <f t="shared" si="79"/>
        <v>47.672131147540981</v>
      </c>
      <c r="Q840" s="10" t="str">
        <f t="shared" si="80"/>
        <v>music</v>
      </c>
      <c r="R840" s="10" t="str">
        <f t="shared" si="81"/>
        <v>rock</v>
      </c>
      <c r="S840" s="5">
        <f t="shared" si="82"/>
        <v>40895.689641203702</v>
      </c>
      <c r="T840" s="5">
        <f t="shared" si="83"/>
        <v>40925.689641203702</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9">
        <f t="shared" si="78"/>
        <v>116.61660000000001</v>
      </c>
      <c r="P841" s="10">
        <f t="shared" si="79"/>
        <v>60.737812499999997</v>
      </c>
      <c r="Q841" s="10" t="str">
        <f t="shared" si="80"/>
        <v>music</v>
      </c>
      <c r="R841" s="10" t="str">
        <f t="shared" si="81"/>
        <v>rock</v>
      </c>
      <c r="S841" s="5">
        <f t="shared" si="82"/>
        <v>41144.555046296293</v>
      </c>
      <c r="T841" s="5">
        <f t="shared" si="83"/>
        <v>41174.555046296293</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9">
        <f t="shared" si="78"/>
        <v>120.4166</v>
      </c>
      <c r="P842" s="10">
        <f t="shared" si="79"/>
        <v>63.37715789473684</v>
      </c>
      <c r="Q842" s="10" t="str">
        <f t="shared" si="80"/>
        <v>music</v>
      </c>
      <c r="R842" s="10" t="str">
        <f t="shared" si="81"/>
        <v>metal</v>
      </c>
      <c r="S842" s="5">
        <f t="shared" si="82"/>
        <v>42607.018368055556</v>
      </c>
      <c r="T842" s="5">
        <f t="shared" si="83"/>
        <v>42637.018368055556</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9">
        <f t="shared" si="78"/>
        <v>101.32000000000001</v>
      </c>
      <c r="P843" s="10">
        <f t="shared" si="79"/>
        <v>53.893617021276597</v>
      </c>
      <c r="Q843" s="10" t="str">
        <f t="shared" si="80"/>
        <v>music</v>
      </c>
      <c r="R843" s="10" t="str">
        <f t="shared" si="81"/>
        <v>metal</v>
      </c>
      <c r="S843" s="5">
        <f t="shared" si="82"/>
        <v>41923.63035879629</v>
      </c>
      <c r="T843" s="5">
        <f t="shared" si="83"/>
        <v>41953.672025462954</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9">
        <f t="shared" si="78"/>
        <v>104.32</v>
      </c>
      <c r="P844" s="10">
        <f t="shared" si="79"/>
        <v>66.871794871794876</v>
      </c>
      <c r="Q844" s="10" t="str">
        <f t="shared" si="80"/>
        <v>music</v>
      </c>
      <c r="R844" s="10" t="str">
        <f t="shared" si="81"/>
        <v>metal</v>
      </c>
      <c r="S844" s="5">
        <f t="shared" si="82"/>
        <v>41526.384062500001</v>
      </c>
      <c r="T844" s="5">
        <f t="shared" si="83"/>
        <v>41560.957638888889</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9">
        <f t="shared" si="78"/>
        <v>267.13333333333333</v>
      </c>
      <c r="P845" s="10">
        <f t="shared" si="79"/>
        <v>63.102362204724407</v>
      </c>
      <c r="Q845" s="10" t="str">
        <f t="shared" si="80"/>
        <v>music</v>
      </c>
      <c r="R845" s="10" t="str">
        <f t="shared" si="81"/>
        <v>metal</v>
      </c>
      <c r="S845" s="5">
        <f t="shared" si="82"/>
        <v>42695.049537037034</v>
      </c>
      <c r="T845" s="5">
        <f t="shared" si="83"/>
        <v>42712.124999999993</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9">
        <f t="shared" si="78"/>
        <v>194.13333333333333</v>
      </c>
      <c r="P846" s="10">
        <f t="shared" si="79"/>
        <v>36.628930817610062</v>
      </c>
      <c r="Q846" s="10" t="str">
        <f t="shared" si="80"/>
        <v>music</v>
      </c>
      <c r="R846" s="10" t="str">
        <f t="shared" si="81"/>
        <v>metal</v>
      </c>
      <c r="S846" s="5">
        <f t="shared" si="82"/>
        <v>41905.476296296292</v>
      </c>
      <c r="T846" s="5">
        <f t="shared" si="83"/>
        <v>41943.999305555553</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9">
        <f t="shared" si="78"/>
        <v>120.3802</v>
      </c>
      <c r="P847" s="10">
        <f t="shared" si="79"/>
        <v>34.005706214689269</v>
      </c>
      <c r="Q847" s="10" t="str">
        <f t="shared" si="80"/>
        <v>music</v>
      </c>
      <c r="R847" s="10" t="str">
        <f t="shared" si="81"/>
        <v>metal</v>
      </c>
      <c r="S847" s="5">
        <f t="shared" si="82"/>
        <v>42577.997638888883</v>
      </c>
      <c r="T847" s="5">
        <f t="shared" si="83"/>
        <v>42617.957638888889</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9">
        <f t="shared" si="78"/>
        <v>122.00090909090908</v>
      </c>
      <c r="P848" s="10">
        <f t="shared" si="79"/>
        <v>28.553404255319148</v>
      </c>
      <c r="Q848" s="10" t="str">
        <f t="shared" si="80"/>
        <v>music</v>
      </c>
      <c r="R848" s="10" t="str">
        <f t="shared" si="81"/>
        <v>metal</v>
      </c>
      <c r="S848" s="5">
        <f t="shared" si="82"/>
        <v>41694.183506944442</v>
      </c>
      <c r="T848" s="5">
        <f t="shared" si="83"/>
        <v>41708.375</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9">
        <f t="shared" si="78"/>
        <v>100</v>
      </c>
      <c r="P849" s="10">
        <f t="shared" si="79"/>
        <v>10</v>
      </c>
      <c r="Q849" s="10" t="str">
        <f t="shared" si="80"/>
        <v>music</v>
      </c>
      <c r="R849" s="10" t="str">
        <f t="shared" si="81"/>
        <v>metal</v>
      </c>
      <c r="S849" s="5">
        <f t="shared" si="82"/>
        <v>42165.590000000004</v>
      </c>
      <c r="T849" s="5">
        <f t="shared" si="83"/>
        <v>42195.590000000004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9">
        <f t="shared" si="78"/>
        <v>100</v>
      </c>
      <c r="P850" s="10">
        <f t="shared" si="79"/>
        <v>18.75</v>
      </c>
      <c r="Q850" s="10" t="str">
        <f t="shared" si="80"/>
        <v>music</v>
      </c>
      <c r="R850" s="10" t="str">
        <f t="shared" si="81"/>
        <v>metal</v>
      </c>
      <c r="S850" s="5">
        <f t="shared" si="82"/>
        <v>42078.583715277775</v>
      </c>
      <c r="T850" s="5">
        <f t="shared" si="83"/>
        <v>42108.583715277775</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9">
        <f t="shared" si="78"/>
        <v>119.9</v>
      </c>
      <c r="P851" s="10">
        <f t="shared" si="79"/>
        <v>41.704347826086959</v>
      </c>
      <c r="Q851" s="10" t="str">
        <f t="shared" si="80"/>
        <v>music</v>
      </c>
      <c r="R851" s="10" t="str">
        <f t="shared" si="81"/>
        <v>metal</v>
      </c>
      <c r="S851" s="5">
        <f t="shared" si="82"/>
        <v>42050.94055555555</v>
      </c>
      <c r="T851" s="5">
        <f t="shared" si="83"/>
        <v>42078.898888888885</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9">
        <f t="shared" si="78"/>
        <v>155.17499999999998</v>
      </c>
      <c r="P852" s="10">
        <f t="shared" si="79"/>
        <v>46.669172932330824</v>
      </c>
      <c r="Q852" s="10" t="str">
        <f t="shared" si="80"/>
        <v>music</v>
      </c>
      <c r="R852" s="10" t="str">
        <f t="shared" si="81"/>
        <v>metal</v>
      </c>
      <c r="S852" s="5">
        <f t="shared" si="82"/>
        <v>42452.619409722225</v>
      </c>
      <c r="T852" s="5">
        <f t="shared" si="83"/>
        <v>42484.999305555553</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9">
        <f t="shared" si="78"/>
        <v>130.44999999999999</v>
      </c>
      <c r="P853" s="10">
        <f t="shared" si="79"/>
        <v>37.271428571428572</v>
      </c>
      <c r="Q853" s="10" t="str">
        <f t="shared" si="80"/>
        <v>music</v>
      </c>
      <c r="R853" s="10" t="str">
        <f t="shared" si="81"/>
        <v>metal</v>
      </c>
      <c r="S853" s="5">
        <f t="shared" si="82"/>
        <v>42522.671909722216</v>
      </c>
      <c r="T853" s="5">
        <f t="shared" si="83"/>
        <v>42582.614583333336</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9">
        <f t="shared" si="78"/>
        <v>104.97142857142859</v>
      </c>
      <c r="P854" s="10">
        <f t="shared" si="79"/>
        <v>59.258064516129032</v>
      </c>
      <c r="Q854" s="10" t="str">
        <f t="shared" si="80"/>
        <v>music</v>
      </c>
      <c r="R854" s="10" t="str">
        <f t="shared" si="81"/>
        <v>metal</v>
      </c>
      <c r="S854" s="5">
        <f t="shared" si="82"/>
        <v>42656.59716435185</v>
      </c>
      <c r="T854" s="5">
        <f t="shared" si="83"/>
        <v>42667.666666666664</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9">
        <f t="shared" si="78"/>
        <v>100</v>
      </c>
      <c r="P855" s="10">
        <f t="shared" si="79"/>
        <v>30</v>
      </c>
      <c r="Q855" s="10" t="str">
        <f t="shared" si="80"/>
        <v>music</v>
      </c>
      <c r="R855" s="10" t="str">
        <f t="shared" si="81"/>
        <v>metal</v>
      </c>
      <c r="S855" s="5">
        <f t="shared" si="82"/>
        <v>42021.62394675926</v>
      </c>
      <c r="T855" s="5">
        <f t="shared" si="83"/>
        <v>42051.62394675926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9">
        <f t="shared" si="78"/>
        <v>118.2205035971223</v>
      </c>
      <c r="P856" s="10">
        <f t="shared" si="79"/>
        <v>65.8623246492986</v>
      </c>
      <c r="Q856" s="10" t="str">
        <f t="shared" si="80"/>
        <v>music</v>
      </c>
      <c r="R856" s="10" t="str">
        <f t="shared" si="81"/>
        <v>metal</v>
      </c>
      <c r="S856" s="5">
        <f t="shared" si="82"/>
        <v>42702.004004629627</v>
      </c>
      <c r="T856" s="5">
        <f t="shared" si="83"/>
        <v>42732.004004629627</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9">
        <f t="shared" si="78"/>
        <v>103.44827586206897</v>
      </c>
      <c r="P857" s="10">
        <f t="shared" si="79"/>
        <v>31.914893617021278</v>
      </c>
      <c r="Q857" s="10" t="str">
        <f t="shared" si="80"/>
        <v>music</v>
      </c>
      <c r="R857" s="10" t="str">
        <f t="shared" si="81"/>
        <v>metal</v>
      </c>
      <c r="S857" s="5">
        <f t="shared" si="82"/>
        <v>42544.916863425926</v>
      </c>
      <c r="T857" s="5">
        <f t="shared" si="83"/>
        <v>42574.916863425926</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9">
        <f t="shared" si="78"/>
        <v>218.00000000000003</v>
      </c>
      <c r="P858" s="10">
        <f t="shared" si="79"/>
        <v>19.464285714285715</v>
      </c>
      <c r="Q858" s="10" t="str">
        <f t="shared" si="80"/>
        <v>music</v>
      </c>
      <c r="R858" s="10" t="str">
        <f t="shared" si="81"/>
        <v>metal</v>
      </c>
      <c r="S858" s="5">
        <f t="shared" si="82"/>
        <v>42609.103657407402</v>
      </c>
      <c r="T858" s="5">
        <f t="shared" si="83"/>
        <v>42668.583333333336</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9">
        <f t="shared" si="78"/>
        <v>100</v>
      </c>
      <c r="P859" s="10">
        <f t="shared" si="79"/>
        <v>50</v>
      </c>
      <c r="Q859" s="10" t="str">
        <f t="shared" si="80"/>
        <v>music</v>
      </c>
      <c r="R859" s="10" t="str">
        <f t="shared" si="81"/>
        <v>metal</v>
      </c>
      <c r="S859" s="5">
        <f t="shared" si="82"/>
        <v>42291.373043981475</v>
      </c>
      <c r="T859" s="5">
        <f t="shared" si="83"/>
        <v>42333.414710648147</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9">
        <f t="shared" si="78"/>
        <v>144.00583333333333</v>
      </c>
      <c r="P860" s="10">
        <f t="shared" si="79"/>
        <v>22.737763157894737</v>
      </c>
      <c r="Q860" s="10" t="str">
        <f t="shared" si="80"/>
        <v>music</v>
      </c>
      <c r="R860" s="10" t="str">
        <f t="shared" si="81"/>
        <v>metal</v>
      </c>
      <c r="S860" s="5">
        <f t="shared" si="82"/>
        <v>42079.537245370368</v>
      </c>
      <c r="T860" s="5">
        <f t="shared" si="83"/>
        <v>42109.749305555553</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9">
        <f t="shared" si="78"/>
        <v>104.67500000000001</v>
      </c>
      <c r="P861" s="10">
        <f t="shared" si="79"/>
        <v>42.724489795918366</v>
      </c>
      <c r="Q861" s="10" t="str">
        <f t="shared" si="80"/>
        <v>music</v>
      </c>
      <c r="R861" s="10" t="str">
        <f t="shared" si="81"/>
        <v>metal</v>
      </c>
      <c r="S861" s="5">
        <f t="shared" si="82"/>
        <v>42128.611898148149</v>
      </c>
      <c r="T861" s="5">
        <f t="shared" si="83"/>
        <v>42158.791666666664</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9">
        <f t="shared" si="78"/>
        <v>18.142857142857142</v>
      </c>
      <c r="P862" s="10">
        <f t="shared" si="79"/>
        <v>52.916666666666664</v>
      </c>
      <c r="Q862" s="10" t="str">
        <f t="shared" si="80"/>
        <v>music</v>
      </c>
      <c r="R862" s="10" t="str">
        <f t="shared" si="81"/>
        <v>jazz</v>
      </c>
      <c r="S862" s="5">
        <f t="shared" si="82"/>
        <v>41570.274456018517</v>
      </c>
      <c r="T862" s="5">
        <f t="shared" si="83"/>
        <v>41600.316122685181</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9">
        <f t="shared" si="78"/>
        <v>2.2444444444444445</v>
      </c>
      <c r="P863" s="10">
        <f t="shared" si="79"/>
        <v>50.5</v>
      </c>
      <c r="Q863" s="10" t="str">
        <f t="shared" si="80"/>
        <v>music</v>
      </c>
      <c r="R863" s="10" t="str">
        <f t="shared" si="81"/>
        <v>jazz</v>
      </c>
      <c r="S863" s="5">
        <f t="shared" si="82"/>
        <v>42599.756990740738</v>
      </c>
      <c r="T863" s="5">
        <f t="shared" si="83"/>
        <v>42629.756990740738</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9">
        <f t="shared" si="78"/>
        <v>0.33999999999999997</v>
      </c>
      <c r="P864" s="10">
        <f t="shared" si="79"/>
        <v>42.5</v>
      </c>
      <c r="Q864" s="10" t="str">
        <f t="shared" si="80"/>
        <v>music</v>
      </c>
      <c r="R864" s="10" t="str">
        <f t="shared" si="81"/>
        <v>jazz</v>
      </c>
      <c r="S864" s="5">
        <f t="shared" si="82"/>
        <v>41559.346620370365</v>
      </c>
      <c r="T864" s="5">
        <f t="shared" si="83"/>
        <v>41589.388287037036</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9">
        <f t="shared" si="78"/>
        <v>4.5</v>
      </c>
      <c r="P865" s="10">
        <f t="shared" si="79"/>
        <v>18</v>
      </c>
      <c r="Q865" s="10" t="str">
        <f t="shared" si="80"/>
        <v>music</v>
      </c>
      <c r="R865" s="10" t="str">
        <f t="shared" si="81"/>
        <v>jazz</v>
      </c>
      <c r="S865" s="5">
        <f t="shared" si="82"/>
        <v>40920.909328703703</v>
      </c>
      <c r="T865" s="5">
        <f t="shared" si="83"/>
        <v>40950.909328703703</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9">
        <f t="shared" si="78"/>
        <v>41.53846153846154</v>
      </c>
      <c r="P866" s="10">
        <f t="shared" si="79"/>
        <v>34.177215189873415</v>
      </c>
      <c r="Q866" s="10" t="str">
        <f t="shared" si="80"/>
        <v>music</v>
      </c>
      <c r="R866" s="10" t="str">
        <f t="shared" si="81"/>
        <v>jazz</v>
      </c>
      <c r="S866" s="5">
        <f t="shared" si="82"/>
        <v>41540.898587962962</v>
      </c>
      <c r="T866" s="5">
        <f t="shared" si="83"/>
        <v>41563.207638888889</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9">
        <f t="shared" si="78"/>
        <v>2.0454545454545454</v>
      </c>
      <c r="P867" s="10">
        <f t="shared" si="79"/>
        <v>22.5</v>
      </c>
      <c r="Q867" s="10" t="str">
        <f t="shared" si="80"/>
        <v>music</v>
      </c>
      <c r="R867" s="10" t="str">
        <f t="shared" si="81"/>
        <v>jazz</v>
      </c>
      <c r="S867" s="5">
        <f t="shared" si="82"/>
        <v>41230.564780092594</v>
      </c>
      <c r="T867" s="5">
        <f t="shared" si="83"/>
        <v>41290.564780092594</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9">
        <f t="shared" si="78"/>
        <v>18.285714285714285</v>
      </c>
      <c r="P868" s="10">
        <f t="shared" si="79"/>
        <v>58.18181818181818</v>
      </c>
      <c r="Q868" s="10" t="str">
        <f t="shared" si="80"/>
        <v>music</v>
      </c>
      <c r="R868" s="10" t="str">
        <f t="shared" si="81"/>
        <v>jazz</v>
      </c>
      <c r="S868" s="5">
        <f t="shared" si="82"/>
        <v>42025.429606481477</v>
      </c>
      <c r="T868" s="5">
        <f t="shared" si="83"/>
        <v>42063.423611111109</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9">
        <f t="shared" si="78"/>
        <v>24.02</v>
      </c>
      <c r="P869" s="10">
        <f t="shared" si="79"/>
        <v>109.18181818181819</v>
      </c>
      <c r="Q869" s="10" t="str">
        <f t="shared" si="80"/>
        <v>music</v>
      </c>
      <c r="R869" s="10" t="str">
        <f t="shared" si="81"/>
        <v>jazz</v>
      </c>
      <c r="S869" s="5">
        <f t="shared" si="82"/>
        <v>40087.897060185183</v>
      </c>
      <c r="T869" s="5">
        <f t="shared" si="83"/>
        <v>40147.999305555553</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9">
        <f t="shared" si="78"/>
        <v>0.1111111111111111</v>
      </c>
      <c r="P870" s="10">
        <f t="shared" si="79"/>
        <v>50</v>
      </c>
      <c r="Q870" s="10" t="str">
        <f t="shared" si="80"/>
        <v>music</v>
      </c>
      <c r="R870" s="10" t="str">
        <f t="shared" si="81"/>
        <v>jazz</v>
      </c>
      <c r="S870" s="5">
        <f t="shared" si="82"/>
        <v>41615.819421296292</v>
      </c>
      <c r="T870" s="5">
        <f t="shared" si="83"/>
        <v>41645.819421296292</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9">
        <f t="shared" si="78"/>
        <v>11.818181818181818</v>
      </c>
      <c r="P871" s="10">
        <f t="shared" si="79"/>
        <v>346.66666666666669</v>
      </c>
      <c r="Q871" s="10" t="str">
        <f t="shared" si="80"/>
        <v>music</v>
      </c>
      <c r="R871" s="10" t="str">
        <f t="shared" si="81"/>
        <v>jazz</v>
      </c>
      <c r="S871" s="5">
        <f t="shared" si="82"/>
        <v>41342.637233796297</v>
      </c>
      <c r="T871" s="5">
        <f t="shared" si="83"/>
        <v>41372.595567129625</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9">
        <f t="shared" si="78"/>
        <v>0.31</v>
      </c>
      <c r="P872" s="10">
        <f t="shared" si="79"/>
        <v>12.4</v>
      </c>
      <c r="Q872" s="10" t="str">
        <f t="shared" si="80"/>
        <v>music</v>
      </c>
      <c r="R872" s="10" t="str">
        <f t="shared" si="81"/>
        <v>jazz</v>
      </c>
      <c r="S872" s="5">
        <f t="shared" si="82"/>
        <v>41487.813923611109</v>
      </c>
      <c r="T872" s="5">
        <f t="shared" si="83"/>
        <v>41517.813923611109</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9">
        <f t="shared" si="78"/>
        <v>5.416666666666667</v>
      </c>
      <c r="P873" s="10">
        <f t="shared" si="79"/>
        <v>27.083333333333332</v>
      </c>
      <c r="Q873" s="10" t="str">
        <f t="shared" si="80"/>
        <v>music</v>
      </c>
      <c r="R873" s="10" t="str">
        <f t="shared" si="81"/>
        <v>jazz</v>
      </c>
      <c r="S873" s="5">
        <f t="shared" si="82"/>
        <v>41577.352951388886</v>
      </c>
      <c r="T873" s="5">
        <f t="shared" si="83"/>
        <v>41607.39461805555</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9">
        <f t="shared" si="78"/>
        <v>0.8125</v>
      </c>
      <c r="P874" s="10">
        <f t="shared" si="79"/>
        <v>32.5</v>
      </c>
      <c r="Q874" s="10" t="str">
        <f t="shared" si="80"/>
        <v>music</v>
      </c>
      <c r="R874" s="10" t="str">
        <f t="shared" si="81"/>
        <v>jazz</v>
      </c>
      <c r="S874" s="5">
        <f t="shared" si="82"/>
        <v>40567.617210648146</v>
      </c>
      <c r="T874" s="5">
        <f t="shared" si="83"/>
        <v>40612.617210648146</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9">
        <f t="shared" si="78"/>
        <v>1.2857142857142856</v>
      </c>
      <c r="P875" s="10">
        <f t="shared" si="79"/>
        <v>9</v>
      </c>
      <c r="Q875" s="10" t="str">
        <f t="shared" si="80"/>
        <v>music</v>
      </c>
      <c r="R875" s="10" t="str">
        <f t="shared" si="81"/>
        <v>jazz</v>
      </c>
      <c r="S875" s="5">
        <f t="shared" si="82"/>
        <v>41183.958796296298</v>
      </c>
      <c r="T875" s="5">
        <f t="shared" si="83"/>
        <v>41224.000462962962</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9">
        <f t="shared" si="78"/>
        <v>24.333333333333336</v>
      </c>
      <c r="P876" s="10">
        <f t="shared" si="79"/>
        <v>34.761904761904759</v>
      </c>
      <c r="Q876" s="10" t="str">
        <f t="shared" si="80"/>
        <v>music</v>
      </c>
      <c r="R876" s="10" t="str">
        <f t="shared" si="81"/>
        <v>jazz</v>
      </c>
      <c r="S876" s="5">
        <f t="shared" si="82"/>
        <v>41368.375393518516</v>
      </c>
      <c r="T876" s="5">
        <f t="shared" si="83"/>
        <v>41398.375393518516</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9">
        <f t="shared" si="78"/>
        <v>0</v>
      </c>
      <c r="P877" s="10" t="e">
        <f t="shared" si="79"/>
        <v>#DIV/0!</v>
      </c>
      <c r="Q877" s="10" t="str">
        <f t="shared" si="80"/>
        <v>music</v>
      </c>
      <c r="R877" s="10" t="str">
        <f t="shared" si="81"/>
        <v>jazz</v>
      </c>
      <c r="S877" s="5">
        <f t="shared" si="82"/>
        <v>42248.515405092585</v>
      </c>
      <c r="T877" s="5">
        <f t="shared" si="83"/>
        <v>42268.515405092585</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9">
        <f t="shared" si="78"/>
        <v>40.799492385786799</v>
      </c>
      <c r="P878" s="10">
        <f t="shared" si="79"/>
        <v>28.577777777777779</v>
      </c>
      <c r="Q878" s="10" t="str">
        <f t="shared" si="80"/>
        <v>music</v>
      </c>
      <c r="R878" s="10" t="str">
        <f t="shared" si="81"/>
        <v>jazz</v>
      </c>
      <c r="S878" s="5">
        <f t="shared" si="82"/>
        <v>41276.288506944438</v>
      </c>
      <c r="T878" s="5">
        <f t="shared" si="83"/>
        <v>41309.288506944438</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9">
        <f t="shared" si="78"/>
        <v>67.55</v>
      </c>
      <c r="P879" s="10">
        <f t="shared" si="79"/>
        <v>46.586206896551722</v>
      </c>
      <c r="Q879" s="10" t="str">
        <f t="shared" si="80"/>
        <v>music</v>
      </c>
      <c r="R879" s="10" t="str">
        <f t="shared" si="81"/>
        <v>jazz</v>
      </c>
      <c r="S879" s="5">
        <f t="shared" si="82"/>
        <v>41597.580555555556</v>
      </c>
      <c r="T879" s="5">
        <f t="shared" si="83"/>
        <v>41627.580555555556</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9">
        <f t="shared" si="78"/>
        <v>1.3</v>
      </c>
      <c r="P880" s="10">
        <f t="shared" si="79"/>
        <v>32.5</v>
      </c>
      <c r="Q880" s="10" t="str">
        <f t="shared" si="80"/>
        <v>music</v>
      </c>
      <c r="R880" s="10" t="str">
        <f t="shared" si="81"/>
        <v>jazz</v>
      </c>
      <c r="S880" s="5">
        <f t="shared" si="82"/>
        <v>40505.024583333332</v>
      </c>
      <c r="T880" s="5">
        <f t="shared" si="83"/>
        <v>40535.024583333332</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9">
        <f t="shared" si="78"/>
        <v>30.666666666666664</v>
      </c>
      <c r="P881" s="10">
        <f t="shared" si="79"/>
        <v>21.466666666666665</v>
      </c>
      <c r="Q881" s="10" t="str">
        <f t="shared" si="80"/>
        <v>music</v>
      </c>
      <c r="R881" s="10" t="str">
        <f t="shared" si="81"/>
        <v>jazz</v>
      </c>
      <c r="S881" s="5">
        <f t="shared" si="82"/>
        <v>41037.621585648143</v>
      </c>
      <c r="T881" s="5">
        <f t="shared" si="83"/>
        <v>41058.621585648143</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9">
        <f t="shared" si="78"/>
        <v>2.9894179894179893</v>
      </c>
      <c r="P882" s="10">
        <f t="shared" si="79"/>
        <v>14.125</v>
      </c>
      <c r="Q882" s="10" t="str">
        <f t="shared" si="80"/>
        <v>music</v>
      </c>
      <c r="R882" s="10" t="str">
        <f t="shared" si="81"/>
        <v>indie rock</v>
      </c>
      <c r="S882" s="5">
        <f t="shared" si="82"/>
        <v>41179.112708333334</v>
      </c>
      <c r="T882" s="5">
        <f t="shared" si="83"/>
        <v>41212.112708333334</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9">
        <f t="shared" si="78"/>
        <v>0.8</v>
      </c>
      <c r="P883" s="10">
        <f t="shared" si="79"/>
        <v>30</v>
      </c>
      <c r="Q883" s="10" t="str">
        <f t="shared" si="80"/>
        <v>music</v>
      </c>
      <c r="R883" s="10" t="str">
        <f t="shared" si="81"/>
        <v>indie rock</v>
      </c>
      <c r="S883" s="5">
        <f t="shared" si="82"/>
        <v>40877.042662037034</v>
      </c>
      <c r="T883" s="5">
        <f t="shared" si="83"/>
        <v>40922.042662037034</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9">
        <f t="shared" si="78"/>
        <v>20.133333333333333</v>
      </c>
      <c r="P884" s="10">
        <f t="shared" si="79"/>
        <v>21.571428571428573</v>
      </c>
      <c r="Q884" s="10" t="str">
        <f t="shared" si="80"/>
        <v>music</v>
      </c>
      <c r="R884" s="10" t="str">
        <f t="shared" si="81"/>
        <v>indie rock</v>
      </c>
      <c r="S884" s="5">
        <f t="shared" si="82"/>
        <v>40759.652199074073</v>
      </c>
      <c r="T884" s="5">
        <f t="shared" si="83"/>
        <v>40792.652199074073</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9">
        <f t="shared" si="78"/>
        <v>40.020000000000003</v>
      </c>
      <c r="P885" s="10">
        <f t="shared" si="79"/>
        <v>83.375</v>
      </c>
      <c r="Q885" s="10" t="str">
        <f t="shared" si="80"/>
        <v>music</v>
      </c>
      <c r="R885" s="10" t="str">
        <f t="shared" si="81"/>
        <v>indie rock</v>
      </c>
      <c r="S885" s="5">
        <f t="shared" si="82"/>
        <v>42371.727256944439</v>
      </c>
      <c r="T885" s="5">
        <f t="shared" si="83"/>
        <v>42431.727256944439</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9">
        <f t="shared" si="78"/>
        <v>1</v>
      </c>
      <c r="P886" s="10">
        <f t="shared" si="79"/>
        <v>10</v>
      </c>
      <c r="Q886" s="10" t="str">
        <f t="shared" si="80"/>
        <v>music</v>
      </c>
      <c r="R886" s="10" t="str">
        <f t="shared" si="81"/>
        <v>indie rock</v>
      </c>
      <c r="S886" s="5">
        <f t="shared" si="82"/>
        <v>40981.594282407401</v>
      </c>
      <c r="T886" s="5">
        <f t="shared" si="83"/>
        <v>41040.896527777775</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9">
        <f t="shared" si="78"/>
        <v>75</v>
      </c>
      <c r="P887" s="10">
        <f t="shared" si="79"/>
        <v>35.714285714285715</v>
      </c>
      <c r="Q887" s="10" t="str">
        <f t="shared" si="80"/>
        <v>music</v>
      </c>
      <c r="R887" s="10" t="str">
        <f t="shared" si="81"/>
        <v>indie rock</v>
      </c>
      <c r="S887" s="5">
        <f t="shared" si="82"/>
        <v>42713.732766203706</v>
      </c>
      <c r="T887" s="5">
        <f t="shared" si="83"/>
        <v>42734.732766203706</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9">
        <f t="shared" si="78"/>
        <v>41</v>
      </c>
      <c r="P888" s="10">
        <f t="shared" si="79"/>
        <v>29.285714285714285</v>
      </c>
      <c r="Q888" s="10" t="str">
        <f t="shared" si="80"/>
        <v>music</v>
      </c>
      <c r="R888" s="10" t="str">
        <f t="shared" si="81"/>
        <v>indie rock</v>
      </c>
      <c r="S888" s="5">
        <f t="shared" si="82"/>
        <v>42603.662187499998</v>
      </c>
      <c r="T888" s="5">
        <f t="shared" si="83"/>
        <v>42628.662187499998</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9">
        <f t="shared" si="78"/>
        <v>0</v>
      </c>
      <c r="P889" s="10" t="e">
        <f t="shared" si="79"/>
        <v>#DIV/0!</v>
      </c>
      <c r="Q889" s="10" t="str">
        <f t="shared" si="80"/>
        <v>music</v>
      </c>
      <c r="R889" s="10" t="str">
        <f t="shared" si="81"/>
        <v>indie rock</v>
      </c>
      <c r="S889" s="5">
        <f t="shared" si="82"/>
        <v>41026.75063657407</v>
      </c>
      <c r="T889" s="5">
        <f t="shared" si="83"/>
        <v>41056.75063657407</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9">
        <f t="shared" si="78"/>
        <v>7.1999999999999993</v>
      </c>
      <c r="P890" s="10">
        <f t="shared" si="79"/>
        <v>18</v>
      </c>
      <c r="Q890" s="10" t="str">
        <f t="shared" si="80"/>
        <v>music</v>
      </c>
      <c r="R890" s="10" t="str">
        <f t="shared" si="81"/>
        <v>indie rock</v>
      </c>
      <c r="S890" s="5">
        <f t="shared" si="82"/>
        <v>40751.544965277775</v>
      </c>
      <c r="T890" s="5">
        <f t="shared" si="83"/>
        <v>40787.041666666664</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9">
        <f t="shared" si="78"/>
        <v>9.4412800000000008</v>
      </c>
      <c r="P891" s="10">
        <f t="shared" si="79"/>
        <v>73.760000000000005</v>
      </c>
      <c r="Q891" s="10" t="str">
        <f t="shared" si="80"/>
        <v>music</v>
      </c>
      <c r="R891" s="10" t="str">
        <f t="shared" si="81"/>
        <v>indie rock</v>
      </c>
      <c r="S891" s="5">
        <f t="shared" si="82"/>
        <v>41887.575729166667</v>
      </c>
      <c r="T891" s="5">
        <f t="shared" si="83"/>
        <v>41917.575729166667</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9">
        <f t="shared" si="78"/>
        <v>4.1666666666666661</v>
      </c>
      <c r="P892" s="10">
        <f t="shared" si="79"/>
        <v>31.25</v>
      </c>
      <c r="Q892" s="10" t="str">
        <f t="shared" si="80"/>
        <v>music</v>
      </c>
      <c r="R892" s="10" t="str">
        <f t="shared" si="81"/>
        <v>indie rock</v>
      </c>
      <c r="S892" s="5">
        <f t="shared" si="82"/>
        <v>41569.490497685183</v>
      </c>
      <c r="T892" s="5">
        <f t="shared" si="83"/>
        <v>41599.532164351847</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9">
        <f t="shared" si="78"/>
        <v>3.25</v>
      </c>
      <c r="P893" s="10">
        <f t="shared" si="79"/>
        <v>28.888888888888889</v>
      </c>
      <c r="Q893" s="10" t="str">
        <f t="shared" si="80"/>
        <v>music</v>
      </c>
      <c r="R893" s="10" t="str">
        <f t="shared" si="81"/>
        <v>indie rock</v>
      </c>
      <c r="S893" s="5">
        <f t="shared" si="82"/>
        <v>41841.823263888888</v>
      </c>
      <c r="T893" s="5">
        <f t="shared" si="83"/>
        <v>41871.823263888888</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9">
        <f t="shared" si="78"/>
        <v>40.75</v>
      </c>
      <c r="P894" s="10">
        <f t="shared" si="79"/>
        <v>143.8235294117647</v>
      </c>
      <c r="Q894" s="10" t="str">
        <f t="shared" si="80"/>
        <v>music</v>
      </c>
      <c r="R894" s="10" t="str">
        <f t="shared" si="81"/>
        <v>indie rock</v>
      </c>
      <c r="S894" s="5">
        <f t="shared" si="82"/>
        <v>40303.991701388884</v>
      </c>
      <c r="T894" s="5">
        <f t="shared" si="83"/>
        <v>40390.958333333328</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9">
        <f t="shared" si="78"/>
        <v>10</v>
      </c>
      <c r="P895" s="10">
        <f t="shared" si="79"/>
        <v>40</v>
      </c>
      <c r="Q895" s="10" t="str">
        <f t="shared" si="80"/>
        <v>music</v>
      </c>
      <c r="R895" s="10" t="str">
        <f t="shared" si="81"/>
        <v>indie rock</v>
      </c>
      <c r="S895" s="5">
        <f t="shared" si="82"/>
        <v>42065.689386574071</v>
      </c>
      <c r="T895" s="5">
        <f t="shared" si="83"/>
        <v>42095.647719907407</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9">
        <f t="shared" si="78"/>
        <v>39.17</v>
      </c>
      <c r="P896" s="10">
        <f t="shared" si="79"/>
        <v>147.81132075471697</v>
      </c>
      <c r="Q896" s="10" t="str">
        <f t="shared" si="80"/>
        <v>music</v>
      </c>
      <c r="R896" s="10" t="str">
        <f t="shared" si="81"/>
        <v>indie rock</v>
      </c>
      <c r="S896" s="5">
        <f t="shared" si="82"/>
        <v>42496.773263888892</v>
      </c>
      <c r="T896" s="5">
        <f t="shared" si="83"/>
        <v>42526.773263888892</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9">
        <f t="shared" si="78"/>
        <v>2.4375</v>
      </c>
      <c r="P897" s="10">
        <f t="shared" si="79"/>
        <v>27.857142857142858</v>
      </c>
      <c r="Q897" s="10" t="str">
        <f t="shared" si="80"/>
        <v>music</v>
      </c>
      <c r="R897" s="10" t="str">
        <f t="shared" si="81"/>
        <v>indie rock</v>
      </c>
      <c r="S897" s="5">
        <f t="shared" si="82"/>
        <v>40430.919317129628</v>
      </c>
      <c r="T897" s="5">
        <f t="shared" si="83"/>
        <v>40475.919317129628</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9">
        <f t="shared" si="78"/>
        <v>40</v>
      </c>
      <c r="P898" s="10">
        <f t="shared" si="79"/>
        <v>44.444444444444443</v>
      </c>
      <c r="Q898" s="10" t="str">
        <f t="shared" si="80"/>
        <v>music</v>
      </c>
      <c r="R898" s="10" t="str">
        <f t="shared" si="81"/>
        <v>indie rock</v>
      </c>
      <c r="S898" s="5">
        <f t="shared" si="82"/>
        <v>42218.664652777778</v>
      </c>
      <c r="T898" s="5">
        <f t="shared" si="83"/>
        <v>42243.958333333336</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9">
        <f t="shared" ref="O899:O962" si="84">E899/D899*100</f>
        <v>0</v>
      </c>
      <c r="P899" s="10" t="e">
        <f t="shared" ref="P899:P962" si="85">E899/L899</f>
        <v>#DIV/0!</v>
      </c>
      <c r="Q899" s="10" t="str">
        <f t="shared" ref="Q899:Q962" si="86">LEFT($N899,FIND("/",$N899)-1)</f>
        <v>music</v>
      </c>
      <c r="R899" s="10" t="str">
        <f t="shared" ref="R899:R962" si="87">RIGHT($N899,LEN($N899)-FIND("/",$N899))</f>
        <v>indie rock</v>
      </c>
      <c r="S899" s="5">
        <f t="shared" ref="S899:S962" si="88">(((J899/60)/60)/24)+DATE(1970,1,1)+(-5/24)</f>
        <v>41211.480416666665</v>
      </c>
      <c r="T899" s="5">
        <f t="shared" si="83"/>
        <v>41241.52208333333</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9">
        <f t="shared" si="84"/>
        <v>2.8000000000000003</v>
      </c>
      <c r="P900" s="10">
        <f t="shared" si="85"/>
        <v>35</v>
      </c>
      <c r="Q900" s="10" t="str">
        <f t="shared" si="86"/>
        <v>music</v>
      </c>
      <c r="R900" s="10" t="str">
        <f t="shared" si="87"/>
        <v>indie rock</v>
      </c>
      <c r="S900" s="5">
        <f t="shared" si="88"/>
        <v>40878.549884259257</v>
      </c>
      <c r="T900" s="5">
        <f t="shared" si="83"/>
        <v>40923.549884259257</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9">
        <f t="shared" si="84"/>
        <v>37.333333333333336</v>
      </c>
      <c r="P901" s="10">
        <f t="shared" si="85"/>
        <v>35</v>
      </c>
      <c r="Q901" s="10" t="str">
        <f t="shared" si="86"/>
        <v>music</v>
      </c>
      <c r="R901" s="10" t="str">
        <f t="shared" si="87"/>
        <v>indie rock</v>
      </c>
      <c r="S901" s="5">
        <f t="shared" si="88"/>
        <v>40645.890763888885</v>
      </c>
      <c r="T901" s="5">
        <f t="shared" si="83"/>
        <v>40690.890763888885</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9">
        <f t="shared" si="84"/>
        <v>0.42</v>
      </c>
      <c r="P902" s="10">
        <f t="shared" si="85"/>
        <v>10.5</v>
      </c>
      <c r="Q902" s="10" t="str">
        <f t="shared" si="86"/>
        <v>music</v>
      </c>
      <c r="R902" s="10" t="str">
        <f t="shared" si="87"/>
        <v>jazz</v>
      </c>
      <c r="S902" s="5">
        <f t="shared" si="88"/>
        <v>42429.641226851854</v>
      </c>
      <c r="T902" s="5">
        <f t="shared" si="83"/>
        <v>42459.599560185183</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9">
        <f t="shared" si="84"/>
        <v>0</v>
      </c>
      <c r="P903" s="10" t="e">
        <f t="shared" si="85"/>
        <v>#DIV/0!</v>
      </c>
      <c r="Q903" s="10" t="str">
        <f t="shared" si="86"/>
        <v>music</v>
      </c>
      <c r="R903" s="10" t="str">
        <f t="shared" si="87"/>
        <v>jazz</v>
      </c>
      <c r="S903" s="5">
        <f t="shared" si="88"/>
        <v>40291.603171296294</v>
      </c>
      <c r="T903" s="5">
        <f t="shared" ref="T903:T966" si="89">(((I903/60)/60)/24)+DATE(1970,1,1)+(-5/24)</f>
        <v>40337.59097222222</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9">
        <f t="shared" si="84"/>
        <v>0.3</v>
      </c>
      <c r="P904" s="10">
        <f t="shared" si="85"/>
        <v>30</v>
      </c>
      <c r="Q904" s="10" t="str">
        <f t="shared" si="86"/>
        <v>music</v>
      </c>
      <c r="R904" s="10" t="str">
        <f t="shared" si="87"/>
        <v>jazz</v>
      </c>
      <c r="S904" s="5">
        <f t="shared" si="88"/>
        <v>41829.757199074069</v>
      </c>
      <c r="T904" s="5">
        <f t="shared" si="89"/>
        <v>41881.4375</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9">
        <f t="shared" si="84"/>
        <v>3.2</v>
      </c>
      <c r="P905" s="10">
        <f t="shared" si="85"/>
        <v>40</v>
      </c>
      <c r="Q905" s="10" t="str">
        <f t="shared" si="86"/>
        <v>music</v>
      </c>
      <c r="R905" s="10" t="str">
        <f t="shared" si="87"/>
        <v>jazz</v>
      </c>
      <c r="S905" s="5">
        <f t="shared" si="88"/>
        <v>41149.587731481479</v>
      </c>
      <c r="T905" s="5">
        <f t="shared" si="89"/>
        <v>41174.892361111109</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9">
        <f t="shared" si="84"/>
        <v>0.30199999999999999</v>
      </c>
      <c r="P906" s="10">
        <f t="shared" si="85"/>
        <v>50.333333333333336</v>
      </c>
      <c r="Q906" s="10" t="str">
        <f t="shared" si="86"/>
        <v>music</v>
      </c>
      <c r="R906" s="10" t="str">
        <f t="shared" si="87"/>
        <v>jazz</v>
      </c>
      <c r="S906" s="5">
        <f t="shared" si="88"/>
        <v>42341.87195601852</v>
      </c>
      <c r="T906" s="5">
        <f t="shared" si="89"/>
        <v>42371.87195601852</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9">
        <f t="shared" si="84"/>
        <v>3.0153846153846153</v>
      </c>
      <c r="P907" s="10">
        <f t="shared" si="85"/>
        <v>32.666666666666664</v>
      </c>
      <c r="Q907" s="10" t="str">
        <f t="shared" si="86"/>
        <v>music</v>
      </c>
      <c r="R907" s="10" t="str">
        <f t="shared" si="87"/>
        <v>jazz</v>
      </c>
      <c r="S907" s="5">
        <f t="shared" si="88"/>
        <v>40507.031550925924</v>
      </c>
      <c r="T907" s="5">
        <f t="shared" si="89"/>
        <v>40567.031550925924</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9">
        <f t="shared" si="84"/>
        <v>0</v>
      </c>
      <c r="P908" s="10" t="e">
        <f t="shared" si="85"/>
        <v>#DIV/0!</v>
      </c>
      <c r="Q908" s="10" t="str">
        <f t="shared" si="86"/>
        <v>music</v>
      </c>
      <c r="R908" s="10" t="str">
        <f t="shared" si="87"/>
        <v>jazz</v>
      </c>
      <c r="S908" s="5">
        <f t="shared" si="88"/>
        <v>41680.981365740736</v>
      </c>
      <c r="T908" s="5">
        <f t="shared" si="89"/>
        <v>41710.939699074072</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9">
        <f t="shared" si="84"/>
        <v>0</v>
      </c>
      <c r="P909" s="10" t="e">
        <f t="shared" si="85"/>
        <v>#DIV/0!</v>
      </c>
      <c r="Q909" s="10" t="str">
        <f t="shared" si="86"/>
        <v>music</v>
      </c>
      <c r="R909" s="10" t="str">
        <f t="shared" si="87"/>
        <v>jazz</v>
      </c>
      <c r="S909" s="5">
        <f t="shared" si="88"/>
        <v>40766.9840625</v>
      </c>
      <c r="T909" s="5">
        <f t="shared" si="89"/>
        <v>40796.9840625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9">
        <f t="shared" si="84"/>
        <v>0</v>
      </c>
      <c r="P910" s="10" t="e">
        <f t="shared" si="85"/>
        <v>#DIV/0!</v>
      </c>
      <c r="Q910" s="10" t="str">
        <f t="shared" si="86"/>
        <v>music</v>
      </c>
      <c r="R910" s="10" t="str">
        <f t="shared" si="87"/>
        <v>jazz</v>
      </c>
      <c r="S910" s="5">
        <f t="shared" si="88"/>
        <v>40340.593229166661</v>
      </c>
      <c r="T910" s="5">
        <f t="shared" si="89"/>
        <v>40385.999305555553</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9">
        <f t="shared" si="84"/>
        <v>3.25</v>
      </c>
      <c r="P911" s="10">
        <f t="shared" si="85"/>
        <v>65</v>
      </c>
      <c r="Q911" s="10" t="str">
        <f t="shared" si="86"/>
        <v>music</v>
      </c>
      <c r="R911" s="10" t="str">
        <f t="shared" si="87"/>
        <v>jazz</v>
      </c>
      <c r="S911" s="5">
        <f t="shared" si="88"/>
        <v>41081.481944444444</v>
      </c>
      <c r="T911" s="5">
        <f t="shared" si="89"/>
        <v>41112.958333333328</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9">
        <f t="shared" si="84"/>
        <v>22.363636363636363</v>
      </c>
      <c r="P912" s="10">
        <f t="shared" si="85"/>
        <v>24.6</v>
      </c>
      <c r="Q912" s="10" t="str">
        <f t="shared" si="86"/>
        <v>music</v>
      </c>
      <c r="R912" s="10" t="str">
        <f t="shared" si="87"/>
        <v>jazz</v>
      </c>
      <c r="S912" s="5">
        <f t="shared" si="88"/>
        <v>42737.337025462963</v>
      </c>
      <c r="T912" s="5">
        <f t="shared" si="89"/>
        <v>42797.337025462963</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9">
        <f t="shared" si="84"/>
        <v>0</v>
      </c>
      <c r="P913" s="10" t="e">
        <f t="shared" si="85"/>
        <v>#DIV/0!</v>
      </c>
      <c r="Q913" s="10" t="str">
        <f t="shared" si="86"/>
        <v>music</v>
      </c>
      <c r="R913" s="10" t="str">
        <f t="shared" si="87"/>
        <v>jazz</v>
      </c>
      <c r="S913" s="5">
        <f t="shared" si="88"/>
        <v>41641.796817129631</v>
      </c>
      <c r="T913" s="5">
        <f t="shared" si="89"/>
        <v>41662.796817129631</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9">
        <f t="shared" si="84"/>
        <v>0.85714285714285721</v>
      </c>
      <c r="P914" s="10">
        <f t="shared" si="85"/>
        <v>15</v>
      </c>
      <c r="Q914" s="10" t="str">
        <f t="shared" si="86"/>
        <v>music</v>
      </c>
      <c r="R914" s="10" t="str">
        <f t="shared" si="87"/>
        <v>jazz</v>
      </c>
      <c r="S914" s="5">
        <f t="shared" si="88"/>
        <v>41193.901006944441</v>
      </c>
      <c r="T914" s="5">
        <f t="shared" si="89"/>
        <v>41253.942673611105</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9">
        <f t="shared" si="84"/>
        <v>6.6066666666666665</v>
      </c>
      <c r="P915" s="10">
        <f t="shared" si="85"/>
        <v>82.583333333333329</v>
      </c>
      <c r="Q915" s="10" t="str">
        <f t="shared" si="86"/>
        <v>music</v>
      </c>
      <c r="R915" s="10" t="str">
        <f t="shared" si="87"/>
        <v>jazz</v>
      </c>
      <c r="S915" s="5">
        <f t="shared" si="88"/>
        <v>41003.930775462963</v>
      </c>
      <c r="T915" s="5">
        <f t="shared" si="89"/>
        <v>41033.930775462963</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9">
        <f t="shared" si="84"/>
        <v>0</v>
      </c>
      <c r="P916" s="10" t="e">
        <f t="shared" si="85"/>
        <v>#DIV/0!</v>
      </c>
      <c r="Q916" s="10" t="str">
        <f t="shared" si="86"/>
        <v>music</v>
      </c>
      <c r="R916" s="10" t="str">
        <f t="shared" si="87"/>
        <v>jazz</v>
      </c>
      <c r="S916" s="5">
        <f t="shared" si="88"/>
        <v>41116.554942129631</v>
      </c>
      <c r="T916" s="5">
        <f t="shared" si="89"/>
        <v>41146.554942129631</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9">
        <f t="shared" si="84"/>
        <v>5.7692307692307692</v>
      </c>
      <c r="P917" s="10">
        <f t="shared" si="85"/>
        <v>41.666666666666664</v>
      </c>
      <c r="Q917" s="10" t="str">
        <f t="shared" si="86"/>
        <v>music</v>
      </c>
      <c r="R917" s="10" t="str">
        <f t="shared" si="87"/>
        <v>jazz</v>
      </c>
      <c r="S917" s="5">
        <f t="shared" si="88"/>
        <v>40937.471226851849</v>
      </c>
      <c r="T917" s="5">
        <f t="shared" si="89"/>
        <v>40968.999305555553</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9">
        <f t="shared" si="84"/>
        <v>0</v>
      </c>
      <c r="P918" s="10" t="e">
        <f t="shared" si="85"/>
        <v>#DIV/0!</v>
      </c>
      <c r="Q918" s="10" t="str">
        <f t="shared" si="86"/>
        <v>music</v>
      </c>
      <c r="R918" s="10" t="str">
        <f t="shared" si="87"/>
        <v>jazz</v>
      </c>
      <c r="S918" s="5">
        <f t="shared" si="88"/>
        <v>40434.645069444443</v>
      </c>
      <c r="T918" s="5">
        <f t="shared" si="89"/>
        <v>40473</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9">
        <f t="shared" si="84"/>
        <v>0.6</v>
      </c>
      <c r="P919" s="10">
        <f t="shared" si="85"/>
        <v>30</v>
      </c>
      <c r="Q919" s="10" t="str">
        <f t="shared" si="86"/>
        <v>music</v>
      </c>
      <c r="R919" s="10" t="str">
        <f t="shared" si="87"/>
        <v>jazz</v>
      </c>
      <c r="S919" s="5">
        <f t="shared" si="88"/>
        <v>41802.735300925924</v>
      </c>
      <c r="T919" s="5">
        <f t="shared" si="89"/>
        <v>41833.895833333328</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9">
        <f t="shared" si="84"/>
        <v>5.0256410256410255</v>
      </c>
      <c r="P920" s="10">
        <f t="shared" si="85"/>
        <v>19.600000000000001</v>
      </c>
      <c r="Q920" s="10" t="str">
        <f t="shared" si="86"/>
        <v>music</v>
      </c>
      <c r="R920" s="10" t="str">
        <f t="shared" si="87"/>
        <v>jazz</v>
      </c>
      <c r="S920" s="5">
        <f t="shared" si="88"/>
        <v>41944.707881944443</v>
      </c>
      <c r="T920" s="5">
        <f t="shared" si="89"/>
        <v>41974.749548611107</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9">
        <f t="shared" si="84"/>
        <v>0.5</v>
      </c>
      <c r="P921" s="10">
        <f t="shared" si="85"/>
        <v>100</v>
      </c>
      <c r="Q921" s="10" t="str">
        <f t="shared" si="86"/>
        <v>music</v>
      </c>
      <c r="R921" s="10" t="str">
        <f t="shared" si="87"/>
        <v>jazz</v>
      </c>
      <c r="S921" s="5">
        <f t="shared" si="88"/>
        <v>41227.433391203704</v>
      </c>
      <c r="T921" s="5">
        <f t="shared" si="89"/>
        <v>41262.433391203704</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9">
        <f t="shared" si="84"/>
        <v>0</v>
      </c>
      <c r="P922" s="10" t="e">
        <f t="shared" si="85"/>
        <v>#DIV/0!</v>
      </c>
      <c r="Q922" s="10" t="str">
        <f t="shared" si="86"/>
        <v>music</v>
      </c>
      <c r="R922" s="10" t="str">
        <f t="shared" si="87"/>
        <v>jazz</v>
      </c>
      <c r="S922" s="5">
        <f t="shared" si="88"/>
        <v>41562.463217592594</v>
      </c>
      <c r="T922" s="5">
        <f t="shared" si="89"/>
        <v>41592.504884259259</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9">
        <f t="shared" si="84"/>
        <v>30.9</v>
      </c>
      <c r="P923" s="10">
        <f t="shared" si="85"/>
        <v>231.75</v>
      </c>
      <c r="Q923" s="10" t="str">
        <f t="shared" si="86"/>
        <v>music</v>
      </c>
      <c r="R923" s="10" t="str">
        <f t="shared" si="87"/>
        <v>jazz</v>
      </c>
      <c r="S923" s="5">
        <f t="shared" si="88"/>
        <v>40846.962685185179</v>
      </c>
      <c r="T923" s="5">
        <f t="shared" si="89"/>
        <v>40889.004351851851</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9">
        <f t="shared" si="84"/>
        <v>21.037037037037038</v>
      </c>
      <c r="P924" s="10">
        <f t="shared" si="85"/>
        <v>189.33333333333334</v>
      </c>
      <c r="Q924" s="10" t="str">
        <f t="shared" si="86"/>
        <v>music</v>
      </c>
      <c r="R924" s="10" t="str">
        <f t="shared" si="87"/>
        <v>jazz</v>
      </c>
      <c r="S924" s="5">
        <f t="shared" si="88"/>
        <v>41878.32167824074</v>
      </c>
      <c r="T924" s="5">
        <f t="shared" si="89"/>
        <v>41913.32167824074</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9">
        <f t="shared" si="84"/>
        <v>2.1999999999999997</v>
      </c>
      <c r="P925" s="10">
        <f t="shared" si="85"/>
        <v>55</v>
      </c>
      <c r="Q925" s="10" t="str">
        <f t="shared" si="86"/>
        <v>music</v>
      </c>
      <c r="R925" s="10" t="str">
        <f t="shared" si="87"/>
        <v>jazz</v>
      </c>
      <c r="S925" s="5">
        <f t="shared" si="88"/>
        <v>41934.751423611109</v>
      </c>
      <c r="T925" s="5">
        <f t="shared" si="89"/>
        <v>41964.793090277781</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9">
        <f t="shared" si="84"/>
        <v>10.9</v>
      </c>
      <c r="P926" s="10">
        <f t="shared" si="85"/>
        <v>21.8</v>
      </c>
      <c r="Q926" s="10" t="str">
        <f t="shared" si="86"/>
        <v>music</v>
      </c>
      <c r="R926" s="10" t="str">
        <f t="shared" si="87"/>
        <v>jazz</v>
      </c>
      <c r="S926" s="5">
        <f t="shared" si="88"/>
        <v>41288.734594907408</v>
      </c>
      <c r="T926" s="5">
        <f t="shared" si="89"/>
        <v>41318.734594907408</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9">
        <f t="shared" si="84"/>
        <v>2.666666666666667</v>
      </c>
      <c r="P927" s="10">
        <f t="shared" si="85"/>
        <v>32</v>
      </c>
      <c r="Q927" s="10" t="str">
        <f t="shared" si="86"/>
        <v>music</v>
      </c>
      <c r="R927" s="10" t="str">
        <f t="shared" si="87"/>
        <v>jazz</v>
      </c>
      <c r="S927" s="5">
        <f t="shared" si="88"/>
        <v>41575.672581018516</v>
      </c>
      <c r="T927" s="5">
        <f t="shared" si="89"/>
        <v>41605.71424768518</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9">
        <f t="shared" si="84"/>
        <v>0</v>
      </c>
      <c r="P928" s="10" t="e">
        <f t="shared" si="85"/>
        <v>#DIV/0!</v>
      </c>
      <c r="Q928" s="10" t="str">
        <f t="shared" si="86"/>
        <v>music</v>
      </c>
      <c r="R928" s="10" t="str">
        <f t="shared" si="87"/>
        <v>jazz</v>
      </c>
      <c r="S928" s="5">
        <f t="shared" si="88"/>
        <v>40337.811689814815</v>
      </c>
      <c r="T928" s="5">
        <f t="shared" si="89"/>
        <v>40367.736111111109</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9">
        <f t="shared" si="84"/>
        <v>0</v>
      </c>
      <c r="P929" s="10" t="e">
        <f t="shared" si="85"/>
        <v>#DIV/0!</v>
      </c>
      <c r="Q929" s="10" t="str">
        <f t="shared" si="86"/>
        <v>music</v>
      </c>
      <c r="R929" s="10" t="str">
        <f t="shared" si="87"/>
        <v>jazz</v>
      </c>
      <c r="S929" s="5">
        <f t="shared" si="88"/>
        <v>41013.614525462959</v>
      </c>
      <c r="T929" s="5">
        <f t="shared" si="89"/>
        <v>41043.614525462959</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9">
        <f t="shared" si="84"/>
        <v>10.86206896551724</v>
      </c>
      <c r="P930" s="10">
        <f t="shared" si="85"/>
        <v>56.25</v>
      </c>
      <c r="Q930" s="10" t="str">
        <f t="shared" si="86"/>
        <v>music</v>
      </c>
      <c r="R930" s="10" t="str">
        <f t="shared" si="87"/>
        <v>jazz</v>
      </c>
      <c r="S930" s="5">
        <f t="shared" si="88"/>
        <v>41180.654085648144</v>
      </c>
      <c r="T930" s="5">
        <f t="shared" si="89"/>
        <v>41230.791666666664</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9">
        <f t="shared" si="84"/>
        <v>0</v>
      </c>
      <c r="P931" s="10" t="e">
        <f t="shared" si="85"/>
        <v>#DIV/0!</v>
      </c>
      <c r="Q931" s="10" t="str">
        <f t="shared" si="86"/>
        <v>music</v>
      </c>
      <c r="R931" s="10" t="str">
        <f t="shared" si="87"/>
        <v>jazz</v>
      </c>
      <c r="S931" s="5">
        <f t="shared" si="88"/>
        <v>40978.029733796291</v>
      </c>
      <c r="T931" s="5">
        <f t="shared" si="89"/>
        <v>41007.988067129627</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9">
        <f t="shared" si="84"/>
        <v>38.333333333333336</v>
      </c>
      <c r="P932" s="10">
        <f t="shared" si="85"/>
        <v>69</v>
      </c>
      <c r="Q932" s="10" t="str">
        <f t="shared" si="86"/>
        <v>music</v>
      </c>
      <c r="R932" s="10" t="str">
        <f t="shared" si="87"/>
        <v>jazz</v>
      </c>
      <c r="S932" s="5">
        <f t="shared" si="88"/>
        <v>40312.707245370366</v>
      </c>
      <c r="T932" s="5">
        <f t="shared" si="89"/>
        <v>40354.688888888886</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9">
        <f t="shared" si="84"/>
        <v>6.5500000000000007</v>
      </c>
      <c r="P933" s="10">
        <f t="shared" si="85"/>
        <v>18.714285714285715</v>
      </c>
      <c r="Q933" s="10" t="str">
        <f t="shared" si="86"/>
        <v>music</v>
      </c>
      <c r="R933" s="10" t="str">
        <f t="shared" si="87"/>
        <v>jazz</v>
      </c>
      <c r="S933" s="5">
        <f t="shared" si="88"/>
        <v>41680.151643518519</v>
      </c>
      <c r="T933" s="5">
        <f t="shared" si="89"/>
        <v>41714.708333333328</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9">
        <f t="shared" si="84"/>
        <v>14.536842105263158</v>
      </c>
      <c r="P934" s="10">
        <f t="shared" si="85"/>
        <v>46.033333333333331</v>
      </c>
      <c r="Q934" s="10" t="str">
        <f t="shared" si="86"/>
        <v>music</v>
      </c>
      <c r="R934" s="10" t="str">
        <f t="shared" si="87"/>
        <v>jazz</v>
      </c>
      <c r="S934" s="5">
        <f t="shared" si="88"/>
        <v>41310.760937499996</v>
      </c>
      <c r="T934" s="5">
        <f t="shared" si="89"/>
        <v>41355.719270833331</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9">
        <f t="shared" si="84"/>
        <v>6</v>
      </c>
      <c r="P935" s="10">
        <f t="shared" si="85"/>
        <v>60</v>
      </c>
      <c r="Q935" s="10" t="str">
        <f t="shared" si="86"/>
        <v>music</v>
      </c>
      <c r="R935" s="10" t="str">
        <f t="shared" si="87"/>
        <v>jazz</v>
      </c>
      <c r="S935" s="5">
        <f t="shared" si="88"/>
        <v>41710.960752314815</v>
      </c>
      <c r="T935" s="5">
        <f t="shared" si="89"/>
        <v>41770.960752314815</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9">
        <f t="shared" si="84"/>
        <v>30.4</v>
      </c>
      <c r="P936" s="10">
        <f t="shared" si="85"/>
        <v>50.666666666666664</v>
      </c>
      <c r="Q936" s="10" t="str">
        <f t="shared" si="86"/>
        <v>music</v>
      </c>
      <c r="R936" s="10" t="str">
        <f t="shared" si="87"/>
        <v>jazz</v>
      </c>
      <c r="S936" s="5">
        <f t="shared" si="88"/>
        <v>41733.528749999998</v>
      </c>
      <c r="T936" s="5">
        <f t="shared" si="89"/>
        <v>41763.041666666664</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9">
        <f t="shared" si="84"/>
        <v>1.4285714285714286</v>
      </c>
      <c r="P937" s="10">
        <f t="shared" si="85"/>
        <v>25</v>
      </c>
      <c r="Q937" s="10" t="str">
        <f t="shared" si="86"/>
        <v>music</v>
      </c>
      <c r="R937" s="10" t="str">
        <f t="shared" si="87"/>
        <v>jazz</v>
      </c>
      <c r="S937" s="5">
        <f t="shared" si="88"/>
        <v>42368.125335648147</v>
      </c>
      <c r="T937" s="5">
        <f t="shared" si="89"/>
        <v>42398.125335648147</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9">
        <f t="shared" si="84"/>
        <v>0</v>
      </c>
      <c r="P938" s="10" t="e">
        <f t="shared" si="85"/>
        <v>#DIV/0!</v>
      </c>
      <c r="Q938" s="10" t="str">
        <f t="shared" si="86"/>
        <v>music</v>
      </c>
      <c r="R938" s="10" t="str">
        <f t="shared" si="87"/>
        <v>jazz</v>
      </c>
      <c r="S938" s="5">
        <f t="shared" si="88"/>
        <v>40882.815844907404</v>
      </c>
      <c r="T938" s="5">
        <f t="shared" si="89"/>
        <v>40926.625</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9">
        <f t="shared" si="84"/>
        <v>1.1428571428571428</v>
      </c>
      <c r="P939" s="10">
        <f t="shared" si="85"/>
        <v>20</v>
      </c>
      <c r="Q939" s="10" t="str">
        <f t="shared" si="86"/>
        <v>music</v>
      </c>
      <c r="R939" s="10" t="str">
        <f t="shared" si="87"/>
        <v>jazz</v>
      </c>
      <c r="S939" s="5">
        <f t="shared" si="88"/>
        <v>41551.589780092589</v>
      </c>
      <c r="T939" s="5">
        <f t="shared" si="89"/>
        <v>41581.63144675926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9">
        <f t="shared" si="84"/>
        <v>0.35714285714285715</v>
      </c>
      <c r="P940" s="10">
        <f t="shared" si="85"/>
        <v>25</v>
      </c>
      <c r="Q940" s="10" t="str">
        <f t="shared" si="86"/>
        <v>music</v>
      </c>
      <c r="R940" s="10" t="str">
        <f t="shared" si="87"/>
        <v>jazz</v>
      </c>
      <c r="S940" s="5">
        <f t="shared" si="88"/>
        <v>41124.27138888889</v>
      </c>
      <c r="T940" s="5">
        <f t="shared" si="89"/>
        <v>41154.27138888889</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9">
        <f t="shared" si="84"/>
        <v>1.4545454545454546</v>
      </c>
      <c r="P941" s="10">
        <f t="shared" si="85"/>
        <v>20</v>
      </c>
      <c r="Q941" s="10" t="str">
        <f t="shared" si="86"/>
        <v>music</v>
      </c>
      <c r="R941" s="10" t="str">
        <f t="shared" si="87"/>
        <v>jazz</v>
      </c>
      <c r="S941" s="5">
        <f t="shared" si="88"/>
        <v>41416.554837962962</v>
      </c>
      <c r="T941" s="5">
        <f t="shared" si="89"/>
        <v>41455.623611111107</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9">
        <f t="shared" si="84"/>
        <v>17.155555555555555</v>
      </c>
      <c r="P942" s="10">
        <f t="shared" si="85"/>
        <v>110.28571428571429</v>
      </c>
      <c r="Q942" s="10" t="str">
        <f t="shared" si="86"/>
        <v>technology</v>
      </c>
      <c r="R942" s="10" t="str">
        <f t="shared" si="87"/>
        <v>wearables</v>
      </c>
      <c r="S942" s="5">
        <f t="shared" si="88"/>
        <v>42181.800069444442</v>
      </c>
      <c r="T942" s="5">
        <f t="shared" si="89"/>
        <v>42226.800069444442</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9">
        <f t="shared" si="84"/>
        <v>2.3220000000000001</v>
      </c>
      <c r="P943" s="10">
        <f t="shared" si="85"/>
        <v>37.451612903225808</v>
      </c>
      <c r="Q943" s="10" t="str">
        <f t="shared" si="86"/>
        <v>technology</v>
      </c>
      <c r="R943" s="10" t="str">
        <f t="shared" si="87"/>
        <v>wearables</v>
      </c>
      <c r="S943" s="5">
        <f t="shared" si="88"/>
        <v>42745.888252314813</v>
      </c>
      <c r="T943" s="5">
        <f t="shared" si="89"/>
        <v>42775.888252314813</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9">
        <f t="shared" si="84"/>
        <v>8.9066666666666663</v>
      </c>
      <c r="P944" s="10">
        <f t="shared" si="85"/>
        <v>41.75</v>
      </c>
      <c r="Q944" s="10" t="str">
        <f t="shared" si="86"/>
        <v>technology</v>
      </c>
      <c r="R944" s="10" t="str">
        <f t="shared" si="87"/>
        <v>wearables</v>
      </c>
      <c r="S944" s="5">
        <f t="shared" si="88"/>
        <v>42382.634953703695</v>
      </c>
      <c r="T944" s="5">
        <f t="shared" si="89"/>
        <v>42418.634953703695</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9">
        <f t="shared" si="84"/>
        <v>9.6333333333333346</v>
      </c>
      <c r="P945" s="10">
        <f t="shared" si="85"/>
        <v>24.083333333333332</v>
      </c>
      <c r="Q945" s="10" t="str">
        <f t="shared" si="86"/>
        <v>technology</v>
      </c>
      <c r="R945" s="10" t="str">
        <f t="shared" si="87"/>
        <v>wearables</v>
      </c>
      <c r="S945" s="5">
        <f t="shared" si="88"/>
        <v>42673.459548611114</v>
      </c>
      <c r="T945" s="5">
        <f t="shared" si="89"/>
        <v>42703.501215277771</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9">
        <f t="shared" si="84"/>
        <v>13.325999999999999</v>
      </c>
      <c r="P946" s="10">
        <f t="shared" si="85"/>
        <v>69.40625</v>
      </c>
      <c r="Q946" s="10" t="str">
        <f t="shared" si="86"/>
        <v>technology</v>
      </c>
      <c r="R946" s="10" t="str">
        <f t="shared" si="87"/>
        <v>wearables</v>
      </c>
      <c r="S946" s="5">
        <f t="shared" si="88"/>
        <v>42444.375578703701</v>
      </c>
      <c r="T946" s="5">
        <f t="shared" si="89"/>
        <v>42478.374999999993</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9">
        <f t="shared" si="84"/>
        <v>2.484</v>
      </c>
      <c r="P947" s="10">
        <f t="shared" si="85"/>
        <v>155.25</v>
      </c>
      <c r="Q947" s="10" t="str">
        <f t="shared" si="86"/>
        <v>technology</v>
      </c>
      <c r="R947" s="10" t="str">
        <f t="shared" si="87"/>
        <v>wearables</v>
      </c>
      <c r="S947" s="5">
        <f t="shared" si="88"/>
        <v>42732.664652777778</v>
      </c>
      <c r="T947" s="5">
        <f t="shared" si="89"/>
        <v>42784.790972222218</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9">
        <f t="shared" si="84"/>
        <v>1.9066666666666665</v>
      </c>
      <c r="P948" s="10">
        <f t="shared" si="85"/>
        <v>57.2</v>
      </c>
      <c r="Q948" s="10" t="str">
        <f t="shared" si="86"/>
        <v>technology</v>
      </c>
      <c r="R948" s="10" t="str">
        <f t="shared" si="87"/>
        <v>wearables</v>
      </c>
      <c r="S948" s="5">
        <f t="shared" si="88"/>
        <v>42592.542222222219</v>
      </c>
      <c r="T948" s="5">
        <f t="shared" si="89"/>
        <v>42622.542222222219</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9">
        <f t="shared" si="84"/>
        <v>0</v>
      </c>
      <c r="P949" s="10" t="e">
        <f t="shared" si="85"/>
        <v>#DIV/0!</v>
      </c>
      <c r="Q949" s="10" t="str">
        <f t="shared" si="86"/>
        <v>technology</v>
      </c>
      <c r="R949" s="10" t="str">
        <f t="shared" si="87"/>
        <v>wearables</v>
      </c>
      <c r="S949" s="5">
        <f t="shared" si="88"/>
        <v>42491.57298611111</v>
      </c>
      <c r="T949" s="5">
        <f t="shared" si="89"/>
        <v>42551.57298611111</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9">
        <f t="shared" si="84"/>
        <v>12</v>
      </c>
      <c r="P950" s="10">
        <f t="shared" si="85"/>
        <v>60</v>
      </c>
      <c r="Q950" s="10" t="str">
        <f t="shared" si="86"/>
        <v>technology</v>
      </c>
      <c r="R950" s="10" t="str">
        <f t="shared" si="87"/>
        <v>wearables</v>
      </c>
      <c r="S950" s="5">
        <f t="shared" si="88"/>
        <v>42411.619953703703</v>
      </c>
      <c r="T950" s="5">
        <f t="shared" si="89"/>
        <v>42441.619953703703</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9">
        <f t="shared" si="84"/>
        <v>1.365</v>
      </c>
      <c r="P951" s="10">
        <f t="shared" si="85"/>
        <v>39</v>
      </c>
      <c r="Q951" s="10" t="str">
        <f t="shared" si="86"/>
        <v>technology</v>
      </c>
      <c r="R951" s="10" t="str">
        <f t="shared" si="87"/>
        <v>wearables</v>
      </c>
      <c r="S951" s="5">
        <f t="shared" si="88"/>
        <v>42360.835370370369</v>
      </c>
      <c r="T951" s="5">
        <f t="shared" si="89"/>
        <v>42420.835370370369</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9">
        <f t="shared" si="84"/>
        <v>28.04</v>
      </c>
      <c r="P952" s="10">
        <f t="shared" si="85"/>
        <v>58.416666666666664</v>
      </c>
      <c r="Q952" s="10" t="str">
        <f t="shared" si="86"/>
        <v>technology</v>
      </c>
      <c r="R952" s="10" t="str">
        <f t="shared" si="87"/>
        <v>wearables</v>
      </c>
      <c r="S952" s="5">
        <f t="shared" si="88"/>
        <v>42356.54237268518</v>
      </c>
      <c r="T952" s="5">
        <f t="shared" si="89"/>
        <v>42386.54237268518</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9">
        <f t="shared" si="84"/>
        <v>38.39</v>
      </c>
      <c r="P953" s="10">
        <f t="shared" si="85"/>
        <v>158.63636363636363</v>
      </c>
      <c r="Q953" s="10" t="str">
        <f t="shared" si="86"/>
        <v>technology</v>
      </c>
      <c r="R953" s="10" t="str">
        <f t="shared" si="87"/>
        <v>wearables</v>
      </c>
      <c r="S953" s="5">
        <f t="shared" si="88"/>
        <v>42480.44527777777</v>
      </c>
      <c r="T953" s="5">
        <f t="shared" si="89"/>
        <v>42525.44527777777</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9">
        <f t="shared" si="84"/>
        <v>39.942857142857143</v>
      </c>
      <c r="P954" s="10">
        <f t="shared" si="85"/>
        <v>99.857142857142861</v>
      </c>
      <c r="Q954" s="10" t="str">
        <f t="shared" si="86"/>
        <v>technology</v>
      </c>
      <c r="R954" s="10" t="str">
        <f t="shared" si="87"/>
        <v>wearables</v>
      </c>
      <c r="S954" s="5">
        <f t="shared" si="88"/>
        <v>42662.405231481483</v>
      </c>
      <c r="T954" s="5">
        <f t="shared" si="89"/>
        <v>42692.446898148148</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9">
        <f t="shared" si="84"/>
        <v>0.84</v>
      </c>
      <c r="P955" s="10">
        <f t="shared" si="85"/>
        <v>25.2</v>
      </c>
      <c r="Q955" s="10" t="str">
        <f t="shared" si="86"/>
        <v>technology</v>
      </c>
      <c r="R955" s="10" t="str">
        <f t="shared" si="87"/>
        <v>wearables</v>
      </c>
      <c r="S955" s="5">
        <f t="shared" si="88"/>
        <v>41998.956006944441</v>
      </c>
      <c r="T955" s="5">
        <f t="shared" si="89"/>
        <v>42028.956006944441</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9">
        <f t="shared" si="84"/>
        <v>43.406666666666666</v>
      </c>
      <c r="P956" s="10">
        <f t="shared" si="85"/>
        <v>89.191780821917803</v>
      </c>
      <c r="Q956" s="10" t="str">
        <f t="shared" si="86"/>
        <v>technology</v>
      </c>
      <c r="R956" s="10" t="str">
        <f t="shared" si="87"/>
        <v>wearables</v>
      </c>
      <c r="S956" s="5">
        <f t="shared" si="88"/>
        <v>42194.625451388885</v>
      </c>
      <c r="T956" s="5">
        <f t="shared" si="89"/>
        <v>42236.625451388885</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9">
        <f t="shared" si="84"/>
        <v>5.6613333333333333</v>
      </c>
      <c r="P957" s="10">
        <f t="shared" si="85"/>
        <v>182.6236559139785</v>
      </c>
      <c r="Q957" s="10" t="str">
        <f t="shared" si="86"/>
        <v>technology</v>
      </c>
      <c r="R957" s="10" t="str">
        <f t="shared" si="87"/>
        <v>wearables</v>
      </c>
      <c r="S957" s="5">
        <f t="shared" si="88"/>
        <v>42586.086805555555</v>
      </c>
      <c r="T957" s="5">
        <f t="shared" si="89"/>
        <v>42626.086805555555</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9">
        <f t="shared" si="84"/>
        <v>1.722</v>
      </c>
      <c r="P958" s="10">
        <f t="shared" si="85"/>
        <v>50.647058823529413</v>
      </c>
      <c r="Q958" s="10" t="str">
        <f t="shared" si="86"/>
        <v>technology</v>
      </c>
      <c r="R958" s="10" t="str">
        <f t="shared" si="87"/>
        <v>wearables</v>
      </c>
      <c r="S958" s="5">
        <f t="shared" si="88"/>
        <v>42060.705543981479</v>
      </c>
      <c r="T958" s="5">
        <f t="shared" si="89"/>
        <v>42120.663877314808</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9">
        <f t="shared" si="84"/>
        <v>1.9416666666666664</v>
      </c>
      <c r="P959" s="10">
        <f t="shared" si="85"/>
        <v>33.285714285714285</v>
      </c>
      <c r="Q959" s="10" t="str">
        <f t="shared" si="86"/>
        <v>technology</v>
      </c>
      <c r="R959" s="10" t="str">
        <f t="shared" si="87"/>
        <v>wearables</v>
      </c>
      <c r="S959" s="5">
        <f t="shared" si="88"/>
        <v>42660.344131944446</v>
      </c>
      <c r="T959" s="5">
        <f t="shared" si="89"/>
        <v>42691.385798611103</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9">
        <f t="shared" si="84"/>
        <v>11.328275684711327</v>
      </c>
      <c r="P960" s="10">
        <f t="shared" si="85"/>
        <v>51.823529411764703</v>
      </c>
      <c r="Q960" s="10" t="str">
        <f t="shared" si="86"/>
        <v>technology</v>
      </c>
      <c r="R960" s="10" t="str">
        <f t="shared" si="87"/>
        <v>wearables</v>
      </c>
      <c r="S960" s="5">
        <f t="shared" si="88"/>
        <v>42082.594479166662</v>
      </c>
      <c r="T960" s="5">
        <f t="shared" si="89"/>
        <v>42103.999305555553</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9">
        <f t="shared" si="84"/>
        <v>38.86</v>
      </c>
      <c r="P961" s="10">
        <f t="shared" si="85"/>
        <v>113.62573099415205</v>
      </c>
      <c r="Q961" s="10" t="str">
        <f t="shared" si="86"/>
        <v>technology</v>
      </c>
      <c r="R961" s="10" t="str">
        <f t="shared" si="87"/>
        <v>wearables</v>
      </c>
      <c r="S961" s="5">
        <f t="shared" si="88"/>
        <v>41992.96603009259</v>
      </c>
      <c r="T961" s="5">
        <f t="shared" si="89"/>
        <v>42022.96603009259</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9">
        <f t="shared" si="84"/>
        <v>46.100628930817614</v>
      </c>
      <c r="P962" s="10">
        <f t="shared" si="85"/>
        <v>136.46276595744681</v>
      </c>
      <c r="Q962" s="10" t="str">
        <f t="shared" si="86"/>
        <v>technology</v>
      </c>
      <c r="R962" s="10" t="str">
        <f t="shared" si="87"/>
        <v>wearables</v>
      </c>
      <c r="S962" s="5">
        <f t="shared" si="88"/>
        <v>42766.41846064815</v>
      </c>
      <c r="T962" s="5">
        <f t="shared" si="89"/>
        <v>42808.376793981479</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9">
        <f t="shared" ref="O963:O1026" si="90">E963/D963*100</f>
        <v>42.188421052631583</v>
      </c>
      <c r="P963" s="10">
        <f t="shared" ref="P963:P1026" si="91">E963/L963</f>
        <v>364.35454545454547</v>
      </c>
      <c r="Q963" s="10" t="str">
        <f t="shared" ref="Q963:Q1026" si="92">LEFT($N963,FIND("/",$N963)-1)</f>
        <v>technology</v>
      </c>
      <c r="R963" s="10" t="str">
        <f t="shared" ref="R963:R1026" si="93">RIGHT($N963,LEN($N963)-FIND("/",$N963))</f>
        <v>wearables</v>
      </c>
      <c r="S963" s="5">
        <f t="shared" ref="S963:S1026" si="94">(((J963/60)/60)/24)+DATE(1970,1,1)+(-5/24)</f>
        <v>42740.485358796293</v>
      </c>
      <c r="T963" s="5">
        <f t="shared" si="89"/>
        <v>42786.583333333336</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9">
        <f t="shared" si="90"/>
        <v>28.48</v>
      </c>
      <c r="P964" s="10">
        <f t="shared" si="91"/>
        <v>19.243243243243242</v>
      </c>
      <c r="Q964" s="10" t="str">
        <f t="shared" si="92"/>
        <v>technology</v>
      </c>
      <c r="R964" s="10" t="str">
        <f t="shared" si="93"/>
        <v>wearables</v>
      </c>
      <c r="S964" s="5">
        <f t="shared" si="94"/>
        <v>42373.504085648143</v>
      </c>
      <c r="T964" s="5">
        <f t="shared" si="89"/>
        <v>42411.504085648143</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9">
        <f t="shared" si="90"/>
        <v>1.077142857142857</v>
      </c>
      <c r="P965" s="10">
        <f t="shared" si="91"/>
        <v>41.888888888888886</v>
      </c>
      <c r="Q965" s="10" t="str">
        <f t="shared" si="92"/>
        <v>technology</v>
      </c>
      <c r="R965" s="10" t="str">
        <f t="shared" si="93"/>
        <v>wearables</v>
      </c>
      <c r="S965" s="5">
        <f t="shared" si="94"/>
        <v>42625.427303240744</v>
      </c>
      <c r="T965" s="5">
        <f t="shared" si="89"/>
        <v>42660.427303240744</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9">
        <f t="shared" si="90"/>
        <v>0.79909090909090907</v>
      </c>
      <c r="P966" s="10">
        <f t="shared" si="91"/>
        <v>30.310344827586206</v>
      </c>
      <c r="Q966" s="10" t="str">
        <f t="shared" si="92"/>
        <v>technology</v>
      </c>
      <c r="R966" s="10" t="str">
        <f t="shared" si="93"/>
        <v>wearables</v>
      </c>
      <c r="S966" s="5">
        <f t="shared" si="94"/>
        <v>42208.420358796291</v>
      </c>
      <c r="T966" s="5">
        <f t="shared" si="89"/>
        <v>42248.420358796291</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9">
        <f t="shared" si="90"/>
        <v>1.1919999999999999</v>
      </c>
      <c r="P967" s="10">
        <f t="shared" si="91"/>
        <v>49.666666666666664</v>
      </c>
      <c r="Q967" s="10" t="str">
        <f t="shared" si="92"/>
        <v>technology</v>
      </c>
      <c r="R967" s="10" t="str">
        <f t="shared" si="93"/>
        <v>wearables</v>
      </c>
      <c r="S967" s="5">
        <f t="shared" si="94"/>
        <v>42636.808402777773</v>
      </c>
      <c r="T967" s="5">
        <f t="shared" ref="T967:T1030" si="95">(((I967/60)/60)/24)+DATE(1970,1,1)+(-5/24)</f>
        <v>42668.957638888889</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9">
        <f t="shared" si="90"/>
        <v>14.799999999999999</v>
      </c>
      <c r="P968" s="10">
        <f t="shared" si="91"/>
        <v>59.2</v>
      </c>
      <c r="Q968" s="10" t="str">
        <f t="shared" si="92"/>
        <v>technology</v>
      </c>
      <c r="R968" s="10" t="str">
        <f t="shared" si="93"/>
        <v>wearables</v>
      </c>
      <c r="S968" s="5">
        <f t="shared" si="94"/>
        <v>42619.427453703705</v>
      </c>
      <c r="T968" s="5">
        <f t="shared" si="95"/>
        <v>42649.427453703705</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9">
        <f t="shared" si="90"/>
        <v>17.810000000000002</v>
      </c>
      <c r="P969" s="10">
        <f t="shared" si="91"/>
        <v>43.97530864197531</v>
      </c>
      <c r="Q969" s="10" t="str">
        <f t="shared" si="92"/>
        <v>technology</v>
      </c>
      <c r="R969" s="10" t="str">
        <f t="shared" si="93"/>
        <v>wearables</v>
      </c>
      <c r="S969" s="5">
        <f t="shared" si="94"/>
        <v>42422.045995370368</v>
      </c>
      <c r="T969" s="5">
        <f t="shared" si="95"/>
        <v>42482.004328703704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9">
        <f t="shared" si="90"/>
        <v>1.325</v>
      </c>
      <c r="P970" s="10">
        <f t="shared" si="91"/>
        <v>26.5</v>
      </c>
      <c r="Q970" s="10" t="str">
        <f t="shared" si="92"/>
        <v>technology</v>
      </c>
      <c r="R970" s="10" t="str">
        <f t="shared" si="93"/>
        <v>wearables</v>
      </c>
      <c r="S970" s="5">
        <f t="shared" si="94"/>
        <v>41836.639282407406</v>
      </c>
      <c r="T970" s="5">
        <f t="shared" si="95"/>
        <v>41866.639282407406</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9">
        <f t="shared" si="90"/>
        <v>46.666666666666664</v>
      </c>
      <c r="P971" s="10">
        <f t="shared" si="91"/>
        <v>1272.7272727272727</v>
      </c>
      <c r="Q971" s="10" t="str">
        <f t="shared" si="92"/>
        <v>technology</v>
      </c>
      <c r="R971" s="10" t="str">
        <f t="shared" si="93"/>
        <v>wearables</v>
      </c>
      <c r="S971" s="5">
        <f t="shared" si="94"/>
        <v>42742.094988425924</v>
      </c>
      <c r="T971" s="5">
        <f t="shared" si="95"/>
        <v>42775.094988425924</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9">
        <f t="shared" si="90"/>
        <v>45.92</v>
      </c>
      <c r="P972" s="10">
        <f t="shared" si="91"/>
        <v>164</v>
      </c>
      <c r="Q972" s="10" t="str">
        <f t="shared" si="92"/>
        <v>technology</v>
      </c>
      <c r="R972" s="10" t="str">
        <f t="shared" si="93"/>
        <v>wearables</v>
      </c>
      <c r="S972" s="5">
        <f t="shared" si="94"/>
        <v>42721.012187499997</v>
      </c>
      <c r="T972" s="5">
        <f t="shared" si="95"/>
        <v>42757.999305555553</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9">
        <f t="shared" si="90"/>
        <v>0.22599999999999998</v>
      </c>
      <c r="P973" s="10">
        <f t="shared" si="91"/>
        <v>45.2</v>
      </c>
      <c r="Q973" s="10" t="str">
        <f t="shared" si="92"/>
        <v>technology</v>
      </c>
      <c r="R973" s="10" t="str">
        <f t="shared" si="93"/>
        <v>wearables</v>
      </c>
      <c r="S973" s="5">
        <f t="shared" si="94"/>
        <v>42111.500694444439</v>
      </c>
      <c r="T973" s="5">
        <f t="shared" si="95"/>
        <v>42156.500694444439</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9">
        <f t="shared" si="90"/>
        <v>34.625</v>
      </c>
      <c r="P974" s="10">
        <f t="shared" si="91"/>
        <v>153.88888888888889</v>
      </c>
      <c r="Q974" s="10" t="str">
        <f t="shared" si="92"/>
        <v>technology</v>
      </c>
      <c r="R974" s="10" t="str">
        <f t="shared" si="93"/>
        <v>wearables</v>
      </c>
      <c r="S974" s="5">
        <f t="shared" si="94"/>
        <v>41856.657384259255</v>
      </c>
      <c r="T974" s="5">
        <f t="shared" si="95"/>
        <v>41886.082638888889</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9">
        <f t="shared" si="90"/>
        <v>2.0549999999999997</v>
      </c>
      <c r="P975" s="10">
        <f t="shared" si="91"/>
        <v>51.375</v>
      </c>
      <c r="Q975" s="10" t="str">
        <f t="shared" si="92"/>
        <v>technology</v>
      </c>
      <c r="R975" s="10" t="str">
        <f t="shared" si="93"/>
        <v>wearables</v>
      </c>
      <c r="S975" s="5">
        <f t="shared" si="94"/>
        <v>42256.806631944441</v>
      </c>
      <c r="T975" s="5">
        <f t="shared" si="95"/>
        <v>42316.848298611112</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9">
        <f t="shared" si="90"/>
        <v>0.55999999999999994</v>
      </c>
      <c r="P976" s="10">
        <f t="shared" si="91"/>
        <v>93.333333333333329</v>
      </c>
      <c r="Q976" s="10" t="str">
        <f t="shared" si="92"/>
        <v>technology</v>
      </c>
      <c r="R976" s="10" t="str">
        <f t="shared" si="93"/>
        <v>wearables</v>
      </c>
      <c r="S976" s="5">
        <f t="shared" si="94"/>
        <v>42424.541157407402</v>
      </c>
      <c r="T976" s="5">
        <f t="shared" si="95"/>
        <v>42454.499490740738</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9">
        <f t="shared" si="90"/>
        <v>2.6069999999999998</v>
      </c>
      <c r="P977" s="10">
        <f t="shared" si="91"/>
        <v>108.625</v>
      </c>
      <c r="Q977" s="10" t="str">
        <f t="shared" si="92"/>
        <v>technology</v>
      </c>
      <c r="R977" s="10" t="str">
        <f t="shared" si="93"/>
        <v>wearables</v>
      </c>
      <c r="S977" s="5">
        <f t="shared" si="94"/>
        <v>42489.488252314812</v>
      </c>
      <c r="T977" s="5">
        <f t="shared" si="95"/>
        <v>42549.488252314812</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9">
        <f t="shared" si="90"/>
        <v>1.9259999999999999</v>
      </c>
      <c r="P978" s="10">
        <f t="shared" si="91"/>
        <v>160.5</v>
      </c>
      <c r="Q978" s="10" t="str">
        <f t="shared" si="92"/>
        <v>technology</v>
      </c>
      <c r="R978" s="10" t="str">
        <f t="shared" si="93"/>
        <v>wearables</v>
      </c>
      <c r="S978" s="5">
        <f t="shared" si="94"/>
        <v>42184.850659722222</v>
      </c>
      <c r="T978" s="5">
        <f t="shared" si="95"/>
        <v>42229.850659722222</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9">
        <f t="shared" si="90"/>
        <v>33.666666666666664</v>
      </c>
      <c r="P979" s="10">
        <f t="shared" si="91"/>
        <v>75.75</v>
      </c>
      <c r="Q979" s="10" t="str">
        <f t="shared" si="92"/>
        <v>technology</v>
      </c>
      <c r="R979" s="10" t="str">
        <f t="shared" si="93"/>
        <v>wearables</v>
      </c>
      <c r="S979" s="5">
        <f t="shared" si="94"/>
        <v>42391.733761574076</v>
      </c>
      <c r="T979" s="5">
        <f t="shared" si="95"/>
        <v>42421.733761574076</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9">
        <f t="shared" si="90"/>
        <v>56.263267182990241</v>
      </c>
      <c r="P980" s="10">
        <f t="shared" si="91"/>
        <v>790.83739837398377</v>
      </c>
      <c r="Q980" s="10" t="str">
        <f t="shared" si="92"/>
        <v>technology</v>
      </c>
      <c r="R980" s="10" t="str">
        <f t="shared" si="93"/>
        <v>wearables</v>
      </c>
      <c r="S980" s="5">
        <f t="shared" si="94"/>
        <v>42395.100706018515</v>
      </c>
      <c r="T980" s="5">
        <f t="shared" si="95"/>
        <v>42425.100706018515</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9">
        <f t="shared" si="90"/>
        <v>82.817599999999999</v>
      </c>
      <c r="P981" s="10">
        <f t="shared" si="91"/>
        <v>301.93916666666667</v>
      </c>
      <c r="Q981" s="10" t="str">
        <f t="shared" si="92"/>
        <v>technology</v>
      </c>
      <c r="R981" s="10" t="str">
        <f t="shared" si="93"/>
        <v>wearables</v>
      </c>
      <c r="S981" s="5">
        <f t="shared" si="94"/>
        <v>42506.208657407398</v>
      </c>
      <c r="T981" s="5">
        <f t="shared" si="95"/>
        <v>42541.582638888889</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9">
        <f t="shared" si="90"/>
        <v>14.860000000000001</v>
      </c>
      <c r="P982" s="10">
        <f t="shared" si="91"/>
        <v>47.935483870967744</v>
      </c>
      <c r="Q982" s="10" t="str">
        <f t="shared" si="92"/>
        <v>technology</v>
      </c>
      <c r="R982" s="10" t="str">
        <f t="shared" si="93"/>
        <v>wearables</v>
      </c>
      <c r="S982" s="5">
        <f t="shared" si="94"/>
        <v>41928.695856481478</v>
      </c>
      <c r="T982" s="5">
        <f t="shared" si="95"/>
        <v>41973.737523148149</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9">
        <f t="shared" si="90"/>
        <v>1.2375123751237513E-2</v>
      </c>
      <c r="P983" s="10">
        <f t="shared" si="91"/>
        <v>2.75</v>
      </c>
      <c r="Q983" s="10" t="str">
        <f t="shared" si="92"/>
        <v>technology</v>
      </c>
      <c r="R983" s="10" t="str">
        <f t="shared" si="93"/>
        <v>wearables</v>
      </c>
      <c r="S983" s="5">
        <f t="shared" si="94"/>
        <v>41830.738680555551</v>
      </c>
      <c r="T983" s="5">
        <f t="shared" si="95"/>
        <v>41860.738680555551</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9">
        <f t="shared" si="90"/>
        <v>1.7142857142857144E-2</v>
      </c>
      <c r="P984" s="10">
        <f t="shared" si="91"/>
        <v>1</v>
      </c>
      <c r="Q984" s="10" t="str">
        <f t="shared" si="92"/>
        <v>technology</v>
      </c>
      <c r="R984" s="10" t="str">
        <f t="shared" si="93"/>
        <v>wearables</v>
      </c>
      <c r="S984" s="5">
        <f t="shared" si="94"/>
        <v>42615.544976851852</v>
      </c>
      <c r="T984" s="5">
        <f t="shared" si="95"/>
        <v>42645.544976851852</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9">
        <f t="shared" si="90"/>
        <v>29.506136117214709</v>
      </c>
      <c r="P985" s="10">
        <f t="shared" si="91"/>
        <v>171.79329608938548</v>
      </c>
      <c r="Q985" s="10" t="str">
        <f t="shared" si="92"/>
        <v>technology</v>
      </c>
      <c r="R985" s="10" t="str">
        <f t="shared" si="93"/>
        <v>wearables</v>
      </c>
      <c r="S985" s="5">
        <f t="shared" si="94"/>
        <v>42574.459317129629</v>
      </c>
      <c r="T985" s="5">
        <f t="shared" si="95"/>
        <v>42605.662499999999</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9">
        <f t="shared" si="90"/>
        <v>1.06</v>
      </c>
      <c r="P986" s="10">
        <f t="shared" si="91"/>
        <v>35.333333333333336</v>
      </c>
      <c r="Q986" s="10" t="str">
        <f t="shared" si="92"/>
        <v>technology</v>
      </c>
      <c r="R986" s="10" t="str">
        <f t="shared" si="93"/>
        <v>wearables</v>
      </c>
      <c r="S986" s="5">
        <f t="shared" si="94"/>
        <v>42060.907499999994</v>
      </c>
      <c r="T986" s="5">
        <f t="shared" si="95"/>
        <v>42090.865833333337</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9">
        <f t="shared" si="90"/>
        <v>6.293333333333333</v>
      </c>
      <c r="P987" s="10">
        <f t="shared" si="91"/>
        <v>82.086956521739125</v>
      </c>
      <c r="Q987" s="10" t="str">
        <f t="shared" si="92"/>
        <v>technology</v>
      </c>
      <c r="R987" s="10" t="str">
        <f t="shared" si="93"/>
        <v>wearables</v>
      </c>
      <c r="S987" s="5">
        <f t="shared" si="94"/>
        <v>42339.759375000001</v>
      </c>
      <c r="T987" s="5">
        <f t="shared" si="95"/>
        <v>42369.749999999993</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9">
        <f t="shared" si="90"/>
        <v>12.75</v>
      </c>
      <c r="P988" s="10">
        <f t="shared" si="91"/>
        <v>110.8695652173913</v>
      </c>
      <c r="Q988" s="10" t="str">
        <f t="shared" si="92"/>
        <v>technology</v>
      </c>
      <c r="R988" s="10" t="str">
        <f t="shared" si="93"/>
        <v>wearables</v>
      </c>
      <c r="S988" s="5">
        <f t="shared" si="94"/>
        <v>42324.559027777774</v>
      </c>
      <c r="T988" s="5">
        <f t="shared" si="95"/>
        <v>42378.791666666664</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9">
        <f t="shared" si="90"/>
        <v>13.22</v>
      </c>
      <c r="P989" s="10">
        <f t="shared" si="91"/>
        <v>161.21951219512195</v>
      </c>
      <c r="Q989" s="10" t="str">
        <f t="shared" si="92"/>
        <v>technology</v>
      </c>
      <c r="R989" s="10" t="str">
        <f t="shared" si="93"/>
        <v>wearables</v>
      </c>
      <c r="S989" s="5">
        <f t="shared" si="94"/>
        <v>41773.086226851847</v>
      </c>
      <c r="T989" s="5">
        <f t="shared" si="95"/>
        <v>41813.086226851847</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9">
        <f t="shared" si="90"/>
        <v>0</v>
      </c>
      <c r="P990" s="10" t="e">
        <f t="shared" si="91"/>
        <v>#DIV/0!</v>
      </c>
      <c r="Q990" s="10" t="str">
        <f t="shared" si="92"/>
        <v>technology</v>
      </c>
      <c r="R990" s="10" t="str">
        <f t="shared" si="93"/>
        <v>wearables</v>
      </c>
      <c r="S990" s="5">
        <f t="shared" si="94"/>
        <v>42614.148437499993</v>
      </c>
      <c r="T990" s="5">
        <f t="shared" si="95"/>
        <v>42644.148437499993</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9">
        <f t="shared" si="90"/>
        <v>16.77</v>
      </c>
      <c r="P991" s="10">
        <f t="shared" si="91"/>
        <v>52.40625</v>
      </c>
      <c r="Q991" s="10" t="str">
        <f t="shared" si="92"/>
        <v>technology</v>
      </c>
      <c r="R991" s="10" t="str">
        <f t="shared" si="93"/>
        <v>wearables</v>
      </c>
      <c r="S991" s="5">
        <f t="shared" si="94"/>
        <v>42611.725636574069</v>
      </c>
      <c r="T991" s="5">
        <f t="shared" si="95"/>
        <v>42641.725636574069</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9">
        <f t="shared" si="90"/>
        <v>0.104</v>
      </c>
      <c r="P992" s="10">
        <f t="shared" si="91"/>
        <v>13</v>
      </c>
      <c r="Q992" s="10" t="str">
        <f t="shared" si="92"/>
        <v>technology</v>
      </c>
      <c r="R992" s="10" t="str">
        <f t="shared" si="93"/>
        <v>wearables</v>
      </c>
      <c r="S992" s="5">
        <f t="shared" si="94"/>
        <v>41855.575972222221</v>
      </c>
      <c r="T992" s="5">
        <f t="shared" si="95"/>
        <v>41885.575972222221</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9">
        <f t="shared" si="90"/>
        <v>4.24</v>
      </c>
      <c r="P993" s="10">
        <f t="shared" si="91"/>
        <v>30.285714285714285</v>
      </c>
      <c r="Q993" s="10" t="str">
        <f t="shared" si="92"/>
        <v>technology</v>
      </c>
      <c r="R993" s="10" t="str">
        <f t="shared" si="93"/>
        <v>wearables</v>
      </c>
      <c r="S993" s="5">
        <f t="shared" si="94"/>
        <v>42538.548472222225</v>
      </c>
      <c r="T993" s="5">
        <f t="shared" si="95"/>
        <v>42563.57708333333</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9">
        <f t="shared" si="90"/>
        <v>0.46699999999999997</v>
      </c>
      <c r="P994" s="10">
        <f t="shared" si="91"/>
        <v>116.75</v>
      </c>
      <c r="Q994" s="10" t="str">
        <f t="shared" si="92"/>
        <v>technology</v>
      </c>
      <c r="R994" s="10" t="str">
        <f t="shared" si="93"/>
        <v>wearables</v>
      </c>
      <c r="S994" s="5">
        <f t="shared" si="94"/>
        <v>42437.71665509259</v>
      </c>
      <c r="T994" s="5">
        <f t="shared" si="95"/>
        <v>42497.674988425926</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9">
        <f t="shared" si="90"/>
        <v>25.087142857142858</v>
      </c>
      <c r="P995" s="10">
        <f t="shared" si="91"/>
        <v>89.59693877551021</v>
      </c>
      <c r="Q995" s="10" t="str">
        <f t="shared" si="92"/>
        <v>technology</v>
      </c>
      <c r="R995" s="10" t="str">
        <f t="shared" si="93"/>
        <v>wearables</v>
      </c>
      <c r="S995" s="5">
        <f t="shared" si="94"/>
        <v>42652.756574074076</v>
      </c>
      <c r="T995" s="5">
        <f t="shared" si="95"/>
        <v>42685.999999999993</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9">
        <f t="shared" si="90"/>
        <v>2.3345000000000002</v>
      </c>
      <c r="P996" s="10">
        <f t="shared" si="91"/>
        <v>424.45454545454544</v>
      </c>
      <c r="Q996" s="10" t="str">
        <f t="shared" si="92"/>
        <v>technology</v>
      </c>
      <c r="R996" s="10" t="str">
        <f t="shared" si="93"/>
        <v>wearables</v>
      </c>
      <c r="S996" s="5">
        <f t="shared" si="94"/>
        <v>41921.054745370369</v>
      </c>
      <c r="T996" s="5">
        <f t="shared" si="95"/>
        <v>41973.749305555553</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9">
        <f t="shared" si="90"/>
        <v>7.26</v>
      </c>
      <c r="P997" s="10">
        <f t="shared" si="91"/>
        <v>80.666666666666671</v>
      </c>
      <c r="Q997" s="10" t="str">
        <f t="shared" si="92"/>
        <v>technology</v>
      </c>
      <c r="R997" s="10" t="str">
        <f t="shared" si="93"/>
        <v>wearables</v>
      </c>
      <c r="S997" s="5">
        <f t="shared" si="94"/>
        <v>41947.732407407406</v>
      </c>
      <c r="T997" s="5">
        <f t="shared" si="95"/>
        <v>41972.458333333336</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9">
        <f t="shared" si="90"/>
        <v>1.625</v>
      </c>
      <c r="P998" s="10">
        <f t="shared" si="91"/>
        <v>13</v>
      </c>
      <c r="Q998" s="10" t="str">
        <f t="shared" si="92"/>
        <v>technology</v>
      </c>
      <c r="R998" s="10" t="str">
        <f t="shared" si="93"/>
        <v>wearables</v>
      </c>
      <c r="S998" s="5">
        <f t="shared" si="94"/>
        <v>41817.658101851848</v>
      </c>
      <c r="T998" s="5">
        <f t="shared" si="95"/>
        <v>41847.435416666667</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9">
        <f t="shared" si="90"/>
        <v>1.3</v>
      </c>
      <c r="P999" s="10">
        <f t="shared" si="91"/>
        <v>8.125</v>
      </c>
      <c r="Q999" s="10" t="str">
        <f t="shared" si="92"/>
        <v>technology</v>
      </c>
      <c r="R999" s="10" t="str">
        <f t="shared" si="93"/>
        <v>wearables</v>
      </c>
      <c r="S999" s="5">
        <f t="shared" si="94"/>
        <v>41940.894641203704</v>
      </c>
      <c r="T999" s="5">
        <f t="shared" si="95"/>
        <v>41970.936307870368</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9">
        <f t="shared" si="90"/>
        <v>58.558333333333337</v>
      </c>
      <c r="P1000" s="10">
        <f t="shared" si="91"/>
        <v>153.42794759825327</v>
      </c>
      <c r="Q1000" s="10" t="str">
        <f t="shared" si="92"/>
        <v>technology</v>
      </c>
      <c r="R1000" s="10" t="str">
        <f t="shared" si="93"/>
        <v>wearables</v>
      </c>
      <c r="S1000" s="5">
        <f t="shared" si="94"/>
        <v>42281.960659722223</v>
      </c>
      <c r="T1000" s="5">
        <f t="shared" si="95"/>
        <v>42327.002326388887</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9">
        <f t="shared" si="90"/>
        <v>7.7886666666666677</v>
      </c>
      <c r="P1001" s="10">
        <f t="shared" si="91"/>
        <v>292.07499999999999</v>
      </c>
      <c r="Q1001" s="10" t="str">
        <f t="shared" si="92"/>
        <v>technology</v>
      </c>
      <c r="R1001" s="10" t="str">
        <f t="shared" si="93"/>
        <v>wearables</v>
      </c>
      <c r="S1001" s="5">
        <f t="shared" si="94"/>
        <v>41926.091319444444</v>
      </c>
      <c r="T1001" s="5">
        <f t="shared" si="95"/>
        <v>41956.126388888886</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9">
        <f t="shared" si="90"/>
        <v>2.2157147647256061</v>
      </c>
      <c r="P1002" s="10">
        <f t="shared" si="91"/>
        <v>3304</v>
      </c>
      <c r="Q1002" s="10" t="str">
        <f t="shared" si="92"/>
        <v>technology</v>
      </c>
      <c r="R1002" s="10" t="str">
        <f t="shared" si="93"/>
        <v>wearables</v>
      </c>
      <c r="S1002" s="5">
        <f t="shared" si="94"/>
        <v>42748.851388888892</v>
      </c>
      <c r="T1002" s="5">
        <f t="shared" si="95"/>
        <v>42808.80972222222</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9">
        <f t="shared" si="90"/>
        <v>104</v>
      </c>
      <c r="P1003" s="10">
        <f t="shared" si="91"/>
        <v>1300</v>
      </c>
      <c r="Q1003" s="10" t="str">
        <f t="shared" si="92"/>
        <v>technology</v>
      </c>
      <c r="R1003" s="10" t="str">
        <f t="shared" si="93"/>
        <v>wearables</v>
      </c>
      <c r="S1003" s="5">
        <f t="shared" si="94"/>
        <v>42720.511724537035</v>
      </c>
      <c r="T1003" s="5">
        <f t="shared" si="95"/>
        <v>42765.511724537035</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9">
        <f t="shared" si="90"/>
        <v>29.6029602960296</v>
      </c>
      <c r="P1004" s="10">
        <f t="shared" si="91"/>
        <v>134.54545454545453</v>
      </c>
      <c r="Q1004" s="10" t="str">
        <f t="shared" si="92"/>
        <v>technology</v>
      </c>
      <c r="R1004" s="10" t="str">
        <f t="shared" si="93"/>
        <v>wearables</v>
      </c>
      <c r="S1004" s="5">
        <f t="shared" si="94"/>
        <v>42325.475856481477</v>
      </c>
      <c r="T1004" s="5">
        <f t="shared" si="95"/>
        <v>42355.040972222218</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9">
        <f t="shared" si="90"/>
        <v>16.055</v>
      </c>
      <c r="P1005" s="10">
        <f t="shared" si="91"/>
        <v>214.06666666666666</v>
      </c>
      <c r="Q1005" s="10" t="str">
        <f t="shared" si="92"/>
        <v>technology</v>
      </c>
      <c r="R1005" s="10" t="str">
        <f t="shared" si="93"/>
        <v>wearables</v>
      </c>
      <c r="S1005" s="5">
        <f t="shared" si="94"/>
        <v>42780.500706018516</v>
      </c>
      <c r="T1005" s="5">
        <f t="shared" si="95"/>
        <v>42810.459039351852</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9">
        <f t="shared" si="90"/>
        <v>82.207999999999998</v>
      </c>
      <c r="P1006" s="10">
        <f t="shared" si="91"/>
        <v>216.33684210526314</v>
      </c>
      <c r="Q1006" s="10" t="str">
        <f t="shared" si="92"/>
        <v>technology</v>
      </c>
      <c r="R1006" s="10" t="str">
        <f t="shared" si="93"/>
        <v>wearables</v>
      </c>
      <c r="S1006" s="5">
        <f t="shared" si="94"/>
        <v>42388.5003125</v>
      </c>
      <c r="T1006" s="5">
        <f t="shared" si="95"/>
        <v>42418.5003125</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9">
        <f t="shared" si="90"/>
        <v>75.051000000000002</v>
      </c>
      <c r="P1007" s="10">
        <f t="shared" si="91"/>
        <v>932.31055900621118</v>
      </c>
      <c r="Q1007" s="10" t="str">
        <f t="shared" si="92"/>
        <v>technology</v>
      </c>
      <c r="R1007" s="10" t="str">
        <f t="shared" si="93"/>
        <v>wearables</v>
      </c>
      <c r="S1007" s="5">
        <f t="shared" si="94"/>
        <v>42276.416469907403</v>
      </c>
      <c r="T1007" s="5">
        <f t="shared" si="95"/>
        <v>42307.416469907403</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9">
        <f t="shared" si="90"/>
        <v>5.8500000000000005</v>
      </c>
      <c r="P1008" s="10">
        <f t="shared" si="91"/>
        <v>29.25</v>
      </c>
      <c r="Q1008" s="10" t="str">
        <f t="shared" si="92"/>
        <v>technology</v>
      </c>
      <c r="R1008" s="10" t="str">
        <f t="shared" si="93"/>
        <v>wearables</v>
      </c>
      <c r="S1008" s="5">
        <f t="shared" si="94"/>
        <v>41976.83185185185</v>
      </c>
      <c r="T1008" s="5">
        <f t="shared" si="95"/>
        <v>41985.09097222222</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9">
        <f t="shared" si="90"/>
        <v>44.32</v>
      </c>
      <c r="P1009" s="10">
        <f t="shared" si="91"/>
        <v>174.94736842105263</v>
      </c>
      <c r="Q1009" s="10" t="str">
        <f t="shared" si="92"/>
        <v>technology</v>
      </c>
      <c r="R1009" s="10" t="str">
        <f t="shared" si="93"/>
        <v>wearables</v>
      </c>
      <c r="S1009" s="5">
        <f t="shared" si="94"/>
        <v>42676.3752662037</v>
      </c>
      <c r="T1009" s="5">
        <f t="shared" si="95"/>
        <v>42718.416932870365</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9">
        <f t="shared" si="90"/>
        <v>0.26737967914438499</v>
      </c>
      <c r="P1010" s="10">
        <f t="shared" si="91"/>
        <v>250</v>
      </c>
      <c r="Q1010" s="10" t="str">
        <f t="shared" si="92"/>
        <v>technology</v>
      </c>
      <c r="R1010" s="10" t="str">
        <f t="shared" si="93"/>
        <v>wearables</v>
      </c>
      <c r="S1010" s="5">
        <f t="shared" si="94"/>
        <v>42702.600868055553</v>
      </c>
      <c r="T1010" s="5">
        <f t="shared" si="95"/>
        <v>42732.600868055553</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9">
        <f t="shared" si="90"/>
        <v>13.13</v>
      </c>
      <c r="P1011" s="10">
        <f t="shared" si="91"/>
        <v>65</v>
      </c>
      <c r="Q1011" s="10" t="str">
        <f t="shared" si="92"/>
        <v>technology</v>
      </c>
      <c r="R1011" s="10" t="str">
        <f t="shared" si="93"/>
        <v>wearables</v>
      </c>
      <c r="S1011" s="5">
        <f t="shared" si="94"/>
        <v>42510.396365740737</v>
      </c>
      <c r="T1011" s="5">
        <f t="shared" si="95"/>
        <v>42540.396365740737</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9">
        <f t="shared" si="90"/>
        <v>0.19088937093275488</v>
      </c>
      <c r="P1012" s="10">
        <f t="shared" si="91"/>
        <v>55</v>
      </c>
      <c r="Q1012" s="10" t="str">
        <f t="shared" si="92"/>
        <v>technology</v>
      </c>
      <c r="R1012" s="10" t="str">
        <f t="shared" si="93"/>
        <v>wearables</v>
      </c>
      <c r="S1012" s="5">
        <f t="shared" si="94"/>
        <v>42561.621087962958</v>
      </c>
      <c r="T1012" s="5">
        <f t="shared" si="95"/>
        <v>42617.915972222218</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9">
        <f t="shared" si="90"/>
        <v>0.375</v>
      </c>
      <c r="P1013" s="10">
        <f t="shared" si="91"/>
        <v>75</v>
      </c>
      <c r="Q1013" s="10" t="str">
        <f t="shared" si="92"/>
        <v>technology</v>
      </c>
      <c r="R1013" s="10" t="str">
        <f t="shared" si="93"/>
        <v>wearables</v>
      </c>
      <c r="S1013" s="5">
        <f t="shared" si="94"/>
        <v>41946.689756944441</v>
      </c>
      <c r="T1013" s="5">
        <f t="shared" si="95"/>
        <v>41991.689756944441</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9">
        <f t="shared" si="90"/>
        <v>21535.021000000001</v>
      </c>
      <c r="P1014" s="10">
        <f t="shared" si="91"/>
        <v>1389.3561935483872</v>
      </c>
      <c r="Q1014" s="10" t="str">
        <f t="shared" si="92"/>
        <v>technology</v>
      </c>
      <c r="R1014" s="10" t="str">
        <f t="shared" si="93"/>
        <v>wearables</v>
      </c>
      <c r="S1014" s="5">
        <f t="shared" si="94"/>
        <v>42714.232083333329</v>
      </c>
      <c r="T1014" s="5">
        <f t="shared" si="95"/>
        <v>42759.232083333329</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9">
        <f t="shared" si="90"/>
        <v>34.527999999999999</v>
      </c>
      <c r="P1015" s="10">
        <f t="shared" si="91"/>
        <v>95.911111111111111</v>
      </c>
      <c r="Q1015" s="10" t="str">
        <f t="shared" si="92"/>
        <v>technology</v>
      </c>
      <c r="R1015" s="10" t="str">
        <f t="shared" si="93"/>
        <v>wearables</v>
      </c>
      <c r="S1015" s="5">
        <f t="shared" si="94"/>
        <v>42339.625648148147</v>
      </c>
      <c r="T1015" s="5">
        <f t="shared" si="95"/>
        <v>42367.624999999993</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9">
        <f t="shared" si="90"/>
        <v>30.599999999999998</v>
      </c>
      <c r="P1016" s="10">
        <f t="shared" si="91"/>
        <v>191.25</v>
      </c>
      <c r="Q1016" s="10" t="str">
        <f t="shared" si="92"/>
        <v>technology</v>
      </c>
      <c r="R1016" s="10" t="str">
        <f t="shared" si="93"/>
        <v>wearables</v>
      </c>
      <c r="S1016" s="5">
        <f t="shared" si="94"/>
        <v>41954.79415509259</v>
      </c>
      <c r="T1016" s="5">
        <f t="shared" si="95"/>
        <v>42004.79415509259</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9">
        <f t="shared" si="90"/>
        <v>2.666666666666667</v>
      </c>
      <c r="P1017" s="10">
        <f t="shared" si="91"/>
        <v>40</v>
      </c>
      <c r="Q1017" s="10" t="str">
        <f t="shared" si="92"/>
        <v>technology</v>
      </c>
      <c r="R1017" s="10" t="str">
        <f t="shared" si="93"/>
        <v>wearables</v>
      </c>
      <c r="S1017" s="5">
        <f t="shared" si="94"/>
        <v>42303.670081018521</v>
      </c>
      <c r="T1017" s="5">
        <f t="shared" si="95"/>
        <v>42333.711747685178</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9">
        <f t="shared" si="90"/>
        <v>2.8420000000000001</v>
      </c>
      <c r="P1018" s="10">
        <f t="shared" si="91"/>
        <v>74.78947368421052</v>
      </c>
      <c r="Q1018" s="10" t="str">
        <f t="shared" si="92"/>
        <v>technology</v>
      </c>
      <c r="R1018" s="10" t="str">
        <f t="shared" si="93"/>
        <v>wearables</v>
      </c>
      <c r="S1018" s="5">
        <f t="shared" si="94"/>
        <v>42421.898796296293</v>
      </c>
      <c r="T1018" s="5">
        <f t="shared" si="95"/>
        <v>42466.857129629621</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9">
        <f t="shared" si="90"/>
        <v>22.878799999999998</v>
      </c>
      <c r="P1019" s="10">
        <f t="shared" si="91"/>
        <v>161.11830985915492</v>
      </c>
      <c r="Q1019" s="10" t="str">
        <f t="shared" si="92"/>
        <v>technology</v>
      </c>
      <c r="R1019" s="10" t="str">
        <f t="shared" si="93"/>
        <v>wearables</v>
      </c>
      <c r="S1019" s="5">
        <f t="shared" si="94"/>
        <v>42289.466840277775</v>
      </c>
      <c r="T1019" s="5">
        <f t="shared" si="95"/>
        <v>42329.508506944439</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9">
        <f t="shared" si="90"/>
        <v>3.105</v>
      </c>
      <c r="P1020" s="10">
        <f t="shared" si="91"/>
        <v>88.714285714285708</v>
      </c>
      <c r="Q1020" s="10" t="str">
        <f t="shared" si="92"/>
        <v>technology</v>
      </c>
      <c r="R1020" s="10" t="str">
        <f t="shared" si="93"/>
        <v>wearables</v>
      </c>
      <c r="S1020" s="5">
        <f t="shared" si="94"/>
        <v>42535.283946759257</v>
      </c>
      <c r="T1020" s="5">
        <f t="shared" si="95"/>
        <v>42565.283946759257</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9">
        <f t="shared" si="90"/>
        <v>47.333333333333336</v>
      </c>
      <c r="P1021" s="10">
        <f t="shared" si="91"/>
        <v>53.25</v>
      </c>
      <c r="Q1021" s="10" t="str">
        <f t="shared" si="92"/>
        <v>technology</v>
      </c>
      <c r="R1021" s="10" t="str">
        <f t="shared" si="93"/>
        <v>wearables</v>
      </c>
      <c r="S1021" s="5">
        <f t="shared" si="94"/>
        <v>42009.765613425923</v>
      </c>
      <c r="T1021" s="5">
        <f t="shared" si="95"/>
        <v>42039.765613425923</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9">
        <f t="shared" si="90"/>
        <v>205.54838709677421</v>
      </c>
      <c r="P1022" s="10">
        <f t="shared" si="91"/>
        <v>106.2</v>
      </c>
      <c r="Q1022" s="10" t="str">
        <f t="shared" si="92"/>
        <v>music</v>
      </c>
      <c r="R1022" s="10" t="str">
        <f t="shared" si="93"/>
        <v>electronic music</v>
      </c>
      <c r="S1022" s="5">
        <f t="shared" si="94"/>
        <v>42126.861215277771</v>
      </c>
      <c r="T1022" s="5">
        <f t="shared" si="95"/>
        <v>42156.824305555558</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9">
        <f t="shared" si="90"/>
        <v>351.80366666666669</v>
      </c>
      <c r="P1023" s="10">
        <f t="shared" si="91"/>
        <v>22.079728033472804</v>
      </c>
      <c r="Q1023" s="10" t="str">
        <f t="shared" si="92"/>
        <v>music</v>
      </c>
      <c r="R1023" s="10" t="str">
        <f t="shared" si="93"/>
        <v>electronic music</v>
      </c>
      <c r="S1023" s="5">
        <f t="shared" si="94"/>
        <v>42271.043645833335</v>
      </c>
      <c r="T1023" s="5">
        <f t="shared" si="95"/>
        <v>42293.958333333336</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9">
        <f t="shared" si="90"/>
        <v>114.9</v>
      </c>
      <c r="P1024" s="10">
        <f t="shared" si="91"/>
        <v>31.054054054054053</v>
      </c>
      <c r="Q1024" s="10" t="str">
        <f t="shared" si="92"/>
        <v>music</v>
      </c>
      <c r="R1024" s="10" t="str">
        <f t="shared" si="93"/>
        <v>electronic music</v>
      </c>
      <c r="S1024" s="5">
        <f t="shared" si="94"/>
        <v>42111.438391203708</v>
      </c>
      <c r="T1024" s="5">
        <f t="shared" si="95"/>
        <v>42141.438391203708</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9">
        <f t="shared" si="90"/>
        <v>237.15</v>
      </c>
      <c r="P1025" s="10">
        <f t="shared" si="91"/>
        <v>36.206106870229007</v>
      </c>
      <c r="Q1025" s="10" t="str">
        <f t="shared" si="92"/>
        <v>music</v>
      </c>
      <c r="R1025" s="10" t="str">
        <f t="shared" si="93"/>
        <v>electronic music</v>
      </c>
      <c r="S1025" s="5">
        <f t="shared" si="94"/>
        <v>42145.711354166669</v>
      </c>
      <c r="T1025" s="5">
        <f t="shared" si="95"/>
        <v>42175.711354166669</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9">
        <f t="shared" si="90"/>
        <v>118.63774999999998</v>
      </c>
      <c r="P1026" s="10">
        <f t="shared" si="91"/>
        <v>388.9762295081967</v>
      </c>
      <c r="Q1026" s="10" t="str">
        <f t="shared" si="92"/>
        <v>music</v>
      </c>
      <c r="R1026" s="10" t="str">
        <f t="shared" si="93"/>
        <v>electronic music</v>
      </c>
      <c r="S1026" s="5">
        <f t="shared" si="94"/>
        <v>42370.372256944444</v>
      </c>
      <c r="T1026" s="5">
        <f t="shared" si="95"/>
        <v>42400.372256944444</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9">
        <f t="shared" ref="O1027:O1090" si="96">E1027/D1027*100</f>
        <v>109.92831428571431</v>
      </c>
      <c r="P1027" s="10">
        <f t="shared" ref="P1027:P1090" si="97">E1027/L1027</f>
        <v>71.848571428571432</v>
      </c>
      <c r="Q1027" s="10" t="str">
        <f t="shared" ref="Q1027:Q1090" si="98">LEFT($N1027,FIND("/",$N1027)-1)</f>
        <v>music</v>
      </c>
      <c r="R1027" s="10" t="str">
        <f t="shared" ref="R1027:R1090" si="99">RIGHT($N1027,LEN($N1027)-FIND("/",$N1027))</f>
        <v>electronic music</v>
      </c>
      <c r="S1027" s="5">
        <f t="shared" ref="S1027:S1090" si="100">(((J1027/60)/60)/24)+DATE(1970,1,1)+(-5/24)</f>
        <v>42049.625428240739</v>
      </c>
      <c r="T1027" s="5">
        <f t="shared" si="95"/>
        <v>42079.583761574067</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9">
        <f t="shared" si="96"/>
        <v>100.00828571428571</v>
      </c>
      <c r="P1028" s="10">
        <f t="shared" si="97"/>
        <v>57.381803278688523</v>
      </c>
      <c r="Q1028" s="10" t="str">
        <f t="shared" si="98"/>
        <v>music</v>
      </c>
      <c r="R1028" s="10" t="str">
        <f t="shared" si="99"/>
        <v>electronic music</v>
      </c>
      <c r="S1028" s="5">
        <f t="shared" si="100"/>
        <v>42426.199259259258</v>
      </c>
      <c r="T1028" s="5">
        <f t="shared" si="95"/>
        <v>42460.157592592594</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9">
        <f t="shared" si="96"/>
        <v>103.09292094387415</v>
      </c>
      <c r="P1029" s="10">
        <f t="shared" si="97"/>
        <v>69.666666666666671</v>
      </c>
      <c r="Q1029" s="10" t="str">
        <f t="shared" si="98"/>
        <v>music</v>
      </c>
      <c r="R1029" s="10" t="str">
        <f t="shared" si="99"/>
        <v>electronic music</v>
      </c>
      <c r="S1029" s="5">
        <f t="shared" si="100"/>
        <v>41904.825775462959</v>
      </c>
      <c r="T1029" s="5">
        <f t="shared" si="95"/>
        <v>41934.825775462959</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9">
        <f t="shared" si="96"/>
        <v>117.27000000000001</v>
      </c>
      <c r="P1030" s="10">
        <f t="shared" si="97"/>
        <v>45.988235294117644</v>
      </c>
      <c r="Q1030" s="10" t="str">
        <f t="shared" si="98"/>
        <v>music</v>
      </c>
      <c r="R1030" s="10" t="str">
        <f t="shared" si="99"/>
        <v>electronic music</v>
      </c>
      <c r="S1030" s="5">
        <f t="shared" si="100"/>
        <v>42755.419039351851</v>
      </c>
      <c r="T1030" s="5">
        <f t="shared" si="95"/>
        <v>42800.624999999993</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9">
        <f t="shared" si="96"/>
        <v>111.75999999999999</v>
      </c>
      <c r="P1031" s="10">
        <f t="shared" si="97"/>
        <v>79.262411347517727</v>
      </c>
      <c r="Q1031" s="10" t="str">
        <f t="shared" si="98"/>
        <v>music</v>
      </c>
      <c r="R1031" s="10" t="str">
        <f t="shared" si="99"/>
        <v>electronic music</v>
      </c>
      <c r="S1031" s="5">
        <f t="shared" si="100"/>
        <v>42044.503553240742</v>
      </c>
      <c r="T1031" s="5">
        <f t="shared" ref="T1031:T1094" si="101">(((I1031/60)/60)/24)+DATE(1970,1,1)+(-5/24)</f>
        <v>42098.707638888889</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9">
        <f t="shared" si="96"/>
        <v>342.09999999999997</v>
      </c>
      <c r="P1032" s="10">
        <f t="shared" si="97"/>
        <v>43.031446540880502</v>
      </c>
      <c r="Q1032" s="10" t="str">
        <f t="shared" si="98"/>
        <v>music</v>
      </c>
      <c r="R1032" s="10" t="str">
        <f t="shared" si="99"/>
        <v>electronic music</v>
      </c>
      <c r="S1032" s="5">
        <f t="shared" si="100"/>
        <v>42611.274872685179</v>
      </c>
      <c r="T1032" s="5">
        <f t="shared" si="101"/>
        <v>42625.274872685179</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9">
        <f t="shared" si="96"/>
        <v>107.4</v>
      </c>
      <c r="P1033" s="10">
        <f t="shared" si="97"/>
        <v>108.48484848484848</v>
      </c>
      <c r="Q1033" s="10" t="str">
        <f t="shared" si="98"/>
        <v>music</v>
      </c>
      <c r="R1033" s="10" t="str">
        <f t="shared" si="99"/>
        <v>electronic music</v>
      </c>
      <c r="S1033" s="5">
        <f t="shared" si="100"/>
        <v>42324.555671296293</v>
      </c>
      <c r="T1033" s="5">
        <f t="shared" si="101"/>
        <v>42354.555671296293</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9">
        <f t="shared" si="96"/>
        <v>108.49703703703703</v>
      </c>
      <c r="P1034" s="10">
        <f t="shared" si="97"/>
        <v>61.029583333333335</v>
      </c>
      <c r="Q1034" s="10" t="str">
        <f t="shared" si="98"/>
        <v>music</v>
      </c>
      <c r="R1034" s="10" t="str">
        <f t="shared" si="99"/>
        <v>electronic music</v>
      </c>
      <c r="S1034" s="5">
        <f t="shared" si="100"/>
        <v>42514.458622685182</v>
      </c>
      <c r="T1034" s="5">
        <f t="shared" si="101"/>
        <v>42544.458622685182</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9">
        <f t="shared" si="96"/>
        <v>102.86144578313252</v>
      </c>
      <c r="P1035" s="10">
        <f t="shared" si="97"/>
        <v>50.592592592592595</v>
      </c>
      <c r="Q1035" s="10" t="str">
        <f t="shared" si="98"/>
        <v>music</v>
      </c>
      <c r="R1035" s="10" t="str">
        <f t="shared" si="99"/>
        <v>electronic music</v>
      </c>
      <c r="S1035" s="5">
        <f t="shared" si="100"/>
        <v>42688.524074074077</v>
      </c>
      <c r="T1035" s="5">
        <f t="shared" si="101"/>
        <v>42716.524074074077</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9">
        <f t="shared" si="96"/>
        <v>130.0018</v>
      </c>
      <c r="P1036" s="10">
        <f t="shared" si="97"/>
        <v>39.157168674698795</v>
      </c>
      <c r="Q1036" s="10" t="str">
        <f t="shared" si="98"/>
        <v>music</v>
      </c>
      <c r="R1036" s="10" t="str">
        <f t="shared" si="99"/>
        <v>electronic music</v>
      </c>
      <c r="S1036" s="5">
        <f t="shared" si="100"/>
        <v>42554.958379629628</v>
      </c>
      <c r="T1036" s="5">
        <f t="shared" si="101"/>
        <v>42586.957638888889</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9">
        <f t="shared" si="96"/>
        <v>107.65217391304347</v>
      </c>
      <c r="P1037" s="10">
        <f t="shared" si="97"/>
        <v>65.15789473684211</v>
      </c>
      <c r="Q1037" s="10" t="str">
        <f t="shared" si="98"/>
        <v>music</v>
      </c>
      <c r="R1037" s="10" t="str">
        <f t="shared" si="99"/>
        <v>electronic music</v>
      </c>
      <c r="S1037" s="5">
        <f t="shared" si="100"/>
        <v>42016.43310185185</v>
      </c>
      <c r="T1037" s="5">
        <f t="shared" si="101"/>
        <v>42046.43310185185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9">
        <f t="shared" si="96"/>
        <v>112.36044444444444</v>
      </c>
      <c r="P1038" s="10">
        <f t="shared" si="97"/>
        <v>23.963127962085309</v>
      </c>
      <c r="Q1038" s="10" t="str">
        <f t="shared" si="98"/>
        <v>music</v>
      </c>
      <c r="R1038" s="10" t="str">
        <f t="shared" si="99"/>
        <v>electronic music</v>
      </c>
      <c r="S1038" s="5">
        <f t="shared" si="100"/>
        <v>41249.240624999999</v>
      </c>
      <c r="T1038" s="5">
        <f t="shared" si="101"/>
        <v>41281.125</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9">
        <f t="shared" si="96"/>
        <v>102.1</v>
      </c>
      <c r="P1039" s="10">
        <f t="shared" si="97"/>
        <v>48.61904761904762</v>
      </c>
      <c r="Q1039" s="10" t="str">
        <f t="shared" si="98"/>
        <v>music</v>
      </c>
      <c r="R1039" s="10" t="str">
        <f t="shared" si="99"/>
        <v>electronic music</v>
      </c>
      <c r="S1039" s="5">
        <f t="shared" si="100"/>
        <v>42119.61414351852</v>
      </c>
      <c r="T1039" s="5">
        <f t="shared" si="101"/>
        <v>42141.999999999993</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9">
        <f t="shared" si="96"/>
        <v>145.33333333333334</v>
      </c>
      <c r="P1040" s="10">
        <f t="shared" si="97"/>
        <v>35.73770491803279</v>
      </c>
      <c r="Q1040" s="10" t="str">
        <f t="shared" si="98"/>
        <v>music</v>
      </c>
      <c r="R1040" s="10" t="str">
        <f t="shared" si="99"/>
        <v>electronic music</v>
      </c>
      <c r="S1040" s="5">
        <f t="shared" si="100"/>
        <v>42418.023414351854</v>
      </c>
      <c r="T1040" s="5">
        <f t="shared" si="101"/>
        <v>42447.981747685182</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9">
        <f t="shared" si="96"/>
        <v>128.19999999999999</v>
      </c>
      <c r="P1041" s="10">
        <f t="shared" si="97"/>
        <v>21.366666666666667</v>
      </c>
      <c r="Q1041" s="10" t="str">
        <f t="shared" si="98"/>
        <v>music</v>
      </c>
      <c r="R1041" s="10" t="str">
        <f t="shared" si="99"/>
        <v>electronic music</v>
      </c>
      <c r="S1041" s="5">
        <f t="shared" si="100"/>
        <v>42691.900995370372</v>
      </c>
      <c r="T1041" s="5">
        <f t="shared" si="101"/>
        <v>42717.124305555553</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9">
        <f t="shared" si="96"/>
        <v>0.29411764705882354</v>
      </c>
      <c r="P1042" s="10">
        <f t="shared" si="97"/>
        <v>250</v>
      </c>
      <c r="Q1042" s="10" t="str">
        <f t="shared" si="98"/>
        <v>journalism</v>
      </c>
      <c r="R1042" s="10" t="str">
        <f t="shared" si="99"/>
        <v>audio</v>
      </c>
      <c r="S1042" s="5">
        <f t="shared" si="100"/>
        <v>42579.500104166662</v>
      </c>
      <c r="T1042" s="5">
        <f t="shared" si="101"/>
        <v>42609.500104166662</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9">
        <f t="shared" si="96"/>
        <v>0</v>
      </c>
      <c r="P1043" s="10" t="e">
        <f t="shared" si="97"/>
        <v>#DIV/0!</v>
      </c>
      <c r="Q1043" s="10" t="str">
        <f t="shared" si="98"/>
        <v>journalism</v>
      </c>
      <c r="R1043" s="10" t="str">
        <f t="shared" si="99"/>
        <v>audio</v>
      </c>
      <c r="S1043" s="5">
        <f t="shared" si="100"/>
        <v>41830.851759259262</v>
      </c>
      <c r="T1043" s="5">
        <f t="shared" si="101"/>
        <v>41850.851759259262</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9">
        <f t="shared" si="96"/>
        <v>1.5384615384615385</v>
      </c>
      <c r="P1044" s="10">
        <f t="shared" si="97"/>
        <v>10</v>
      </c>
      <c r="Q1044" s="10" t="str">
        <f t="shared" si="98"/>
        <v>journalism</v>
      </c>
      <c r="R1044" s="10" t="str">
        <f t="shared" si="99"/>
        <v>audio</v>
      </c>
      <c r="S1044" s="5">
        <f t="shared" si="100"/>
        <v>41851.487824074073</v>
      </c>
      <c r="T1044" s="5">
        <f t="shared" si="101"/>
        <v>41894.208333333328</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9">
        <f t="shared" si="96"/>
        <v>8.5370000000000008</v>
      </c>
      <c r="P1045" s="10">
        <f t="shared" si="97"/>
        <v>29.236301369863014</v>
      </c>
      <c r="Q1045" s="10" t="str">
        <f t="shared" si="98"/>
        <v>journalism</v>
      </c>
      <c r="R1045" s="10" t="str">
        <f t="shared" si="99"/>
        <v>audio</v>
      </c>
      <c r="S1045" s="5">
        <f t="shared" si="100"/>
        <v>42114.044618055552</v>
      </c>
      <c r="T1045" s="5">
        <f t="shared" si="101"/>
        <v>42144.044618055552</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9">
        <f t="shared" si="96"/>
        <v>8.5714285714285715E-2</v>
      </c>
      <c r="P1046" s="10">
        <f t="shared" si="97"/>
        <v>3</v>
      </c>
      <c r="Q1046" s="10" t="str">
        <f t="shared" si="98"/>
        <v>journalism</v>
      </c>
      <c r="R1046" s="10" t="str">
        <f t="shared" si="99"/>
        <v>audio</v>
      </c>
      <c r="S1046" s="5">
        <f t="shared" si="100"/>
        <v>42011.717604166661</v>
      </c>
      <c r="T1046" s="5">
        <f t="shared" si="101"/>
        <v>42068.643749999996</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9">
        <f t="shared" si="96"/>
        <v>2.6599999999999997</v>
      </c>
      <c r="P1047" s="10">
        <f t="shared" si="97"/>
        <v>33.25</v>
      </c>
      <c r="Q1047" s="10" t="str">
        <f t="shared" si="98"/>
        <v>journalism</v>
      </c>
      <c r="R1047" s="10" t="str">
        <f t="shared" si="99"/>
        <v>audio</v>
      </c>
      <c r="S1047" s="5">
        <f t="shared" si="100"/>
        <v>41844.666087962964</v>
      </c>
      <c r="T1047" s="5">
        <f t="shared" si="101"/>
        <v>41874.666087962964</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9">
        <f t="shared" si="96"/>
        <v>0</v>
      </c>
      <c r="P1048" s="10" t="e">
        <f t="shared" si="97"/>
        <v>#DIV/0!</v>
      </c>
      <c r="Q1048" s="10" t="str">
        <f t="shared" si="98"/>
        <v>journalism</v>
      </c>
      <c r="R1048" s="10" t="str">
        <f t="shared" si="99"/>
        <v>audio</v>
      </c>
      <c r="S1048" s="5">
        <f t="shared" si="100"/>
        <v>42319.643055555549</v>
      </c>
      <c r="T1048" s="5">
        <f t="shared" si="101"/>
        <v>42364.643055555549</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9">
        <f t="shared" si="96"/>
        <v>0.05</v>
      </c>
      <c r="P1049" s="10">
        <f t="shared" si="97"/>
        <v>1</v>
      </c>
      <c r="Q1049" s="10" t="str">
        <f t="shared" si="98"/>
        <v>journalism</v>
      </c>
      <c r="R1049" s="10" t="str">
        <f t="shared" si="99"/>
        <v>audio</v>
      </c>
      <c r="S1049" s="5">
        <f t="shared" si="100"/>
        <v>41918.610127314809</v>
      </c>
      <c r="T1049" s="5">
        <f t="shared" si="101"/>
        <v>41948.65179398148</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9">
        <f t="shared" si="96"/>
        <v>1.4133333333333333</v>
      </c>
      <c r="P1050" s="10">
        <f t="shared" si="97"/>
        <v>53</v>
      </c>
      <c r="Q1050" s="10" t="str">
        <f t="shared" si="98"/>
        <v>journalism</v>
      </c>
      <c r="R1050" s="10" t="str">
        <f t="shared" si="99"/>
        <v>audio</v>
      </c>
      <c r="S1050" s="5">
        <f t="shared" si="100"/>
        <v>42597.844780092586</v>
      </c>
      <c r="T1050" s="5">
        <f t="shared" si="101"/>
        <v>42637.844780092586</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9">
        <f t="shared" si="96"/>
        <v>0</v>
      </c>
      <c r="P1051" s="10" t="e">
        <f t="shared" si="97"/>
        <v>#DIV/0!</v>
      </c>
      <c r="Q1051" s="10" t="str">
        <f t="shared" si="98"/>
        <v>journalism</v>
      </c>
      <c r="R1051" s="10" t="str">
        <f t="shared" si="99"/>
        <v>audio</v>
      </c>
      <c r="S1051" s="5">
        <f t="shared" si="100"/>
        <v>42382.222743055558</v>
      </c>
      <c r="T1051" s="5">
        <f t="shared" si="101"/>
        <v>42412.222743055558</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9">
        <f t="shared" si="96"/>
        <v>0</v>
      </c>
      <c r="P1052" s="10" t="e">
        <f t="shared" si="97"/>
        <v>#DIV/0!</v>
      </c>
      <c r="Q1052" s="10" t="str">
        <f t="shared" si="98"/>
        <v>journalism</v>
      </c>
      <c r="R1052" s="10" t="str">
        <f t="shared" si="99"/>
        <v>audio</v>
      </c>
      <c r="S1052" s="5">
        <f t="shared" si="100"/>
        <v>42231.588854166665</v>
      </c>
      <c r="T1052" s="5">
        <f t="shared" si="101"/>
        <v>42261.588854166665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9">
        <f t="shared" si="96"/>
        <v>0</v>
      </c>
      <c r="P1053" s="10" t="e">
        <f t="shared" si="97"/>
        <v>#DIV/0!</v>
      </c>
      <c r="Q1053" s="10" t="str">
        <f t="shared" si="98"/>
        <v>journalism</v>
      </c>
      <c r="R1053" s="10" t="str">
        <f t="shared" si="99"/>
        <v>audio</v>
      </c>
      <c r="S1053" s="5">
        <f t="shared" si="100"/>
        <v>41849.805844907409</v>
      </c>
      <c r="T1053" s="5">
        <f t="shared" si="101"/>
        <v>41877.805844907409</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9">
        <f t="shared" si="96"/>
        <v>0</v>
      </c>
      <c r="P1054" s="10" t="e">
        <f t="shared" si="97"/>
        <v>#DIV/0!</v>
      </c>
      <c r="Q1054" s="10" t="str">
        <f t="shared" si="98"/>
        <v>journalism</v>
      </c>
      <c r="R1054" s="10" t="str">
        <f t="shared" si="99"/>
        <v>audio</v>
      </c>
      <c r="S1054" s="5">
        <f t="shared" si="100"/>
        <v>42483.589062499996</v>
      </c>
      <c r="T1054" s="5">
        <f t="shared" si="101"/>
        <v>42527.631249999999</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9">
        <f t="shared" si="96"/>
        <v>1</v>
      </c>
      <c r="P1055" s="10">
        <f t="shared" si="97"/>
        <v>15</v>
      </c>
      <c r="Q1055" s="10" t="str">
        <f t="shared" si="98"/>
        <v>journalism</v>
      </c>
      <c r="R1055" s="10" t="str">
        <f t="shared" si="99"/>
        <v>audio</v>
      </c>
      <c r="S1055" s="5">
        <f t="shared" si="100"/>
        <v>42774.964490740742</v>
      </c>
      <c r="T1055" s="5">
        <f t="shared" si="101"/>
        <v>42799.964490740742</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9">
        <f t="shared" si="96"/>
        <v>0</v>
      </c>
      <c r="P1056" s="10" t="e">
        <f t="shared" si="97"/>
        <v>#DIV/0!</v>
      </c>
      <c r="Q1056" s="10" t="str">
        <f t="shared" si="98"/>
        <v>journalism</v>
      </c>
      <c r="R1056" s="10" t="str">
        <f t="shared" si="99"/>
        <v>audio</v>
      </c>
      <c r="S1056" s="5">
        <f t="shared" si="100"/>
        <v>41831.643506944441</v>
      </c>
      <c r="T1056" s="5">
        <f t="shared" si="101"/>
        <v>41861.708333333328</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9">
        <f t="shared" si="96"/>
        <v>0</v>
      </c>
      <c r="P1057" s="10" t="e">
        <f t="shared" si="97"/>
        <v>#DIV/0!</v>
      </c>
      <c r="Q1057" s="10" t="str">
        <f t="shared" si="98"/>
        <v>journalism</v>
      </c>
      <c r="R1057" s="10" t="str">
        <f t="shared" si="99"/>
        <v>audio</v>
      </c>
      <c r="S1057" s="5">
        <f t="shared" si="100"/>
        <v>42406.784085648142</v>
      </c>
      <c r="T1057" s="5">
        <f t="shared" si="101"/>
        <v>42436.784085648142</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9">
        <f t="shared" si="96"/>
        <v>0</v>
      </c>
      <c r="P1058" s="10" t="e">
        <f t="shared" si="97"/>
        <v>#DIV/0!</v>
      </c>
      <c r="Q1058" s="10" t="str">
        <f t="shared" si="98"/>
        <v>journalism</v>
      </c>
      <c r="R1058" s="10" t="str">
        <f t="shared" si="99"/>
        <v>audio</v>
      </c>
      <c r="S1058" s="5">
        <f t="shared" si="100"/>
        <v>42058.511307870365</v>
      </c>
      <c r="T1058" s="5">
        <f t="shared" si="101"/>
        <v>42118.469641203708</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9">
        <f t="shared" si="96"/>
        <v>0</v>
      </c>
      <c r="P1059" s="10" t="e">
        <f t="shared" si="97"/>
        <v>#DIV/0!</v>
      </c>
      <c r="Q1059" s="10" t="str">
        <f t="shared" si="98"/>
        <v>journalism</v>
      </c>
      <c r="R1059" s="10" t="str">
        <f t="shared" si="99"/>
        <v>audio</v>
      </c>
      <c r="S1059" s="5">
        <f t="shared" si="100"/>
        <v>42678.662997685176</v>
      </c>
      <c r="T1059" s="5">
        <f t="shared" si="101"/>
        <v>42708.704664351848</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9">
        <f t="shared" si="96"/>
        <v>0</v>
      </c>
      <c r="P1060" s="10" t="e">
        <f t="shared" si="97"/>
        <v>#DIV/0!</v>
      </c>
      <c r="Q1060" s="10" t="str">
        <f t="shared" si="98"/>
        <v>journalism</v>
      </c>
      <c r="R1060" s="10" t="str">
        <f t="shared" si="99"/>
        <v>audio</v>
      </c>
      <c r="S1060" s="5">
        <f t="shared" si="100"/>
        <v>42047.692627314813</v>
      </c>
      <c r="T1060" s="5">
        <f t="shared" si="101"/>
        <v>42088.791666666664</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9">
        <f t="shared" si="96"/>
        <v>0</v>
      </c>
      <c r="P1061" s="10" t="e">
        <f t="shared" si="97"/>
        <v>#DIV/0!</v>
      </c>
      <c r="Q1061" s="10" t="str">
        <f t="shared" si="98"/>
        <v>journalism</v>
      </c>
      <c r="R1061" s="10" t="str">
        <f t="shared" si="99"/>
        <v>audio</v>
      </c>
      <c r="S1061" s="5">
        <f t="shared" si="100"/>
        <v>42046.581666666665</v>
      </c>
      <c r="T1061" s="5">
        <f t="shared" si="101"/>
        <v>42076.54</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9">
        <f t="shared" si="96"/>
        <v>1</v>
      </c>
      <c r="P1062" s="10">
        <f t="shared" si="97"/>
        <v>50</v>
      </c>
      <c r="Q1062" s="10" t="str">
        <f t="shared" si="98"/>
        <v>journalism</v>
      </c>
      <c r="R1062" s="10" t="str">
        <f t="shared" si="99"/>
        <v>audio</v>
      </c>
      <c r="S1062" s="5">
        <f t="shared" si="100"/>
        <v>42079.704780092587</v>
      </c>
      <c r="T1062" s="5">
        <f t="shared" si="101"/>
        <v>42109.704780092587</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9">
        <f t="shared" si="96"/>
        <v>0</v>
      </c>
      <c r="P1063" s="10" t="e">
        <f t="shared" si="97"/>
        <v>#DIV/0!</v>
      </c>
      <c r="Q1063" s="10" t="str">
        <f t="shared" si="98"/>
        <v>journalism</v>
      </c>
      <c r="R1063" s="10" t="str">
        <f t="shared" si="99"/>
        <v>audio</v>
      </c>
      <c r="S1063" s="5">
        <f t="shared" si="100"/>
        <v>42432.068379629629</v>
      </c>
      <c r="T1063" s="5">
        <f t="shared" si="101"/>
        <v>42491.833333333336</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9">
        <f t="shared" si="96"/>
        <v>95.477386934673376</v>
      </c>
      <c r="P1064" s="10">
        <f t="shared" si="97"/>
        <v>47.5</v>
      </c>
      <c r="Q1064" s="10" t="str">
        <f t="shared" si="98"/>
        <v>journalism</v>
      </c>
      <c r="R1064" s="10" t="str">
        <f t="shared" si="99"/>
        <v>audio</v>
      </c>
      <c r="S1064" s="5">
        <f t="shared" si="100"/>
        <v>42556.598854166667</v>
      </c>
      <c r="T1064" s="5">
        <f t="shared" si="101"/>
        <v>42563.598854166667</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9">
        <f t="shared" si="96"/>
        <v>0</v>
      </c>
      <c r="P1065" s="10" t="e">
        <f t="shared" si="97"/>
        <v>#DIV/0!</v>
      </c>
      <c r="Q1065" s="10" t="str">
        <f t="shared" si="98"/>
        <v>journalism</v>
      </c>
      <c r="R1065" s="10" t="str">
        <f t="shared" si="99"/>
        <v>audio</v>
      </c>
      <c r="S1065" s="5">
        <f t="shared" si="100"/>
        <v>42582.822476851848</v>
      </c>
      <c r="T1065" s="5">
        <f t="shared" si="101"/>
        <v>42612.822476851848</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9">
        <f t="shared" si="96"/>
        <v>8.974444444444444</v>
      </c>
      <c r="P1066" s="10">
        <f t="shared" si="97"/>
        <v>65.666666666666671</v>
      </c>
      <c r="Q1066" s="10" t="str">
        <f t="shared" si="98"/>
        <v>games</v>
      </c>
      <c r="R1066" s="10" t="str">
        <f t="shared" si="99"/>
        <v>video games</v>
      </c>
      <c r="S1066" s="5">
        <f t="shared" si="100"/>
        <v>41417.019710648143</v>
      </c>
      <c r="T1066" s="5">
        <f t="shared" si="101"/>
        <v>41462.019710648143</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9">
        <f t="shared" si="96"/>
        <v>2.7</v>
      </c>
      <c r="P1067" s="10">
        <f t="shared" si="97"/>
        <v>16.2</v>
      </c>
      <c r="Q1067" s="10" t="str">
        <f t="shared" si="98"/>
        <v>games</v>
      </c>
      <c r="R1067" s="10" t="str">
        <f t="shared" si="99"/>
        <v>video games</v>
      </c>
      <c r="S1067" s="5">
        <f t="shared" si="100"/>
        <v>41661.172708333332</v>
      </c>
      <c r="T1067" s="5">
        <f t="shared" si="101"/>
        <v>41689.172708333332</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9">
        <f t="shared" si="96"/>
        <v>3.3673333333333333</v>
      </c>
      <c r="P1068" s="10">
        <f t="shared" si="97"/>
        <v>34.128378378378379</v>
      </c>
      <c r="Q1068" s="10" t="str">
        <f t="shared" si="98"/>
        <v>games</v>
      </c>
      <c r="R1068" s="10" t="str">
        <f t="shared" si="99"/>
        <v>video games</v>
      </c>
      <c r="S1068" s="5">
        <f t="shared" si="100"/>
        <v>41445.754421296297</v>
      </c>
      <c r="T1068" s="5">
        <f t="shared" si="101"/>
        <v>41490.754421296297</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9">
        <f t="shared" si="96"/>
        <v>26</v>
      </c>
      <c r="P1069" s="10">
        <f t="shared" si="97"/>
        <v>13</v>
      </c>
      <c r="Q1069" s="10" t="str">
        <f t="shared" si="98"/>
        <v>games</v>
      </c>
      <c r="R1069" s="10" t="str">
        <f t="shared" si="99"/>
        <v>video games</v>
      </c>
      <c r="S1069" s="5">
        <f t="shared" si="100"/>
        <v>41599.647349537037</v>
      </c>
      <c r="T1069" s="5">
        <f t="shared" si="101"/>
        <v>41629.647349537037</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9">
        <f t="shared" si="96"/>
        <v>0.15</v>
      </c>
      <c r="P1070" s="10">
        <f t="shared" si="97"/>
        <v>11.25</v>
      </c>
      <c r="Q1070" s="10" t="str">
        <f t="shared" si="98"/>
        <v>games</v>
      </c>
      <c r="R1070" s="10" t="str">
        <f t="shared" si="99"/>
        <v>video games</v>
      </c>
      <c r="S1070" s="5">
        <f t="shared" si="100"/>
        <v>42440.162777777768</v>
      </c>
      <c r="T1070" s="5">
        <f t="shared" si="101"/>
        <v>42470.121111111112</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9">
        <f t="shared" si="96"/>
        <v>38.636363636363633</v>
      </c>
      <c r="P1071" s="10">
        <f t="shared" si="97"/>
        <v>40.476190476190474</v>
      </c>
      <c r="Q1071" s="10" t="str">
        <f t="shared" si="98"/>
        <v>games</v>
      </c>
      <c r="R1071" s="10" t="str">
        <f t="shared" si="99"/>
        <v>video games</v>
      </c>
      <c r="S1071" s="5">
        <f t="shared" si="100"/>
        <v>41572.021516203698</v>
      </c>
      <c r="T1071" s="5">
        <f t="shared" si="101"/>
        <v>41604.06318287037</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9">
        <f t="shared" si="96"/>
        <v>0.70000000000000007</v>
      </c>
      <c r="P1072" s="10">
        <f t="shared" si="97"/>
        <v>35</v>
      </c>
      <c r="Q1072" s="10" t="str">
        <f t="shared" si="98"/>
        <v>games</v>
      </c>
      <c r="R1072" s="10" t="str">
        <f t="shared" si="99"/>
        <v>video games</v>
      </c>
      <c r="S1072" s="5">
        <f t="shared" si="100"/>
        <v>41162.803495370368</v>
      </c>
      <c r="T1072" s="5">
        <f t="shared" si="101"/>
        <v>41182.803495370368</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9">
        <f t="shared" si="96"/>
        <v>0</v>
      </c>
      <c r="P1073" s="10" t="e">
        <f t="shared" si="97"/>
        <v>#DIV/0!</v>
      </c>
      <c r="Q1073" s="10" t="str">
        <f t="shared" si="98"/>
        <v>games</v>
      </c>
      <c r="R1073" s="10" t="str">
        <f t="shared" si="99"/>
        <v>video games</v>
      </c>
      <c r="S1073" s="5">
        <f t="shared" si="100"/>
        <v>42295.545057870368</v>
      </c>
      <c r="T1073" s="5">
        <f t="shared" si="101"/>
        <v>42325.586724537039</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9">
        <f t="shared" si="96"/>
        <v>6.8000000000000005E-2</v>
      </c>
      <c r="P1074" s="10">
        <f t="shared" si="97"/>
        <v>12.75</v>
      </c>
      <c r="Q1074" s="10" t="str">
        <f t="shared" si="98"/>
        <v>games</v>
      </c>
      <c r="R1074" s="10" t="str">
        <f t="shared" si="99"/>
        <v>video games</v>
      </c>
      <c r="S1074" s="5">
        <f t="shared" si="100"/>
        <v>41645.623807870368</v>
      </c>
      <c r="T1074" s="5">
        <f t="shared" si="101"/>
        <v>41675.623807870368</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9">
        <f t="shared" si="96"/>
        <v>1.3333333333333335</v>
      </c>
      <c r="P1075" s="10">
        <f t="shared" si="97"/>
        <v>10</v>
      </c>
      <c r="Q1075" s="10" t="str">
        <f t="shared" si="98"/>
        <v>games</v>
      </c>
      <c r="R1075" s="10" t="str">
        <f t="shared" si="99"/>
        <v>video games</v>
      </c>
      <c r="S1075" s="5">
        <f t="shared" si="100"/>
        <v>40802.756261574068</v>
      </c>
      <c r="T1075" s="5">
        <f t="shared" si="101"/>
        <v>40832.756261574068</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9">
        <f t="shared" si="96"/>
        <v>6.3092592592592585</v>
      </c>
      <c r="P1076" s="10">
        <f t="shared" si="97"/>
        <v>113.56666666666666</v>
      </c>
      <c r="Q1076" s="10" t="str">
        <f t="shared" si="98"/>
        <v>games</v>
      </c>
      <c r="R1076" s="10" t="str">
        <f t="shared" si="99"/>
        <v>video games</v>
      </c>
      <c r="S1076" s="5">
        <f t="shared" si="100"/>
        <v>41612.964641203704</v>
      </c>
      <c r="T1076" s="5">
        <f t="shared" si="101"/>
        <v>41642.964641203704</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9">
        <f t="shared" si="96"/>
        <v>4.5</v>
      </c>
      <c r="P1077" s="10">
        <f t="shared" si="97"/>
        <v>15</v>
      </c>
      <c r="Q1077" s="10" t="str">
        <f t="shared" si="98"/>
        <v>games</v>
      </c>
      <c r="R1077" s="10" t="str">
        <f t="shared" si="99"/>
        <v>video games</v>
      </c>
      <c r="S1077" s="5">
        <f t="shared" si="100"/>
        <v>41005.695787037032</v>
      </c>
      <c r="T1077" s="5">
        <f t="shared" si="101"/>
        <v>41035.695787037032</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9">
        <f t="shared" si="96"/>
        <v>62.765333333333331</v>
      </c>
      <c r="P1078" s="10">
        <f t="shared" si="97"/>
        <v>48.281025641025643</v>
      </c>
      <c r="Q1078" s="10" t="str">
        <f t="shared" si="98"/>
        <v>games</v>
      </c>
      <c r="R1078" s="10" t="str">
        <f t="shared" si="99"/>
        <v>video games</v>
      </c>
      <c r="S1078" s="5">
        <f t="shared" si="100"/>
        <v>41838.169560185182</v>
      </c>
      <c r="T1078" s="5">
        <f t="shared" si="101"/>
        <v>41893.169560185182</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9">
        <f t="shared" si="96"/>
        <v>29.376000000000001</v>
      </c>
      <c r="P1079" s="10">
        <f t="shared" si="97"/>
        <v>43.976047904191617</v>
      </c>
      <c r="Q1079" s="10" t="str">
        <f t="shared" si="98"/>
        <v>games</v>
      </c>
      <c r="R1079" s="10" t="str">
        <f t="shared" si="99"/>
        <v>video games</v>
      </c>
      <c r="S1079" s="5">
        <f t="shared" si="100"/>
        <v>42352.958460648144</v>
      </c>
      <c r="T1079" s="5">
        <f t="shared" si="101"/>
        <v>42382.958460648144</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9">
        <f t="shared" si="96"/>
        <v>7.5</v>
      </c>
      <c r="P1080" s="10">
        <f t="shared" si="97"/>
        <v>9</v>
      </c>
      <c r="Q1080" s="10" t="str">
        <f t="shared" si="98"/>
        <v>games</v>
      </c>
      <c r="R1080" s="10" t="str">
        <f t="shared" si="99"/>
        <v>video games</v>
      </c>
      <c r="S1080" s="5">
        <f t="shared" si="100"/>
        <v>40700.987511574072</v>
      </c>
      <c r="T1080" s="5">
        <f t="shared" si="101"/>
        <v>40745.987511574072</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9">
        <f t="shared" si="96"/>
        <v>2.6076923076923078</v>
      </c>
      <c r="P1081" s="10">
        <f t="shared" si="97"/>
        <v>37.666666666666664</v>
      </c>
      <c r="Q1081" s="10" t="str">
        <f t="shared" si="98"/>
        <v>games</v>
      </c>
      <c r="R1081" s="10" t="str">
        <f t="shared" si="99"/>
        <v>video games</v>
      </c>
      <c r="S1081" s="5">
        <f t="shared" si="100"/>
        <v>42479.35805555556</v>
      </c>
      <c r="T1081" s="5">
        <f t="shared" si="101"/>
        <v>42504.35805555556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9">
        <f t="shared" si="96"/>
        <v>9.1050000000000004</v>
      </c>
      <c r="P1082" s="10">
        <f t="shared" si="97"/>
        <v>18.581632653061224</v>
      </c>
      <c r="Q1082" s="10" t="str">
        <f t="shared" si="98"/>
        <v>games</v>
      </c>
      <c r="R1082" s="10" t="str">
        <f t="shared" si="99"/>
        <v>video games</v>
      </c>
      <c r="S1082" s="5">
        <f t="shared" si="100"/>
        <v>41739.929780092592</v>
      </c>
      <c r="T1082" s="5">
        <f t="shared" si="101"/>
        <v>41769.929780092592</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9">
        <f t="shared" si="96"/>
        <v>1.7647058823529412E-2</v>
      </c>
      <c r="P1083" s="10">
        <f t="shared" si="97"/>
        <v>3</v>
      </c>
      <c r="Q1083" s="10" t="str">
        <f t="shared" si="98"/>
        <v>games</v>
      </c>
      <c r="R1083" s="10" t="str">
        <f t="shared" si="99"/>
        <v>video games</v>
      </c>
      <c r="S1083" s="5">
        <f t="shared" si="100"/>
        <v>42002.718657407408</v>
      </c>
      <c r="T1083" s="5">
        <f t="shared" si="101"/>
        <v>42032.718657407408</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9">
        <f t="shared" si="96"/>
        <v>0.55999999999999994</v>
      </c>
      <c r="P1084" s="10">
        <f t="shared" si="97"/>
        <v>18.666666666666668</v>
      </c>
      <c r="Q1084" s="10" t="str">
        <f t="shared" si="98"/>
        <v>games</v>
      </c>
      <c r="R1084" s="10" t="str">
        <f t="shared" si="99"/>
        <v>video games</v>
      </c>
      <c r="S1084" s="5">
        <f t="shared" si="100"/>
        <v>41101.697777777779</v>
      </c>
      <c r="T1084" s="5">
        <f t="shared" si="101"/>
        <v>41131.697777777779</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9">
        <f t="shared" si="96"/>
        <v>0.82000000000000006</v>
      </c>
      <c r="P1085" s="10">
        <f t="shared" si="97"/>
        <v>410</v>
      </c>
      <c r="Q1085" s="10" t="str">
        <f t="shared" si="98"/>
        <v>games</v>
      </c>
      <c r="R1085" s="10" t="str">
        <f t="shared" si="99"/>
        <v>video games</v>
      </c>
      <c r="S1085" s="5">
        <f t="shared" si="100"/>
        <v>41793.451192129629</v>
      </c>
      <c r="T1085" s="5">
        <f t="shared" si="101"/>
        <v>41853.451192129629</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9">
        <f t="shared" si="96"/>
        <v>0</v>
      </c>
      <c r="P1086" s="10" t="e">
        <f t="shared" si="97"/>
        <v>#DIV/0!</v>
      </c>
      <c r="Q1086" s="10" t="str">
        <f t="shared" si="98"/>
        <v>games</v>
      </c>
      <c r="R1086" s="10" t="str">
        <f t="shared" si="99"/>
        <v>video games</v>
      </c>
      <c r="S1086" s="5">
        <f t="shared" si="100"/>
        <v>41829.703749999993</v>
      </c>
      <c r="T1086" s="5">
        <f t="shared" si="101"/>
        <v>41859.703749999993</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9">
        <f t="shared" si="96"/>
        <v>3.42</v>
      </c>
      <c r="P1087" s="10">
        <f t="shared" si="97"/>
        <v>114</v>
      </c>
      <c r="Q1087" s="10" t="str">
        <f t="shared" si="98"/>
        <v>games</v>
      </c>
      <c r="R1087" s="10" t="str">
        <f t="shared" si="99"/>
        <v>video games</v>
      </c>
      <c r="S1087" s="5">
        <f t="shared" si="100"/>
        <v>42413.462673611109</v>
      </c>
      <c r="T1087" s="5">
        <f t="shared" si="101"/>
        <v>42443.421006944445</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9">
        <f t="shared" si="96"/>
        <v>8.3333333333333343E-2</v>
      </c>
      <c r="P1088" s="10">
        <f t="shared" si="97"/>
        <v>7.5</v>
      </c>
      <c r="Q1088" s="10" t="str">
        <f t="shared" si="98"/>
        <v>games</v>
      </c>
      <c r="R1088" s="10" t="str">
        <f t="shared" si="99"/>
        <v>video games</v>
      </c>
      <c r="S1088" s="5">
        <f t="shared" si="100"/>
        <v>41845.658460648148</v>
      </c>
      <c r="T1088" s="5">
        <f t="shared" si="101"/>
        <v>41875.658460648148</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9">
        <f t="shared" si="96"/>
        <v>0</v>
      </c>
      <c r="P1089" s="10" t="e">
        <f t="shared" si="97"/>
        <v>#DIV/0!</v>
      </c>
      <c r="Q1089" s="10" t="str">
        <f t="shared" si="98"/>
        <v>games</v>
      </c>
      <c r="R1089" s="10" t="str">
        <f t="shared" si="99"/>
        <v>video games</v>
      </c>
      <c r="S1089" s="5">
        <f t="shared" si="100"/>
        <v>41775.505636574075</v>
      </c>
      <c r="T1089" s="5">
        <f t="shared" si="101"/>
        <v>41805.505636574075</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9">
        <f t="shared" si="96"/>
        <v>14.182977777777777</v>
      </c>
      <c r="P1090" s="10">
        <f t="shared" si="97"/>
        <v>43.41727891156463</v>
      </c>
      <c r="Q1090" s="10" t="str">
        <f t="shared" si="98"/>
        <v>games</v>
      </c>
      <c r="R1090" s="10" t="str">
        <f t="shared" si="99"/>
        <v>video games</v>
      </c>
      <c r="S1090" s="5">
        <f t="shared" si="100"/>
        <v>41723.591053240736</v>
      </c>
      <c r="T1090" s="5">
        <f t="shared" si="101"/>
        <v>41753.591053240736</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9">
        <f t="shared" ref="O1091:O1154" si="102">E1091/D1091*100</f>
        <v>7.8266666666666662</v>
      </c>
      <c r="P1091" s="10">
        <f t="shared" ref="P1091:P1154" si="103">E1091/L1091</f>
        <v>23.959183673469386</v>
      </c>
      <c r="Q1091" s="10" t="str">
        <f t="shared" ref="Q1091:Q1154" si="104">LEFT($N1091,FIND("/",$N1091)-1)</f>
        <v>games</v>
      </c>
      <c r="R1091" s="10" t="str">
        <f t="shared" ref="R1091:R1154" si="105">RIGHT($N1091,LEN($N1091)-FIND("/",$N1091))</f>
        <v>video games</v>
      </c>
      <c r="S1091" s="5">
        <f t="shared" ref="S1091:S1154" si="106">(((J1091/60)/60)/24)+DATE(1970,1,1)+(-5/24)</f>
        <v>42150.981192129628</v>
      </c>
      <c r="T1091" s="5">
        <f t="shared" si="101"/>
        <v>42180.981192129628</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9">
        <f t="shared" si="102"/>
        <v>3.8464497269020695E-2</v>
      </c>
      <c r="P1092" s="10">
        <f t="shared" si="103"/>
        <v>5</v>
      </c>
      <c r="Q1092" s="10" t="str">
        <f t="shared" si="104"/>
        <v>games</v>
      </c>
      <c r="R1092" s="10" t="str">
        <f t="shared" si="105"/>
        <v>video games</v>
      </c>
      <c r="S1092" s="5">
        <f t="shared" si="106"/>
        <v>42122.977465277778</v>
      </c>
      <c r="T1092" s="5">
        <f t="shared" si="101"/>
        <v>42152.977465277778</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9">
        <f t="shared" si="102"/>
        <v>12.5</v>
      </c>
      <c r="P1093" s="10">
        <f t="shared" si="103"/>
        <v>12.5</v>
      </c>
      <c r="Q1093" s="10" t="str">
        <f t="shared" si="104"/>
        <v>games</v>
      </c>
      <c r="R1093" s="10" t="str">
        <f t="shared" si="105"/>
        <v>video games</v>
      </c>
      <c r="S1093" s="5">
        <f t="shared" si="106"/>
        <v>42440.611944444441</v>
      </c>
      <c r="T1093" s="5">
        <f t="shared" si="101"/>
        <v>42470.57027777777</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9">
        <f t="shared" si="102"/>
        <v>1.05</v>
      </c>
      <c r="P1094" s="10">
        <f t="shared" si="103"/>
        <v>3</v>
      </c>
      <c r="Q1094" s="10" t="str">
        <f t="shared" si="104"/>
        <v>games</v>
      </c>
      <c r="R1094" s="10" t="str">
        <f t="shared" si="105"/>
        <v>video games</v>
      </c>
      <c r="S1094" s="5">
        <f t="shared" si="106"/>
        <v>41249.817569444444</v>
      </c>
      <c r="T1094" s="5">
        <f t="shared" si="101"/>
        <v>41279.817569444444</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9">
        <f t="shared" si="102"/>
        <v>14.083333333333334</v>
      </c>
      <c r="P1095" s="10">
        <f t="shared" si="103"/>
        <v>10.5625</v>
      </c>
      <c r="Q1095" s="10" t="str">
        <f t="shared" si="104"/>
        <v>games</v>
      </c>
      <c r="R1095" s="10" t="str">
        <f t="shared" si="105"/>
        <v>video games</v>
      </c>
      <c r="S1095" s="5">
        <f t="shared" si="106"/>
        <v>42396.765474537031</v>
      </c>
      <c r="T1095" s="5">
        <f t="shared" ref="T1095:T1158" si="107">(((I1095/60)/60)/24)+DATE(1970,1,1)+(-5/24)</f>
        <v>42411.765474537031</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9">
        <f t="shared" si="102"/>
        <v>18.300055555555556</v>
      </c>
      <c r="P1096" s="10">
        <f t="shared" si="103"/>
        <v>122.00037037037038</v>
      </c>
      <c r="Q1096" s="10" t="str">
        <f t="shared" si="104"/>
        <v>games</v>
      </c>
      <c r="R1096" s="10" t="str">
        <f t="shared" si="105"/>
        <v>video games</v>
      </c>
      <c r="S1096" s="5">
        <f t="shared" si="106"/>
        <v>40795.505011574067</v>
      </c>
      <c r="T1096" s="5">
        <f t="shared" si="107"/>
        <v>40825.505011574067</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9">
        <f t="shared" si="102"/>
        <v>5.0347999999999997</v>
      </c>
      <c r="P1097" s="10">
        <f t="shared" si="103"/>
        <v>267.80851063829789</v>
      </c>
      <c r="Q1097" s="10" t="str">
        <f t="shared" si="104"/>
        <v>games</v>
      </c>
      <c r="R1097" s="10" t="str">
        <f t="shared" si="105"/>
        <v>video games</v>
      </c>
      <c r="S1097" s="5">
        <f t="shared" si="106"/>
        <v>41486.328935185185</v>
      </c>
      <c r="T1097" s="5">
        <f t="shared" si="107"/>
        <v>41516.328935185185</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9">
        <f t="shared" si="102"/>
        <v>17.933333333333334</v>
      </c>
      <c r="P1098" s="10">
        <f t="shared" si="103"/>
        <v>74.206896551724142</v>
      </c>
      <c r="Q1098" s="10" t="str">
        <f t="shared" si="104"/>
        <v>games</v>
      </c>
      <c r="R1098" s="10" t="str">
        <f t="shared" si="105"/>
        <v>video games</v>
      </c>
      <c r="S1098" s="5">
        <f t="shared" si="106"/>
        <v>41885.309652777774</v>
      </c>
      <c r="T1098" s="5">
        <f t="shared" si="107"/>
        <v>41915.9375</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9">
        <f t="shared" si="102"/>
        <v>4.7E-2</v>
      </c>
      <c r="P1099" s="10">
        <f t="shared" si="103"/>
        <v>6.7142857142857144</v>
      </c>
      <c r="Q1099" s="10" t="str">
        <f t="shared" si="104"/>
        <v>games</v>
      </c>
      <c r="R1099" s="10" t="str">
        <f t="shared" si="105"/>
        <v>video games</v>
      </c>
      <c r="S1099" s="5">
        <f t="shared" si="106"/>
        <v>41660.584224537037</v>
      </c>
      <c r="T1099" s="5">
        <f t="shared" si="107"/>
        <v>41700.584224537037</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9">
        <f t="shared" si="102"/>
        <v>7.2120000000000006</v>
      </c>
      <c r="P1100" s="10">
        <f t="shared" si="103"/>
        <v>81.954545454545453</v>
      </c>
      <c r="Q1100" s="10" t="str">
        <f t="shared" si="104"/>
        <v>games</v>
      </c>
      <c r="R1100" s="10" t="str">
        <f t="shared" si="105"/>
        <v>video games</v>
      </c>
      <c r="S1100" s="5">
        <f t="shared" si="106"/>
        <v>41712.554340277777</v>
      </c>
      <c r="T1100" s="5">
        <f t="shared" si="107"/>
        <v>41742.554340277777</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9">
        <f t="shared" si="102"/>
        <v>0.5</v>
      </c>
      <c r="P1101" s="10">
        <f t="shared" si="103"/>
        <v>25</v>
      </c>
      <c r="Q1101" s="10" t="str">
        <f t="shared" si="104"/>
        <v>games</v>
      </c>
      <c r="R1101" s="10" t="str">
        <f t="shared" si="105"/>
        <v>video games</v>
      </c>
      <c r="S1101" s="5">
        <f t="shared" si="106"/>
        <v>42107.628101851849</v>
      </c>
      <c r="T1101" s="5">
        <f t="shared" si="107"/>
        <v>42137.628101851849</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9">
        <f t="shared" si="102"/>
        <v>2.5</v>
      </c>
      <c r="P1102" s="10">
        <f t="shared" si="103"/>
        <v>10</v>
      </c>
      <c r="Q1102" s="10" t="str">
        <f t="shared" si="104"/>
        <v>games</v>
      </c>
      <c r="R1102" s="10" t="str">
        <f t="shared" si="105"/>
        <v>video games</v>
      </c>
      <c r="S1102" s="5">
        <f t="shared" si="106"/>
        <v>42383.902442129627</v>
      </c>
      <c r="T1102" s="5">
        <f t="shared" si="107"/>
        <v>42413.902442129627</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9">
        <f t="shared" si="102"/>
        <v>4.1000000000000002E-2</v>
      </c>
      <c r="P1103" s="10">
        <f t="shared" si="103"/>
        <v>6.833333333333333</v>
      </c>
      <c r="Q1103" s="10" t="str">
        <f t="shared" si="104"/>
        <v>games</v>
      </c>
      <c r="R1103" s="10" t="str">
        <f t="shared" si="105"/>
        <v>video games</v>
      </c>
      <c r="S1103" s="5">
        <f t="shared" si="106"/>
        <v>42538.564097222225</v>
      </c>
      <c r="T1103" s="5">
        <f t="shared" si="107"/>
        <v>42565.549999999996</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9">
        <f t="shared" si="102"/>
        <v>5.3125</v>
      </c>
      <c r="P1104" s="10">
        <f t="shared" si="103"/>
        <v>17.708333333333332</v>
      </c>
      <c r="Q1104" s="10" t="str">
        <f t="shared" si="104"/>
        <v>games</v>
      </c>
      <c r="R1104" s="10" t="str">
        <f t="shared" si="105"/>
        <v>video games</v>
      </c>
      <c r="S1104" s="5">
        <f t="shared" si="106"/>
        <v>41576.837094907409</v>
      </c>
      <c r="T1104" s="5">
        <f t="shared" si="107"/>
        <v>41617.040972222218</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9">
        <f t="shared" si="102"/>
        <v>1.6199999999999999</v>
      </c>
      <c r="P1105" s="10">
        <f t="shared" si="103"/>
        <v>16.2</v>
      </c>
      <c r="Q1105" s="10" t="str">
        <f t="shared" si="104"/>
        <v>games</v>
      </c>
      <c r="R1105" s="10" t="str">
        <f t="shared" si="105"/>
        <v>video games</v>
      </c>
      <c r="S1105" s="5">
        <f t="shared" si="106"/>
        <v>42479.013773148145</v>
      </c>
      <c r="T1105" s="5">
        <f t="shared" si="107"/>
        <v>42539.013773148145</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9">
        <f t="shared" si="102"/>
        <v>4.9516666666666671</v>
      </c>
      <c r="P1106" s="10">
        <f t="shared" si="103"/>
        <v>80.297297297297291</v>
      </c>
      <c r="Q1106" s="10" t="str">
        <f t="shared" si="104"/>
        <v>games</v>
      </c>
      <c r="R1106" s="10" t="str">
        <f t="shared" si="105"/>
        <v>video games</v>
      </c>
      <c r="S1106" s="5">
        <f t="shared" si="106"/>
        <v>41771.201631944445</v>
      </c>
      <c r="T1106" s="5">
        <f t="shared" si="107"/>
        <v>41801.201631944445</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9">
        <f t="shared" si="102"/>
        <v>0.159</v>
      </c>
      <c r="P1107" s="10">
        <f t="shared" si="103"/>
        <v>71.55</v>
      </c>
      <c r="Q1107" s="10" t="str">
        <f t="shared" si="104"/>
        <v>games</v>
      </c>
      <c r="R1107" s="10" t="str">
        <f t="shared" si="105"/>
        <v>video games</v>
      </c>
      <c r="S1107" s="5">
        <f t="shared" si="106"/>
        <v>41691.927395833329</v>
      </c>
      <c r="T1107" s="5">
        <f t="shared" si="107"/>
        <v>41721.885729166665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9">
        <f t="shared" si="102"/>
        <v>41.25</v>
      </c>
      <c r="P1108" s="10">
        <f t="shared" si="103"/>
        <v>23.571428571428573</v>
      </c>
      <c r="Q1108" s="10" t="str">
        <f t="shared" si="104"/>
        <v>games</v>
      </c>
      <c r="R1108" s="10" t="str">
        <f t="shared" si="105"/>
        <v>video games</v>
      </c>
      <c r="S1108" s="5">
        <f t="shared" si="106"/>
        <v>40973.532118055555</v>
      </c>
      <c r="T1108" s="5">
        <f t="shared" si="107"/>
        <v>41003.490451388883</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9">
        <f t="shared" si="102"/>
        <v>0</v>
      </c>
      <c r="P1109" s="10" t="e">
        <f t="shared" si="103"/>
        <v>#DIV/0!</v>
      </c>
      <c r="Q1109" s="10" t="str">
        <f t="shared" si="104"/>
        <v>games</v>
      </c>
      <c r="R1109" s="10" t="str">
        <f t="shared" si="105"/>
        <v>video games</v>
      </c>
      <c r="S1109" s="5">
        <f t="shared" si="106"/>
        <v>41813.653055555551</v>
      </c>
      <c r="T1109" s="5">
        <f t="shared" si="107"/>
        <v>41843.653055555551</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9">
        <f t="shared" si="102"/>
        <v>2.93</v>
      </c>
      <c r="P1110" s="10">
        <f t="shared" si="103"/>
        <v>34.88095238095238</v>
      </c>
      <c r="Q1110" s="10" t="str">
        <f t="shared" si="104"/>
        <v>games</v>
      </c>
      <c r="R1110" s="10" t="str">
        <f t="shared" si="105"/>
        <v>video games</v>
      </c>
      <c r="S1110" s="5">
        <f t="shared" si="106"/>
        <v>40952.42864583333</v>
      </c>
      <c r="T1110" s="5">
        <f t="shared" si="107"/>
        <v>41012.386979166666</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9">
        <f t="shared" si="102"/>
        <v>0.44999999999999996</v>
      </c>
      <c r="P1111" s="10">
        <f t="shared" si="103"/>
        <v>15</v>
      </c>
      <c r="Q1111" s="10" t="str">
        <f t="shared" si="104"/>
        <v>games</v>
      </c>
      <c r="R1111" s="10" t="str">
        <f t="shared" si="105"/>
        <v>video games</v>
      </c>
      <c r="S1111" s="5">
        <f t="shared" si="106"/>
        <v>42662.543865740743</v>
      </c>
      <c r="T1111" s="5">
        <f t="shared" si="107"/>
        <v>42692.5855324074</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9">
        <f t="shared" si="102"/>
        <v>0.51</v>
      </c>
      <c r="P1112" s="10">
        <f t="shared" si="103"/>
        <v>23.181818181818183</v>
      </c>
      <c r="Q1112" s="10" t="str">
        <f t="shared" si="104"/>
        <v>games</v>
      </c>
      <c r="R1112" s="10" t="str">
        <f t="shared" si="105"/>
        <v>video games</v>
      </c>
      <c r="S1112" s="5">
        <f t="shared" si="106"/>
        <v>41220.72479166666</v>
      </c>
      <c r="T1112" s="5">
        <f t="shared" si="107"/>
        <v>41250.72479166666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9">
        <f t="shared" si="102"/>
        <v>0.04</v>
      </c>
      <c r="P1113" s="10">
        <f t="shared" si="103"/>
        <v>1</v>
      </c>
      <c r="Q1113" s="10" t="str">
        <f t="shared" si="104"/>
        <v>games</v>
      </c>
      <c r="R1113" s="10" t="str">
        <f t="shared" si="105"/>
        <v>video games</v>
      </c>
      <c r="S1113" s="5">
        <f t="shared" si="106"/>
        <v>42346.995254629634</v>
      </c>
      <c r="T1113" s="5">
        <f t="shared" si="107"/>
        <v>42376.995254629634</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9">
        <f t="shared" si="102"/>
        <v>35.537409090909087</v>
      </c>
      <c r="P1114" s="10">
        <f t="shared" si="103"/>
        <v>100.23371794871794</v>
      </c>
      <c r="Q1114" s="10" t="str">
        <f t="shared" si="104"/>
        <v>games</v>
      </c>
      <c r="R1114" s="10" t="str">
        <f t="shared" si="105"/>
        <v>video games</v>
      </c>
      <c r="S1114" s="5">
        <f t="shared" si="106"/>
        <v>41963.551053240742</v>
      </c>
      <c r="T1114" s="5">
        <f t="shared" si="107"/>
        <v>42023.145833333336</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9">
        <f t="shared" si="102"/>
        <v>0.5</v>
      </c>
      <c r="P1115" s="10">
        <f t="shared" si="103"/>
        <v>5</v>
      </c>
      <c r="Q1115" s="10" t="str">
        <f t="shared" si="104"/>
        <v>games</v>
      </c>
      <c r="R1115" s="10" t="str">
        <f t="shared" si="105"/>
        <v>video games</v>
      </c>
      <c r="S1115" s="5">
        <f t="shared" si="106"/>
        <v>41835.768749999996</v>
      </c>
      <c r="T1115" s="5">
        <f t="shared" si="107"/>
        <v>41865.768749999996</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9">
        <f t="shared" si="102"/>
        <v>0.16666666666666669</v>
      </c>
      <c r="P1116" s="10">
        <f t="shared" si="103"/>
        <v>3.3333333333333335</v>
      </c>
      <c r="Q1116" s="10" t="str">
        <f t="shared" si="104"/>
        <v>games</v>
      </c>
      <c r="R1116" s="10" t="str">
        <f t="shared" si="105"/>
        <v>video games</v>
      </c>
      <c r="S1116" s="5">
        <f t="shared" si="106"/>
        <v>41526.13758101852</v>
      </c>
      <c r="T1116" s="5">
        <f t="shared" si="107"/>
        <v>41556.13758101852</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9">
        <f t="shared" si="102"/>
        <v>0.13250000000000001</v>
      </c>
      <c r="P1117" s="10">
        <f t="shared" si="103"/>
        <v>13.25</v>
      </c>
      <c r="Q1117" s="10" t="str">
        <f t="shared" si="104"/>
        <v>games</v>
      </c>
      <c r="R1117" s="10" t="str">
        <f t="shared" si="105"/>
        <v>video games</v>
      </c>
      <c r="S1117" s="5">
        <f t="shared" si="106"/>
        <v>42429.487210648142</v>
      </c>
      <c r="T1117" s="5">
        <f t="shared" si="107"/>
        <v>42459.445543981477</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9">
        <f t="shared" si="102"/>
        <v>3.5704000000000007E-2</v>
      </c>
      <c r="P1118" s="10">
        <f t="shared" si="103"/>
        <v>17.852</v>
      </c>
      <c r="Q1118" s="10" t="str">
        <f t="shared" si="104"/>
        <v>games</v>
      </c>
      <c r="R1118" s="10" t="str">
        <f t="shared" si="105"/>
        <v>video games</v>
      </c>
      <c r="S1118" s="5">
        <f t="shared" si="106"/>
        <v>41009.638981481476</v>
      </c>
      <c r="T1118" s="5">
        <f t="shared" si="107"/>
        <v>41069.638981481476</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9">
        <f t="shared" si="102"/>
        <v>8.3000000000000007</v>
      </c>
      <c r="P1119" s="10">
        <f t="shared" si="103"/>
        <v>10.375</v>
      </c>
      <c r="Q1119" s="10" t="str">
        <f t="shared" si="104"/>
        <v>games</v>
      </c>
      <c r="R1119" s="10" t="str">
        <f t="shared" si="105"/>
        <v>video games</v>
      </c>
      <c r="S1119" s="5">
        <f t="shared" si="106"/>
        <v>42333.390196759261</v>
      </c>
      <c r="T1119" s="5">
        <f t="shared" si="107"/>
        <v>42363.390196759261</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9">
        <f t="shared" si="102"/>
        <v>2.4222222222222221</v>
      </c>
      <c r="P1120" s="10">
        <f t="shared" si="103"/>
        <v>36.333333333333336</v>
      </c>
      <c r="Q1120" s="10" t="str">
        <f t="shared" si="104"/>
        <v>games</v>
      </c>
      <c r="R1120" s="10" t="str">
        <f t="shared" si="105"/>
        <v>video games</v>
      </c>
      <c r="S1120" s="5">
        <f t="shared" si="106"/>
        <v>41703.958090277774</v>
      </c>
      <c r="T1120" s="5">
        <f t="shared" si="107"/>
        <v>41733.91642361111</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9">
        <f t="shared" si="102"/>
        <v>0.23809523809523811</v>
      </c>
      <c r="P1121" s="10">
        <f t="shared" si="103"/>
        <v>5</v>
      </c>
      <c r="Q1121" s="10" t="str">
        <f t="shared" si="104"/>
        <v>games</v>
      </c>
      <c r="R1121" s="10" t="str">
        <f t="shared" si="105"/>
        <v>video games</v>
      </c>
      <c r="S1121" s="5">
        <f t="shared" si="106"/>
        <v>41722.584074074075</v>
      </c>
      <c r="T1121" s="5">
        <f t="shared" si="107"/>
        <v>41735.584074074075</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9">
        <f t="shared" si="102"/>
        <v>0</v>
      </c>
      <c r="P1122" s="10" t="e">
        <f t="shared" si="103"/>
        <v>#DIV/0!</v>
      </c>
      <c r="Q1122" s="10" t="str">
        <f t="shared" si="104"/>
        <v>games</v>
      </c>
      <c r="R1122" s="10" t="str">
        <f t="shared" si="105"/>
        <v>video games</v>
      </c>
      <c r="S1122" s="5">
        <f t="shared" si="106"/>
        <v>40799.664351851847</v>
      </c>
      <c r="T1122" s="5">
        <f t="shared" si="107"/>
        <v>40844.664351851847</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9">
        <f t="shared" si="102"/>
        <v>1.1599999999999999E-2</v>
      </c>
      <c r="P1123" s="10">
        <f t="shared" si="103"/>
        <v>5.8</v>
      </c>
      <c r="Q1123" s="10" t="str">
        <f t="shared" si="104"/>
        <v>games</v>
      </c>
      <c r="R1123" s="10" t="str">
        <f t="shared" si="105"/>
        <v>video games</v>
      </c>
      <c r="S1123" s="5">
        <f t="shared" si="106"/>
        <v>42412.72587962963</v>
      </c>
      <c r="T1123" s="5">
        <f t="shared" si="107"/>
        <v>42442.684212962959</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9">
        <f t="shared" si="102"/>
        <v>0</v>
      </c>
      <c r="P1124" s="10" t="e">
        <f t="shared" si="103"/>
        <v>#DIV/0!</v>
      </c>
      <c r="Q1124" s="10" t="str">
        <f t="shared" si="104"/>
        <v>games</v>
      </c>
      <c r="R1124" s="10" t="str">
        <f t="shared" si="105"/>
        <v>video games</v>
      </c>
      <c r="S1124" s="5">
        <f t="shared" si="106"/>
        <v>41410.495659722219</v>
      </c>
      <c r="T1124" s="5">
        <f t="shared" si="107"/>
        <v>41424.495659722219</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9">
        <f t="shared" si="102"/>
        <v>0.22</v>
      </c>
      <c r="P1125" s="10">
        <f t="shared" si="103"/>
        <v>3.6666666666666665</v>
      </c>
      <c r="Q1125" s="10" t="str">
        <f t="shared" si="104"/>
        <v>games</v>
      </c>
      <c r="R1125" s="10" t="str">
        <f t="shared" si="105"/>
        <v>video games</v>
      </c>
      <c r="S1125" s="5">
        <f t="shared" si="106"/>
        <v>41718.315370370365</v>
      </c>
      <c r="T1125" s="5">
        <f t="shared" si="107"/>
        <v>41748.315370370365</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9">
        <f t="shared" si="102"/>
        <v>0.47222222222222221</v>
      </c>
      <c r="P1126" s="10">
        <f t="shared" si="103"/>
        <v>60.714285714285715</v>
      </c>
      <c r="Q1126" s="10" t="str">
        <f t="shared" si="104"/>
        <v>games</v>
      </c>
      <c r="R1126" s="10" t="str">
        <f t="shared" si="105"/>
        <v>mobile games</v>
      </c>
      <c r="S1126" s="5">
        <f t="shared" si="106"/>
        <v>42094.458923611113</v>
      </c>
      <c r="T1126" s="5">
        <f t="shared" si="107"/>
        <v>42124.458923611113</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9">
        <f t="shared" si="102"/>
        <v>0</v>
      </c>
      <c r="P1127" s="10" t="e">
        <f t="shared" si="103"/>
        <v>#DIV/0!</v>
      </c>
      <c r="Q1127" s="10" t="str">
        <f t="shared" si="104"/>
        <v>games</v>
      </c>
      <c r="R1127" s="10" t="str">
        <f t="shared" si="105"/>
        <v>mobile games</v>
      </c>
      <c r="S1127" s="5">
        <f t="shared" si="106"/>
        <v>42212.415856481479</v>
      </c>
      <c r="T1127" s="5">
        <f t="shared" si="107"/>
        <v>42272.415856481479</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9">
        <f t="shared" si="102"/>
        <v>0.5</v>
      </c>
      <c r="P1128" s="10">
        <f t="shared" si="103"/>
        <v>5</v>
      </c>
      <c r="Q1128" s="10" t="str">
        <f t="shared" si="104"/>
        <v>games</v>
      </c>
      <c r="R1128" s="10" t="str">
        <f t="shared" si="105"/>
        <v>mobile games</v>
      </c>
      <c r="S1128" s="5">
        <f t="shared" si="106"/>
        <v>42535.11914351851</v>
      </c>
      <c r="T1128" s="5">
        <f t="shared" si="107"/>
        <v>42565.11914351851</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9">
        <f t="shared" si="102"/>
        <v>1.6714285714285713</v>
      </c>
      <c r="P1129" s="10">
        <f t="shared" si="103"/>
        <v>25.434782608695652</v>
      </c>
      <c r="Q1129" s="10" t="str">
        <f t="shared" si="104"/>
        <v>games</v>
      </c>
      <c r="R1129" s="10" t="str">
        <f t="shared" si="105"/>
        <v>mobile games</v>
      </c>
      <c r="S1129" s="5">
        <f t="shared" si="106"/>
        <v>41926.645833333328</v>
      </c>
      <c r="T1129" s="5">
        <f t="shared" si="107"/>
        <v>41957.687499999993</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9">
        <f t="shared" si="102"/>
        <v>0.1</v>
      </c>
      <c r="P1130" s="10">
        <f t="shared" si="103"/>
        <v>1</v>
      </c>
      <c r="Q1130" s="10" t="str">
        <f t="shared" si="104"/>
        <v>games</v>
      </c>
      <c r="R1130" s="10" t="str">
        <f t="shared" si="105"/>
        <v>mobile games</v>
      </c>
      <c r="S1130" s="5">
        <f t="shared" si="106"/>
        <v>41828.441168981481</v>
      </c>
      <c r="T1130" s="5">
        <f t="shared" si="107"/>
        <v>41858.441168981481</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9">
        <f t="shared" si="102"/>
        <v>0.105</v>
      </c>
      <c r="P1131" s="10">
        <f t="shared" si="103"/>
        <v>10.5</v>
      </c>
      <c r="Q1131" s="10" t="str">
        <f t="shared" si="104"/>
        <v>games</v>
      </c>
      <c r="R1131" s="10" t="str">
        <f t="shared" si="105"/>
        <v>mobile games</v>
      </c>
      <c r="S1131" s="5">
        <f t="shared" si="106"/>
        <v>42496.056631944441</v>
      </c>
      <c r="T1131" s="5">
        <f t="shared" si="107"/>
        <v>42526.056631944441</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9">
        <f t="shared" si="102"/>
        <v>0.22</v>
      </c>
      <c r="P1132" s="10">
        <f t="shared" si="103"/>
        <v>3.6666666666666665</v>
      </c>
      <c r="Q1132" s="10" t="str">
        <f t="shared" si="104"/>
        <v>games</v>
      </c>
      <c r="R1132" s="10" t="str">
        <f t="shared" si="105"/>
        <v>mobile games</v>
      </c>
      <c r="S1132" s="5">
        <f t="shared" si="106"/>
        <v>41908.788194444445</v>
      </c>
      <c r="T1132" s="5">
        <f t="shared" si="107"/>
        <v>41968.829861111109</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9">
        <f t="shared" si="102"/>
        <v>0</v>
      </c>
      <c r="P1133" s="10" t="e">
        <f t="shared" si="103"/>
        <v>#DIV/0!</v>
      </c>
      <c r="Q1133" s="10" t="str">
        <f t="shared" si="104"/>
        <v>games</v>
      </c>
      <c r="R1133" s="10" t="str">
        <f t="shared" si="105"/>
        <v>mobile games</v>
      </c>
      <c r="S1133" s="5">
        <f t="shared" si="106"/>
        <v>42332.699861111112</v>
      </c>
      <c r="T1133" s="5">
        <f t="shared" si="107"/>
        <v>42362.699861111112</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9">
        <f t="shared" si="102"/>
        <v>14.38</v>
      </c>
      <c r="P1134" s="10">
        <f t="shared" si="103"/>
        <v>110.61538461538461</v>
      </c>
      <c r="Q1134" s="10" t="str">
        <f t="shared" si="104"/>
        <v>games</v>
      </c>
      <c r="R1134" s="10" t="str">
        <f t="shared" si="105"/>
        <v>mobile games</v>
      </c>
      <c r="S1134" s="5">
        <f t="shared" si="106"/>
        <v>42705.907071759262</v>
      </c>
      <c r="T1134" s="5">
        <f t="shared" si="107"/>
        <v>42735.907071759262</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9">
        <f t="shared" si="102"/>
        <v>0.66666666666666674</v>
      </c>
      <c r="P1135" s="10">
        <f t="shared" si="103"/>
        <v>20</v>
      </c>
      <c r="Q1135" s="10" t="str">
        <f t="shared" si="104"/>
        <v>games</v>
      </c>
      <c r="R1135" s="10" t="str">
        <f t="shared" si="105"/>
        <v>mobile games</v>
      </c>
      <c r="S1135" s="5">
        <f t="shared" si="106"/>
        <v>41821.198854166665</v>
      </c>
      <c r="T1135" s="5">
        <f t="shared" si="107"/>
        <v>41851.198854166665</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9">
        <f t="shared" si="102"/>
        <v>4.0000000000000001E-3</v>
      </c>
      <c r="P1136" s="10">
        <f t="shared" si="103"/>
        <v>1</v>
      </c>
      <c r="Q1136" s="10" t="str">
        <f t="shared" si="104"/>
        <v>games</v>
      </c>
      <c r="R1136" s="10" t="str">
        <f t="shared" si="105"/>
        <v>mobile games</v>
      </c>
      <c r="S1136" s="5">
        <f t="shared" si="106"/>
        <v>41958.07671296296</v>
      </c>
      <c r="T1136" s="5">
        <f t="shared" si="107"/>
        <v>41971.981249999997</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9">
        <f t="shared" si="102"/>
        <v>5</v>
      </c>
      <c r="P1137" s="10">
        <f t="shared" si="103"/>
        <v>50</v>
      </c>
      <c r="Q1137" s="10" t="str">
        <f t="shared" si="104"/>
        <v>games</v>
      </c>
      <c r="R1137" s="10" t="str">
        <f t="shared" si="105"/>
        <v>mobile games</v>
      </c>
      <c r="S1137" s="5">
        <f t="shared" si="106"/>
        <v>42558.781180555547</v>
      </c>
      <c r="T1137" s="5">
        <f t="shared" si="107"/>
        <v>42588.781180555547</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9">
        <f t="shared" si="102"/>
        <v>6.4439140811455857</v>
      </c>
      <c r="P1138" s="10">
        <f t="shared" si="103"/>
        <v>45</v>
      </c>
      <c r="Q1138" s="10" t="str">
        <f t="shared" si="104"/>
        <v>games</v>
      </c>
      <c r="R1138" s="10" t="str">
        <f t="shared" si="105"/>
        <v>mobile games</v>
      </c>
      <c r="S1138" s="5">
        <f t="shared" si="106"/>
        <v>42327.463298611103</v>
      </c>
      <c r="T1138" s="5">
        <f t="shared" si="107"/>
        <v>42357.463298611103</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9">
        <f t="shared" si="102"/>
        <v>39.5</v>
      </c>
      <c r="P1139" s="10">
        <f t="shared" si="103"/>
        <v>253.2051282051282</v>
      </c>
      <c r="Q1139" s="10" t="str">
        <f t="shared" si="104"/>
        <v>games</v>
      </c>
      <c r="R1139" s="10" t="str">
        <f t="shared" si="105"/>
        <v>mobile games</v>
      </c>
      <c r="S1139" s="5">
        <f t="shared" si="106"/>
        <v>42453.611354166664</v>
      </c>
      <c r="T1139" s="5">
        <f t="shared" si="107"/>
        <v>42483.611354166664</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9">
        <f t="shared" si="102"/>
        <v>0.35714285714285715</v>
      </c>
      <c r="P1140" s="10">
        <f t="shared" si="103"/>
        <v>31.25</v>
      </c>
      <c r="Q1140" s="10" t="str">
        <f t="shared" si="104"/>
        <v>games</v>
      </c>
      <c r="R1140" s="10" t="str">
        <f t="shared" si="105"/>
        <v>mobile games</v>
      </c>
      <c r="S1140" s="5">
        <f t="shared" si="106"/>
        <v>42736.698275462964</v>
      </c>
      <c r="T1140" s="5">
        <f t="shared" si="107"/>
        <v>42756.698275462964</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9">
        <f t="shared" si="102"/>
        <v>6.25E-2</v>
      </c>
      <c r="P1141" s="10">
        <f t="shared" si="103"/>
        <v>5</v>
      </c>
      <c r="Q1141" s="10" t="str">
        <f t="shared" si="104"/>
        <v>games</v>
      </c>
      <c r="R1141" s="10" t="str">
        <f t="shared" si="105"/>
        <v>mobile games</v>
      </c>
      <c r="S1141" s="5">
        <f t="shared" si="106"/>
        <v>41975.139189814807</v>
      </c>
      <c r="T1141" s="5">
        <f t="shared" si="107"/>
        <v>42005.139189814807</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9">
        <f t="shared" si="102"/>
        <v>0</v>
      </c>
      <c r="P1142" s="10" t="e">
        <f t="shared" si="103"/>
        <v>#DIV/0!</v>
      </c>
      <c r="Q1142" s="10" t="str">
        <f t="shared" si="104"/>
        <v>games</v>
      </c>
      <c r="R1142" s="10" t="str">
        <f t="shared" si="105"/>
        <v>mobile games</v>
      </c>
      <c r="S1142" s="5">
        <f t="shared" si="106"/>
        <v>42192.253715277773</v>
      </c>
      <c r="T1142" s="5">
        <f t="shared" si="107"/>
        <v>42222.253715277773</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9">
        <f t="shared" si="102"/>
        <v>0</v>
      </c>
      <c r="P1143" s="10" t="e">
        <f t="shared" si="103"/>
        <v>#DIV/0!</v>
      </c>
      <c r="Q1143" s="10" t="str">
        <f t="shared" si="104"/>
        <v>games</v>
      </c>
      <c r="R1143" s="10" t="str">
        <f t="shared" si="105"/>
        <v>mobile games</v>
      </c>
      <c r="S1143" s="5">
        <f t="shared" si="106"/>
        <v>42164.491319444445</v>
      </c>
      <c r="T1143" s="5">
        <f t="shared" si="107"/>
        <v>42194.491319444445</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9">
        <f t="shared" si="102"/>
        <v>0</v>
      </c>
      <c r="P1144" s="10" t="e">
        <f t="shared" si="103"/>
        <v>#DIV/0!</v>
      </c>
      <c r="Q1144" s="10" t="str">
        <f t="shared" si="104"/>
        <v>games</v>
      </c>
      <c r="R1144" s="10" t="str">
        <f t="shared" si="105"/>
        <v>mobile games</v>
      </c>
      <c r="S1144" s="5">
        <f t="shared" si="106"/>
        <v>42021.797766203708</v>
      </c>
      <c r="T1144" s="5">
        <f t="shared" si="107"/>
        <v>42051.797766203708</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9">
        <f t="shared" si="102"/>
        <v>0.41333333333333333</v>
      </c>
      <c r="P1145" s="10">
        <f t="shared" si="103"/>
        <v>23.25</v>
      </c>
      <c r="Q1145" s="10" t="str">
        <f t="shared" si="104"/>
        <v>games</v>
      </c>
      <c r="R1145" s="10" t="str">
        <f t="shared" si="105"/>
        <v>mobile games</v>
      </c>
      <c r="S1145" s="5">
        <f t="shared" si="106"/>
        <v>42324.985254629624</v>
      </c>
      <c r="T1145" s="5">
        <f t="shared" si="107"/>
        <v>42354.985254629624</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9">
        <f t="shared" si="102"/>
        <v>0</v>
      </c>
      <c r="P1146" s="10" t="e">
        <f t="shared" si="103"/>
        <v>#DIV/0!</v>
      </c>
      <c r="Q1146" s="10" t="str">
        <f t="shared" si="104"/>
        <v>food</v>
      </c>
      <c r="R1146" s="10" t="str">
        <f t="shared" si="105"/>
        <v>food trucks</v>
      </c>
      <c r="S1146" s="5">
        <f t="shared" si="106"/>
        <v>42092.973611111105</v>
      </c>
      <c r="T1146" s="5">
        <f t="shared" si="107"/>
        <v>42122.973611111105</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9">
        <f t="shared" si="102"/>
        <v>0.125</v>
      </c>
      <c r="P1147" s="10">
        <f t="shared" si="103"/>
        <v>100</v>
      </c>
      <c r="Q1147" s="10" t="str">
        <f t="shared" si="104"/>
        <v>food</v>
      </c>
      <c r="R1147" s="10" t="str">
        <f t="shared" si="105"/>
        <v>food trucks</v>
      </c>
      <c r="S1147" s="5">
        <f t="shared" si="106"/>
        <v>41854.539259259262</v>
      </c>
      <c r="T1147" s="5">
        <f t="shared" si="107"/>
        <v>41914.539259259262</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9">
        <f t="shared" si="102"/>
        <v>8.8333333333333339</v>
      </c>
      <c r="P1148" s="10">
        <f t="shared" si="103"/>
        <v>44.166666666666664</v>
      </c>
      <c r="Q1148" s="10" t="str">
        <f t="shared" si="104"/>
        <v>food</v>
      </c>
      <c r="R1148" s="10" t="str">
        <f t="shared" si="105"/>
        <v>food trucks</v>
      </c>
      <c r="S1148" s="5">
        <f t="shared" si="106"/>
        <v>41723.745057870365</v>
      </c>
      <c r="T1148" s="5">
        <f t="shared" si="107"/>
        <v>41761.745057870365</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9">
        <f t="shared" si="102"/>
        <v>0</v>
      </c>
      <c r="P1149" s="10" t="e">
        <f t="shared" si="103"/>
        <v>#DIV/0!</v>
      </c>
      <c r="Q1149" s="10" t="str">
        <f t="shared" si="104"/>
        <v>food</v>
      </c>
      <c r="R1149" s="10" t="str">
        <f t="shared" si="105"/>
        <v>food trucks</v>
      </c>
      <c r="S1149" s="5">
        <f t="shared" si="106"/>
        <v>41871.763692129629</v>
      </c>
      <c r="T1149" s="5">
        <f t="shared" si="107"/>
        <v>41931.763692129629</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9">
        <f t="shared" si="102"/>
        <v>0.48666666666666669</v>
      </c>
      <c r="P1150" s="10">
        <f t="shared" si="103"/>
        <v>24.333333333333332</v>
      </c>
      <c r="Q1150" s="10" t="str">
        <f t="shared" si="104"/>
        <v>food</v>
      </c>
      <c r="R1150" s="10" t="str">
        <f t="shared" si="105"/>
        <v>food trucks</v>
      </c>
      <c r="S1150" s="5">
        <f t="shared" si="106"/>
        <v>42674.962743055548</v>
      </c>
      <c r="T1150" s="5">
        <f t="shared" si="107"/>
        <v>42705.00440972222</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9">
        <f t="shared" si="102"/>
        <v>0.15</v>
      </c>
      <c r="P1151" s="10">
        <f t="shared" si="103"/>
        <v>37.5</v>
      </c>
      <c r="Q1151" s="10" t="str">
        <f t="shared" si="104"/>
        <v>food</v>
      </c>
      <c r="R1151" s="10" t="str">
        <f t="shared" si="105"/>
        <v>food trucks</v>
      </c>
      <c r="S1151" s="5">
        <f t="shared" si="106"/>
        <v>42507.501921296294</v>
      </c>
      <c r="T1151" s="5">
        <f t="shared" si="107"/>
        <v>42537.501921296294</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9">
        <f t="shared" si="102"/>
        <v>10.08</v>
      </c>
      <c r="P1152" s="10">
        <f t="shared" si="103"/>
        <v>42</v>
      </c>
      <c r="Q1152" s="10" t="str">
        <f t="shared" si="104"/>
        <v>food</v>
      </c>
      <c r="R1152" s="10" t="str">
        <f t="shared" si="105"/>
        <v>food trucks</v>
      </c>
      <c r="S1152" s="5">
        <f t="shared" si="106"/>
        <v>42317.74623842592</v>
      </c>
      <c r="T1152" s="5">
        <f t="shared" si="107"/>
        <v>42377.74623842592</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9">
        <f t="shared" si="102"/>
        <v>0</v>
      </c>
      <c r="P1153" s="10" t="e">
        <f t="shared" si="103"/>
        <v>#DIV/0!</v>
      </c>
      <c r="Q1153" s="10" t="str">
        <f t="shared" si="104"/>
        <v>food</v>
      </c>
      <c r="R1153" s="10" t="str">
        <f t="shared" si="105"/>
        <v>food trucks</v>
      </c>
      <c r="S1153" s="5">
        <f t="shared" si="106"/>
        <v>42223.894247685181</v>
      </c>
      <c r="T1153" s="5">
        <f t="shared" si="107"/>
        <v>42253.894247685181</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9">
        <f t="shared" si="102"/>
        <v>5.6937500000000005</v>
      </c>
      <c r="P1154" s="10">
        <f t="shared" si="103"/>
        <v>60.733333333333334</v>
      </c>
      <c r="Q1154" s="10" t="str">
        <f t="shared" si="104"/>
        <v>food</v>
      </c>
      <c r="R1154" s="10" t="str">
        <f t="shared" si="105"/>
        <v>food trucks</v>
      </c>
      <c r="S1154" s="5">
        <f t="shared" si="106"/>
        <v>42109.501296296294</v>
      </c>
      <c r="T1154" s="5">
        <f t="shared" si="107"/>
        <v>42139.501296296294</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9">
        <f t="shared" ref="O1155:O1218" si="108">E1155/D1155*100</f>
        <v>0.625</v>
      </c>
      <c r="P1155" s="10">
        <f t="shared" ref="P1155:P1218" si="109">E1155/L1155</f>
        <v>50</v>
      </c>
      <c r="Q1155" s="10" t="str">
        <f t="shared" ref="Q1155:Q1218" si="110">LEFT($N1155,FIND("/",$N1155)-1)</f>
        <v>food</v>
      </c>
      <c r="R1155" s="10" t="str">
        <f t="shared" ref="R1155:R1218" si="111">RIGHT($N1155,LEN($N1155)-FIND("/",$N1155))</f>
        <v>food trucks</v>
      </c>
      <c r="S1155" s="5">
        <f t="shared" ref="S1155:S1218" si="112">(((J1155/60)/60)/24)+DATE(1970,1,1)+(-5/24)</f>
        <v>42143.505844907406</v>
      </c>
      <c r="T1155" s="5">
        <f t="shared" si="107"/>
        <v>42173.505844907406</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9">
        <f t="shared" si="108"/>
        <v>6.5</v>
      </c>
      <c r="P1156" s="10">
        <f t="shared" si="109"/>
        <v>108.33333333333333</v>
      </c>
      <c r="Q1156" s="10" t="str">
        <f t="shared" si="110"/>
        <v>food</v>
      </c>
      <c r="R1156" s="10" t="str">
        <f t="shared" si="111"/>
        <v>food trucks</v>
      </c>
      <c r="S1156" s="5">
        <f t="shared" si="112"/>
        <v>42222.900532407402</v>
      </c>
      <c r="T1156" s="5">
        <f t="shared" si="107"/>
        <v>42252.900532407402</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9">
        <f t="shared" si="108"/>
        <v>0.752</v>
      </c>
      <c r="P1157" s="10">
        <f t="shared" si="109"/>
        <v>23.5</v>
      </c>
      <c r="Q1157" s="10" t="str">
        <f t="shared" si="110"/>
        <v>food</v>
      </c>
      <c r="R1157" s="10" t="str">
        <f t="shared" si="111"/>
        <v>food trucks</v>
      </c>
      <c r="S1157" s="5">
        <f t="shared" si="112"/>
        <v>41835.555648148147</v>
      </c>
      <c r="T1157" s="5">
        <f t="shared" si="107"/>
        <v>41865.555648148147</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9">
        <f t="shared" si="108"/>
        <v>0</v>
      </c>
      <c r="P1158" s="10" t="e">
        <f t="shared" si="109"/>
        <v>#DIV/0!</v>
      </c>
      <c r="Q1158" s="10" t="str">
        <f t="shared" si="110"/>
        <v>food</v>
      </c>
      <c r="R1158" s="10" t="str">
        <f t="shared" si="111"/>
        <v>food trucks</v>
      </c>
      <c r="S1158" s="5">
        <f t="shared" si="112"/>
        <v>42028.862986111104</v>
      </c>
      <c r="T1158" s="5">
        <f t="shared" si="107"/>
        <v>42058.862986111104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9">
        <f t="shared" si="108"/>
        <v>1.51</v>
      </c>
      <c r="P1159" s="10">
        <f t="shared" si="109"/>
        <v>50.333333333333336</v>
      </c>
      <c r="Q1159" s="10" t="str">
        <f t="shared" si="110"/>
        <v>food</v>
      </c>
      <c r="R1159" s="10" t="str">
        <f t="shared" si="111"/>
        <v>food trucks</v>
      </c>
      <c r="S1159" s="5">
        <f t="shared" si="112"/>
        <v>41918.419907407406</v>
      </c>
      <c r="T1159" s="5">
        <f t="shared" ref="T1159:T1222" si="113">(((I1159/60)/60)/24)+DATE(1970,1,1)+(-5/24)</f>
        <v>41978.461574074077</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9">
        <f t="shared" si="108"/>
        <v>0.46666666666666673</v>
      </c>
      <c r="P1160" s="10">
        <f t="shared" si="109"/>
        <v>11.666666666666666</v>
      </c>
      <c r="Q1160" s="10" t="str">
        <f t="shared" si="110"/>
        <v>food</v>
      </c>
      <c r="R1160" s="10" t="str">
        <f t="shared" si="111"/>
        <v>food trucks</v>
      </c>
      <c r="S1160" s="5">
        <f t="shared" si="112"/>
        <v>41951.883425925924</v>
      </c>
      <c r="T1160" s="5">
        <f t="shared" si="113"/>
        <v>41981.883425925924</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9">
        <f t="shared" si="108"/>
        <v>0</v>
      </c>
      <c r="P1161" s="10" t="e">
        <f t="shared" si="109"/>
        <v>#DIV/0!</v>
      </c>
      <c r="Q1161" s="10" t="str">
        <f t="shared" si="110"/>
        <v>food</v>
      </c>
      <c r="R1161" s="10" t="str">
        <f t="shared" si="111"/>
        <v>food trucks</v>
      </c>
      <c r="S1161" s="5">
        <f t="shared" si="112"/>
        <v>42154.518113425926</v>
      </c>
      <c r="T1161" s="5">
        <f t="shared" si="113"/>
        <v>42185.447916666664</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9">
        <f t="shared" si="108"/>
        <v>3.85</v>
      </c>
      <c r="P1162" s="10">
        <f t="shared" si="109"/>
        <v>60.789473684210527</v>
      </c>
      <c r="Q1162" s="10" t="str">
        <f t="shared" si="110"/>
        <v>food</v>
      </c>
      <c r="R1162" s="10" t="str">
        <f t="shared" si="111"/>
        <v>food trucks</v>
      </c>
      <c r="S1162" s="5">
        <f t="shared" si="112"/>
        <v>42060.946597222217</v>
      </c>
      <c r="T1162" s="5">
        <f t="shared" si="113"/>
        <v>42090.90493055556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9">
        <f t="shared" si="108"/>
        <v>0</v>
      </c>
      <c r="P1163" s="10" t="e">
        <f t="shared" si="109"/>
        <v>#DIV/0!</v>
      </c>
      <c r="Q1163" s="10" t="str">
        <f t="shared" si="110"/>
        <v>food</v>
      </c>
      <c r="R1163" s="10" t="str">
        <f t="shared" si="111"/>
        <v>food trucks</v>
      </c>
      <c r="S1163" s="5">
        <f t="shared" si="112"/>
        <v>42122.421168981477</v>
      </c>
      <c r="T1163" s="5">
        <f t="shared" si="113"/>
        <v>42143.421168981477</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9">
        <f t="shared" si="108"/>
        <v>5.8333333333333341E-2</v>
      </c>
      <c r="P1164" s="10">
        <f t="shared" si="109"/>
        <v>17.5</v>
      </c>
      <c r="Q1164" s="10" t="str">
        <f t="shared" si="110"/>
        <v>food</v>
      </c>
      <c r="R1164" s="10" t="str">
        <f t="shared" si="111"/>
        <v>food trucks</v>
      </c>
      <c r="S1164" s="5">
        <f t="shared" si="112"/>
        <v>41876.475277777776</v>
      </c>
      <c r="T1164" s="5">
        <f t="shared" si="113"/>
        <v>41907.475277777776</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9">
        <f t="shared" si="108"/>
        <v>0</v>
      </c>
      <c r="P1165" s="10" t="e">
        <f t="shared" si="109"/>
        <v>#DIV/0!</v>
      </c>
      <c r="Q1165" s="10" t="str">
        <f t="shared" si="110"/>
        <v>food</v>
      </c>
      <c r="R1165" s="10" t="str">
        <f t="shared" si="111"/>
        <v>food trucks</v>
      </c>
      <c r="S1165" s="5">
        <f t="shared" si="112"/>
        <v>41830.515277777777</v>
      </c>
      <c r="T1165" s="5">
        <f t="shared" si="113"/>
        <v>41860.515277777777</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9">
        <f t="shared" si="108"/>
        <v>0</v>
      </c>
      <c r="P1166" s="10" t="e">
        <f t="shared" si="109"/>
        <v>#DIV/0!</v>
      </c>
      <c r="Q1166" s="10" t="str">
        <f t="shared" si="110"/>
        <v>food</v>
      </c>
      <c r="R1166" s="10" t="str">
        <f t="shared" si="111"/>
        <v>food trucks</v>
      </c>
      <c r="S1166" s="5">
        <f t="shared" si="112"/>
        <v>42509.51599537037</v>
      </c>
      <c r="T1166" s="5">
        <f t="shared" si="113"/>
        <v>42539.51599537037</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9">
        <f t="shared" si="108"/>
        <v>20.705000000000002</v>
      </c>
      <c r="P1167" s="10">
        <f t="shared" si="109"/>
        <v>82.82</v>
      </c>
      <c r="Q1167" s="10" t="str">
        <f t="shared" si="110"/>
        <v>food</v>
      </c>
      <c r="R1167" s="10" t="str">
        <f t="shared" si="111"/>
        <v>food trucks</v>
      </c>
      <c r="S1167" s="5">
        <f t="shared" si="112"/>
        <v>41792.006134259253</v>
      </c>
      <c r="T1167" s="5">
        <f t="shared" si="113"/>
        <v>41826.006134259253</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9">
        <f t="shared" si="108"/>
        <v>19.139999999999997</v>
      </c>
      <c r="P1168" s="10">
        <f t="shared" si="109"/>
        <v>358.875</v>
      </c>
      <c r="Q1168" s="10" t="str">
        <f t="shared" si="110"/>
        <v>food</v>
      </c>
      <c r="R1168" s="10" t="str">
        <f t="shared" si="111"/>
        <v>food trucks</v>
      </c>
      <c r="S1168" s="5">
        <f t="shared" si="112"/>
        <v>42150.277106481481</v>
      </c>
      <c r="T1168" s="5">
        <f t="shared" si="113"/>
        <v>42180.958333333336</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9">
        <f t="shared" si="108"/>
        <v>1.6316666666666666</v>
      </c>
      <c r="P1169" s="10">
        <f t="shared" si="109"/>
        <v>61.1875</v>
      </c>
      <c r="Q1169" s="10" t="str">
        <f t="shared" si="110"/>
        <v>food</v>
      </c>
      <c r="R1169" s="10" t="str">
        <f t="shared" si="111"/>
        <v>food trucks</v>
      </c>
      <c r="S1169" s="5">
        <f t="shared" si="112"/>
        <v>41863.526562499996</v>
      </c>
      <c r="T1169" s="5">
        <f t="shared" si="113"/>
        <v>41894.526562499996</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9">
        <f t="shared" si="108"/>
        <v>5.6666666666666661</v>
      </c>
      <c r="P1170" s="10">
        <f t="shared" si="109"/>
        <v>340</v>
      </c>
      <c r="Q1170" s="10" t="str">
        <f t="shared" si="110"/>
        <v>food</v>
      </c>
      <c r="R1170" s="10" t="str">
        <f t="shared" si="111"/>
        <v>food trucks</v>
      </c>
      <c r="S1170" s="5">
        <f t="shared" si="112"/>
        <v>42604.845659722218</v>
      </c>
      <c r="T1170" s="5">
        <f t="shared" si="113"/>
        <v>42634.845659722218</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9">
        <f t="shared" si="108"/>
        <v>0.16999999999999998</v>
      </c>
      <c r="P1171" s="10">
        <f t="shared" si="109"/>
        <v>5.666666666666667</v>
      </c>
      <c r="Q1171" s="10" t="str">
        <f t="shared" si="110"/>
        <v>food</v>
      </c>
      <c r="R1171" s="10" t="str">
        <f t="shared" si="111"/>
        <v>food trucks</v>
      </c>
      <c r="S1171" s="5">
        <f t="shared" si="112"/>
        <v>42027.145405092589</v>
      </c>
      <c r="T1171" s="5">
        <f t="shared" si="113"/>
        <v>42057.145405092589</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9">
        <f t="shared" si="108"/>
        <v>0.4</v>
      </c>
      <c r="P1172" s="10">
        <f t="shared" si="109"/>
        <v>50</v>
      </c>
      <c r="Q1172" s="10" t="str">
        <f t="shared" si="110"/>
        <v>food</v>
      </c>
      <c r="R1172" s="10" t="str">
        <f t="shared" si="111"/>
        <v>food trucks</v>
      </c>
      <c r="S1172" s="5">
        <f t="shared" si="112"/>
        <v>42124.684849537036</v>
      </c>
      <c r="T1172" s="5">
        <f t="shared" si="113"/>
        <v>42154.684849537036</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9">
        <f t="shared" si="108"/>
        <v>0.1</v>
      </c>
      <c r="P1173" s="10">
        <f t="shared" si="109"/>
        <v>25</v>
      </c>
      <c r="Q1173" s="10" t="str">
        <f t="shared" si="110"/>
        <v>food</v>
      </c>
      <c r="R1173" s="10" t="str">
        <f t="shared" si="111"/>
        <v>food trucks</v>
      </c>
      <c r="S1173" s="5">
        <f t="shared" si="112"/>
        <v>41938.596377314811</v>
      </c>
      <c r="T1173" s="5">
        <f t="shared" si="113"/>
        <v>41956.638043981475</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9">
        <f t="shared" si="108"/>
        <v>0</v>
      </c>
      <c r="P1174" s="10" t="e">
        <f t="shared" si="109"/>
        <v>#DIV/0!</v>
      </c>
      <c r="Q1174" s="10" t="str">
        <f t="shared" si="110"/>
        <v>food</v>
      </c>
      <c r="R1174" s="10" t="str">
        <f t="shared" si="111"/>
        <v>food trucks</v>
      </c>
      <c r="S1174" s="5">
        <f t="shared" si="112"/>
        <v>41841.473981481482</v>
      </c>
      <c r="T1174" s="5">
        <f t="shared" si="113"/>
        <v>41871.473981481482</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9">
        <f t="shared" si="108"/>
        <v>2.4E-2</v>
      </c>
      <c r="P1175" s="10">
        <f t="shared" si="109"/>
        <v>30</v>
      </c>
      <c r="Q1175" s="10" t="str">
        <f t="shared" si="110"/>
        <v>food</v>
      </c>
      <c r="R1175" s="10" t="str">
        <f t="shared" si="111"/>
        <v>food trucks</v>
      </c>
      <c r="S1175" s="5">
        <f t="shared" si="112"/>
        <v>42183.97751157407</v>
      </c>
      <c r="T1175" s="5">
        <f t="shared" si="113"/>
        <v>42218.97751157407</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9">
        <f t="shared" si="108"/>
        <v>5.9066666666666672</v>
      </c>
      <c r="P1176" s="10">
        <f t="shared" si="109"/>
        <v>46.631578947368418</v>
      </c>
      <c r="Q1176" s="10" t="str">
        <f t="shared" si="110"/>
        <v>food</v>
      </c>
      <c r="R1176" s="10" t="str">
        <f t="shared" si="111"/>
        <v>food trucks</v>
      </c>
      <c r="S1176" s="5">
        <f t="shared" si="112"/>
        <v>42468.633414351854</v>
      </c>
      <c r="T1176" s="5">
        <f t="shared" si="113"/>
        <v>42498.633414351854</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9">
        <f t="shared" si="108"/>
        <v>2.9250000000000003</v>
      </c>
      <c r="P1177" s="10">
        <f t="shared" si="109"/>
        <v>65</v>
      </c>
      <c r="Q1177" s="10" t="str">
        <f t="shared" si="110"/>
        <v>food</v>
      </c>
      <c r="R1177" s="10" t="str">
        <f t="shared" si="111"/>
        <v>food trucks</v>
      </c>
      <c r="S1177" s="5">
        <f t="shared" si="112"/>
        <v>42170.520127314812</v>
      </c>
      <c r="T1177" s="5">
        <f t="shared" si="113"/>
        <v>42200.520127314812</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9">
        <f t="shared" si="108"/>
        <v>5.7142857142857143E-3</v>
      </c>
      <c r="P1178" s="10">
        <f t="shared" si="109"/>
        <v>10</v>
      </c>
      <c r="Q1178" s="10" t="str">
        <f t="shared" si="110"/>
        <v>food</v>
      </c>
      <c r="R1178" s="10" t="str">
        <f t="shared" si="111"/>
        <v>food trucks</v>
      </c>
      <c r="S1178" s="5">
        <f t="shared" si="112"/>
        <v>42745.811319444438</v>
      </c>
      <c r="T1178" s="5">
        <f t="shared" si="113"/>
        <v>42800.333333333336</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9">
        <f t="shared" si="108"/>
        <v>0</v>
      </c>
      <c r="P1179" s="10" t="e">
        <f t="shared" si="109"/>
        <v>#DIV/0!</v>
      </c>
      <c r="Q1179" s="10" t="str">
        <f t="shared" si="110"/>
        <v>food</v>
      </c>
      <c r="R1179" s="10" t="str">
        <f t="shared" si="111"/>
        <v>food trucks</v>
      </c>
      <c r="S1179" s="5">
        <f t="shared" si="112"/>
        <v>41897.452499999999</v>
      </c>
      <c r="T1179" s="5">
        <f t="shared" si="113"/>
        <v>41927.452499999999</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9">
        <f t="shared" si="108"/>
        <v>6.6666666666666671E-3</v>
      </c>
      <c r="P1180" s="10">
        <f t="shared" si="109"/>
        <v>5</v>
      </c>
      <c r="Q1180" s="10" t="str">
        <f t="shared" si="110"/>
        <v>food</v>
      </c>
      <c r="R1180" s="10" t="str">
        <f t="shared" si="111"/>
        <v>food trucks</v>
      </c>
      <c r="S1180" s="5">
        <f t="shared" si="112"/>
        <v>41837.69736111111</v>
      </c>
      <c r="T1180" s="5">
        <f t="shared" si="113"/>
        <v>41867.69736111111</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9">
        <f t="shared" si="108"/>
        <v>5.3333333333333339</v>
      </c>
      <c r="P1181" s="10">
        <f t="shared" si="109"/>
        <v>640</v>
      </c>
      <c r="Q1181" s="10" t="str">
        <f t="shared" si="110"/>
        <v>food</v>
      </c>
      <c r="R1181" s="10" t="str">
        <f t="shared" si="111"/>
        <v>food trucks</v>
      </c>
      <c r="S1181" s="5">
        <f t="shared" si="112"/>
        <v>42275.511886574073</v>
      </c>
      <c r="T1181" s="5">
        <f t="shared" si="113"/>
        <v>42305.511886574073</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9">
        <f t="shared" si="108"/>
        <v>11.75</v>
      </c>
      <c r="P1182" s="10">
        <f t="shared" si="109"/>
        <v>69.117647058823536</v>
      </c>
      <c r="Q1182" s="10" t="str">
        <f t="shared" si="110"/>
        <v>food</v>
      </c>
      <c r="R1182" s="10" t="str">
        <f t="shared" si="111"/>
        <v>food trucks</v>
      </c>
      <c r="S1182" s="5">
        <f t="shared" si="112"/>
        <v>41781.598541666666</v>
      </c>
      <c r="T1182" s="5">
        <f t="shared" si="113"/>
        <v>41818.598541666666</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9">
        <f t="shared" si="108"/>
        <v>8.0000000000000002E-3</v>
      </c>
      <c r="P1183" s="10">
        <f t="shared" si="109"/>
        <v>1.3333333333333333</v>
      </c>
      <c r="Q1183" s="10" t="str">
        <f t="shared" si="110"/>
        <v>food</v>
      </c>
      <c r="R1183" s="10" t="str">
        <f t="shared" si="111"/>
        <v>food trucks</v>
      </c>
      <c r="S1183" s="5">
        <f t="shared" si="112"/>
        <v>42034.131030092591</v>
      </c>
      <c r="T1183" s="5">
        <f t="shared" si="113"/>
        <v>42064.131030092591</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9">
        <f t="shared" si="108"/>
        <v>4.2</v>
      </c>
      <c r="P1184" s="10">
        <f t="shared" si="109"/>
        <v>10.5</v>
      </c>
      <c r="Q1184" s="10" t="str">
        <f t="shared" si="110"/>
        <v>food</v>
      </c>
      <c r="R1184" s="10" t="str">
        <f t="shared" si="111"/>
        <v>food trucks</v>
      </c>
      <c r="S1184" s="5">
        <f t="shared" si="112"/>
        <v>42728.619074074071</v>
      </c>
      <c r="T1184" s="5">
        <f t="shared" si="113"/>
        <v>42747.487499999996</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9">
        <f t="shared" si="108"/>
        <v>4</v>
      </c>
      <c r="P1185" s="10">
        <f t="shared" si="109"/>
        <v>33.333333333333336</v>
      </c>
      <c r="Q1185" s="10" t="str">
        <f t="shared" si="110"/>
        <v>food</v>
      </c>
      <c r="R1185" s="10" t="str">
        <f t="shared" si="111"/>
        <v>food trucks</v>
      </c>
      <c r="S1185" s="5">
        <f t="shared" si="112"/>
        <v>42656.653043981474</v>
      </c>
      <c r="T1185" s="5">
        <f t="shared" si="113"/>
        <v>42675.957638888889</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9">
        <f t="shared" si="108"/>
        <v>104.93636363636362</v>
      </c>
      <c r="P1186" s="10">
        <f t="shared" si="109"/>
        <v>61.562666666666665</v>
      </c>
      <c r="Q1186" s="10" t="str">
        <f t="shared" si="110"/>
        <v>photography</v>
      </c>
      <c r="R1186" s="10" t="str">
        <f t="shared" si="111"/>
        <v>photobooks</v>
      </c>
      <c r="S1186" s="5">
        <f t="shared" si="112"/>
        <v>42741.391331018516</v>
      </c>
      <c r="T1186" s="5">
        <f t="shared" si="113"/>
        <v>42772.391331018516</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9">
        <f t="shared" si="108"/>
        <v>105.44</v>
      </c>
      <c r="P1187" s="10">
        <f t="shared" si="109"/>
        <v>118.73873873873873</v>
      </c>
      <c r="Q1187" s="10" t="str">
        <f t="shared" si="110"/>
        <v>photography</v>
      </c>
      <c r="R1187" s="10" t="str">
        <f t="shared" si="111"/>
        <v>photobooks</v>
      </c>
      <c r="S1187" s="5">
        <f t="shared" si="112"/>
        <v>42130.656817129631</v>
      </c>
      <c r="T1187" s="5">
        <f t="shared" si="113"/>
        <v>42162.958333333336</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9">
        <f t="shared" si="108"/>
        <v>106.73333333333332</v>
      </c>
      <c r="P1188" s="10">
        <f t="shared" si="109"/>
        <v>65.081300813008127</v>
      </c>
      <c r="Q1188" s="10" t="str">
        <f t="shared" si="110"/>
        <v>photography</v>
      </c>
      <c r="R1188" s="10" t="str">
        <f t="shared" si="111"/>
        <v>photobooks</v>
      </c>
      <c r="S1188" s="5">
        <f t="shared" si="112"/>
        <v>42123.655034722215</v>
      </c>
      <c r="T1188" s="5">
        <f t="shared" si="113"/>
        <v>42156.737499999996</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9">
        <f t="shared" si="108"/>
        <v>104.12571428571428</v>
      </c>
      <c r="P1189" s="10">
        <f t="shared" si="109"/>
        <v>130.15714285714284</v>
      </c>
      <c r="Q1189" s="10" t="str">
        <f t="shared" si="110"/>
        <v>photography</v>
      </c>
      <c r="R1189" s="10" t="str">
        <f t="shared" si="111"/>
        <v>photobooks</v>
      </c>
      <c r="S1189" s="5">
        <f t="shared" si="112"/>
        <v>42109.686608796292</v>
      </c>
      <c r="T1189" s="5">
        <f t="shared" si="113"/>
        <v>42141.541666666664</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9">
        <f t="shared" si="108"/>
        <v>160.54999999999998</v>
      </c>
      <c r="P1190" s="10">
        <f t="shared" si="109"/>
        <v>37.776470588235291</v>
      </c>
      <c r="Q1190" s="10" t="str">
        <f t="shared" si="110"/>
        <v>photography</v>
      </c>
      <c r="R1190" s="10" t="str">
        <f t="shared" si="111"/>
        <v>photobooks</v>
      </c>
      <c r="S1190" s="5">
        <f t="shared" si="112"/>
        <v>42711.492361111108</v>
      </c>
      <c r="T1190" s="5">
        <f t="shared" si="113"/>
        <v>42732.492361111108</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9">
        <f t="shared" si="108"/>
        <v>107.77777777777777</v>
      </c>
      <c r="P1191" s="10">
        <f t="shared" si="109"/>
        <v>112.79069767441861</v>
      </c>
      <c r="Q1191" s="10" t="str">
        <f t="shared" si="110"/>
        <v>photography</v>
      </c>
      <c r="R1191" s="10" t="str">
        <f t="shared" si="111"/>
        <v>photobooks</v>
      </c>
      <c r="S1191" s="5">
        <f t="shared" si="112"/>
        <v>42529.770775462959</v>
      </c>
      <c r="T1191" s="5">
        <f t="shared" si="113"/>
        <v>42550.770775462959</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9">
        <f t="shared" si="108"/>
        <v>135</v>
      </c>
      <c r="P1192" s="10">
        <f t="shared" si="109"/>
        <v>51.92307692307692</v>
      </c>
      <c r="Q1192" s="10" t="str">
        <f t="shared" si="110"/>
        <v>photography</v>
      </c>
      <c r="R1192" s="10" t="str">
        <f t="shared" si="111"/>
        <v>photobooks</v>
      </c>
      <c r="S1192" s="5">
        <f t="shared" si="112"/>
        <v>41852.457465277774</v>
      </c>
      <c r="T1192" s="5">
        <f t="shared" si="113"/>
        <v>41882.457465277774</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9">
        <f t="shared" si="108"/>
        <v>109.07407407407408</v>
      </c>
      <c r="P1193" s="10">
        <f t="shared" si="109"/>
        <v>89.242424242424249</v>
      </c>
      <c r="Q1193" s="10" t="str">
        <f t="shared" si="110"/>
        <v>photography</v>
      </c>
      <c r="R1193" s="10" t="str">
        <f t="shared" si="111"/>
        <v>photobooks</v>
      </c>
      <c r="S1193" s="5">
        <f t="shared" si="112"/>
        <v>42419.395370370366</v>
      </c>
      <c r="T1193" s="5">
        <f t="shared" si="113"/>
        <v>42449.353703703695</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9">
        <f t="shared" si="108"/>
        <v>290</v>
      </c>
      <c r="P1194" s="10">
        <f t="shared" si="109"/>
        <v>19.333333333333332</v>
      </c>
      <c r="Q1194" s="10" t="str">
        <f t="shared" si="110"/>
        <v>photography</v>
      </c>
      <c r="R1194" s="10" t="str">
        <f t="shared" si="111"/>
        <v>photobooks</v>
      </c>
      <c r="S1194" s="5">
        <f t="shared" si="112"/>
        <v>42747.298356481479</v>
      </c>
      <c r="T1194" s="5">
        <f t="shared" si="113"/>
        <v>42777.298356481479</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9">
        <f t="shared" si="108"/>
        <v>103.95714285714286</v>
      </c>
      <c r="P1195" s="10">
        <f t="shared" si="109"/>
        <v>79.967032967032964</v>
      </c>
      <c r="Q1195" s="10" t="str">
        <f t="shared" si="110"/>
        <v>photography</v>
      </c>
      <c r="R1195" s="10" t="str">
        <f t="shared" si="111"/>
        <v>photobooks</v>
      </c>
      <c r="S1195" s="5">
        <f t="shared" si="112"/>
        <v>42409.567743055559</v>
      </c>
      <c r="T1195" s="5">
        <f t="shared" si="113"/>
        <v>42469.526076388887</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9">
        <f t="shared" si="108"/>
        <v>322.24</v>
      </c>
      <c r="P1196" s="10">
        <f t="shared" si="109"/>
        <v>56.414565826330531</v>
      </c>
      <c r="Q1196" s="10" t="str">
        <f t="shared" si="110"/>
        <v>photography</v>
      </c>
      <c r="R1196" s="10" t="str">
        <f t="shared" si="111"/>
        <v>photobooks</v>
      </c>
      <c r="S1196" s="5">
        <f t="shared" si="112"/>
        <v>42072.27984953703</v>
      </c>
      <c r="T1196" s="5">
        <f t="shared" si="113"/>
        <v>42102.27984953703</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9">
        <f t="shared" si="108"/>
        <v>135</v>
      </c>
      <c r="P1197" s="10">
        <f t="shared" si="109"/>
        <v>79.411764705882348</v>
      </c>
      <c r="Q1197" s="10" t="str">
        <f t="shared" si="110"/>
        <v>photography</v>
      </c>
      <c r="R1197" s="10" t="str">
        <f t="shared" si="111"/>
        <v>photobooks</v>
      </c>
      <c r="S1197" s="5">
        <f t="shared" si="112"/>
        <v>42298.139502314814</v>
      </c>
      <c r="T1197" s="5">
        <f t="shared" si="113"/>
        <v>42358.166666666664</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9">
        <f t="shared" si="108"/>
        <v>269.91034482758624</v>
      </c>
      <c r="P1198" s="10">
        <f t="shared" si="109"/>
        <v>76.439453125</v>
      </c>
      <c r="Q1198" s="10" t="str">
        <f t="shared" si="110"/>
        <v>photography</v>
      </c>
      <c r="R1198" s="10" t="str">
        <f t="shared" si="111"/>
        <v>photobooks</v>
      </c>
      <c r="S1198" s="5">
        <f t="shared" si="112"/>
        <v>42326.610405092586</v>
      </c>
      <c r="T1198" s="5">
        <f t="shared" si="113"/>
        <v>42356.610405092586</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9">
        <f t="shared" si="108"/>
        <v>253.29333333333332</v>
      </c>
      <c r="P1199" s="10">
        <f t="shared" si="109"/>
        <v>121</v>
      </c>
      <c r="Q1199" s="10" t="str">
        <f t="shared" si="110"/>
        <v>photography</v>
      </c>
      <c r="R1199" s="10" t="str">
        <f t="shared" si="111"/>
        <v>photobooks</v>
      </c>
      <c r="S1199" s="5">
        <f t="shared" si="112"/>
        <v>42503.456412037034</v>
      </c>
      <c r="T1199" s="5">
        <f t="shared" si="113"/>
        <v>42534.040972222218</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9">
        <f t="shared" si="108"/>
        <v>260.59999999999997</v>
      </c>
      <c r="P1200" s="10">
        <f t="shared" si="109"/>
        <v>54.616766467065865</v>
      </c>
      <c r="Q1200" s="10" t="str">
        <f t="shared" si="110"/>
        <v>photography</v>
      </c>
      <c r="R1200" s="10" t="str">
        <f t="shared" si="111"/>
        <v>photobooks</v>
      </c>
      <c r="S1200" s="5">
        <f t="shared" si="112"/>
        <v>42333.410717592589</v>
      </c>
      <c r="T1200" s="5">
        <f t="shared" si="113"/>
        <v>42368.916666666664</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9">
        <f t="shared" si="108"/>
        <v>101.31677953348381</v>
      </c>
      <c r="P1201" s="10">
        <f t="shared" si="109"/>
        <v>299.22222222222223</v>
      </c>
      <c r="Q1201" s="10" t="str">
        <f t="shared" si="110"/>
        <v>photography</v>
      </c>
      <c r="R1201" s="10" t="str">
        <f t="shared" si="111"/>
        <v>photobooks</v>
      </c>
      <c r="S1201" s="5">
        <f t="shared" si="112"/>
        <v>42161.562499999993</v>
      </c>
      <c r="T1201" s="5">
        <f t="shared" si="113"/>
        <v>42193.562499999993</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9">
        <f t="shared" si="108"/>
        <v>125.60416666666667</v>
      </c>
      <c r="P1202" s="10">
        <f t="shared" si="109"/>
        <v>58.533980582524272</v>
      </c>
      <c r="Q1202" s="10" t="str">
        <f t="shared" si="110"/>
        <v>photography</v>
      </c>
      <c r="R1202" s="10" t="str">
        <f t="shared" si="111"/>
        <v>photobooks</v>
      </c>
      <c r="S1202" s="5">
        <f t="shared" si="112"/>
        <v>42089.269166666665</v>
      </c>
      <c r="T1202" s="5">
        <f t="shared" si="113"/>
        <v>42110.269166666665</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9">
        <f t="shared" si="108"/>
        <v>102.43783333333334</v>
      </c>
      <c r="P1203" s="10">
        <f t="shared" si="109"/>
        <v>55.371801801801809</v>
      </c>
      <c r="Q1203" s="10" t="str">
        <f t="shared" si="110"/>
        <v>photography</v>
      </c>
      <c r="R1203" s="10" t="str">
        <f t="shared" si="111"/>
        <v>photobooks</v>
      </c>
      <c r="S1203" s="5">
        <f t="shared" si="112"/>
        <v>42536.398680555554</v>
      </c>
      <c r="T1203" s="5">
        <f t="shared" si="113"/>
        <v>42566.398680555554</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9">
        <f t="shared" si="108"/>
        <v>199.244</v>
      </c>
      <c r="P1204" s="10">
        <f t="shared" si="109"/>
        <v>183.80442804428046</v>
      </c>
      <c r="Q1204" s="10" t="str">
        <f t="shared" si="110"/>
        <v>photography</v>
      </c>
      <c r="R1204" s="10" t="str">
        <f t="shared" si="111"/>
        <v>photobooks</v>
      </c>
      <c r="S1204" s="5">
        <f t="shared" si="112"/>
        <v>42152.080486111103</v>
      </c>
      <c r="T1204" s="5">
        <f t="shared" si="113"/>
        <v>42182.080486111103</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9">
        <f t="shared" si="108"/>
        <v>102.45398773006136</v>
      </c>
      <c r="P1205" s="10">
        <f t="shared" si="109"/>
        <v>165.34653465346534</v>
      </c>
      <c r="Q1205" s="10" t="str">
        <f t="shared" si="110"/>
        <v>photography</v>
      </c>
      <c r="R1205" s="10" t="str">
        <f t="shared" si="111"/>
        <v>photobooks</v>
      </c>
      <c r="S1205" s="5">
        <f t="shared" si="112"/>
        <v>42125.4065625</v>
      </c>
      <c r="T1205" s="5">
        <f t="shared" si="113"/>
        <v>42155.4065625</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9">
        <f t="shared" si="108"/>
        <v>102.94615384615385</v>
      </c>
      <c r="P1206" s="10">
        <f t="shared" si="109"/>
        <v>234.78947368421052</v>
      </c>
      <c r="Q1206" s="10" t="str">
        <f t="shared" si="110"/>
        <v>photography</v>
      </c>
      <c r="R1206" s="10" t="str">
        <f t="shared" si="111"/>
        <v>photobooks</v>
      </c>
      <c r="S1206" s="5">
        <f t="shared" si="112"/>
        <v>42297.539733796293</v>
      </c>
      <c r="T1206" s="5">
        <f t="shared" si="113"/>
        <v>42341.999999999993</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9">
        <f t="shared" si="108"/>
        <v>100.86153846153847</v>
      </c>
      <c r="P1207" s="10">
        <f t="shared" si="109"/>
        <v>211.48387096774192</v>
      </c>
      <c r="Q1207" s="10" t="str">
        <f t="shared" si="110"/>
        <v>photography</v>
      </c>
      <c r="R1207" s="10" t="str">
        <f t="shared" si="111"/>
        <v>photobooks</v>
      </c>
      <c r="S1207" s="5">
        <f t="shared" si="112"/>
        <v>42138.298043981478</v>
      </c>
      <c r="T1207" s="5">
        <f t="shared" si="113"/>
        <v>42168.298043981478</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9">
        <f t="shared" si="108"/>
        <v>114.99999999999999</v>
      </c>
      <c r="P1208" s="10">
        <f t="shared" si="109"/>
        <v>32.34375</v>
      </c>
      <c r="Q1208" s="10" t="str">
        <f t="shared" si="110"/>
        <v>photography</v>
      </c>
      <c r="R1208" s="10" t="str">
        <f t="shared" si="111"/>
        <v>photobooks</v>
      </c>
      <c r="S1208" s="5">
        <f t="shared" si="112"/>
        <v>42772.567743055559</v>
      </c>
      <c r="T1208" s="5">
        <f t="shared" si="113"/>
        <v>42805.353472222218</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9">
        <f t="shared" si="108"/>
        <v>104.16766467065868</v>
      </c>
      <c r="P1209" s="10">
        <f t="shared" si="109"/>
        <v>123.37588652482269</v>
      </c>
      <c r="Q1209" s="10" t="str">
        <f t="shared" si="110"/>
        <v>photography</v>
      </c>
      <c r="R1209" s="10" t="str">
        <f t="shared" si="111"/>
        <v>photobooks</v>
      </c>
      <c r="S1209" s="5">
        <f t="shared" si="112"/>
        <v>42430.221909722219</v>
      </c>
      <c r="T1209" s="5">
        <f t="shared" si="113"/>
        <v>42460.208333333336</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9">
        <f t="shared" si="108"/>
        <v>155.29999999999998</v>
      </c>
      <c r="P1210" s="10">
        <f t="shared" si="109"/>
        <v>207.06666666666666</v>
      </c>
      <c r="Q1210" s="10" t="str">
        <f t="shared" si="110"/>
        <v>photography</v>
      </c>
      <c r="R1210" s="10" t="str">
        <f t="shared" si="111"/>
        <v>photobooks</v>
      </c>
      <c r="S1210" s="5">
        <f t="shared" si="112"/>
        <v>42423.500740740739</v>
      </c>
      <c r="T1210" s="5">
        <f t="shared" si="113"/>
        <v>42453.459074074075</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9">
        <f t="shared" si="108"/>
        <v>106</v>
      </c>
      <c r="P1211" s="10">
        <f t="shared" si="109"/>
        <v>138.2608695652174</v>
      </c>
      <c r="Q1211" s="10" t="str">
        <f t="shared" si="110"/>
        <v>photography</v>
      </c>
      <c r="R1211" s="10" t="str">
        <f t="shared" si="111"/>
        <v>photobooks</v>
      </c>
      <c r="S1211" s="5">
        <f t="shared" si="112"/>
        <v>42761.637789351851</v>
      </c>
      <c r="T1211" s="5">
        <f t="shared" si="113"/>
        <v>42791.637789351851</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9">
        <f t="shared" si="108"/>
        <v>254.31499999999997</v>
      </c>
      <c r="P1212" s="10">
        <f t="shared" si="109"/>
        <v>493.81553398058253</v>
      </c>
      <c r="Q1212" s="10" t="str">
        <f t="shared" si="110"/>
        <v>photography</v>
      </c>
      <c r="R1212" s="10" t="str">
        <f t="shared" si="111"/>
        <v>photobooks</v>
      </c>
      <c r="S1212" s="5">
        <f t="shared" si="112"/>
        <v>42132.733472222222</v>
      </c>
      <c r="T1212" s="5">
        <f t="shared" si="113"/>
        <v>42155.666666666664</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9">
        <f t="shared" si="108"/>
        <v>101.1</v>
      </c>
      <c r="P1213" s="10">
        <f t="shared" si="109"/>
        <v>168.5</v>
      </c>
      <c r="Q1213" s="10" t="str">
        <f t="shared" si="110"/>
        <v>photography</v>
      </c>
      <c r="R1213" s="10" t="str">
        <f t="shared" si="111"/>
        <v>photobooks</v>
      </c>
      <c r="S1213" s="5">
        <f t="shared" si="112"/>
        <v>42515.658113425925</v>
      </c>
      <c r="T1213" s="5">
        <f t="shared" si="113"/>
        <v>42530.658113425925</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9">
        <f t="shared" si="108"/>
        <v>129.04</v>
      </c>
      <c r="P1214" s="10">
        <f t="shared" si="109"/>
        <v>38.867469879518069</v>
      </c>
      <c r="Q1214" s="10" t="str">
        <f t="shared" si="110"/>
        <v>photography</v>
      </c>
      <c r="R1214" s="10" t="str">
        <f t="shared" si="111"/>
        <v>photobooks</v>
      </c>
      <c r="S1214" s="5">
        <f t="shared" si="112"/>
        <v>42318.741840277777</v>
      </c>
      <c r="T1214" s="5">
        <f t="shared" si="113"/>
        <v>42334.833333333336</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9">
        <f t="shared" si="108"/>
        <v>102.23076923076924</v>
      </c>
      <c r="P1215" s="10">
        <f t="shared" si="109"/>
        <v>61.527777777777779</v>
      </c>
      <c r="Q1215" s="10" t="str">
        <f t="shared" si="110"/>
        <v>photography</v>
      </c>
      <c r="R1215" s="10" t="str">
        <f t="shared" si="111"/>
        <v>photobooks</v>
      </c>
      <c r="S1215" s="5">
        <f t="shared" si="112"/>
        <v>42731.547453703701</v>
      </c>
      <c r="T1215" s="5">
        <f t="shared" si="113"/>
        <v>42766.547453703701</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9">
        <f t="shared" si="108"/>
        <v>131.80000000000001</v>
      </c>
      <c r="P1216" s="10">
        <f t="shared" si="109"/>
        <v>105.44</v>
      </c>
      <c r="Q1216" s="10" t="str">
        <f t="shared" si="110"/>
        <v>photography</v>
      </c>
      <c r="R1216" s="10" t="str">
        <f t="shared" si="111"/>
        <v>photobooks</v>
      </c>
      <c r="S1216" s="5">
        <f t="shared" si="112"/>
        <v>42104.632002314807</v>
      </c>
      <c r="T1216" s="5">
        <f t="shared" si="113"/>
        <v>42164.632002314807</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9">
        <f t="shared" si="108"/>
        <v>786.0802000000001</v>
      </c>
      <c r="P1217" s="10">
        <f t="shared" si="109"/>
        <v>71.592003642987251</v>
      </c>
      <c r="Q1217" s="10" t="str">
        <f t="shared" si="110"/>
        <v>photography</v>
      </c>
      <c r="R1217" s="10" t="str">
        <f t="shared" si="111"/>
        <v>photobooks</v>
      </c>
      <c r="S1217" s="5">
        <f t="shared" si="112"/>
        <v>41759.714768518512</v>
      </c>
      <c r="T1217" s="5">
        <f t="shared" si="113"/>
        <v>41789.714768518512</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9">
        <f t="shared" si="108"/>
        <v>145.70000000000002</v>
      </c>
      <c r="P1218" s="10">
        <f t="shared" si="109"/>
        <v>91.882882882882882</v>
      </c>
      <c r="Q1218" s="10" t="str">
        <f t="shared" si="110"/>
        <v>photography</v>
      </c>
      <c r="R1218" s="10" t="str">
        <f t="shared" si="111"/>
        <v>photobooks</v>
      </c>
      <c r="S1218" s="5">
        <f t="shared" si="112"/>
        <v>42247.408067129632</v>
      </c>
      <c r="T1218" s="5">
        <f t="shared" si="113"/>
        <v>42279.752083333333</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9">
        <f t="shared" ref="O1219:O1282" si="114">E1219/D1219*100</f>
        <v>102.60000000000001</v>
      </c>
      <c r="P1219" s="10">
        <f t="shared" ref="P1219:P1282" si="115">E1219/L1219</f>
        <v>148.57377049180329</v>
      </c>
      <c r="Q1219" s="10" t="str">
        <f t="shared" ref="Q1219:Q1282" si="116">LEFT($N1219,FIND("/",$N1219)-1)</f>
        <v>photography</v>
      </c>
      <c r="R1219" s="10" t="str">
        <f t="shared" ref="R1219:R1282" si="117">RIGHT($N1219,LEN($N1219)-FIND("/",$N1219))</f>
        <v>photobooks</v>
      </c>
      <c r="S1219" s="5">
        <f t="shared" ref="S1219:S1282" si="118">(((J1219/60)/60)/24)+DATE(1970,1,1)+(-5/24)</f>
        <v>42535.6011574074</v>
      </c>
      <c r="T1219" s="5">
        <f t="shared" si="113"/>
        <v>42565.6011574074</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9">
        <f t="shared" si="114"/>
        <v>172.27777777777777</v>
      </c>
      <c r="P1220" s="10">
        <f t="shared" si="115"/>
        <v>174.2134831460674</v>
      </c>
      <c r="Q1220" s="10" t="str">
        <f t="shared" si="116"/>
        <v>photography</v>
      </c>
      <c r="R1220" s="10" t="str">
        <f t="shared" si="117"/>
        <v>photobooks</v>
      </c>
      <c r="S1220" s="5">
        <f t="shared" si="118"/>
        <v>42278.453703703701</v>
      </c>
      <c r="T1220" s="5">
        <f t="shared" si="113"/>
        <v>42308.916666666664</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9">
        <f t="shared" si="114"/>
        <v>159.16819571865443</v>
      </c>
      <c r="P1221" s="10">
        <f t="shared" si="115"/>
        <v>102.86166007905139</v>
      </c>
      <c r="Q1221" s="10" t="str">
        <f t="shared" si="116"/>
        <v>photography</v>
      </c>
      <c r="R1221" s="10" t="str">
        <f t="shared" si="117"/>
        <v>photobooks</v>
      </c>
      <c r="S1221" s="5">
        <f t="shared" si="118"/>
        <v>42633.253622685181</v>
      </c>
      <c r="T1221" s="5">
        <f t="shared" si="113"/>
        <v>42663.253622685181</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9">
        <f t="shared" si="114"/>
        <v>103.76666666666668</v>
      </c>
      <c r="P1222" s="10">
        <f t="shared" si="115"/>
        <v>111.17857142857143</v>
      </c>
      <c r="Q1222" s="10" t="str">
        <f t="shared" si="116"/>
        <v>photography</v>
      </c>
      <c r="R1222" s="10" t="str">
        <f t="shared" si="117"/>
        <v>photobooks</v>
      </c>
      <c r="S1222" s="5">
        <f t="shared" si="118"/>
        <v>42211.420277777775</v>
      </c>
      <c r="T1222" s="5">
        <f t="shared" si="113"/>
        <v>42241.420277777775</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9">
        <f t="shared" si="114"/>
        <v>111.40954545454547</v>
      </c>
      <c r="P1223" s="10">
        <f t="shared" si="115"/>
        <v>23.796213592233013</v>
      </c>
      <c r="Q1223" s="10" t="str">
        <f t="shared" si="116"/>
        <v>photography</v>
      </c>
      <c r="R1223" s="10" t="str">
        <f t="shared" si="117"/>
        <v>photobooks</v>
      </c>
      <c r="S1223" s="5">
        <f t="shared" si="118"/>
        <v>42680.267222222225</v>
      </c>
      <c r="T1223" s="5">
        <f t="shared" ref="T1223:T1286" si="119">(((I1223/60)/60)/24)+DATE(1970,1,1)+(-5/24)</f>
        <v>42707.791666666664</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9">
        <f t="shared" si="114"/>
        <v>280.375</v>
      </c>
      <c r="P1224" s="10">
        <f t="shared" si="115"/>
        <v>81.268115942028984</v>
      </c>
      <c r="Q1224" s="10" t="str">
        <f t="shared" si="116"/>
        <v>photography</v>
      </c>
      <c r="R1224" s="10" t="str">
        <f t="shared" si="117"/>
        <v>photobooks</v>
      </c>
      <c r="S1224" s="5">
        <f t="shared" si="118"/>
        <v>42430.512118055551</v>
      </c>
      <c r="T1224" s="5">
        <f t="shared" si="119"/>
        <v>42460.958333333336</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9">
        <f t="shared" si="114"/>
        <v>112.10606060606061</v>
      </c>
      <c r="P1225" s="10">
        <f t="shared" si="115"/>
        <v>116.21465968586388</v>
      </c>
      <c r="Q1225" s="10" t="str">
        <f t="shared" si="116"/>
        <v>photography</v>
      </c>
      <c r="R1225" s="10" t="str">
        <f t="shared" si="117"/>
        <v>photobooks</v>
      </c>
      <c r="S1225" s="5">
        <f t="shared" si="118"/>
        <v>42653.968854166662</v>
      </c>
      <c r="T1225" s="5">
        <f t="shared" si="119"/>
        <v>42684.010520833333</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9">
        <f t="shared" si="114"/>
        <v>7.0666666666666673</v>
      </c>
      <c r="P1226" s="10">
        <f t="shared" si="115"/>
        <v>58.888888888888886</v>
      </c>
      <c r="Q1226" s="10" t="str">
        <f t="shared" si="116"/>
        <v>music</v>
      </c>
      <c r="R1226" s="10" t="str">
        <f t="shared" si="117"/>
        <v>world music</v>
      </c>
      <c r="S1226" s="5">
        <f t="shared" si="118"/>
        <v>41736.341458333329</v>
      </c>
      <c r="T1226" s="5">
        <f t="shared" si="119"/>
        <v>41796.341458333329</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9">
        <f t="shared" si="114"/>
        <v>4.3999999999999995</v>
      </c>
      <c r="P1227" s="10">
        <f t="shared" si="115"/>
        <v>44</v>
      </c>
      <c r="Q1227" s="10" t="str">
        <f t="shared" si="116"/>
        <v>music</v>
      </c>
      <c r="R1227" s="10" t="str">
        <f t="shared" si="117"/>
        <v>world music</v>
      </c>
      <c r="S1227" s="5">
        <f t="shared" si="118"/>
        <v>41509.697662037033</v>
      </c>
      <c r="T1227" s="5">
        <f t="shared" si="119"/>
        <v>41569.697662037033</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9">
        <f t="shared" si="114"/>
        <v>3.8739999999999997</v>
      </c>
      <c r="P1228" s="10">
        <f t="shared" si="115"/>
        <v>48.424999999999997</v>
      </c>
      <c r="Q1228" s="10" t="str">
        <f t="shared" si="116"/>
        <v>music</v>
      </c>
      <c r="R1228" s="10" t="str">
        <f t="shared" si="117"/>
        <v>world music</v>
      </c>
      <c r="S1228" s="5">
        <f t="shared" si="118"/>
        <v>41715.666446759256</v>
      </c>
      <c r="T1228" s="5">
        <f t="shared" si="119"/>
        <v>41749.833333333328</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9">
        <f t="shared" si="114"/>
        <v>0</v>
      </c>
      <c r="P1229" s="10" t="e">
        <f t="shared" si="115"/>
        <v>#DIV/0!</v>
      </c>
      <c r="Q1229" s="10" t="str">
        <f t="shared" si="116"/>
        <v>music</v>
      </c>
      <c r="R1229" s="10" t="str">
        <f t="shared" si="117"/>
        <v>world music</v>
      </c>
      <c r="S1229" s="5">
        <f t="shared" si="118"/>
        <v>41827.710833333331</v>
      </c>
      <c r="T1229" s="5">
        <f t="shared" si="119"/>
        <v>41858.083333333328</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9">
        <f t="shared" si="114"/>
        <v>29.299999999999997</v>
      </c>
      <c r="P1230" s="10">
        <f t="shared" si="115"/>
        <v>61.041666666666664</v>
      </c>
      <c r="Q1230" s="10" t="str">
        <f t="shared" si="116"/>
        <v>music</v>
      </c>
      <c r="R1230" s="10" t="str">
        <f t="shared" si="117"/>
        <v>world music</v>
      </c>
      <c r="S1230" s="5">
        <f t="shared" si="118"/>
        <v>40754.520925925921</v>
      </c>
      <c r="T1230" s="5">
        <f t="shared" si="119"/>
        <v>40814.520925925921</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9">
        <f t="shared" si="114"/>
        <v>0.90909090909090906</v>
      </c>
      <c r="P1231" s="10">
        <f t="shared" si="115"/>
        <v>25</v>
      </c>
      <c r="Q1231" s="10" t="str">
        <f t="shared" si="116"/>
        <v>music</v>
      </c>
      <c r="R1231" s="10" t="str">
        <f t="shared" si="117"/>
        <v>world music</v>
      </c>
      <c r="S1231" s="5">
        <f t="shared" si="118"/>
        <v>40985.251469907402</v>
      </c>
      <c r="T1231" s="5">
        <f t="shared" si="119"/>
        <v>41015.458333333328</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9">
        <f t="shared" si="114"/>
        <v>0</v>
      </c>
      <c r="P1232" s="10" t="e">
        <f t="shared" si="115"/>
        <v>#DIV/0!</v>
      </c>
      <c r="Q1232" s="10" t="str">
        <f t="shared" si="116"/>
        <v>music</v>
      </c>
      <c r="R1232" s="10" t="str">
        <f t="shared" si="117"/>
        <v>world music</v>
      </c>
      <c r="S1232" s="5">
        <f t="shared" si="118"/>
        <v>40568.764236111107</v>
      </c>
      <c r="T1232" s="5">
        <f t="shared" si="119"/>
        <v>40598.764236111107</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9">
        <f t="shared" si="114"/>
        <v>0</v>
      </c>
      <c r="P1233" s="10" t="e">
        <f t="shared" si="115"/>
        <v>#DIV/0!</v>
      </c>
      <c r="Q1233" s="10" t="str">
        <f t="shared" si="116"/>
        <v>music</v>
      </c>
      <c r="R1233" s="10" t="str">
        <f t="shared" si="117"/>
        <v>world music</v>
      </c>
      <c r="S1233" s="5">
        <f t="shared" si="118"/>
        <v>42193.733425925922</v>
      </c>
      <c r="T1233" s="5">
        <f t="shared" si="119"/>
        <v>42243.833333333336</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9">
        <f t="shared" si="114"/>
        <v>0.8</v>
      </c>
      <c r="P1234" s="10">
        <f t="shared" si="115"/>
        <v>40</v>
      </c>
      <c r="Q1234" s="10" t="str">
        <f t="shared" si="116"/>
        <v>music</v>
      </c>
      <c r="R1234" s="10" t="str">
        <f t="shared" si="117"/>
        <v>world music</v>
      </c>
      <c r="S1234" s="5">
        <f t="shared" si="118"/>
        <v>41506.639699074076</v>
      </c>
      <c r="T1234" s="5">
        <f t="shared" si="119"/>
        <v>41553.639699074076</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9">
        <f t="shared" si="114"/>
        <v>11.600000000000001</v>
      </c>
      <c r="P1235" s="10">
        <f t="shared" si="115"/>
        <v>19.333333333333332</v>
      </c>
      <c r="Q1235" s="10" t="str">
        <f t="shared" si="116"/>
        <v>music</v>
      </c>
      <c r="R1235" s="10" t="str">
        <f t="shared" si="117"/>
        <v>world music</v>
      </c>
      <c r="S1235" s="5">
        <f t="shared" si="118"/>
        <v>40939.740439814814</v>
      </c>
      <c r="T1235" s="5">
        <f t="shared" si="119"/>
        <v>40960.740439814814</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9">
        <f t="shared" si="114"/>
        <v>0</v>
      </c>
      <c r="P1236" s="10" t="e">
        <f t="shared" si="115"/>
        <v>#DIV/0!</v>
      </c>
      <c r="Q1236" s="10" t="str">
        <f t="shared" si="116"/>
        <v>music</v>
      </c>
      <c r="R1236" s="10" t="str">
        <f t="shared" si="117"/>
        <v>world music</v>
      </c>
      <c r="S1236" s="5">
        <f t="shared" si="118"/>
        <v>42007.580347222225</v>
      </c>
      <c r="T1236" s="5">
        <f t="shared" si="119"/>
        <v>42037.580347222225</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9">
        <f t="shared" si="114"/>
        <v>2.7873639500929119</v>
      </c>
      <c r="P1237" s="10">
        <f t="shared" si="115"/>
        <v>35</v>
      </c>
      <c r="Q1237" s="10" t="str">
        <f t="shared" si="116"/>
        <v>music</v>
      </c>
      <c r="R1237" s="10" t="str">
        <f t="shared" si="117"/>
        <v>world music</v>
      </c>
      <c r="S1237" s="5">
        <f t="shared" si="118"/>
        <v>41582.927071759259</v>
      </c>
      <c r="T1237" s="5">
        <f t="shared" si="119"/>
        <v>41622.927071759259</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9">
        <f t="shared" si="114"/>
        <v>0</v>
      </c>
      <c r="P1238" s="10" t="e">
        <f t="shared" si="115"/>
        <v>#DIV/0!</v>
      </c>
      <c r="Q1238" s="10" t="str">
        <f t="shared" si="116"/>
        <v>music</v>
      </c>
      <c r="R1238" s="10" t="str">
        <f t="shared" si="117"/>
        <v>world music</v>
      </c>
      <c r="S1238" s="5">
        <f t="shared" si="118"/>
        <v>41110.47180555555</v>
      </c>
      <c r="T1238" s="5">
        <f t="shared" si="119"/>
        <v>41118.458333333328</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9">
        <f t="shared" si="114"/>
        <v>0</v>
      </c>
      <c r="P1239" s="10" t="e">
        <f t="shared" si="115"/>
        <v>#DIV/0!</v>
      </c>
      <c r="Q1239" s="10" t="str">
        <f t="shared" si="116"/>
        <v>music</v>
      </c>
      <c r="R1239" s="10" t="str">
        <f t="shared" si="117"/>
        <v>world music</v>
      </c>
      <c r="S1239" s="5">
        <f t="shared" si="118"/>
        <v>41125.074826388889</v>
      </c>
      <c r="T1239" s="5">
        <f t="shared" si="119"/>
        <v>41145.074826388889</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9">
        <f t="shared" si="114"/>
        <v>17.8</v>
      </c>
      <c r="P1240" s="10">
        <f t="shared" si="115"/>
        <v>59.333333333333336</v>
      </c>
      <c r="Q1240" s="10" t="str">
        <f t="shared" si="116"/>
        <v>music</v>
      </c>
      <c r="R1240" s="10" t="str">
        <f t="shared" si="117"/>
        <v>world music</v>
      </c>
      <c r="S1240" s="5">
        <f t="shared" si="118"/>
        <v>40731.402037037034</v>
      </c>
      <c r="T1240" s="5">
        <f t="shared" si="119"/>
        <v>40761.402037037034</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9">
        <f t="shared" si="114"/>
        <v>0</v>
      </c>
      <c r="P1241" s="10" t="e">
        <f t="shared" si="115"/>
        <v>#DIV/0!</v>
      </c>
      <c r="Q1241" s="10" t="str">
        <f t="shared" si="116"/>
        <v>music</v>
      </c>
      <c r="R1241" s="10" t="str">
        <f t="shared" si="117"/>
        <v>world music</v>
      </c>
      <c r="S1241" s="5">
        <f t="shared" si="118"/>
        <v>40883.754247685181</v>
      </c>
      <c r="T1241" s="5">
        <f t="shared" si="119"/>
        <v>40913.754247685181</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9">
        <f t="shared" si="114"/>
        <v>3.0124999999999997</v>
      </c>
      <c r="P1242" s="10">
        <f t="shared" si="115"/>
        <v>30.125</v>
      </c>
      <c r="Q1242" s="10" t="str">
        <f t="shared" si="116"/>
        <v>music</v>
      </c>
      <c r="R1242" s="10" t="str">
        <f t="shared" si="117"/>
        <v>world music</v>
      </c>
      <c r="S1242" s="5">
        <f t="shared" si="118"/>
        <v>41408.831678240742</v>
      </c>
      <c r="T1242" s="5">
        <f t="shared" si="119"/>
        <v>41467.70208333333</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9">
        <f t="shared" si="114"/>
        <v>50.739999999999995</v>
      </c>
      <c r="P1243" s="10">
        <f t="shared" si="115"/>
        <v>74.617647058823536</v>
      </c>
      <c r="Q1243" s="10" t="str">
        <f t="shared" si="116"/>
        <v>music</v>
      </c>
      <c r="R1243" s="10" t="str">
        <f t="shared" si="117"/>
        <v>world music</v>
      </c>
      <c r="S1243" s="5">
        <f t="shared" si="118"/>
        <v>41923.629398148143</v>
      </c>
      <c r="T1243" s="5">
        <f t="shared" si="119"/>
        <v>41946.040972222218</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9">
        <f t="shared" si="114"/>
        <v>0.54884742041712409</v>
      </c>
      <c r="P1244" s="10">
        <f t="shared" si="115"/>
        <v>5</v>
      </c>
      <c r="Q1244" s="10" t="str">
        <f t="shared" si="116"/>
        <v>music</v>
      </c>
      <c r="R1244" s="10" t="str">
        <f t="shared" si="117"/>
        <v>world music</v>
      </c>
      <c r="S1244" s="5">
        <f t="shared" si="118"/>
        <v>40781.957199074073</v>
      </c>
      <c r="T1244" s="5">
        <f t="shared" si="119"/>
        <v>40797.345833333333</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9">
        <f t="shared" si="114"/>
        <v>14.091666666666667</v>
      </c>
      <c r="P1245" s="10">
        <f t="shared" si="115"/>
        <v>44.5</v>
      </c>
      <c r="Q1245" s="10" t="str">
        <f t="shared" si="116"/>
        <v>music</v>
      </c>
      <c r="R1245" s="10" t="str">
        <f t="shared" si="117"/>
        <v>world music</v>
      </c>
      <c r="S1245" s="5">
        <f t="shared" si="118"/>
        <v>40671.670960648145</v>
      </c>
      <c r="T1245" s="5">
        <f t="shared" si="119"/>
        <v>40732.666666666664</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9">
        <f t="shared" si="114"/>
        <v>103.8</v>
      </c>
      <c r="P1246" s="10">
        <f t="shared" si="115"/>
        <v>46.133333333333333</v>
      </c>
      <c r="Q1246" s="10" t="str">
        <f t="shared" si="116"/>
        <v>music</v>
      </c>
      <c r="R1246" s="10" t="str">
        <f t="shared" si="117"/>
        <v>rock</v>
      </c>
      <c r="S1246" s="5">
        <f t="shared" si="118"/>
        <v>41355.617164351846</v>
      </c>
      <c r="T1246" s="5">
        <f t="shared" si="119"/>
        <v>41386.666666666664</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9">
        <f t="shared" si="114"/>
        <v>120.24999999999999</v>
      </c>
      <c r="P1247" s="10">
        <f t="shared" si="115"/>
        <v>141.47058823529412</v>
      </c>
      <c r="Q1247" s="10" t="str">
        <f t="shared" si="116"/>
        <v>music</v>
      </c>
      <c r="R1247" s="10" t="str">
        <f t="shared" si="117"/>
        <v>rock</v>
      </c>
      <c r="S1247" s="5">
        <f t="shared" si="118"/>
        <v>41774.391597222217</v>
      </c>
      <c r="T1247" s="5">
        <f t="shared" si="119"/>
        <v>41804.391597222217</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9">
        <f t="shared" si="114"/>
        <v>117</v>
      </c>
      <c r="P1248" s="10">
        <f t="shared" si="115"/>
        <v>75.483870967741936</v>
      </c>
      <c r="Q1248" s="10" t="str">
        <f t="shared" si="116"/>
        <v>music</v>
      </c>
      <c r="R1248" s="10" t="str">
        <f t="shared" si="117"/>
        <v>rock</v>
      </c>
      <c r="S1248" s="5">
        <f t="shared" si="118"/>
        <v>40837.835057870368</v>
      </c>
      <c r="T1248" s="5">
        <f t="shared" si="119"/>
        <v>40882.876724537033</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9">
        <f t="shared" si="114"/>
        <v>122.14285714285715</v>
      </c>
      <c r="P1249" s="10">
        <f t="shared" si="115"/>
        <v>85.5</v>
      </c>
      <c r="Q1249" s="10" t="str">
        <f t="shared" si="116"/>
        <v>music</v>
      </c>
      <c r="R1249" s="10" t="str">
        <f t="shared" si="117"/>
        <v>rock</v>
      </c>
      <c r="S1249" s="5">
        <f t="shared" si="118"/>
        <v>41370.083969907406</v>
      </c>
      <c r="T1249" s="5">
        <f t="shared" si="119"/>
        <v>41400.083969907406</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9">
        <f t="shared" si="114"/>
        <v>151.63999999999999</v>
      </c>
      <c r="P1250" s="10">
        <f t="shared" si="115"/>
        <v>64.254237288135599</v>
      </c>
      <c r="Q1250" s="10" t="str">
        <f t="shared" si="116"/>
        <v>music</v>
      </c>
      <c r="R1250" s="10" t="str">
        <f t="shared" si="117"/>
        <v>rock</v>
      </c>
      <c r="S1250" s="5">
        <f t="shared" si="118"/>
        <v>41767.448530092588</v>
      </c>
      <c r="T1250" s="5">
        <f t="shared" si="119"/>
        <v>41803.082638888889</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9">
        <f t="shared" si="114"/>
        <v>104.44</v>
      </c>
      <c r="P1251" s="10">
        <f t="shared" si="115"/>
        <v>64.46913580246914</v>
      </c>
      <c r="Q1251" s="10" t="str">
        <f t="shared" si="116"/>
        <v>music</v>
      </c>
      <c r="R1251" s="10" t="str">
        <f t="shared" si="117"/>
        <v>rock</v>
      </c>
      <c r="S1251" s="5">
        <f t="shared" si="118"/>
        <v>41067.532534722224</v>
      </c>
      <c r="T1251" s="5">
        <f t="shared" si="119"/>
        <v>41097.532534722224</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9">
        <f t="shared" si="114"/>
        <v>200.15333333333331</v>
      </c>
      <c r="P1252" s="10">
        <f t="shared" si="115"/>
        <v>118.2007874015748</v>
      </c>
      <c r="Q1252" s="10" t="str">
        <f t="shared" si="116"/>
        <v>music</v>
      </c>
      <c r="R1252" s="10" t="str">
        <f t="shared" si="117"/>
        <v>rock</v>
      </c>
      <c r="S1252" s="5">
        <f t="shared" si="118"/>
        <v>41843.434386574074</v>
      </c>
      <c r="T1252" s="5">
        <f t="shared" si="119"/>
        <v>41888.434386574074</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9">
        <f t="shared" si="114"/>
        <v>101.8</v>
      </c>
      <c r="P1253" s="10">
        <f t="shared" si="115"/>
        <v>82.540540540540547</v>
      </c>
      <c r="Q1253" s="10" t="str">
        <f t="shared" si="116"/>
        <v>music</v>
      </c>
      <c r="R1253" s="10" t="str">
        <f t="shared" si="117"/>
        <v>rock</v>
      </c>
      <c r="S1253" s="5">
        <f t="shared" si="118"/>
        <v>40751.606099537035</v>
      </c>
      <c r="T1253" s="5">
        <f t="shared" si="119"/>
        <v>40811.606099537035</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9">
        <f t="shared" si="114"/>
        <v>137.65714285714284</v>
      </c>
      <c r="P1254" s="10">
        <f t="shared" si="115"/>
        <v>34.170212765957444</v>
      </c>
      <c r="Q1254" s="10" t="str">
        <f t="shared" si="116"/>
        <v>music</v>
      </c>
      <c r="R1254" s="10" t="str">
        <f t="shared" si="117"/>
        <v>rock</v>
      </c>
      <c r="S1254" s="5">
        <f t="shared" si="118"/>
        <v>41543.779733796291</v>
      </c>
      <c r="T1254" s="5">
        <f t="shared" si="119"/>
        <v>41571.779733796291</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9">
        <f t="shared" si="114"/>
        <v>303833.2</v>
      </c>
      <c r="P1255" s="10">
        <f t="shared" si="115"/>
        <v>42.73322081575246</v>
      </c>
      <c r="Q1255" s="10" t="str">
        <f t="shared" si="116"/>
        <v>music</v>
      </c>
      <c r="R1255" s="10" t="str">
        <f t="shared" si="117"/>
        <v>rock</v>
      </c>
      <c r="S1255" s="5">
        <f t="shared" si="118"/>
        <v>41855.575312499997</v>
      </c>
      <c r="T1255" s="5">
        <f t="shared" si="119"/>
        <v>41885.575312499997</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9">
        <f t="shared" si="114"/>
        <v>198.85074626865671</v>
      </c>
      <c r="P1256" s="10">
        <f t="shared" si="115"/>
        <v>94.489361702127653</v>
      </c>
      <c r="Q1256" s="10" t="str">
        <f t="shared" si="116"/>
        <v>music</v>
      </c>
      <c r="R1256" s="10" t="str">
        <f t="shared" si="117"/>
        <v>rock</v>
      </c>
      <c r="S1256" s="5">
        <f t="shared" si="118"/>
        <v>40487.413032407407</v>
      </c>
      <c r="T1256" s="5">
        <f t="shared" si="119"/>
        <v>40543.999305555553</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9">
        <f t="shared" si="114"/>
        <v>202.36666666666667</v>
      </c>
      <c r="P1257" s="10">
        <f t="shared" si="115"/>
        <v>55.697247706422019</v>
      </c>
      <c r="Q1257" s="10" t="str">
        <f t="shared" si="116"/>
        <v>music</v>
      </c>
      <c r="R1257" s="10" t="str">
        <f t="shared" si="117"/>
        <v>rock</v>
      </c>
      <c r="S1257" s="5">
        <f t="shared" si="118"/>
        <v>41579.637175925927</v>
      </c>
      <c r="T1257" s="5">
        <f t="shared" si="119"/>
        <v>41609.678842592592</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9">
        <f t="shared" si="114"/>
        <v>117.96376666666666</v>
      </c>
      <c r="P1258" s="10">
        <f t="shared" si="115"/>
        <v>98.030831024930734</v>
      </c>
      <c r="Q1258" s="10" t="str">
        <f t="shared" si="116"/>
        <v>music</v>
      </c>
      <c r="R1258" s="10" t="str">
        <f t="shared" si="117"/>
        <v>rock</v>
      </c>
      <c r="S1258" s="5">
        <f t="shared" si="118"/>
        <v>40921.711006944446</v>
      </c>
      <c r="T1258" s="5">
        <f t="shared" si="119"/>
        <v>40951.711006944446</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9">
        <f t="shared" si="114"/>
        <v>294.72727272727275</v>
      </c>
      <c r="P1259" s="10">
        <f t="shared" si="115"/>
        <v>92.102272727272734</v>
      </c>
      <c r="Q1259" s="10" t="str">
        <f t="shared" si="116"/>
        <v>music</v>
      </c>
      <c r="R1259" s="10" t="str">
        <f t="shared" si="117"/>
        <v>rock</v>
      </c>
      <c r="S1259" s="5">
        <f t="shared" si="118"/>
        <v>40586.877199074072</v>
      </c>
      <c r="T1259" s="5">
        <f t="shared" si="119"/>
        <v>40635.835532407407</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9">
        <f t="shared" si="114"/>
        <v>213.14633333333336</v>
      </c>
      <c r="P1260" s="10">
        <f t="shared" si="115"/>
        <v>38.175462686567165</v>
      </c>
      <c r="Q1260" s="10" t="str">
        <f t="shared" si="116"/>
        <v>music</v>
      </c>
      <c r="R1260" s="10" t="str">
        <f t="shared" si="117"/>
        <v>rock</v>
      </c>
      <c r="S1260" s="5">
        <f t="shared" si="118"/>
        <v>41487.402916666666</v>
      </c>
      <c r="T1260" s="5">
        <f t="shared" si="119"/>
        <v>41517.402916666666</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9">
        <f t="shared" si="114"/>
        <v>104.24</v>
      </c>
      <c r="P1261" s="10">
        <f t="shared" si="115"/>
        <v>27.145833333333332</v>
      </c>
      <c r="Q1261" s="10" t="str">
        <f t="shared" si="116"/>
        <v>music</v>
      </c>
      <c r="R1261" s="10" t="str">
        <f t="shared" si="117"/>
        <v>rock</v>
      </c>
      <c r="S1261" s="5">
        <f t="shared" si="118"/>
        <v>41766.762314814812</v>
      </c>
      <c r="T1261" s="5">
        <f t="shared" si="119"/>
        <v>41798.957638888889</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9">
        <f t="shared" si="114"/>
        <v>113.66666666666667</v>
      </c>
      <c r="P1262" s="10">
        <f t="shared" si="115"/>
        <v>50.689189189189186</v>
      </c>
      <c r="Q1262" s="10" t="str">
        <f t="shared" si="116"/>
        <v>music</v>
      </c>
      <c r="R1262" s="10" t="str">
        <f t="shared" si="117"/>
        <v>rock</v>
      </c>
      <c r="S1262" s="5">
        <f t="shared" si="118"/>
        <v>41666.63449074074</v>
      </c>
      <c r="T1262" s="5">
        <f t="shared" si="119"/>
        <v>41696.63449074074</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9">
        <f t="shared" si="114"/>
        <v>101.25</v>
      </c>
      <c r="P1263" s="10">
        <f t="shared" si="115"/>
        <v>38.942307692307693</v>
      </c>
      <c r="Q1263" s="10" t="str">
        <f t="shared" si="116"/>
        <v>music</v>
      </c>
      <c r="R1263" s="10" t="str">
        <f t="shared" si="117"/>
        <v>rock</v>
      </c>
      <c r="S1263" s="5">
        <f t="shared" si="118"/>
        <v>41638.134571759256</v>
      </c>
      <c r="T1263" s="5">
        <f t="shared" si="119"/>
        <v>41668.134571759256</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9">
        <f t="shared" si="114"/>
        <v>125.41538461538462</v>
      </c>
      <c r="P1264" s="10">
        <f t="shared" si="115"/>
        <v>77.638095238095232</v>
      </c>
      <c r="Q1264" s="10" t="str">
        <f t="shared" si="116"/>
        <v>music</v>
      </c>
      <c r="R1264" s="10" t="str">
        <f t="shared" si="117"/>
        <v>rock</v>
      </c>
      <c r="S1264" s="5">
        <f t="shared" si="118"/>
        <v>41656.554305555554</v>
      </c>
      <c r="T1264" s="5">
        <f t="shared" si="119"/>
        <v>41686.554305555554</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9">
        <f t="shared" si="114"/>
        <v>119</v>
      </c>
      <c r="P1265" s="10">
        <f t="shared" si="115"/>
        <v>43.536585365853661</v>
      </c>
      <c r="Q1265" s="10" t="str">
        <f t="shared" si="116"/>
        <v>music</v>
      </c>
      <c r="R1265" s="10" t="str">
        <f t="shared" si="117"/>
        <v>rock</v>
      </c>
      <c r="S1265" s="5">
        <f t="shared" si="118"/>
        <v>41691.875810185185</v>
      </c>
      <c r="T1265" s="5">
        <f t="shared" si="119"/>
        <v>41726.833333333328</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9">
        <f t="shared" si="114"/>
        <v>166.46153846153845</v>
      </c>
      <c r="P1266" s="10">
        <f t="shared" si="115"/>
        <v>31.823529411764707</v>
      </c>
      <c r="Q1266" s="10" t="str">
        <f t="shared" si="116"/>
        <v>music</v>
      </c>
      <c r="R1266" s="10" t="str">
        <f t="shared" si="117"/>
        <v>rock</v>
      </c>
      <c r="S1266" s="5">
        <f t="shared" si="118"/>
        <v>41547.454664351848</v>
      </c>
      <c r="T1266" s="5">
        <f t="shared" si="119"/>
        <v>41576.454664351848</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9">
        <f t="shared" si="114"/>
        <v>119.14771428571429</v>
      </c>
      <c r="P1267" s="10">
        <f t="shared" si="115"/>
        <v>63.184393939393942</v>
      </c>
      <c r="Q1267" s="10" t="str">
        <f t="shared" si="116"/>
        <v>music</v>
      </c>
      <c r="R1267" s="10" t="str">
        <f t="shared" si="117"/>
        <v>rock</v>
      </c>
      <c r="S1267" s="5">
        <f t="shared" si="118"/>
        <v>40465.446932870364</v>
      </c>
      <c r="T1267" s="5">
        <f t="shared" si="119"/>
        <v>40512.446932870364</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9">
        <f t="shared" si="114"/>
        <v>100.47368421052632</v>
      </c>
      <c r="P1268" s="10">
        <f t="shared" si="115"/>
        <v>190.9</v>
      </c>
      <c r="Q1268" s="10" t="str">
        <f t="shared" si="116"/>
        <v>music</v>
      </c>
      <c r="R1268" s="10" t="str">
        <f t="shared" si="117"/>
        <v>rock</v>
      </c>
      <c r="S1268" s="5">
        <f t="shared" si="118"/>
        <v>41620.668344907404</v>
      </c>
      <c r="T1268" s="5">
        <f t="shared" si="119"/>
        <v>41650.668344907404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9">
        <f t="shared" si="114"/>
        <v>101.8</v>
      </c>
      <c r="P1269" s="10">
        <f t="shared" si="115"/>
        <v>140.85534591194968</v>
      </c>
      <c r="Q1269" s="10" t="str">
        <f t="shared" si="116"/>
        <v>music</v>
      </c>
      <c r="R1269" s="10" t="str">
        <f t="shared" si="117"/>
        <v>rock</v>
      </c>
      <c r="S1269" s="5">
        <f t="shared" si="118"/>
        <v>41449.376828703702</v>
      </c>
      <c r="T1269" s="5">
        <f t="shared" si="119"/>
        <v>41479.376828703702</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9">
        <f t="shared" si="114"/>
        <v>116.66666666666667</v>
      </c>
      <c r="P1270" s="10">
        <f t="shared" si="115"/>
        <v>76.92307692307692</v>
      </c>
      <c r="Q1270" s="10" t="str">
        <f t="shared" si="116"/>
        <v>music</v>
      </c>
      <c r="R1270" s="10" t="str">
        <f t="shared" si="117"/>
        <v>rock</v>
      </c>
      <c r="S1270" s="5">
        <f t="shared" si="118"/>
        <v>41507.637118055551</v>
      </c>
      <c r="T1270" s="5">
        <f t="shared" si="119"/>
        <v>41537.637118055551</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9">
        <f t="shared" si="114"/>
        <v>108.64893617021276</v>
      </c>
      <c r="P1271" s="10">
        <f t="shared" si="115"/>
        <v>99.15533980582525</v>
      </c>
      <c r="Q1271" s="10" t="str">
        <f t="shared" si="116"/>
        <v>music</v>
      </c>
      <c r="R1271" s="10" t="str">
        <f t="shared" si="117"/>
        <v>rock</v>
      </c>
      <c r="S1271" s="5">
        <f t="shared" si="118"/>
        <v>42445.614722222213</v>
      </c>
      <c r="T1271" s="5">
        <f t="shared" si="119"/>
        <v>42475.791666666664</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9">
        <f t="shared" si="114"/>
        <v>114.72</v>
      </c>
      <c r="P1272" s="10">
        <f t="shared" si="115"/>
        <v>67.881656804733723</v>
      </c>
      <c r="Q1272" s="10" t="str">
        <f t="shared" si="116"/>
        <v>music</v>
      </c>
      <c r="R1272" s="10" t="str">
        <f t="shared" si="117"/>
        <v>rock</v>
      </c>
      <c r="S1272" s="5">
        <f t="shared" si="118"/>
        <v>40933.648634259262</v>
      </c>
      <c r="T1272" s="5">
        <f t="shared" si="119"/>
        <v>40993.60696759259</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9">
        <f t="shared" si="114"/>
        <v>101.8</v>
      </c>
      <c r="P1273" s="10">
        <f t="shared" si="115"/>
        <v>246.29032258064515</v>
      </c>
      <c r="Q1273" s="10" t="str">
        <f t="shared" si="116"/>
        <v>music</v>
      </c>
      <c r="R1273" s="10" t="str">
        <f t="shared" si="117"/>
        <v>rock</v>
      </c>
      <c r="S1273" s="5">
        <f t="shared" si="118"/>
        <v>41561.475219907406</v>
      </c>
      <c r="T1273" s="5">
        <f t="shared" si="119"/>
        <v>41591.516886574071</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9">
        <f t="shared" si="114"/>
        <v>106</v>
      </c>
      <c r="P1274" s="10">
        <f t="shared" si="115"/>
        <v>189.28571428571428</v>
      </c>
      <c r="Q1274" s="10" t="str">
        <f t="shared" si="116"/>
        <v>music</v>
      </c>
      <c r="R1274" s="10" t="str">
        <f t="shared" si="117"/>
        <v>rock</v>
      </c>
      <c r="S1274" s="5">
        <f t="shared" si="118"/>
        <v>40274.536793981482</v>
      </c>
      <c r="T1274" s="5">
        <f t="shared" si="119"/>
        <v>40343.958333333328</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9">
        <f t="shared" si="114"/>
        <v>103.49999999999999</v>
      </c>
      <c r="P1275" s="10">
        <f t="shared" si="115"/>
        <v>76.666666666666671</v>
      </c>
      <c r="Q1275" s="10" t="str">
        <f t="shared" si="116"/>
        <v>music</v>
      </c>
      <c r="R1275" s="10" t="str">
        <f t="shared" si="117"/>
        <v>rock</v>
      </c>
      <c r="S1275" s="5">
        <f t="shared" si="118"/>
        <v>41852.521886574068</v>
      </c>
      <c r="T1275" s="5">
        <f t="shared" si="119"/>
        <v>41882.521886574068</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9">
        <f t="shared" si="114"/>
        <v>154.97535999999999</v>
      </c>
      <c r="P1276" s="10">
        <f t="shared" si="115"/>
        <v>82.963254817987149</v>
      </c>
      <c r="Q1276" s="10" t="str">
        <f t="shared" si="116"/>
        <v>music</v>
      </c>
      <c r="R1276" s="10" t="str">
        <f t="shared" si="117"/>
        <v>rock</v>
      </c>
      <c r="S1276" s="5">
        <f t="shared" si="118"/>
        <v>41116.481770833328</v>
      </c>
      <c r="T1276" s="5">
        <f t="shared" si="119"/>
        <v>41151.481770833328</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9">
        <f t="shared" si="114"/>
        <v>162.14066666666668</v>
      </c>
      <c r="P1277" s="10">
        <f t="shared" si="115"/>
        <v>62.522107969151669</v>
      </c>
      <c r="Q1277" s="10" t="str">
        <f t="shared" si="116"/>
        <v>music</v>
      </c>
      <c r="R1277" s="10" t="str">
        <f t="shared" si="117"/>
        <v>rock</v>
      </c>
      <c r="S1277" s="5">
        <f t="shared" si="118"/>
        <v>41458.659571759257</v>
      </c>
      <c r="T1277" s="5">
        <f t="shared" si="119"/>
        <v>41493.659571759257</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9">
        <f t="shared" si="114"/>
        <v>104.42100000000001</v>
      </c>
      <c r="P1278" s="10">
        <f t="shared" si="115"/>
        <v>46.06808823529412</v>
      </c>
      <c r="Q1278" s="10" t="str">
        <f t="shared" si="116"/>
        <v>music</v>
      </c>
      <c r="R1278" s="10" t="str">
        <f t="shared" si="117"/>
        <v>rock</v>
      </c>
      <c r="S1278" s="5">
        <f t="shared" si="118"/>
        <v>40007.49591435185</v>
      </c>
      <c r="T1278" s="5">
        <f t="shared" si="119"/>
        <v>40056.958333333328</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9">
        <f t="shared" si="114"/>
        <v>106.12433333333333</v>
      </c>
      <c r="P1279" s="10">
        <f t="shared" si="115"/>
        <v>38.543946731234868</v>
      </c>
      <c r="Q1279" s="10" t="str">
        <f t="shared" si="116"/>
        <v>music</v>
      </c>
      <c r="R1279" s="10" t="str">
        <f t="shared" si="117"/>
        <v>rock</v>
      </c>
      <c r="S1279" s="5">
        <f t="shared" si="118"/>
        <v>41121.35355324074</v>
      </c>
      <c r="T1279" s="5">
        <f t="shared" si="119"/>
        <v>41156.35355324074</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9">
        <f t="shared" si="114"/>
        <v>154.93846153846152</v>
      </c>
      <c r="P1280" s="10">
        <f t="shared" si="115"/>
        <v>53.005263157894738</v>
      </c>
      <c r="Q1280" s="10" t="str">
        <f t="shared" si="116"/>
        <v>music</v>
      </c>
      <c r="R1280" s="10" t="str">
        <f t="shared" si="117"/>
        <v>rock</v>
      </c>
      <c r="S1280" s="5">
        <f t="shared" si="118"/>
        <v>41786.346828703703</v>
      </c>
      <c r="T1280" s="5">
        <f t="shared" si="119"/>
        <v>41814.875</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9">
        <f t="shared" si="114"/>
        <v>110.77157238734421</v>
      </c>
      <c r="P1281" s="10">
        <f t="shared" si="115"/>
        <v>73.355396825396824</v>
      </c>
      <c r="Q1281" s="10" t="str">
        <f t="shared" si="116"/>
        <v>music</v>
      </c>
      <c r="R1281" s="10" t="str">
        <f t="shared" si="117"/>
        <v>rock</v>
      </c>
      <c r="S1281" s="5">
        <f t="shared" si="118"/>
        <v>41681.890856481477</v>
      </c>
      <c r="T1281" s="5">
        <f t="shared" si="119"/>
        <v>41721.849189814813</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9">
        <f t="shared" si="114"/>
        <v>110.91186666666665</v>
      </c>
      <c r="P1282" s="10">
        <f t="shared" si="115"/>
        <v>127.97523076923076</v>
      </c>
      <c r="Q1282" s="10" t="str">
        <f t="shared" si="116"/>
        <v>music</v>
      </c>
      <c r="R1282" s="10" t="str">
        <f t="shared" si="117"/>
        <v>rock</v>
      </c>
      <c r="S1282" s="5">
        <f t="shared" si="118"/>
        <v>40513.54923611111</v>
      </c>
      <c r="T1282" s="5">
        <f t="shared" si="119"/>
        <v>40603.54923611111</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9">
        <f t="shared" ref="O1283:O1346" si="120">E1283/D1283*100</f>
        <v>110.71428571428572</v>
      </c>
      <c r="P1283" s="10">
        <f t="shared" ref="P1283:P1346" si="121">E1283/L1283</f>
        <v>104.72972972972973</v>
      </c>
      <c r="Q1283" s="10" t="str">
        <f t="shared" ref="Q1283:Q1346" si="122">LEFT($N1283,FIND("/",$N1283)-1)</f>
        <v>music</v>
      </c>
      <c r="R1283" s="10" t="str">
        <f t="shared" ref="R1283:R1346" si="123">RIGHT($N1283,LEN($N1283)-FIND("/",$N1283))</f>
        <v>rock</v>
      </c>
      <c r="S1283" s="5">
        <f t="shared" ref="S1283:S1346" si="124">(((J1283/60)/60)/24)+DATE(1970,1,1)+(-5/24)</f>
        <v>41463.535138888888</v>
      </c>
      <c r="T1283" s="5">
        <f t="shared" si="119"/>
        <v>41483.535138888888</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9">
        <f t="shared" si="120"/>
        <v>123.61333333333333</v>
      </c>
      <c r="P1284" s="10">
        <f t="shared" si="121"/>
        <v>67.671532846715323</v>
      </c>
      <c r="Q1284" s="10" t="str">
        <f t="shared" si="122"/>
        <v>music</v>
      </c>
      <c r="R1284" s="10" t="str">
        <f t="shared" si="123"/>
        <v>rock</v>
      </c>
      <c r="S1284" s="5">
        <f t="shared" si="124"/>
        <v>41586.266840277778</v>
      </c>
      <c r="T1284" s="5">
        <f t="shared" si="119"/>
        <v>41616.999305555553</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9">
        <f t="shared" si="120"/>
        <v>211.05</v>
      </c>
      <c r="P1285" s="10">
        <f t="shared" si="121"/>
        <v>95.931818181818187</v>
      </c>
      <c r="Q1285" s="10" t="str">
        <f t="shared" si="122"/>
        <v>music</v>
      </c>
      <c r="R1285" s="10" t="str">
        <f t="shared" si="123"/>
        <v>rock</v>
      </c>
      <c r="S1285" s="5">
        <f t="shared" si="124"/>
        <v>41320.50913194444</v>
      </c>
      <c r="T1285" s="5">
        <f t="shared" si="119"/>
        <v>41343.958333333328</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9">
        <f t="shared" si="120"/>
        <v>101</v>
      </c>
      <c r="P1286" s="10">
        <f t="shared" si="121"/>
        <v>65.161290322580641</v>
      </c>
      <c r="Q1286" s="10" t="str">
        <f t="shared" si="122"/>
        <v>theater</v>
      </c>
      <c r="R1286" s="10" t="str">
        <f t="shared" si="123"/>
        <v>plays</v>
      </c>
      <c r="S1286" s="5">
        <f t="shared" si="124"/>
        <v>42712.026412037034</v>
      </c>
      <c r="T1286" s="5">
        <f t="shared" si="119"/>
        <v>42735.499305555553</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9">
        <f t="shared" si="120"/>
        <v>101.64999999999999</v>
      </c>
      <c r="P1287" s="10">
        <f t="shared" si="121"/>
        <v>32.269841269841272</v>
      </c>
      <c r="Q1287" s="10" t="str">
        <f t="shared" si="122"/>
        <v>theater</v>
      </c>
      <c r="R1287" s="10" t="str">
        <f t="shared" si="123"/>
        <v>plays</v>
      </c>
      <c r="S1287" s="5">
        <f t="shared" si="124"/>
        <v>42160.374710648146</v>
      </c>
      <c r="T1287" s="5">
        <f t="shared" ref="T1287:T1350" si="125">(((I1287/60)/60)/24)+DATE(1970,1,1)+(-5/24)</f>
        <v>42175.374710648146</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9">
        <f t="shared" si="120"/>
        <v>108.33333333333333</v>
      </c>
      <c r="P1288" s="10">
        <f t="shared" si="121"/>
        <v>81.25</v>
      </c>
      <c r="Q1288" s="10" t="str">
        <f t="shared" si="122"/>
        <v>theater</v>
      </c>
      <c r="R1288" s="10" t="str">
        <f t="shared" si="123"/>
        <v>plays</v>
      </c>
      <c r="S1288" s="5">
        <f t="shared" si="124"/>
        <v>42039.176238425927</v>
      </c>
      <c r="T1288" s="5">
        <f t="shared" si="125"/>
        <v>42052.374999999993</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9">
        <f t="shared" si="120"/>
        <v>242</v>
      </c>
      <c r="P1289" s="10">
        <f t="shared" si="121"/>
        <v>24.2</v>
      </c>
      <c r="Q1289" s="10" t="str">
        <f t="shared" si="122"/>
        <v>theater</v>
      </c>
      <c r="R1289" s="10" t="str">
        <f t="shared" si="123"/>
        <v>plays</v>
      </c>
      <c r="S1289" s="5">
        <f t="shared" si="124"/>
        <v>42107.412685185183</v>
      </c>
      <c r="T1289" s="5">
        <f t="shared" si="125"/>
        <v>42167.412685185183</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9">
        <f t="shared" si="120"/>
        <v>100.44999999999999</v>
      </c>
      <c r="P1290" s="10">
        <f t="shared" si="121"/>
        <v>65.868852459016395</v>
      </c>
      <c r="Q1290" s="10" t="str">
        <f t="shared" si="122"/>
        <v>theater</v>
      </c>
      <c r="R1290" s="10" t="str">
        <f t="shared" si="123"/>
        <v>plays</v>
      </c>
      <c r="S1290" s="5">
        <f t="shared" si="124"/>
        <v>42560.946331018517</v>
      </c>
      <c r="T1290" s="5">
        <f t="shared" si="125"/>
        <v>42591.958333333336</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9">
        <f t="shared" si="120"/>
        <v>125.06666666666666</v>
      </c>
      <c r="P1291" s="10">
        <f t="shared" si="121"/>
        <v>36.07692307692308</v>
      </c>
      <c r="Q1291" s="10" t="str">
        <f t="shared" si="122"/>
        <v>theater</v>
      </c>
      <c r="R1291" s="10" t="str">
        <f t="shared" si="123"/>
        <v>plays</v>
      </c>
      <c r="S1291" s="5">
        <f t="shared" si="124"/>
        <v>42708.926446759251</v>
      </c>
      <c r="T1291" s="5">
        <f t="shared" si="125"/>
        <v>42738.926446759251</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9">
        <f t="shared" si="120"/>
        <v>108.57142857142857</v>
      </c>
      <c r="P1292" s="10">
        <f t="shared" si="121"/>
        <v>44.186046511627907</v>
      </c>
      <c r="Q1292" s="10" t="str">
        <f t="shared" si="122"/>
        <v>theater</v>
      </c>
      <c r="R1292" s="10" t="str">
        <f t="shared" si="123"/>
        <v>plays</v>
      </c>
      <c r="S1292" s="5">
        <f t="shared" si="124"/>
        <v>42086.406608796293</v>
      </c>
      <c r="T1292" s="5">
        <f t="shared" si="125"/>
        <v>42117.082638888889</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9">
        <f t="shared" si="120"/>
        <v>145.70000000000002</v>
      </c>
      <c r="P1293" s="10">
        <f t="shared" si="121"/>
        <v>104.07142857142857</v>
      </c>
      <c r="Q1293" s="10" t="str">
        <f t="shared" si="122"/>
        <v>theater</v>
      </c>
      <c r="R1293" s="10" t="str">
        <f t="shared" si="123"/>
        <v>plays</v>
      </c>
      <c r="S1293" s="5">
        <f t="shared" si="124"/>
        <v>42064.444340277776</v>
      </c>
      <c r="T1293" s="5">
        <f t="shared" si="125"/>
        <v>42101.083333333336</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9">
        <f t="shared" si="120"/>
        <v>110.00000000000001</v>
      </c>
      <c r="P1294" s="10">
        <f t="shared" si="121"/>
        <v>35.96153846153846</v>
      </c>
      <c r="Q1294" s="10" t="str">
        <f t="shared" si="122"/>
        <v>theater</v>
      </c>
      <c r="R1294" s="10" t="str">
        <f t="shared" si="123"/>
        <v>plays</v>
      </c>
      <c r="S1294" s="5">
        <f t="shared" si="124"/>
        <v>42256.555879629632</v>
      </c>
      <c r="T1294" s="5">
        <f t="shared" si="125"/>
        <v>42283.749305555553</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9">
        <f t="shared" si="120"/>
        <v>102.23333333333333</v>
      </c>
      <c r="P1295" s="10">
        <f t="shared" si="121"/>
        <v>127.79166666666667</v>
      </c>
      <c r="Q1295" s="10" t="str">
        <f t="shared" si="122"/>
        <v>theater</v>
      </c>
      <c r="R1295" s="10" t="str">
        <f t="shared" si="123"/>
        <v>plays</v>
      </c>
      <c r="S1295" s="5">
        <f t="shared" si="124"/>
        <v>42292.492719907408</v>
      </c>
      <c r="T1295" s="5">
        <f t="shared" si="125"/>
        <v>42322.534386574065</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9">
        <f t="shared" si="120"/>
        <v>122</v>
      </c>
      <c r="P1296" s="10">
        <f t="shared" si="121"/>
        <v>27.727272727272727</v>
      </c>
      <c r="Q1296" s="10" t="str">
        <f t="shared" si="122"/>
        <v>theater</v>
      </c>
      <c r="R1296" s="10" t="str">
        <f t="shared" si="123"/>
        <v>plays</v>
      </c>
      <c r="S1296" s="5">
        <f t="shared" si="124"/>
        <v>42278.245335648149</v>
      </c>
      <c r="T1296" s="5">
        <f t="shared" si="125"/>
        <v>42296.249999999993</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9">
        <f t="shared" si="120"/>
        <v>101.96000000000001</v>
      </c>
      <c r="P1297" s="10">
        <f t="shared" si="121"/>
        <v>39.828125</v>
      </c>
      <c r="Q1297" s="10" t="str">
        <f t="shared" si="122"/>
        <v>theater</v>
      </c>
      <c r="R1297" s="10" t="str">
        <f t="shared" si="123"/>
        <v>plays</v>
      </c>
      <c r="S1297" s="5">
        <f t="shared" si="124"/>
        <v>42184.364548611113</v>
      </c>
      <c r="T1297" s="5">
        <f t="shared" si="125"/>
        <v>42214.499999999993</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9">
        <f t="shared" si="120"/>
        <v>141.1764705882353</v>
      </c>
      <c r="P1298" s="10">
        <f t="shared" si="121"/>
        <v>52.173913043478258</v>
      </c>
      <c r="Q1298" s="10" t="str">
        <f t="shared" si="122"/>
        <v>theater</v>
      </c>
      <c r="R1298" s="10" t="str">
        <f t="shared" si="123"/>
        <v>plays</v>
      </c>
      <c r="S1298" s="5">
        <f t="shared" si="124"/>
        <v>42422.842280092591</v>
      </c>
      <c r="T1298" s="5">
        <f t="shared" si="125"/>
        <v>42442.800613425927</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9">
        <f t="shared" si="120"/>
        <v>109.52500000000001</v>
      </c>
      <c r="P1299" s="10">
        <f t="shared" si="121"/>
        <v>92.037815126050418</v>
      </c>
      <c r="Q1299" s="10" t="str">
        <f t="shared" si="122"/>
        <v>theater</v>
      </c>
      <c r="R1299" s="10" t="str">
        <f t="shared" si="123"/>
        <v>plays</v>
      </c>
      <c r="S1299" s="5">
        <f t="shared" si="124"/>
        <v>42461.538865740738</v>
      </c>
      <c r="T1299" s="5">
        <f t="shared" si="125"/>
        <v>42491.538865740738</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9">
        <f t="shared" si="120"/>
        <v>104.65</v>
      </c>
      <c r="P1300" s="10">
        <f t="shared" si="121"/>
        <v>63.424242424242422</v>
      </c>
      <c r="Q1300" s="10" t="str">
        <f t="shared" si="122"/>
        <v>theater</v>
      </c>
      <c r="R1300" s="10" t="str">
        <f t="shared" si="123"/>
        <v>plays</v>
      </c>
      <c r="S1300" s="5">
        <f t="shared" si="124"/>
        <v>42458.472592592596</v>
      </c>
      <c r="T1300" s="5">
        <f t="shared" si="125"/>
        <v>42488.472592592596</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9">
        <f t="shared" si="120"/>
        <v>124</v>
      </c>
      <c r="P1301" s="10">
        <f t="shared" si="121"/>
        <v>135.625</v>
      </c>
      <c r="Q1301" s="10" t="str">
        <f t="shared" si="122"/>
        <v>theater</v>
      </c>
      <c r="R1301" s="10" t="str">
        <f t="shared" si="123"/>
        <v>plays</v>
      </c>
      <c r="S1301" s="5">
        <f t="shared" si="124"/>
        <v>42169.606006944443</v>
      </c>
      <c r="T1301" s="5">
        <f t="shared" si="125"/>
        <v>42199.606006944443</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9">
        <f t="shared" si="120"/>
        <v>135</v>
      </c>
      <c r="P1302" s="10">
        <f t="shared" si="121"/>
        <v>168.75</v>
      </c>
      <c r="Q1302" s="10" t="str">
        <f t="shared" si="122"/>
        <v>theater</v>
      </c>
      <c r="R1302" s="10" t="str">
        <f t="shared" si="123"/>
        <v>plays</v>
      </c>
      <c r="S1302" s="5">
        <f t="shared" si="124"/>
        <v>42483.466874999998</v>
      </c>
      <c r="T1302" s="5">
        <f t="shared" si="125"/>
        <v>42522.581249999996</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9">
        <f t="shared" si="120"/>
        <v>102.75000000000001</v>
      </c>
      <c r="P1303" s="10">
        <f t="shared" si="121"/>
        <v>70.862068965517238</v>
      </c>
      <c r="Q1303" s="10" t="str">
        <f t="shared" si="122"/>
        <v>theater</v>
      </c>
      <c r="R1303" s="10" t="str">
        <f t="shared" si="123"/>
        <v>plays</v>
      </c>
      <c r="S1303" s="5">
        <f t="shared" si="124"/>
        <v>42195.541412037033</v>
      </c>
      <c r="T1303" s="5">
        <f t="shared" si="125"/>
        <v>42205.916666666664</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9">
        <f t="shared" si="120"/>
        <v>100</v>
      </c>
      <c r="P1304" s="10">
        <f t="shared" si="121"/>
        <v>50</v>
      </c>
      <c r="Q1304" s="10" t="str">
        <f t="shared" si="122"/>
        <v>theater</v>
      </c>
      <c r="R1304" s="10" t="str">
        <f t="shared" si="123"/>
        <v>plays</v>
      </c>
      <c r="S1304" s="5">
        <f t="shared" si="124"/>
        <v>42674.849664351852</v>
      </c>
      <c r="T1304" s="5">
        <f t="shared" si="125"/>
        <v>42704.891331018516</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9">
        <f t="shared" si="120"/>
        <v>130.26085714285716</v>
      </c>
      <c r="P1305" s="10">
        <f t="shared" si="121"/>
        <v>42.214166666666671</v>
      </c>
      <c r="Q1305" s="10" t="str">
        <f t="shared" si="122"/>
        <v>theater</v>
      </c>
      <c r="R1305" s="10" t="str">
        <f t="shared" si="123"/>
        <v>plays</v>
      </c>
      <c r="S1305" s="5">
        <f t="shared" si="124"/>
        <v>42566.232870370368</v>
      </c>
      <c r="T1305" s="5">
        <f t="shared" si="125"/>
        <v>42582.249999999993</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9">
        <f t="shared" si="120"/>
        <v>39.627499999999998</v>
      </c>
      <c r="P1306" s="10">
        <f t="shared" si="121"/>
        <v>152.41346153846155</v>
      </c>
      <c r="Q1306" s="10" t="str">
        <f t="shared" si="122"/>
        <v>technology</v>
      </c>
      <c r="R1306" s="10" t="str">
        <f t="shared" si="123"/>
        <v>wearables</v>
      </c>
      <c r="S1306" s="5">
        <f t="shared" si="124"/>
        <v>42746.986168981479</v>
      </c>
      <c r="T1306" s="5">
        <f t="shared" si="125"/>
        <v>42806.944502314807</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9">
        <f t="shared" si="120"/>
        <v>25.976666666666663</v>
      </c>
      <c r="P1307" s="10">
        <f t="shared" si="121"/>
        <v>90.616279069767444</v>
      </c>
      <c r="Q1307" s="10" t="str">
        <f t="shared" si="122"/>
        <v>technology</v>
      </c>
      <c r="R1307" s="10" t="str">
        <f t="shared" si="123"/>
        <v>wearables</v>
      </c>
      <c r="S1307" s="5">
        <f t="shared" si="124"/>
        <v>42543.457268518519</v>
      </c>
      <c r="T1307" s="5">
        <f t="shared" si="125"/>
        <v>42572.520833333336</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9">
        <f t="shared" si="120"/>
        <v>65.24636363636364</v>
      </c>
      <c r="P1308" s="10">
        <f t="shared" si="121"/>
        <v>201.60393258426967</v>
      </c>
      <c r="Q1308" s="10" t="str">
        <f t="shared" si="122"/>
        <v>technology</v>
      </c>
      <c r="R1308" s="10" t="str">
        <f t="shared" si="123"/>
        <v>wearables</v>
      </c>
      <c r="S1308" s="5">
        <f t="shared" si="124"/>
        <v>41947.249236111107</v>
      </c>
      <c r="T1308" s="5">
        <f t="shared" si="125"/>
        <v>41977.249236111107</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9">
        <f t="shared" si="120"/>
        <v>11.514000000000001</v>
      </c>
      <c r="P1309" s="10">
        <f t="shared" si="121"/>
        <v>127.93333333333334</v>
      </c>
      <c r="Q1309" s="10" t="str">
        <f t="shared" si="122"/>
        <v>technology</v>
      </c>
      <c r="R1309" s="10" t="str">
        <f t="shared" si="123"/>
        <v>wearables</v>
      </c>
      <c r="S1309" s="5">
        <f t="shared" si="124"/>
        <v>42387.294895833329</v>
      </c>
      <c r="T1309" s="5">
        <f t="shared" si="125"/>
        <v>42417.294895833329</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9">
        <f t="shared" si="120"/>
        <v>11.360000000000001</v>
      </c>
      <c r="P1310" s="10">
        <f t="shared" si="121"/>
        <v>29.894736842105264</v>
      </c>
      <c r="Q1310" s="10" t="str">
        <f t="shared" si="122"/>
        <v>technology</v>
      </c>
      <c r="R1310" s="10" t="str">
        <f t="shared" si="123"/>
        <v>wearables</v>
      </c>
      <c r="S1310" s="5">
        <f t="shared" si="124"/>
        <v>42611.405231481483</v>
      </c>
      <c r="T1310" s="5">
        <f t="shared" si="125"/>
        <v>42651.405231481483</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9">
        <f t="shared" si="120"/>
        <v>111.99130434782609</v>
      </c>
      <c r="P1311" s="10">
        <f t="shared" si="121"/>
        <v>367.97142857142859</v>
      </c>
      <c r="Q1311" s="10" t="str">
        <f t="shared" si="122"/>
        <v>technology</v>
      </c>
      <c r="R1311" s="10" t="str">
        <f t="shared" si="123"/>
        <v>wearables</v>
      </c>
      <c r="S1311" s="5">
        <f t="shared" si="124"/>
        <v>42257.674398148149</v>
      </c>
      <c r="T1311" s="5">
        <f t="shared" si="125"/>
        <v>42292.674398148149</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9">
        <f t="shared" si="120"/>
        <v>15.5</v>
      </c>
      <c r="P1312" s="10">
        <f t="shared" si="121"/>
        <v>129.16666666666666</v>
      </c>
      <c r="Q1312" s="10" t="str">
        <f t="shared" si="122"/>
        <v>technology</v>
      </c>
      <c r="R1312" s="10" t="str">
        <f t="shared" si="123"/>
        <v>wearables</v>
      </c>
      <c r="S1312" s="5">
        <f t="shared" si="124"/>
        <v>42556.458912037029</v>
      </c>
      <c r="T1312" s="5">
        <f t="shared" si="125"/>
        <v>42601.458912037029</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9">
        <f t="shared" si="120"/>
        <v>32.027999999999999</v>
      </c>
      <c r="P1313" s="10">
        <f t="shared" si="121"/>
        <v>800.7</v>
      </c>
      <c r="Q1313" s="10" t="str">
        <f t="shared" si="122"/>
        <v>technology</v>
      </c>
      <c r="R1313" s="10" t="str">
        <f t="shared" si="123"/>
        <v>wearables</v>
      </c>
      <c r="S1313" s="5">
        <f t="shared" si="124"/>
        <v>42669.593969907401</v>
      </c>
      <c r="T1313" s="5">
        <f t="shared" si="125"/>
        <v>42704.635636574072</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9">
        <f t="shared" si="120"/>
        <v>0.60869565217391308</v>
      </c>
      <c r="P1314" s="10">
        <f t="shared" si="121"/>
        <v>28</v>
      </c>
      <c r="Q1314" s="10" t="str">
        <f t="shared" si="122"/>
        <v>technology</v>
      </c>
      <c r="R1314" s="10" t="str">
        <f t="shared" si="123"/>
        <v>wearables</v>
      </c>
      <c r="S1314" s="5">
        <f t="shared" si="124"/>
        <v>42082.494467592587</v>
      </c>
      <c r="T1314" s="5">
        <f t="shared" si="125"/>
        <v>42112.494467592587</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9">
        <f t="shared" si="120"/>
        <v>31.114999999999998</v>
      </c>
      <c r="P1315" s="10">
        <f t="shared" si="121"/>
        <v>102.01639344262296</v>
      </c>
      <c r="Q1315" s="10" t="str">
        <f t="shared" si="122"/>
        <v>technology</v>
      </c>
      <c r="R1315" s="10" t="str">
        <f t="shared" si="123"/>
        <v>wearables</v>
      </c>
      <c r="S1315" s="5">
        <f t="shared" si="124"/>
        <v>42402.50131944444</v>
      </c>
      <c r="T1315" s="5">
        <f t="shared" si="125"/>
        <v>42432.50131944444</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9">
        <f t="shared" si="120"/>
        <v>1.1266666666666667</v>
      </c>
      <c r="P1316" s="10">
        <f t="shared" si="121"/>
        <v>184.36363636363637</v>
      </c>
      <c r="Q1316" s="10" t="str">
        <f t="shared" si="122"/>
        <v>technology</v>
      </c>
      <c r="R1316" s="10" t="str">
        <f t="shared" si="123"/>
        <v>wearables</v>
      </c>
      <c r="S1316" s="5">
        <f t="shared" si="124"/>
        <v>42604.461342592585</v>
      </c>
      <c r="T1316" s="5">
        <f t="shared" si="125"/>
        <v>42664.461342592585</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9">
        <f t="shared" si="120"/>
        <v>40.404000000000003</v>
      </c>
      <c r="P1317" s="10">
        <f t="shared" si="121"/>
        <v>162.91935483870967</v>
      </c>
      <c r="Q1317" s="10" t="str">
        <f t="shared" si="122"/>
        <v>technology</v>
      </c>
      <c r="R1317" s="10" t="str">
        <f t="shared" si="123"/>
        <v>wearables</v>
      </c>
      <c r="S1317" s="5">
        <f t="shared" si="124"/>
        <v>42278.289907407401</v>
      </c>
      <c r="T1317" s="5">
        <f t="shared" si="125"/>
        <v>42313.833333333336</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9">
        <f t="shared" si="120"/>
        <v>1.3333333333333333E-3</v>
      </c>
      <c r="P1318" s="10">
        <f t="shared" si="121"/>
        <v>1</v>
      </c>
      <c r="Q1318" s="10" t="str">
        <f t="shared" si="122"/>
        <v>technology</v>
      </c>
      <c r="R1318" s="10" t="str">
        <f t="shared" si="123"/>
        <v>wearables</v>
      </c>
      <c r="S1318" s="5">
        <f t="shared" si="124"/>
        <v>42393.753576388881</v>
      </c>
      <c r="T1318" s="5">
        <f t="shared" si="125"/>
        <v>42428.753576388881</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9">
        <f t="shared" si="120"/>
        <v>5.7334999999999994</v>
      </c>
      <c r="P1319" s="10">
        <f t="shared" si="121"/>
        <v>603.52631578947364</v>
      </c>
      <c r="Q1319" s="10" t="str">
        <f t="shared" si="122"/>
        <v>technology</v>
      </c>
      <c r="R1319" s="10" t="str">
        <f t="shared" si="123"/>
        <v>wearables</v>
      </c>
      <c r="S1319" s="5">
        <f t="shared" si="124"/>
        <v>42520.027152777773</v>
      </c>
      <c r="T1319" s="5">
        <f t="shared" si="125"/>
        <v>42572.374999999993</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9">
        <f t="shared" si="120"/>
        <v>15.324999999999999</v>
      </c>
      <c r="P1320" s="10">
        <f t="shared" si="121"/>
        <v>45.407407407407405</v>
      </c>
      <c r="Q1320" s="10" t="str">
        <f t="shared" si="122"/>
        <v>technology</v>
      </c>
      <c r="R1320" s="10" t="str">
        <f t="shared" si="123"/>
        <v>wearables</v>
      </c>
      <c r="S1320" s="5">
        <f t="shared" si="124"/>
        <v>41984.835324074076</v>
      </c>
      <c r="T1320" s="5">
        <f t="shared" si="125"/>
        <v>42014.835324074076</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9">
        <f t="shared" si="120"/>
        <v>15.103448275862069</v>
      </c>
      <c r="P1321" s="10">
        <f t="shared" si="121"/>
        <v>97.333333333333329</v>
      </c>
      <c r="Q1321" s="10" t="str">
        <f t="shared" si="122"/>
        <v>technology</v>
      </c>
      <c r="R1321" s="10" t="str">
        <f t="shared" si="123"/>
        <v>wearables</v>
      </c>
      <c r="S1321" s="5">
        <f t="shared" si="124"/>
        <v>41816.603761574072</v>
      </c>
      <c r="T1321" s="5">
        <f t="shared" si="125"/>
        <v>41831.458333333328</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9">
        <f t="shared" si="120"/>
        <v>0.503</v>
      </c>
      <c r="P1322" s="10">
        <f t="shared" si="121"/>
        <v>167.66666666666666</v>
      </c>
      <c r="Q1322" s="10" t="str">
        <f t="shared" si="122"/>
        <v>technology</v>
      </c>
      <c r="R1322" s="10" t="str">
        <f t="shared" si="123"/>
        <v>wearables</v>
      </c>
      <c r="S1322" s="5">
        <f t="shared" si="124"/>
        <v>42705.482013888883</v>
      </c>
      <c r="T1322" s="5">
        <f t="shared" si="125"/>
        <v>42734.749999999993</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9">
        <f t="shared" si="120"/>
        <v>1.3028138528138529</v>
      </c>
      <c r="P1323" s="10">
        <f t="shared" si="121"/>
        <v>859.85714285714289</v>
      </c>
      <c r="Q1323" s="10" t="str">
        <f t="shared" si="122"/>
        <v>technology</v>
      </c>
      <c r="R1323" s="10" t="str">
        <f t="shared" si="123"/>
        <v>wearables</v>
      </c>
      <c r="S1323" s="5">
        <f t="shared" si="124"/>
        <v>42697.540937499994</v>
      </c>
      <c r="T1323" s="5">
        <f t="shared" si="125"/>
        <v>42727.540937499994</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9">
        <f t="shared" si="120"/>
        <v>0.30285714285714288</v>
      </c>
      <c r="P1324" s="10">
        <f t="shared" si="121"/>
        <v>26.5</v>
      </c>
      <c r="Q1324" s="10" t="str">
        <f t="shared" si="122"/>
        <v>technology</v>
      </c>
      <c r="R1324" s="10" t="str">
        <f t="shared" si="123"/>
        <v>wearables</v>
      </c>
      <c r="S1324" s="5">
        <f t="shared" si="124"/>
        <v>42115.448206018518</v>
      </c>
      <c r="T1324" s="5">
        <f t="shared" si="125"/>
        <v>42145.448206018518</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9">
        <f t="shared" si="120"/>
        <v>8.8800000000000008</v>
      </c>
      <c r="P1325" s="10">
        <f t="shared" si="121"/>
        <v>30.272727272727273</v>
      </c>
      <c r="Q1325" s="10" t="str">
        <f t="shared" si="122"/>
        <v>technology</v>
      </c>
      <c r="R1325" s="10" t="str">
        <f t="shared" si="123"/>
        <v>wearables</v>
      </c>
      <c r="S1325" s="5">
        <f t="shared" si="124"/>
        <v>42451.490115740737</v>
      </c>
      <c r="T1325" s="5">
        <f t="shared" si="125"/>
        <v>42486.079861111109</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9">
        <f t="shared" si="120"/>
        <v>9.84</v>
      </c>
      <c r="P1326" s="10">
        <f t="shared" si="121"/>
        <v>54.666666666666664</v>
      </c>
      <c r="Q1326" s="10" t="str">
        <f t="shared" si="122"/>
        <v>technology</v>
      </c>
      <c r="R1326" s="10" t="str">
        <f t="shared" si="123"/>
        <v>wearables</v>
      </c>
      <c r="S1326" s="5">
        <f t="shared" si="124"/>
        <v>42626.425370370365</v>
      </c>
      <c r="T1326" s="5">
        <f t="shared" si="125"/>
        <v>42656.425370370365</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9">
        <f t="shared" si="120"/>
        <v>2.4299999999999997</v>
      </c>
      <c r="P1327" s="10">
        <f t="shared" si="121"/>
        <v>60.75</v>
      </c>
      <c r="Q1327" s="10" t="str">
        <f t="shared" si="122"/>
        <v>technology</v>
      </c>
      <c r="R1327" s="10" t="str">
        <f t="shared" si="123"/>
        <v>wearables</v>
      </c>
      <c r="S1327" s="5">
        <f t="shared" si="124"/>
        <v>42703.877719907403</v>
      </c>
      <c r="T1327" s="5">
        <f t="shared" si="125"/>
        <v>42733.877719907403</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9">
        <f t="shared" si="120"/>
        <v>1.1299999999999999</v>
      </c>
      <c r="P1328" s="10">
        <f t="shared" si="121"/>
        <v>102.72727272727273</v>
      </c>
      <c r="Q1328" s="10" t="str">
        <f t="shared" si="122"/>
        <v>technology</v>
      </c>
      <c r="R1328" s="10" t="str">
        <f t="shared" si="123"/>
        <v>wearables</v>
      </c>
      <c r="S1328" s="5">
        <f t="shared" si="124"/>
        <v>41974.583657407398</v>
      </c>
      <c r="T1328" s="5">
        <f t="shared" si="125"/>
        <v>42019.583657407398</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9">
        <f t="shared" si="120"/>
        <v>3.5520833333333335</v>
      </c>
      <c r="P1329" s="10">
        <f t="shared" si="121"/>
        <v>41.585365853658537</v>
      </c>
      <c r="Q1329" s="10" t="str">
        <f t="shared" si="122"/>
        <v>technology</v>
      </c>
      <c r="R1329" s="10" t="str">
        <f t="shared" si="123"/>
        <v>wearables</v>
      </c>
      <c r="S1329" s="5">
        <f t="shared" si="124"/>
        <v>42123.470312500001</v>
      </c>
      <c r="T1329" s="5">
        <f t="shared" si="125"/>
        <v>42153.470312500001</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9">
        <f t="shared" si="120"/>
        <v>2.3306666666666667</v>
      </c>
      <c r="P1330" s="10">
        <f t="shared" si="121"/>
        <v>116.53333333333333</v>
      </c>
      <c r="Q1330" s="10" t="str">
        <f t="shared" si="122"/>
        <v>technology</v>
      </c>
      <c r="R1330" s="10" t="str">
        <f t="shared" si="123"/>
        <v>wearables</v>
      </c>
      <c r="S1330" s="5">
        <f t="shared" si="124"/>
        <v>42612.434421296297</v>
      </c>
      <c r="T1330" s="5">
        <f t="shared" si="125"/>
        <v>42657.434421296297</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9">
        <f t="shared" si="120"/>
        <v>0.81600000000000006</v>
      </c>
      <c r="P1331" s="10">
        <f t="shared" si="121"/>
        <v>45.333333333333336</v>
      </c>
      <c r="Q1331" s="10" t="str">
        <f t="shared" si="122"/>
        <v>technology</v>
      </c>
      <c r="R1331" s="10" t="str">
        <f t="shared" si="123"/>
        <v>wearables</v>
      </c>
      <c r="S1331" s="5">
        <f t="shared" si="124"/>
        <v>41935.013252314813</v>
      </c>
      <c r="T1331" s="5">
        <f t="shared" si="125"/>
        <v>41975.054918981477</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9">
        <f t="shared" si="120"/>
        <v>22.494285714285713</v>
      </c>
      <c r="P1332" s="10">
        <f t="shared" si="121"/>
        <v>157.46</v>
      </c>
      <c r="Q1332" s="10" t="str">
        <f t="shared" si="122"/>
        <v>technology</v>
      </c>
      <c r="R1332" s="10" t="str">
        <f t="shared" si="123"/>
        <v>wearables</v>
      </c>
      <c r="S1332" s="5">
        <f t="shared" si="124"/>
        <v>42522.068391203698</v>
      </c>
      <c r="T1332" s="5">
        <f t="shared" si="125"/>
        <v>42552.958333333336</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9">
        <f t="shared" si="120"/>
        <v>1.3668</v>
      </c>
      <c r="P1333" s="10">
        <f t="shared" si="121"/>
        <v>100.5</v>
      </c>
      <c r="Q1333" s="10" t="str">
        <f t="shared" si="122"/>
        <v>technology</v>
      </c>
      <c r="R1333" s="10" t="str">
        <f t="shared" si="123"/>
        <v>wearables</v>
      </c>
      <c r="S1333" s="5">
        <f t="shared" si="124"/>
        <v>42569.295763888884</v>
      </c>
      <c r="T1333" s="5">
        <f t="shared" si="125"/>
        <v>42599.295763888884</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9">
        <f t="shared" si="120"/>
        <v>0</v>
      </c>
      <c r="P1334" s="10" t="e">
        <f t="shared" si="121"/>
        <v>#DIV/0!</v>
      </c>
      <c r="Q1334" s="10" t="str">
        <f t="shared" si="122"/>
        <v>technology</v>
      </c>
      <c r="R1334" s="10" t="str">
        <f t="shared" si="123"/>
        <v>wearables</v>
      </c>
      <c r="S1334" s="5">
        <f t="shared" si="124"/>
        <v>42731.851944444446</v>
      </c>
      <c r="T1334" s="5">
        <f t="shared" si="125"/>
        <v>42761.851944444446</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9">
        <f t="shared" si="120"/>
        <v>0</v>
      </c>
      <c r="P1335" s="10" t="e">
        <f t="shared" si="121"/>
        <v>#DIV/0!</v>
      </c>
      <c r="Q1335" s="10" t="str">
        <f t="shared" si="122"/>
        <v>technology</v>
      </c>
      <c r="R1335" s="10" t="str">
        <f t="shared" si="123"/>
        <v>wearables</v>
      </c>
      <c r="S1335" s="5">
        <f t="shared" si="124"/>
        <v>41805.8984375</v>
      </c>
      <c r="T1335" s="5">
        <f t="shared" si="125"/>
        <v>41835.8984375</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9">
        <f t="shared" si="120"/>
        <v>10.754135338345865</v>
      </c>
      <c r="P1336" s="10">
        <f t="shared" si="121"/>
        <v>51.822463768115945</v>
      </c>
      <c r="Q1336" s="10" t="str">
        <f t="shared" si="122"/>
        <v>technology</v>
      </c>
      <c r="R1336" s="10" t="str">
        <f t="shared" si="123"/>
        <v>wearables</v>
      </c>
      <c r="S1336" s="5">
        <f t="shared" si="124"/>
        <v>42410.565821759257</v>
      </c>
      <c r="T1336" s="5">
        <f t="shared" si="125"/>
        <v>42440.565821759257</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9">
        <f t="shared" si="120"/>
        <v>19.759999999999998</v>
      </c>
      <c r="P1337" s="10">
        <f t="shared" si="121"/>
        <v>308.75</v>
      </c>
      <c r="Q1337" s="10" t="str">
        <f t="shared" si="122"/>
        <v>technology</v>
      </c>
      <c r="R1337" s="10" t="str">
        <f t="shared" si="123"/>
        <v>wearables</v>
      </c>
      <c r="S1337" s="5">
        <f t="shared" si="124"/>
        <v>42313.728032407402</v>
      </c>
      <c r="T1337" s="5">
        <f t="shared" si="125"/>
        <v>42343.728032407402</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9">
        <f t="shared" si="120"/>
        <v>84.946999999999989</v>
      </c>
      <c r="P1338" s="10">
        <f t="shared" si="121"/>
        <v>379.22767857142856</v>
      </c>
      <c r="Q1338" s="10" t="str">
        <f t="shared" si="122"/>
        <v>technology</v>
      </c>
      <c r="R1338" s="10" t="str">
        <f t="shared" si="123"/>
        <v>wearables</v>
      </c>
      <c r="S1338" s="5">
        <f t="shared" si="124"/>
        <v>41955.655416666668</v>
      </c>
      <c r="T1338" s="5">
        <f t="shared" si="125"/>
        <v>41990.655416666668</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9">
        <f t="shared" si="120"/>
        <v>49.381999999999998</v>
      </c>
      <c r="P1339" s="10">
        <f t="shared" si="121"/>
        <v>176.36428571428573</v>
      </c>
      <c r="Q1339" s="10" t="str">
        <f t="shared" si="122"/>
        <v>technology</v>
      </c>
      <c r="R1339" s="10" t="str">
        <f t="shared" si="123"/>
        <v>wearables</v>
      </c>
      <c r="S1339" s="5">
        <f t="shared" si="124"/>
        <v>42767.368969907409</v>
      </c>
      <c r="T1339" s="5">
        <f t="shared" si="125"/>
        <v>42797.368969907409</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9">
        <f t="shared" si="120"/>
        <v>3.3033333333333332</v>
      </c>
      <c r="P1340" s="10">
        <f t="shared" si="121"/>
        <v>66.066666666666663</v>
      </c>
      <c r="Q1340" s="10" t="str">
        <f t="shared" si="122"/>
        <v>technology</v>
      </c>
      <c r="R1340" s="10" t="str">
        <f t="shared" si="123"/>
        <v>wearables</v>
      </c>
      <c r="S1340" s="5">
        <f t="shared" si="124"/>
        <v>42188.595289351848</v>
      </c>
      <c r="T1340" s="5">
        <f t="shared" si="125"/>
        <v>42218.595289351848</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9">
        <f t="shared" si="120"/>
        <v>6.6339999999999995</v>
      </c>
      <c r="P1341" s="10">
        <f t="shared" si="121"/>
        <v>89.648648648648646</v>
      </c>
      <c r="Q1341" s="10" t="str">
        <f t="shared" si="122"/>
        <v>technology</v>
      </c>
      <c r="R1341" s="10" t="str">
        <f t="shared" si="123"/>
        <v>wearables</v>
      </c>
      <c r="S1341" s="5">
        <f t="shared" si="124"/>
        <v>41936.438831018517</v>
      </c>
      <c r="T1341" s="5">
        <f t="shared" si="125"/>
        <v>41981.480497685181</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9">
        <f t="shared" si="120"/>
        <v>0</v>
      </c>
      <c r="P1342" s="10" t="e">
        <f t="shared" si="121"/>
        <v>#DIV/0!</v>
      </c>
      <c r="Q1342" s="10" t="str">
        <f t="shared" si="122"/>
        <v>technology</v>
      </c>
      <c r="R1342" s="10" t="str">
        <f t="shared" si="123"/>
        <v>wearables</v>
      </c>
      <c r="S1342" s="5">
        <f t="shared" si="124"/>
        <v>41836.387187499997</v>
      </c>
      <c r="T1342" s="5">
        <f t="shared" si="125"/>
        <v>41866.387187499997</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9">
        <f t="shared" si="120"/>
        <v>70.36</v>
      </c>
      <c r="P1343" s="10">
        <f t="shared" si="121"/>
        <v>382.39130434782606</v>
      </c>
      <c r="Q1343" s="10" t="str">
        <f t="shared" si="122"/>
        <v>technology</v>
      </c>
      <c r="R1343" s="10" t="str">
        <f t="shared" si="123"/>
        <v>wearables</v>
      </c>
      <c r="S1343" s="5">
        <f t="shared" si="124"/>
        <v>42612.415706018517</v>
      </c>
      <c r="T1343" s="5">
        <f t="shared" si="125"/>
        <v>42644.415706018517</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9">
        <f t="shared" si="120"/>
        <v>0.2</v>
      </c>
      <c r="P1344" s="10">
        <f t="shared" si="121"/>
        <v>100</v>
      </c>
      <c r="Q1344" s="10" t="str">
        <f t="shared" si="122"/>
        <v>technology</v>
      </c>
      <c r="R1344" s="10" t="str">
        <f t="shared" si="123"/>
        <v>wearables</v>
      </c>
      <c r="S1344" s="5">
        <f t="shared" si="124"/>
        <v>42172.608090277768</v>
      </c>
      <c r="T1344" s="5">
        <f t="shared" si="125"/>
        <v>42202.608090277768</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9">
        <f t="shared" si="120"/>
        <v>102.298</v>
      </c>
      <c r="P1345" s="10">
        <f t="shared" si="121"/>
        <v>158.35603715170279</v>
      </c>
      <c r="Q1345" s="10" t="str">
        <f t="shared" si="122"/>
        <v>technology</v>
      </c>
      <c r="R1345" s="10" t="str">
        <f t="shared" si="123"/>
        <v>wearables</v>
      </c>
      <c r="S1345" s="5">
        <f t="shared" si="124"/>
        <v>42542.318090277775</v>
      </c>
      <c r="T1345" s="5">
        <f t="shared" si="125"/>
        <v>42600.957638888889</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9">
        <f t="shared" si="120"/>
        <v>377.73333333333335</v>
      </c>
      <c r="P1346" s="10">
        <f t="shared" si="121"/>
        <v>40.762589928057551</v>
      </c>
      <c r="Q1346" s="10" t="str">
        <f t="shared" si="122"/>
        <v>publishing</v>
      </c>
      <c r="R1346" s="10" t="str">
        <f t="shared" si="123"/>
        <v>nonfiction</v>
      </c>
      <c r="S1346" s="5">
        <f t="shared" si="124"/>
        <v>42522.581469907404</v>
      </c>
      <c r="T1346" s="5">
        <f t="shared" si="125"/>
        <v>42551.581469907404</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9">
        <f t="shared" ref="O1347:O1410" si="126">E1347/D1347*100</f>
        <v>125</v>
      </c>
      <c r="P1347" s="10">
        <f t="shared" ref="P1347:P1410" si="127">E1347/L1347</f>
        <v>53.571428571428569</v>
      </c>
      <c r="Q1347" s="10" t="str">
        <f t="shared" ref="Q1347:Q1410" si="128">LEFT($N1347,FIND("/",$N1347)-1)</f>
        <v>publishing</v>
      </c>
      <c r="R1347" s="10" t="str">
        <f t="shared" ref="R1347:R1410" si="129">RIGHT($N1347,LEN($N1347)-FIND("/",$N1347))</f>
        <v>nonfiction</v>
      </c>
      <c r="S1347" s="5">
        <f t="shared" ref="S1347:S1410" si="130">(((J1347/60)/60)/24)+DATE(1970,1,1)+(-5/24)</f>
        <v>41799.606006944443</v>
      </c>
      <c r="T1347" s="5">
        <f t="shared" si="125"/>
        <v>41834.606006944443</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9">
        <f t="shared" si="126"/>
        <v>147.32653061224491</v>
      </c>
      <c r="P1348" s="10">
        <f t="shared" si="127"/>
        <v>48.449664429530202</v>
      </c>
      <c r="Q1348" s="10" t="str">
        <f t="shared" si="128"/>
        <v>publishing</v>
      </c>
      <c r="R1348" s="10" t="str">
        <f t="shared" si="129"/>
        <v>nonfiction</v>
      </c>
      <c r="S1348" s="5">
        <f t="shared" si="130"/>
        <v>41421.867488425924</v>
      </c>
      <c r="T1348" s="5">
        <f t="shared" si="125"/>
        <v>41451.867488425924</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9">
        <f t="shared" si="126"/>
        <v>102.2</v>
      </c>
      <c r="P1349" s="10">
        <f t="shared" si="127"/>
        <v>82.41935483870968</v>
      </c>
      <c r="Q1349" s="10" t="str">
        <f t="shared" si="128"/>
        <v>publishing</v>
      </c>
      <c r="R1349" s="10" t="str">
        <f t="shared" si="129"/>
        <v>nonfiction</v>
      </c>
      <c r="S1349" s="5">
        <f t="shared" si="130"/>
        <v>42040.429687499993</v>
      </c>
      <c r="T1349" s="5">
        <f t="shared" si="125"/>
        <v>42070.429687499993</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9">
        <f t="shared" si="126"/>
        <v>101.8723404255319</v>
      </c>
      <c r="P1350" s="10">
        <f t="shared" si="127"/>
        <v>230.19230769230768</v>
      </c>
      <c r="Q1350" s="10" t="str">
        <f t="shared" si="128"/>
        <v>publishing</v>
      </c>
      <c r="R1350" s="10" t="str">
        <f t="shared" si="129"/>
        <v>nonfiction</v>
      </c>
      <c r="S1350" s="5">
        <f t="shared" si="130"/>
        <v>41963.29783564814</v>
      </c>
      <c r="T1350" s="5">
        <f t="shared" si="125"/>
        <v>41991.29783564814</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9">
        <f t="shared" si="126"/>
        <v>204.2</v>
      </c>
      <c r="P1351" s="10">
        <f t="shared" si="127"/>
        <v>59.360465116279073</v>
      </c>
      <c r="Q1351" s="10" t="str">
        <f t="shared" si="128"/>
        <v>publishing</v>
      </c>
      <c r="R1351" s="10" t="str">
        <f t="shared" si="129"/>
        <v>nonfiction</v>
      </c>
      <c r="S1351" s="5">
        <f t="shared" si="130"/>
        <v>42317.124247685184</v>
      </c>
      <c r="T1351" s="5">
        <f t="shared" ref="T1351:T1414" si="131">(((I1351/60)/60)/24)+DATE(1970,1,1)+(-5/24)</f>
        <v>42354.082638888889</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9">
        <f t="shared" si="126"/>
        <v>104.05</v>
      </c>
      <c r="P1352" s="10">
        <f t="shared" si="127"/>
        <v>66.698717948717942</v>
      </c>
      <c r="Q1352" s="10" t="str">
        <f t="shared" si="128"/>
        <v>publishing</v>
      </c>
      <c r="R1352" s="10" t="str">
        <f t="shared" si="129"/>
        <v>nonfiction</v>
      </c>
      <c r="S1352" s="5">
        <f t="shared" si="130"/>
        <v>42333.804791666662</v>
      </c>
      <c r="T1352" s="5">
        <f t="shared" si="131"/>
        <v>42363.804791666662</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9">
        <f t="shared" si="126"/>
        <v>101.265</v>
      </c>
      <c r="P1353" s="10">
        <f t="shared" si="127"/>
        <v>168.77500000000001</v>
      </c>
      <c r="Q1353" s="10" t="str">
        <f t="shared" si="128"/>
        <v>publishing</v>
      </c>
      <c r="R1353" s="10" t="str">
        <f t="shared" si="129"/>
        <v>nonfiction</v>
      </c>
      <c r="S1353" s="5">
        <f t="shared" si="130"/>
        <v>42382.531759259255</v>
      </c>
      <c r="T1353" s="5">
        <f t="shared" si="131"/>
        <v>42412.531759259255</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9">
        <f t="shared" si="126"/>
        <v>136.13999999999999</v>
      </c>
      <c r="P1354" s="10">
        <f t="shared" si="127"/>
        <v>59.973568281938327</v>
      </c>
      <c r="Q1354" s="10" t="str">
        <f t="shared" si="128"/>
        <v>publishing</v>
      </c>
      <c r="R1354" s="10" t="str">
        <f t="shared" si="129"/>
        <v>nonfiction</v>
      </c>
      <c r="S1354" s="5">
        <f t="shared" si="130"/>
        <v>42200.369976851849</v>
      </c>
      <c r="T1354" s="5">
        <f t="shared" si="131"/>
        <v>42251.957638888889</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9">
        <f t="shared" si="126"/>
        <v>133.6</v>
      </c>
      <c r="P1355" s="10">
        <f t="shared" si="127"/>
        <v>31.80952380952381</v>
      </c>
      <c r="Q1355" s="10" t="str">
        <f t="shared" si="128"/>
        <v>publishing</v>
      </c>
      <c r="R1355" s="10" t="str">
        <f t="shared" si="129"/>
        <v>nonfiction</v>
      </c>
      <c r="S1355" s="5">
        <f t="shared" si="130"/>
        <v>41308.909583333334</v>
      </c>
      <c r="T1355" s="5">
        <f t="shared" si="131"/>
        <v>41343.791666666664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9">
        <f t="shared" si="126"/>
        <v>130.25</v>
      </c>
      <c r="P1356" s="10">
        <f t="shared" si="127"/>
        <v>24.421875</v>
      </c>
      <c r="Q1356" s="10" t="str">
        <f t="shared" si="128"/>
        <v>publishing</v>
      </c>
      <c r="R1356" s="10" t="str">
        <f t="shared" si="129"/>
        <v>nonfiction</v>
      </c>
      <c r="S1356" s="5">
        <f t="shared" si="130"/>
        <v>42502.599293981482</v>
      </c>
      <c r="T1356" s="5">
        <f t="shared" si="131"/>
        <v>42532.599293981482</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9">
        <f t="shared" si="126"/>
        <v>122.67999999999999</v>
      </c>
      <c r="P1357" s="10">
        <f t="shared" si="127"/>
        <v>25.347107438016529</v>
      </c>
      <c r="Q1357" s="10" t="str">
        <f t="shared" si="128"/>
        <v>publishing</v>
      </c>
      <c r="R1357" s="10" t="str">
        <f t="shared" si="129"/>
        <v>nonfiction</v>
      </c>
      <c r="S1357" s="5">
        <f t="shared" si="130"/>
        <v>41213.046354166661</v>
      </c>
      <c r="T1357" s="5">
        <f t="shared" si="131"/>
        <v>41243.208333333328</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9">
        <f t="shared" si="126"/>
        <v>182.81058823529412</v>
      </c>
      <c r="P1358" s="10">
        <f t="shared" si="127"/>
        <v>71.443218390804603</v>
      </c>
      <c r="Q1358" s="10" t="str">
        <f t="shared" si="128"/>
        <v>publishing</v>
      </c>
      <c r="R1358" s="10" t="str">
        <f t="shared" si="129"/>
        <v>nonfiction</v>
      </c>
      <c r="S1358" s="5">
        <f t="shared" si="130"/>
        <v>41429.830555555556</v>
      </c>
      <c r="T1358" s="5">
        <f t="shared" si="131"/>
        <v>41459.830555555556</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9">
        <f t="shared" si="126"/>
        <v>125.29999999999998</v>
      </c>
      <c r="P1359" s="10">
        <f t="shared" si="127"/>
        <v>38.553846153846152</v>
      </c>
      <c r="Q1359" s="10" t="str">
        <f t="shared" si="128"/>
        <v>publishing</v>
      </c>
      <c r="R1359" s="10" t="str">
        <f t="shared" si="129"/>
        <v>nonfiction</v>
      </c>
      <c r="S1359" s="5">
        <f t="shared" si="130"/>
        <v>41304.753900462958</v>
      </c>
      <c r="T1359" s="5">
        <f t="shared" si="131"/>
        <v>41334.040972222218</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9">
        <f t="shared" si="126"/>
        <v>111.66666666666667</v>
      </c>
      <c r="P1360" s="10">
        <f t="shared" si="127"/>
        <v>68.367346938775512</v>
      </c>
      <c r="Q1360" s="10" t="str">
        <f t="shared" si="128"/>
        <v>publishing</v>
      </c>
      <c r="R1360" s="10" t="str">
        <f t="shared" si="129"/>
        <v>nonfiction</v>
      </c>
      <c r="S1360" s="5">
        <f t="shared" si="130"/>
        <v>40689.362534722219</v>
      </c>
      <c r="T1360" s="5">
        <f t="shared" si="131"/>
        <v>40719.362534722219</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9">
        <f t="shared" si="126"/>
        <v>115.75757575757575</v>
      </c>
      <c r="P1361" s="10">
        <f t="shared" si="127"/>
        <v>40.210526315789473</v>
      </c>
      <c r="Q1361" s="10" t="str">
        <f t="shared" si="128"/>
        <v>publishing</v>
      </c>
      <c r="R1361" s="10" t="str">
        <f t="shared" si="129"/>
        <v>nonfiction</v>
      </c>
      <c r="S1361" s="5">
        <f t="shared" si="130"/>
        <v>40668.606365740736</v>
      </c>
      <c r="T1361" s="5">
        <f t="shared" si="131"/>
        <v>40730.606365740736</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9">
        <f t="shared" si="126"/>
        <v>173.2</v>
      </c>
      <c r="P1362" s="10">
        <f t="shared" si="127"/>
        <v>32.074074074074076</v>
      </c>
      <c r="Q1362" s="10" t="str">
        <f t="shared" si="128"/>
        <v>publishing</v>
      </c>
      <c r="R1362" s="10" t="str">
        <f t="shared" si="129"/>
        <v>nonfiction</v>
      </c>
      <c r="S1362" s="5">
        <f t="shared" si="130"/>
        <v>41095.692361111105</v>
      </c>
      <c r="T1362" s="5">
        <f t="shared" si="131"/>
        <v>41123.692361111105</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9">
        <f t="shared" si="126"/>
        <v>125.98333333333333</v>
      </c>
      <c r="P1363" s="10">
        <f t="shared" si="127"/>
        <v>28.632575757575758</v>
      </c>
      <c r="Q1363" s="10" t="str">
        <f t="shared" si="128"/>
        <v>publishing</v>
      </c>
      <c r="R1363" s="10" t="str">
        <f t="shared" si="129"/>
        <v>nonfiction</v>
      </c>
      <c r="S1363" s="5">
        <f t="shared" si="130"/>
        <v>41781.508935185186</v>
      </c>
      <c r="T1363" s="5">
        <f t="shared" si="131"/>
        <v>41811.508935185186</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9">
        <f t="shared" si="126"/>
        <v>109.1</v>
      </c>
      <c r="P1364" s="10">
        <f t="shared" si="127"/>
        <v>43.64</v>
      </c>
      <c r="Q1364" s="10" t="str">
        <f t="shared" si="128"/>
        <v>publishing</v>
      </c>
      <c r="R1364" s="10" t="str">
        <f t="shared" si="129"/>
        <v>nonfiction</v>
      </c>
      <c r="S1364" s="5">
        <f t="shared" si="130"/>
        <v>41464.726053240738</v>
      </c>
      <c r="T1364" s="5">
        <f t="shared" si="131"/>
        <v>41524.726053240738</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9">
        <f t="shared" si="126"/>
        <v>100</v>
      </c>
      <c r="P1365" s="10">
        <f t="shared" si="127"/>
        <v>40</v>
      </c>
      <c r="Q1365" s="10" t="str">
        <f t="shared" si="128"/>
        <v>publishing</v>
      </c>
      <c r="R1365" s="10" t="str">
        <f t="shared" si="129"/>
        <v>nonfiction</v>
      </c>
      <c r="S1365" s="5">
        <f t="shared" si="130"/>
        <v>42396.635729166665</v>
      </c>
      <c r="T1365" s="5">
        <f t="shared" si="131"/>
        <v>42415.124305555553</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9">
        <f t="shared" si="126"/>
        <v>118.64285714285714</v>
      </c>
      <c r="P1366" s="10">
        <f t="shared" si="127"/>
        <v>346.04166666666669</v>
      </c>
      <c r="Q1366" s="10" t="str">
        <f t="shared" si="128"/>
        <v>music</v>
      </c>
      <c r="R1366" s="10" t="str">
        <f t="shared" si="129"/>
        <v>rock</v>
      </c>
      <c r="S1366" s="5">
        <f t="shared" si="130"/>
        <v>41951.487337962957</v>
      </c>
      <c r="T1366" s="5">
        <f t="shared" si="131"/>
        <v>42011.487337962964</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9">
        <f t="shared" si="126"/>
        <v>100.26666666666667</v>
      </c>
      <c r="P1367" s="10">
        <f t="shared" si="127"/>
        <v>81.739130434782609</v>
      </c>
      <c r="Q1367" s="10" t="str">
        <f t="shared" si="128"/>
        <v>music</v>
      </c>
      <c r="R1367" s="10" t="str">
        <f t="shared" si="129"/>
        <v>rock</v>
      </c>
      <c r="S1367" s="5">
        <f t="shared" si="130"/>
        <v>42049.524907407402</v>
      </c>
      <c r="T1367" s="5">
        <f t="shared" si="131"/>
        <v>42079.483240740738</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9">
        <f t="shared" si="126"/>
        <v>126.48920000000001</v>
      </c>
      <c r="P1368" s="10">
        <f t="shared" si="127"/>
        <v>64.535306122448986</v>
      </c>
      <c r="Q1368" s="10" t="str">
        <f t="shared" si="128"/>
        <v>music</v>
      </c>
      <c r="R1368" s="10" t="str">
        <f t="shared" si="129"/>
        <v>rock</v>
      </c>
      <c r="S1368" s="5">
        <f t="shared" si="130"/>
        <v>41924.787766203699</v>
      </c>
      <c r="T1368" s="5">
        <f t="shared" si="131"/>
        <v>41969.829432870371</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9">
        <f t="shared" si="126"/>
        <v>114.26</v>
      </c>
      <c r="P1369" s="10">
        <f t="shared" si="127"/>
        <v>63.477777777777774</v>
      </c>
      <c r="Q1369" s="10" t="str">
        <f t="shared" si="128"/>
        <v>music</v>
      </c>
      <c r="R1369" s="10" t="str">
        <f t="shared" si="129"/>
        <v>rock</v>
      </c>
      <c r="S1369" s="5">
        <f t="shared" si="130"/>
        <v>42291.794560185182</v>
      </c>
      <c r="T1369" s="5">
        <f t="shared" si="131"/>
        <v>42321.836226851847</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9">
        <f t="shared" si="126"/>
        <v>110.7</v>
      </c>
      <c r="P1370" s="10">
        <f t="shared" si="127"/>
        <v>63.620689655172413</v>
      </c>
      <c r="Q1370" s="10" t="str">
        <f t="shared" si="128"/>
        <v>music</v>
      </c>
      <c r="R1370" s="10" t="str">
        <f t="shared" si="129"/>
        <v>rock</v>
      </c>
      <c r="S1370" s="5">
        <f t="shared" si="130"/>
        <v>42145.982569444437</v>
      </c>
      <c r="T1370" s="5">
        <f t="shared" si="131"/>
        <v>42169.982569444437</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9">
        <f t="shared" si="126"/>
        <v>105.34805315203954</v>
      </c>
      <c r="P1371" s="10">
        <f t="shared" si="127"/>
        <v>83.967068965517228</v>
      </c>
      <c r="Q1371" s="10" t="str">
        <f t="shared" si="128"/>
        <v>music</v>
      </c>
      <c r="R1371" s="10" t="str">
        <f t="shared" si="129"/>
        <v>rock</v>
      </c>
      <c r="S1371" s="5">
        <f t="shared" si="130"/>
        <v>41710.385949074072</v>
      </c>
      <c r="T1371" s="5">
        <f t="shared" si="131"/>
        <v>41740.385949074072</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9">
        <f t="shared" si="126"/>
        <v>103.66666666666666</v>
      </c>
      <c r="P1372" s="10">
        <f t="shared" si="127"/>
        <v>77.75</v>
      </c>
      <c r="Q1372" s="10" t="str">
        <f t="shared" si="128"/>
        <v>music</v>
      </c>
      <c r="R1372" s="10" t="str">
        <f t="shared" si="129"/>
        <v>rock</v>
      </c>
      <c r="S1372" s="5">
        <f t="shared" si="130"/>
        <v>41547.795023148145</v>
      </c>
      <c r="T1372" s="5">
        <f t="shared" si="131"/>
        <v>41562.795023148145</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9">
        <f t="shared" si="126"/>
        <v>107.08672667523933</v>
      </c>
      <c r="P1373" s="10">
        <f t="shared" si="127"/>
        <v>107.07142857142857</v>
      </c>
      <c r="Q1373" s="10" t="str">
        <f t="shared" si="128"/>
        <v>music</v>
      </c>
      <c r="R1373" s="10" t="str">
        <f t="shared" si="129"/>
        <v>rock</v>
      </c>
      <c r="S1373" s="5">
        <f t="shared" si="130"/>
        <v>42101.550254629627</v>
      </c>
      <c r="T1373" s="5">
        <f t="shared" si="131"/>
        <v>42131.550254629627</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9">
        <f t="shared" si="126"/>
        <v>124</v>
      </c>
      <c r="P1374" s="10">
        <f t="shared" si="127"/>
        <v>38.75</v>
      </c>
      <c r="Q1374" s="10" t="str">
        <f t="shared" si="128"/>
        <v>music</v>
      </c>
      <c r="R1374" s="10" t="str">
        <f t="shared" si="129"/>
        <v>rock</v>
      </c>
      <c r="S1374" s="5">
        <f t="shared" si="130"/>
        <v>41072.53162037037</v>
      </c>
      <c r="T1374" s="5">
        <f t="shared" si="131"/>
        <v>41102.53162037037</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9">
        <f t="shared" si="126"/>
        <v>105.01</v>
      </c>
      <c r="P1375" s="10">
        <f t="shared" si="127"/>
        <v>201.94230769230768</v>
      </c>
      <c r="Q1375" s="10" t="str">
        <f t="shared" si="128"/>
        <v>music</v>
      </c>
      <c r="R1375" s="10" t="str">
        <f t="shared" si="129"/>
        <v>rock</v>
      </c>
      <c r="S1375" s="5">
        <f t="shared" si="130"/>
        <v>42704.743437499994</v>
      </c>
      <c r="T1375" s="5">
        <f t="shared" si="131"/>
        <v>42734.743437499994</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9">
        <f t="shared" si="126"/>
        <v>189.46666666666667</v>
      </c>
      <c r="P1376" s="10">
        <f t="shared" si="127"/>
        <v>43.060606060606062</v>
      </c>
      <c r="Q1376" s="10" t="str">
        <f t="shared" si="128"/>
        <v>music</v>
      </c>
      <c r="R1376" s="10" t="str">
        <f t="shared" si="129"/>
        <v>rock</v>
      </c>
      <c r="S1376" s="5">
        <f t="shared" si="130"/>
        <v>42423.953564814808</v>
      </c>
      <c r="T1376" s="5">
        <f t="shared" si="131"/>
        <v>42453.911898148144</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9">
        <f t="shared" si="126"/>
        <v>171.32499999999999</v>
      </c>
      <c r="P1377" s="10">
        <f t="shared" si="127"/>
        <v>62.871559633027523</v>
      </c>
      <c r="Q1377" s="10" t="str">
        <f t="shared" si="128"/>
        <v>music</v>
      </c>
      <c r="R1377" s="10" t="str">
        <f t="shared" si="129"/>
        <v>rock</v>
      </c>
      <c r="S1377" s="5">
        <f t="shared" si="130"/>
        <v>42719.857858796291</v>
      </c>
      <c r="T1377" s="5">
        <f t="shared" si="131"/>
        <v>42749.857858796291</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9">
        <f t="shared" si="126"/>
        <v>252.48648648648651</v>
      </c>
      <c r="P1378" s="10">
        <f t="shared" si="127"/>
        <v>55.607142857142854</v>
      </c>
      <c r="Q1378" s="10" t="str">
        <f t="shared" si="128"/>
        <v>music</v>
      </c>
      <c r="R1378" s="10" t="str">
        <f t="shared" si="129"/>
        <v>rock</v>
      </c>
      <c r="S1378" s="5">
        <f t="shared" si="130"/>
        <v>42677.460717592585</v>
      </c>
      <c r="T1378" s="5">
        <f t="shared" si="131"/>
        <v>42707.502384259256</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9">
        <f t="shared" si="126"/>
        <v>116.15384615384616</v>
      </c>
      <c r="P1379" s="10">
        <f t="shared" si="127"/>
        <v>48.70967741935484</v>
      </c>
      <c r="Q1379" s="10" t="str">
        <f t="shared" si="128"/>
        <v>music</v>
      </c>
      <c r="R1379" s="10" t="str">
        <f t="shared" si="129"/>
        <v>rock</v>
      </c>
      <c r="S1379" s="5">
        <f t="shared" si="130"/>
        <v>42747.01122685185</v>
      </c>
      <c r="T1379" s="5">
        <f t="shared" si="131"/>
        <v>42768.96597222222</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9">
        <f t="shared" si="126"/>
        <v>203.35000000000002</v>
      </c>
      <c r="P1380" s="10">
        <f t="shared" si="127"/>
        <v>30.578947368421051</v>
      </c>
      <c r="Q1380" s="10" t="str">
        <f t="shared" si="128"/>
        <v>music</v>
      </c>
      <c r="R1380" s="10" t="str">
        <f t="shared" si="129"/>
        <v>rock</v>
      </c>
      <c r="S1380" s="5">
        <f t="shared" si="130"/>
        <v>42568.551041666658</v>
      </c>
      <c r="T1380" s="5">
        <f t="shared" si="131"/>
        <v>42583.551041666658</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9">
        <f t="shared" si="126"/>
        <v>111.60000000000001</v>
      </c>
      <c r="P1381" s="10">
        <f t="shared" si="127"/>
        <v>73.907284768211923</v>
      </c>
      <c r="Q1381" s="10" t="str">
        <f t="shared" si="128"/>
        <v>music</v>
      </c>
      <c r="R1381" s="10" t="str">
        <f t="shared" si="129"/>
        <v>rock</v>
      </c>
      <c r="S1381" s="5">
        <f t="shared" si="130"/>
        <v>42130.28328703704</v>
      </c>
      <c r="T1381" s="5">
        <f t="shared" si="131"/>
        <v>42160.28328703704</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9">
        <f t="shared" si="126"/>
        <v>424</v>
      </c>
      <c r="P1382" s="10">
        <f t="shared" si="127"/>
        <v>21.2</v>
      </c>
      <c r="Q1382" s="10" t="str">
        <f t="shared" si="128"/>
        <v>music</v>
      </c>
      <c r="R1382" s="10" t="str">
        <f t="shared" si="129"/>
        <v>rock</v>
      </c>
      <c r="S1382" s="5">
        <f t="shared" si="130"/>
        <v>42141.554467592585</v>
      </c>
      <c r="T1382" s="5">
        <f t="shared" si="131"/>
        <v>42163.874999999993</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9">
        <f t="shared" si="126"/>
        <v>107.1</v>
      </c>
      <c r="P1383" s="10">
        <f t="shared" si="127"/>
        <v>73.356164383561648</v>
      </c>
      <c r="Q1383" s="10" t="str">
        <f t="shared" si="128"/>
        <v>music</v>
      </c>
      <c r="R1383" s="10" t="str">
        <f t="shared" si="129"/>
        <v>rock</v>
      </c>
      <c r="S1383" s="5">
        <f t="shared" si="130"/>
        <v>42703.006076388883</v>
      </c>
      <c r="T1383" s="5">
        <f t="shared" si="131"/>
        <v>42733.006076388883</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9">
        <f t="shared" si="126"/>
        <v>104.3625</v>
      </c>
      <c r="P1384" s="10">
        <f t="shared" si="127"/>
        <v>56.412162162162161</v>
      </c>
      <c r="Q1384" s="10" t="str">
        <f t="shared" si="128"/>
        <v>music</v>
      </c>
      <c r="R1384" s="10" t="str">
        <f t="shared" si="129"/>
        <v>rock</v>
      </c>
      <c r="S1384" s="5">
        <f t="shared" si="130"/>
        <v>41370.591851851852</v>
      </c>
      <c r="T1384" s="5">
        <f t="shared" si="131"/>
        <v>41400.591851851852</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9">
        <f t="shared" si="126"/>
        <v>212.40909090909091</v>
      </c>
      <c r="P1385" s="10">
        <f t="shared" si="127"/>
        <v>50.247311827956992</v>
      </c>
      <c r="Q1385" s="10" t="str">
        <f t="shared" si="128"/>
        <v>music</v>
      </c>
      <c r="R1385" s="10" t="str">
        <f t="shared" si="129"/>
        <v>rock</v>
      </c>
      <c r="S1385" s="5">
        <f t="shared" si="130"/>
        <v>42706.866643518515</v>
      </c>
      <c r="T1385" s="5">
        <f t="shared" si="131"/>
        <v>42726.866643518515</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9">
        <f t="shared" si="126"/>
        <v>124.08571428571429</v>
      </c>
      <c r="P1386" s="10">
        <f t="shared" si="127"/>
        <v>68.936507936507937</v>
      </c>
      <c r="Q1386" s="10" t="str">
        <f t="shared" si="128"/>
        <v>music</v>
      </c>
      <c r="R1386" s="10" t="str">
        <f t="shared" si="129"/>
        <v>rock</v>
      </c>
      <c r="S1386" s="5">
        <f t="shared" si="130"/>
        <v>42160.526874999996</v>
      </c>
      <c r="T1386" s="5">
        <f t="shared" si="131"/>
        <v>42190.526874999996</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9">
        <f t="shared" si="126"/>
        <v>110.406125</v>
      </c>
      <c r="P1387" s="10">
        <f t="shared" si="127"/>
        <v>65.914104477611943</v>
      </c>
      <c r="Q1387" s="10" t="str">
        <f t="shared" si="128"/>
        <v>music</v>
      </c>
      <c r="R1387" s="10" t="str">
        <f t="shared" si="129"/>
        <v>rock</v>
      </c>
      <c r="S1387" s="5">
        <f t="shared" si="130"/>
        <v>42433.480567129627</v>
      </c>
      <c r="T1387" s="5">
        <f t="shared" si="131"/>
        <v>42489.299305555549</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9">
        <f t="shared" si="126"/>
        <v>218.75</v>
      </c>
      <c r="P1388" s="10">
        <f t="shared" si="127"/>
        <v>62.5</v>
      </c>
      <c r="Q1388" s="10" t="str">
        <f t="shared" si="128"/>
        <v>music</v>
      </c>
      <c r="R1388" s="10" t="str">
        <f t="shared" si="129"/>
        <v>rock</v>
      </c>
      <c r="S1388" s="5">
        <f t="shared" si="130"/>
        <v>42184.438530092586</v>
      </c>
      <c r="T1388" s="5">
        <f t="shared" si="131"/>
        <v>42214.438530092586</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9">
        <f t="shared" si="126"/>
        <v>136.625</v>
      </c>
      <c r="P1389" s="10">
        <f t="shared" si="127"/>
        <v>70.064102564102569</v>
      </c>
      <c r="Q1389" s="10" t="str">
        <f t="shared" si="128"/>
        <v>music</v>
      </c>
      <c r="R1389" s="10" t="str">
        <f t="shared" si="129"/>
        <v>rock</v>
      </c>
      <c r="S1389" s="5">
        <f t="shared" si="130"/>
        <v>42126.712905092594</v>
      </c>
      <c r="T1389" s="5">
        <f t="shared" si="131"/>
        <v>42157.979166666664</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9">
        <f t="shared" si="126"/>
        <v>134.8074</v>
      </c>
      <c r="P1390" s="10">
        <f t="shared" si="127"/>
        <v>60.181874999999998</v>
      </c>
      <c r="Q1390" s="10" t="str">
        <f t="shared" si="128"/>
        <v>music</v>
      </c>
      <c r="R1390" s="10" t="str">
        <f t="shared" si="129"/>
        <v>rock</v>
      </c>
      <c r="S1390" s="5">
        <f t="shared" si="130"/>
        <v>42634.406446759262</v>
      </c>
      <c r="T1390" s="5">
        <f t="shared" si="131"/>
        <v>42660.468055555553</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9">
        <f t="shared" si="126"/>
        <v>145.4</v>
      </c>
      <c r="P1391" s="10">
        <f t="shared" si="127"/>
        <v>21.382352941176471</v>
      </c>
      <c r="Q1391" s="10" t="str">
        <f t="shared" si="128"/>
        <v>music</v>
      </c>
      <c r="R1391" s="10" t="str">
        <f t="shared" si="129"/>
        <v>rock</v>
      </c>
      <c r="S1391" s="5">
        <f t="shared" si="130"/>
        <v>42565.272650462961</v>
      </c>
      <c r="T1391" s="5">
        <f t="shared" si="131"/>
        <v>42595.272650462961</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9">
        <f t="shared" si="126"/>
        <v>109.10714285714285</v>
      </c>
      <c r="P1392" s="10">
        <f t="shared" si="127"/>
        <v>160.78947368421052</v>
      </c>
      <c r="Q1392" s="10" t="str">
        <f t="shared" si="128"/>
        <v>music</v>
      </c>
      <c r="R1392" s="10" t="str">
        <f t="shared" si="129"/>
        <v>rock</v>
      </c>
      <c r="S1392" s="5">
        <f t="shared" si="130"/>
        <v>42087.594976851848</v>
      </c>
      <c r="T1392" s="5">
        <f t="shared" si="131"/>
        <v>42121.508333333331</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9">
        <f t="shared" si="126"/>
        <v>110.2</v>
      </c>
      <c r="P1393" s="10">
        <f t="shared" si="127"/>
        <v>42.384615384615387</v>
      </c>
      <c r="Q1393" s="10" t="str">
        <f t="shared" si="128"/>
        <v>music</v>
      </c>
      <c r="R1393" s="10" t="str">
        <f t="shared" si="129"/>
        <v>rock</v>
      </c>
      <c r="S1393" s="5">
        <f t="shared" si="130"/>
        <v>42193.442337962959</v>
      </c>
      <c r="T1393" s="5">
        <f t="shared" si="131"/>
        <v>42237.999305555553</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9">
        <f t="shared" si="126"/>
        <v>113.64000000000001</v>
      </c>
      <c r="P1394" s="10">
        <f t="shared" si="127"/>
        <v>27.317307692307693</v>
      </c>
      <c r="Q1394" s="10" t="str">
        <f t="shared" si="128"/>
        <v>music</v>
      </c>
      <c r="R1394" s="10" t="str">
        <f t="shared" si="129"/>
        <v>rock</v>
      </c>
      <c r="S1394" s="5">
        <f t="shared" si="130"/>
        <v>42400.946597222217</v>
      </c>
      <c r="T1394" s="5">
        <f t="shared" si="131"/>
        <v>42431.946597222217</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9">
        <f t="shared" si="126"/>
        <v>102.35000000000001</v>
      </c>
      <c r="P1395" s="10">
        <f t="shared" si="127"/>
        <v>196.82692307692307</v>
      </c>
      <c r="Q1395" s="10" t="str">
        <f t="shared" si="128"/>
        <v>music</v>
      </c>
      <c r="R1395" s="10" t="str">
        <f t="shared" si="129"/>
        <v>rock</v>
      </c>
      <c r="S1395" s="5">
        <f t="shared" si="130"/>
        <v>42553.473645833328</v>
      </c>
      <c r="T1395" s="5">
        <f t="shared" si="131"/>
        <v>42583.473645833328</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9">
        <f t="shared" si="126"/>
        <v>122.13333333333334</v>
      </c>
      <c r="P1396" s="10">
        <f t="shared" si="127"/>
        <v>53.882352941176471</v>
      </c>
      <c r="Q1396" s="10" t="str">
        <f t="shared" si="128"/>
        <v>music</v>
      </c>
      <c r="R1396" s="10" t="str">
        <f t="shared" si="129"/>
        <v>rock</v>
      </c>
      <c r="S1396" s="5">
        <f t="shared" si="130"/>
        <v>42751.936643518515</v>
      </c>
      <c r="T1396" s="5">
        <f t="shared" si="131"/>
        <v>42794.916666666664</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9">
        <f t="shared" si="126"/>
        <v>111.88571428571427</v>
      </c>
      <c r="P1397" s="10">
        <f t="shared" si="127"/>
        <v>47.756097560975611</v>
      </c>
      <c r="Q1397" s="10" t="str">
        <f t="shared" si="128"/>
        <v>music</v>
      </c>
      <c r="R1397" s="10" t="str">
        <f t="shared" si="129"/>
        <v>rock</v>
      </c>
      <c r="S1397" s="5">
        <f t="shared" si="130"/>
        <v>42719.700011574074</v>
      </c>
      <c r="T1397" s="5">
        <f t="shared" si="131"/>
        <v>42749.700011574074</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9">
        <f t="shared" si="126"/>
        <v>107.3</v>
      </c>
      <c r="P1398" s="10">
        <f t="shared" si="127"/>
        <v>88.191780821917803</v>
      </c>
      <c r="Q1398" s="10" t="str">
        <f t="shared" si="128"/>
        <v>music</v>
      </c>
      <c r="R1398" s="10" t="str">
        <f t="shared" si="129"/>
        <v>rock</v>
      </c>
      <c r="S1398" s="5">
        <f t="shared" si="130"/>
        <v>42018.790300925924</v>
      </c>
      <c r="T1398" s="5">
        <f t="shared" si="131"/>
        <v>42048.790300925924</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9">
        <f t="shared" si="126"/>
        <v>113.85000000000001</v>
      </c>
      <c r="P1399" s="10">
        <f t="shared" si="127"/>
        <v>72.056962025316452</v>
      </c>
      <c r="Q1399" s="10" t="str">
        <f t="shared" si="128"/>
        <v>music</v>
      </c>
      <c r="R1399" s="10" t="str">
        <f t="shared" si="129"/>
        <v>rock</v>
      </c>
      <c r="S1399" s="5">
        <f t="shared" si="130"/>
        <v>42640.709606481476</v>
      </c>
      <c r="T1399" s="5">
        <f t="shared" si="131"/>
        <v>42670.679861111108</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9">
        <f t="shared" si="126"/>
        <v>109.68181818181819</v>
      </c>
      <c r="P1400" s="10">
        <f t="shared" si="127"/>
        <v>74.246153846153845</v>
      </c>
      <c r="Q1400" s="10" t="str">
        <f t="shared" si="128"/>
        <v>music</v>
      </c>
      <c r="R1400" s="10" t="str">
        <f t="shared" si="129"/>
        <v>rock</v>
      </c>
      <c r="S1400" s="5">
        <f t="shared" si="130"/>
        <v>42526.665902777771</v>
      </c>
      <c r="T1400" s="5">
        <f t="shared" si="131"/>
        <v>42556.665902777771</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9">
        <f t="shared" si="126"/>
        <v>126.14444444444443</v>
      </c>
      <c r="P1401" s="10">
        <f t="shared" si="127"/>
        <v>61.701086956521742</v>
      </c>
      <c r="Q1401" s="10" t="str">
        <f t="shared" si="128"/>
        <v>music</v>
      </c>
      <c r="R1401" s="10" t="str">
        <f t="shared" si="129"/>
        <v>rock</v>
      </c>
      <c r="S1401" s="5">
        <f t="shared" si="130"/>
        <v>41888.795983796292</v>
      </c>
      <c r="T1401" s="5">
        <f t="shared" si="131"/>
        <v>41918.795983796292</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9">
        <f t="shared" si="126"/>
        <v>167.42857142857144</v>
      </c>
      <c r="P1402" s="10">
        <f t="shared" si="127"/>
        <v>17.235294117647058</v>
      </c>
      <c r="Q1402" s="10" t="str">
        <f t="shared" si="128"/>
        <v>music</v>
      </c>
      <c r="R1402" s="10" t="str">
        <f t="shared" si="129"/>
        <v>rock</v>
      </c>
      <c r="S1402" s="5">
        <f t="shared" si="130"/>
        <v>42498.132789351854</v>
      </c>
      <c r="T1402" s="5">
        <f t="shared" si="131"/>
        <v>42533.020833333336</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9">
        <f t="shared" si="126"/>
        <v>496.52000000000004</v>
      </c>
      <c r="P1403" s="10">
        <f t="shared" si="127"/>
        <v>51.720833333333331</v>
      </c>
      <c r="Q1403" s="10" t="str">
        <f t="shared" si="128"/>
        <v>music</v>
      </c>
      <c r="R1403" s="10" t="str">
        <f t="shared" si="129"/>
        <v>rock</v>
      </c>
      <c r="S1403" s="5">
        <f t="shared" si="130"/>
        <v>41399.787893518514</v>
      </c>
      <c r="T1403" s="5">
        <f t="shared" si="131"/>
        <v>41420.787893518514</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9">
        <f t="shared" si="126"/>
        <v>109.16</v>
      </c>
      <c r="P1404" s="10">
        <f t="shared" si="127"/>
        <v>24.150442477876105</v>
      </c>
      <c r="Q1404" s="10" t="str">
        <f t="shared" si="128"/>
        <v>music</v>
      </c>
      <c r="R1404" s="10" t="str">
        <f t="shared" si="129"/>
        <v>rock</v>
      </c>
      <c r="S1404" s="5">
        <f t="shared" si="130"/>
        <v>42064.845034722217</v>
      </c>
      <c r="T1404" s="5">
        <f t="shared" si="131"/>
        <v>42124.80336805556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9">
        <f t="shared" si="126"/>
        <v>102.57499999999999</v>
      </c>
      <c r="P1405" s="10">
        <f t="shared" si="127"/>
        <v>62.166666666666664</v>
      </c>
      <c r="Q1405" s="10" t="str">
        <f t="shared" si="128"/>
        <v>music</v>
      </c>
      <c r="R1405" s="10" t="str">
        <f t="shared" si="129"/>
        <v>rock</v>
      </c>
      <c r="S1405" s="5">
        <f t="shared" si="130"/>
        <v>41450.854571759257</v>
      </c>
      <c r="T1405" s="5">
        <f t="shared" si="131"/>
        <v>41480.854571759257</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9">
        <f t="shared" si="126"/>
        <v>1.6620689655172414</v>
      </c>
      <c r="P1406" s="10">
        <f t="shared" si="127"/>
        <v>48.2</v>
      </c>
      <c r="Q1406" s="10" t="str">
        <f t="shared" si="128"/>
        <v>publishing</v>
      </c>
      <c r="R1406" s="10" t="str">
        <f t="shared" si="129"/>
        <v>translations</v>
      </c>
      <c r="S1406" s="5">
        <f t="shared" si="130"/>
        <v>42032.30190972222</v>
      </c>
      <c r="T1406" s="5">
        <f t="shared" si="131"/>
        <v>42057.30190972222</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9">
        <f t="shared" si="126"/>
        <v>0.42</v>
      </c>
      <c r="P1407" s="10">
        <f t="shared" si="127"/>
        <v>6.1764705882352944</v>
      </c>
      <c r="Q1407" s="10" t="str">
        <f t="shared" si="128"/>
        <v>publishing</v>
      </c>
      <c r="R1407" s="10" t="str">
        <f t="shared" si="129"/>
        <v>translations</v>
      </c>
      <c r="S1407" s="5">
        <f t="shared" si="130"/>
        <v>41941.472233796296</v>
      </c>
      <c r="T1407" s="5">
        <f t="shared" si="131"/>
        <v>41971.51390046296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9">
        <f t="shared" si="126"/>
        <v>0.125</v>
      </c>
      <c r="P1408" s="10">
        <f t="shared" si="127"/>
        <v>5</v>
      </c>
      <c r="Q1408" s="10" t="str">
        <f t="shared" si="128"/>
        <v>publishing</v>
      </c>
      <c r="R1408" s="10" t="str">
        <f t="shared" si="129"/>
        <v>translations</v>
      </c>
      <c r="S1408" s="5">
        <f t="shared" si="130"/>
        <v>42297.224618055552</v>
      </c>
      <c r="T1408" s="5">
        <f t="shared" si="131"/>
        <v>42350.208333333336</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9">
        <f t="shared" si="126"/>
        <v>0.5</v>
      </c>
      <c r="P1409" s="10">
        <f t="shared" si="127"/>
        <v>7.5</v>
      </c>
      <c r="Q1409" s="10" t="str">
        <f t="shared" si="128"/>
        <v>publishing</v>
      </c>
      <c r="R1409" s="10" t="str">
        <f t="shared" si="129"/>
        <v>translations</v>
      </c>
      <c r="S1409" s="5">
        <f t="shared" si="130"/>
        <v>41838.32844907407</v>
      </c>
      <c r="T1409" s="5">
        <f t="shared" si="131"/>
        <v>41863.32844907407</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9">
        <f t="shared" si="126"/>
        <v>7.1999999999999993</v>
      </c>
      <c r="P1410" s="10">
        <f t="shared" si="127"/>
        <v>12</v>
      </c>
      <c r="Q1410" s="10" t="str">
        <f t="shared" si="128"/>
        <v>publishing</v>
      </c>
      <c r="R1410" s="10" t="str">
        <f t="shared" si="129"/>
        <v>translations</v>
      </c>
      <c r="S1410" s="5">
        <f t="shared" si="130"/>
        <v>42291.663842592585</v>
      </c>
      <c r="T1410" s="5">
        <f t="shared" si="131"/>
        <v>42321.705509259256</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9">
        <f t="shared" ref="O1411:O1474" si="132">E1411/D1411*100</f>
        <v>0</v>
      </c>
      <c r="P1411" s="10" t="e">
        <f t="shared" ref="P1411:P1474" si="133">E1411/L1411</f>
        <v>#DIV/0!</v>
      </c>
      <c r="Q1411" s="10" t="str">
        <f t="shared" ref="Q1411:Q1474" si="134">LEFT($N1411,FIND("/",$N1411)-1)</f>
        <v>publishing</v>
      </c>
      <c r="R1411" s="10" t="str">
        <f t="shared" ref="R1411:R1474" si="135">RIGHT($N1411,LEN($N1411)-FIND("/",$N1411))</f>
        <v>translations</v>
      </c>
      <c r="S1411" s="5">
        <f t="shared" ref="S1411:S1474" si="136">(((J1411/60)/60)/24)+DATE(1970,1,1)+(-5/24)</f>
        <v>41944.925173611111</v>
      </c>
      <c r="T1411" s="5">
        <f t="shared" si="131"/>
        <v>42004.966840277775</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9">
        <f t="shared" si="132"/>
        <v>1.6666666666666666E-2</v>
      </c>
      <c r="P1412" s="10">
        <f t="shared" si="133"/>
        <v>1</v>
      </c>
      <c r="Q1412" s="10" t="str">
        <f t="shared" si="134"/>
        <v>publishing</v>
      </c>
      <c r="R1412" s="10" t="str">
        <f t="shared" si="135"/>
        <v>translations</v>
      </c>
      <c r="S1412" s="5">
        <f t="shared" si="136"/>
        <v>42479.110185185178</v>
      </c>
      <c r="T1412" s="5">
        <f t="shared" si="131"/>
        <v>42524.110185185178</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9">
        <f t="shared" si="132"/>
        <v>0.23333333333333336</v>
      </c>
      <c r="P1413" s="10">
        <f t="shared" si="133"/>
        <v>2.3333333333333335</v>
      </c>
      <c r="Q1413" s="10" t="str">
        <f t="shared" si="134"/>
        <v>publishing</v>
      </c>
      <c r="R1413" s="10" t="str">
        <f t="shared" si="135"/>
        <v>translations</v>
      </c>
      <c r="S1413" s="5">
        <f t="shared" si="136"/>
        <v>42012.850694444445</v>
      </c>
      <c r="T1413" s="5">
        <f t="shared" si="131"/>
        <v>42040.850694444445</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9">
        <f t="shared" si="132"/>
        <v>4.5714285714285712</v>
      </c>
      <c r="P1414" s="10">
        <f t="shared" si="133"/>
        <v>24.615384615384617</v>
      </c>
      <c r="Q1414" s="10" t="str">
        <f t="shared" si="134"/>
        <v>publishing</v>
      </c>
      <c r="R1414" s="10" t="str">
        <f t="shared" si="135"/>
        <v>translations</v>
      </c>
      <c r="S1414" s="5">
        <f t="shared" si="136"/>
        <v>41946.855312499996</v>
      </c>
      <c r="T1414" s="5">
        <f t="shared" si="131"/>
        <v>41976.855312499996</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9">
        <f t="shared" si="132"/>
        <v>5</v>
      </c>
      <c r="P1415" s="10">
        <f t="shared" si="133"/>
        <v>100</v>
      </c>
      <c r="Q1415" s="10" t="str">
        <f t="shared" si="134"/>
        <v>publishing</v>
      </c>
      <c r="R1415" s="10" t="str">
        <f t="shared" si="135"/>
        <v>translations</v>
      </c>
      <c r="S1415" s="5">
        <f t="shared" si="136"/>
        <v>42360.228819444441</v>
      </c>
      <c r="T1415" s="5">
        <f t="shared" ref="T1415:T1478" si="137">(((I1415/60)/60)/24)+DATE(1970,1,1)+(-5/24)</f>
        <v>42420.228819444441</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9">
        <f t="shared" si="132"/>
        <v>0.2</v>
      </c>
      <c r="P1416" s="10">
        <f t="shared" si="133"/>
        <v>1</v>
      </c>
      <c r="Q1416" s="10" t="str">
        <f t="shared" si="134"/>
        <v>publishing</v>
      </c>
      <c r="R1416" s="10" t="str">
        <f t="shared" si="135"/>
        <v>translations</v>
      </c>
      <c r="S1416" s="5">
        <f t="shared" si="136"/>
        <v>42708.044756944444</v>
      </c>
      <c r="T1416" s="5">
        <f t="shared" si="137"/>
        <v>42738.044756944444</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9">
        <f t="shared" si="132"/>
        <v>18.181818181818183</v>
      </c>
      <c r="P1417" s="10">
        <f t="shared" si="133"/>
        <v>88.888888888888886</v>
      </c>
      <c r="Q1417" s="10" t="str">
        <f t="shared" si="134"/>
        <v>publishing</v>
      </c>
      <c r="R1417" s="10" t="str">
        <f t="shared" si="135"/>
        <v>translations</v>
      </c>
      <c r="S1417" s="5">
        <f t="shared" si="136"/>
        <v>42192.467488425922</v>
      </c>
      <c r="T1417" s="5">
        <f t="shared" si="137"/>
        <v>42232.467488425922</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9">
        <f t="shared" si="132"/>
        <v>0</v>
      </c>
      <c r="P1418" s="10" t="e">
        <f t="shared" si="133"/>
        <v>#DIV/0!</v>
      </c>
      <c r="Q1418" s="10" t="str">
        <f t="shared" si="134"/>
        <v>publishing</v>
      </c>
      <c r="R1418" s="10" t="str">
        <f t="shared" si="135"/>
        <v>translations</v>
      </c>
      <c r="S1418" s="5">
        <f t="shared" si="136"/>
        <v>42299.717812499999</v>
      </c>
      <c r="T1418" s="5">
        <f t="shared" si="137"/>
        <v>42329.759479166663</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9">
        <f t="shared" si="132"/>
        <v>1.2222222222222223</v>
      </c>
      <c r="P1419" s="10">
        <f t="shared" si="133"/>
        <v>27.5</v>
      </c>
      <c r="Q1419" s="10" t="str">
        <f t="shared" si="134"/>
        <v>publishing</v>
      </c>
      <c r="R1419" s="10" t="str">
        <f t="shared" si="135"/>
        <v>translations</v>
      </c>
      <c r="S1419" s="5">
        <f t="shared" si="136"/>
        <v>42231.941828703704</v>
      </c>
      <c r="T1419" s="5">
        <f t="shared" si="137"/>
        <v>42262.257638888892</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9">
        <f t="shared" si="132"/>
        <v>0.2</v>
      </c>
      <c r="P1420" s="10">
        <f t="shared" si="133"/>
        <v>6</v>
      </c>
      <c r="Q1420" s="10" t="str">
        <f t="shared" si="134"/>
        <v>publishing</v>
      </c>
      <c r="R1420" s="10" t="str">
        <f t="shared" si="135"/>
        <v>translations</v>
      </c>
      <c r="S1420" s="5">
        <f t="shared" si="136"/>
        <v>42395.248078703698</v>
      </c>
      <c r="T1420" s="5">
        <f t="shared" si="137"/>
        <v>42425.248078703698</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9">
        <f t="shared" si="132"/>
        <v>7.0634920634920633</v>
      </c>
      <c r="P1421" s="10">
        <f t="shared" si="133"/>
        <v>44.5</v>
      </c>
      <c r="Q1421" s="10" t="str">
        <f t="shared" si="134"/>
        <v>publishing</v>
      </c>
      <c r="R1421" s="10" t="str">
        <f t="shared" si="135"/>
        <v>translations</v>
      </c>
      <c r="S1421" s="5">
        <f t="shared" si="136"/>
        <v>42622.24790509259</v>
      </c>
      <c r="T1421" s="5">
        <f t="shared" si="137"/>
        <v>42652.24790509259</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9">
        <f t="shared" si="132"/>
        <v>2.7272727272727271</v>
      </c>
      <c r="P1422" s="10">
        <f t="shared" si="133"/>
        <v>1</v>
      </c>
      <c r="Q1422" s="10" t="str">
        <f t="shared" si="134"/>
        <v>publishing</v>
      </c>
      <c r="R1422" s="10" t="str">
        <f t="shared" si="135"/>
        <v>translations</v>
      </c>
      <c r="S1422" s="5">
        <f t="shared" si="136"/>
        <v>42524.459328703706</v>
      </c>
      <c r="T1422" s="5">
        <f t="shared" si="137"/>
        <v>42549.459328703706</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9">
        <f t="shared" si="132"/>
        <v>0.1</v>
      </c>
      <c r="P1423" s="10">
        <f t="shared" si="133"/>
        <v>100</v>
      </c>
      <c r="Q1423" s="10" t="str">
        <f t="shared" si="134"/>
        <v>publishing</v>
      </c>
      <c r="R1423" s="10" t="str">
        <f t="shared" si="135"/>
        <v>translations</v>
      </c>
      <c r="S1423" s="5">
        <f t="shared" si="136"/>
        <v>42013.707280092589</v>
      </c>
      <c r="T1423" s="5">
        <f t="shared" si="137"/>
        <v>42043.707280092589</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9">
        <f t="shared" si="132"/>
        <v>0.104</v>
      </c>
      <c r="P1424" s="10">
        <f t="shared" si="133"/>
        <v>13</v>
      </c>
      <c r="Q1424" s="10" t="str">
        <f t="shared" si="134"/>
        <v>publishing</v>
      </c>
      <c r="R1424" s="10" t="str">
        <f t="shared" si="135"/>
        <v>translations</v>
      </c>
      <c r="S1424" s="5">
        <f t="shared" si="136"/>
        <v>42604.031296296293</v>
      </c>
      <c r="T1424" s="5">
        <f t="shared" si="137"/>
        <v>42634.031296296293</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9">
        <f t="shared" si="132"/>
        <v>0.33333333333333337</v>
      </c>
      <c r="P1425" s="10">
        <f t="shared" si="133"/>
        <v>100</v>
      </c>
      <c r="Q1425" s="10" t="str">
        <f t="shared" si="134"/>
        <v>publishing</v>
      </c>
      <c r="R1425" s="10" t="str">
        <f t="shared" si="135"/>
        <v>translations</v>
      </c>
      <c r="S1425" s="5">
        <f t="shared" si="136"/>
        <v>42340.151979166665</v>
      </c>
      <c r="T1425" s="5">
        <f t="shared" si="137"/>
        <v>42370.151979166665</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9">
        <f t="shared" si="132"/>
        <v>20.36</v>
      </c>
      <c r="P1426" s="10">
        <f t="shared" si="133"/>
        <v>109.07142857142857</v>
      </c>
      <c r="Q1426" s="10" t="str">
        <f t="shared" si="134"/>
        <v>publishing</v>
      </c>
      <c r="R1426" s="10" t="str">
        <f t="shared" si="135"/>
        <v>translations</v>
      </c>
      <c r="S1426" s="5">
        <f t="shared" si="136"/>
        <v>42676.509282407402</v>
      </c>
      <c r="T1426" s="5">
        <f t="shared" si="137"/>
        <v>42689.550949074073</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9">
        <f t="shared" si="132"/>
        <v>0</v>
      </c>
      <c r="P1427" s="10" t="e">
        <f t="shared" si="133"/>
        <v>#DIV/0!</v>
      </c>
      <c r="Q1427" s="10" t="str">
        <f t="shared" si="134"/>
        <v>publishing</v>
      </c>
      <c r="R1427" s="10" t="str">
        <f t="shared" si="135"/>
        <v>translations</v>
      </c>
      <c r="S1427" s="5">
        <f t="shared" si="136"/>
        <v>42092.923136574071</v>
      </c>
      <c r="T1427" s="5">
        <f t="shared" si="137"/>
        <v>42122.923136574071</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9">
        <f t="shared" si="132"/>
        <v>0</v>
      </c>
      <c r="P1428" s="10" t="e">
        <f t="shared" si="133"/>
        <v>#DIV/0!</v>
      </c>
      <c r="Q1428" s="10" t="str">
        <f t="shared" si="134"/>
        <v>publishing</v>
      </c>
      <c r="R1428" s="10" t="str">
        <f t="shared" si="135"/>
        <v>translations</v>
      </c>
      <c r="S1428" s="5">
        <f t="shared" si="136"/>
        <v>42180.181944444441</v>
      </c>
      <c r="T1428" s="5">
        <f t="shared" si="137"/>
        <v>42240.181944444441</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9">
        <f t="shared" si="132"/>
        <v>8.3800000000000008</v>
      </c>
      <c r="P1429" s="10">
        <f t="shared" si="133"/>
        <v>104.75</v>
      </c>
      <c r="Q1429" s="10" t="str">
        <f t="shared" si="134"/>
        <v>publishing</v>
      </c>
      <c r="R1429" s="10" t="str">
        <f t="shared" si="135"/>
        <v>translations</v>
      </c>
      <c r="S1429" s="5">
        <f t="shared" si="136"/>
        <v>42601.643344907403</v>
      </c>
      <c r="T1429" s="5">
        <f t="shared" si="137"/>
        <v>42631.643344907403</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9">
        <f t="shared" si="132"/>
        <v>4.5</v>
      </c>
      <c r="P1430" s="10">
        <f t="shared" si="133"/>
        <v>15</v>
      </c>
      <c r="Q1430" s="10" t="str">
        <f t="shared" si="134"/>
        <v>publishing</v>
      </c>
      <c r="R1430" s="10" t="str">
        <f t="shared" si="135"/>
        <v>translations</v>
      </c>
      <c r="S1430" s="5">
        <f t="shared" si="136"/>
        <v>42432.171493055554</v>
      </c>
      <c r="T1430" s="5">
        <f t="shared" si="137"/>
        <v>42462.129826388882</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9">
        <f t="shared" si="132"/>
        <v>0</v>
      </c>
      <c r="P1431" s="10" t="e">
        <f t="shared" si="133"/>
        <v>#DIV/0!</v>
      </c>
      <c r="Q1431" s="10" t="str">
        <f t="shared" si="134"/>
        <v>publishing</v>
      </c>
      <c r="R1431" s="10" t="str">
        <f t="shared" si="135"/>
        <v>translations</v>
      </c>
      <c r="S1431" s="5">
        <f t="shared" si="136"/>
        <v>42073.852337962955</v>
      </c>
      <c r="T1431" s="5">
        <f t="shared" si="137"/>
        <v>42103.852337962955</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9">
        <f t="shared" si="132"/>
        <v>8.06</v>
      </c>
      <c r="P1432" s="10">
        <f t="shared" si="133"/>
        <v>80.599999999999994</v>
      </c>
      <c r="Q1432" s="10" t="str">
        <f t="shared" si="134"/>
        <v>publishing</v>
      </c>
      <c r="R1432" s="10" t="str">
        <f t="shared" si="135"/>
        <v>translations</v>
      </c>
      <c r="S1432" s="5">
        <f t="shared" si="136"/>
        <v>41961.605185185181</v>
      </c>
      <c r="T1432" s="5">
        <f t="shared" si="137"/>
        <v>41992.605185185181</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9">
        <f t="shared" si="132"/>
        <v>31.94705882352941</v>
      </c>
      <c r="P1433" s="10">
        <f t="shared" si="133"/>
        <v>115.55319148936171</v>
      </c>
      <c r="Q1433" s="10" t="str">
        <f t="shared" si="134"/>
        <v>publishing</v>
      </c>
      <c r="R1433" s="10" t="str">
        <f t="shared" si="135"/>
        <v>translations</v>
      </c>
      <c r="S1433" s="5">
        <f t="shared" si="136"/>
        <v>42304.002499999995</v>
      </c>
      <c r="T1433" s="5">
        <f t="shared" si="137"/>
        <v>42334.044166666667</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9">
        <f t="shared" si="132"/>
        <v>0</v>
      </c>
      <c r="P1434" s="10" t="e">
        <f t="shared" si="133"/>
        <v>#DIV/0!</v>
      </c>
      <c r="Q1434" s="10" t="str">
        <f t="shared" si="134"/>
        <v>publishing</v>
      </c>
      <c r="R1434" s="10" t="str">
        <f t="shared" si="135"/>
        <v>translations</v>
      </c>
      <c r="S1434" s="5">
        <f t="shared" si="136"/>
        <v>42175.572083333333</v>
      </c>
      <c r="T1434" s="5">
        <f t="shared" si="137"/>
        <v>42205.572083333333</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9">
        <f t="shared" si="132"/>
        <v>6.708333333333333</v>
      </c>
      <c r="P1435" s="10">
        <f t="shared" si="133"/>
        <v>80.5</v>
      </c>
      <c r="Q1435" s="10" t="str">
        <f t="shared" si="134"/>
        <v>publishing</v>
      </c>
      <c r="R1435" s="10" t="str">
        <f t="shared" si="135"/>
        <v>translations</v>
      </c>
      <c r="S1435" s="5">
        <f t="shared" si="136"/>
        <v>42673.417534722219</v>
      </c>
      <c r="T1435" s="5">
        <f t="shared" si="137"/>
        <v>42714.249999999993</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9">
        <f t="shared" si="132"/>
        <v>9.9878048780487809</v>
      </c>
      <c r="P1436" s="10">
        <f t="shared" si="133"/>
        <v>744.5454545454545</v>
      </c>
      <c r="Q1436" s="10" t="str">
        <f t="shared" si="134"/>
        <v>publishing</v>
      </c>
      <c r="R1436" s="10" t="str">
        <f t="shared" si="135"/>
        <v>translations</v>
      </c>
      <c r="S1436" s="5">
        <f t="shared" si="136"/>
        <v>42142.558773148143</v>
      </c>
      <c r="T1436" s="5">
        <f t="shared" si="137"/>
        <v>42163.416666666664</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9">
        <f t="shared" si="132"/>
        <v>0.1</v>
      </c>
      <c r="P1437" s="10">
        <f t="shared" si="133"/>
        <v>7.5</v>
      </c>
      <c r="Q1437" s="10" t="str">
        <f t="shared" si="134"/>
        <v>publishing</v>
      </c>
      <c r="R1437" s="10" t="str">
        <f t="shared" si="135"/>
        <v>translations</v>
      </c>
      <c r="S1437" s="5">
        <f t="shared" si="136"/>
        <v>42258.57199074074</v>
      </c>
      <c r="T1437" s="5">
        <f t="shared" si="137"/>
        <v>42288.57199074074</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9">
        <f t="shared" si="132"/>
        <v>0.77</v>
      </c>
      <c r="P1438" s="10">
        <f t="shared" si="133"/>
        <v>38.5</v>
      </c>
      <c r="Q1438" s="10" t="str">
        <f t="shared" si="134"/>
        <v>publishing</v>
      </c>
      <c r="R1438" s="10" t="str">
        <f t="shared" si="135"/>
        <v>translations</v>
      </c>
      <c r="S1438" s="5">
        <f t="shared" si="136"/>
        <v>42391.141863425924</v>
      </c>
      <c r="T1438" s="5">
        <f t="shared" si="137"/>
        <v>42421.141863425924</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9">
        <f t="shared" si="132"/>
        <v>26.900000000000002</v>
      </c>
      <c r="P1439" s="10">
        <f t="shared" si="133"/>
        <v>36.68181818181818</v>
      </c>
      <c r="Q1439" s="10" t="str">
        <f t="shared" si="134"/>
        <v>publishing</v>
      </c>
      <c r="R1439" s="10" t="str">
        <f t="shared" si="135"/>
        <v>translations</v>
      </c>
      <c r="S1439" s="5">
        <f t="shared" si="136"/>
        <v>41796.32336805555</v>
      </c>
      <c r="T1439" s="5">
        <f t="shared" si="137"/>
        <v>41832.999305555553</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9">
        <f t="shared" si="132"/>
        <v>3</v>
      </c>
      <c r="P1440" s="10">
        <f t="shared" si="133"/>
        <v>75</v>
      </c>
      <c r="Q1440" s="10" t="str">
        <f t="shared" si="134"/>
        <v>publishing</v>
      </c>
      <c r="R1440" s="10" t="str">
        <f t="shared" si="135"/>
        <v>translations</v>
      </c>
      <c r="S1440" s="5">
        <f t="shared" si="136"/>
        <v>42457.663182870368</v>
      </c>
      <c r="T1440" s="5">
        <f t="shared" si="137"/>
        <v>42487.371527777774</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9">
        <f t="shared" si="132"/>
        <v>6.6055045871559637</v>
      </c>
      <c r="P1441" s="10">
        <f t="shared" si="133"/>
        <v>30</v>
      </c>
      <c r="Q1441" s="10" t="str">
        <f t="shared" si="134"/>
        <v>publishing</v>
      </c>
      <c r="R1441" s="10" t="str">
        <f t="shared" si="135"/>
        <v>translations</v>
      </c>
      <c r="S1441" s="5">
        <f t="shared" si="136"/>
        <v>42040.621539351843</v>
      </c>
      <c r="T1441" s="5">
        <f t="shared" si="137"/>
        <v>42070.621539351843</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9">
        <f t="shared" si="132"/>
        <v>7.6923076923076927E-3</v>
      </c>
      <c r="P1442" s="10">
        <f t="shared" si="133"/>
        <v>1</v>
      </c>
      <c r="Q1442" s="10" t="str">
        <f t="shared" si="134"/>
        <v>publishing</v>
      </c>
      <c r="R1442" s="10" t="str">
        <f t="shared" si="135"/>
        <v>translations</v>
      </c>
      <c r="S1442" s="5">
        <f t="shared" si="136"/>
        <v>42486.540081018517</v>
      </c>
      <c r="T1442" s="5">
        <f t="shared" si="137"/>
        <v>42516.540081018517</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9">
        <f t="shared" si="132"/>
        <v>1.1222222222222222</v>
      </c>
      <c r="P1443" s="10">
        <f t="shared" si="133"/>
        <v>673.33333333333337</v>
      </c>
      <c r="Q1443" s="10" t="str">
        <f t="shared" si="134"/>
        <v>publishing</v>
      </c>
      <c r="R1443" s="10" t="str">
        <f t="shared" si="135"/>
        <v>translations</v>
      </c>
      <c r="S1443" s="5">
        <f t="shared" si="136"/>
        <v>42198.557511574072</v>
      </c>
      <c r="T1443" s="5">
        <f t="shared" si="137"/>
        <v>42258.557511574072</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9">
        <f t="shared" si="132"/>
        <v>0</v>
      </c>
      <c r="P1444" s="10" t="e">
        <f t="shared" si="133"/>
        <v>#DIV/0!</v>
      </c>
      <c r="Q1444" s="10" t="str">
        <f t="shared" si="134"/>
        <v>publishing</v>
      </c>
      <c r="R1444" s="10" t="str">
        <f t="shared" si="135"/>
        <v>translations</v>
      </c>
      <c r="S1444" s="5">
        <f t="shared" si="136"/>
        <v>42485.437013888884</v>
      </c>
      <c r="T1444" s="5">
        <f t="shared" si="137"/>
        <v>42515.437013888884</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9">
        <f t="shared" si="132"/>
        <v>0</v>
      </c>
      <c r="P1445" s="10" t="e">
        <f t="shared" si="133"/>
        <v>#DIV/0!</v>
      </c>
      <c r="Q1445" s="10" t="str">
        <f t="shared" si="134"/>
        <v>publishing</v>
      </c>
      <c r="R1445" s="10" t="str">
        <f t="shared" si="135"/>
        <v>translations</v>
      </c>
      <c r="S1445" s="5">
        <f t="shared" si="136"/>
        <v>42707.71769675926</v>
      </c>
      <c r="T1445" s="5">
        <f t="shared" si="137"/>
        <v>42737.71769675926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9">
        <f t="shared" si="132"/>
        <v>0</v>
      </c>
      <c r="P1446" s="10" t="e">
        <f t="shared" si="133"/>
        <v>#DIV/0!</v>
      </c>
      <c r="Q1446" s="10" t="str">
        <f t="shared" si="134"/>
        <v>publishing</v>
      </c>
      <c r="R1446" s="10" t="str">
        <f t="shared" si="135"/>
        <v>translations</v>
      </c>
      <c r="S1446" s="5">
        <f t="shared" si="136"/>
        <v>42199.665069444447</v>
      </c>
      <c r="T1446" s="5">
        <f t="shared" si="137"/>
        <v>42259.665069444447</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9">
        <f t="shared" si="132"/>
        <v>0</v>
      </c>
      <c r="P1447" s="10" t="e">
        <f t="shared" si="133"/>
        <v>#DIV/0!</v>
      </c>
      <c r="Q1447" s="10" t="str">
        <f t="shared" si="134"/>
        <v>publishing</v>
      </c>
      <c r="R1447" s="10" t="str">
        <f t="shared" si="135"/>
        <v>translations</v>
      </c>
      <c r="S1447" s="5">
        <f t="shared" si="136"/>
        <v>42139.333969907406</v>
      </c>
      <c r="T1447" s="5">
        <f t="shared" si="137"/>
        <v>42169.333969907406</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9">
        <f t="shared" si="132"/>
        <v>0</v>
      </c>
      <c r="P1448" s="10" t="e">
        <f t="shared" si="133"/>
        <v>#DIV/0!</v>
      </c>
      <c r="Q1448" s="10" t="str">
        <f t="shared" si="134"/>
        <v>publishing</v>
      </c>
      <c r="R1448" s="10" t="str">
        <f t="shared" si="135"/>
        <v>translations</v>
      </c>
      <c r="S1448" s="5">
        <f t="shared" si="136"/>
        <v>42461.239328703705</v>
      </c>
      <c r="T1448" s="5">
        <f t="shared" si="137"/>
        <v>42481.239328703705</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9">
        <f t="shared" si="132"/>
        <v>1.4999999999999999E-2</v>
      </c>
      <c r="P1449" s="10">
        <f t="shared" si="133"/>
        <v>25</v>
      </c>
      <c r="Q1449" s="10" t="str">
        <f t="shared" si="134"/>
        <v>publishing</v>
      </c>
      <c r="R1449" s="10" t="str">
        <f t="shared" si="135"/>
        <v>translations</v>
      </c>
      <c r="S1449" s="5">
        <f t="shared" si="136"/>
        <v>42529.52238425926</v>
      </c>
      <c r="T1449" s="5">
        <f t="shared" si="137"/>
        <v>42559.52238425926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9">
        <f t="shared" si="132"/>
        <v>0</v>
      </c>
      <c r="P1450" s="10" t="e">
        <f t="shared" si="133"/>
        <v>#DIV/0!</v>
      </c>
      <c r="Q1450" s="10" t="str">
        <f t="shared" si="134"/>
        <v>publishing</v>
      </c>
      <c r="R1450" s="10" t="str">
        <f t="shared" si="135"/>
        <v>translations</v>
      </c>
      <c r="S1450" s="5">
        <f t="shared" si="136"/>
        <v>42115.728217592587</v>
      </c>
      <c r="T1450" s="5">
        <f t="shared" si="137"/>
        <v>42146.017361111109</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9">
        <f t="shared" si="132"/>
        <v>0</v>
      </c>
      <c r="P1451" s="10" t="e">
        <f t="shared" si="133"/>
        <v>#DIV/0!</v>
      </c>
      <c r="Q1451" s="10" t="str">
        <f t="shared" si="134"/>
        <v>publishing</v>
      </c>
      <c r="R1451" s="10" t="str">
        <f t="shared" si="135"/>
        <v>translations</v>
      </c>
      <c r="S1451" s="5">
        <f t="shared" si="136"/>
        <v>42086.603067129625</v>
      </c>
      <c r="T1451" s="5">
        <f t="shared" si="137"/>
        <v>42134.603067129625</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9">
        <f t="shared" si="132"/>
        <v>1E-3</v>
      </c>
      <c r="P1452" s="10">
        <f t="shared" si="133"/>
        <v>1</v>
      </c>
      <c r="Q1452" s="10" t="str">
        <f t="shared" si="134"/>
        <v>publishing</v>
      </c>
      <c r="R1452" s="10" t="str">
        <f t="shared" si="135"/>
        <v>translations</v>
      </c>
      <c r="S1452" s="5">
        <f t="shared" si="136"/>
        <v>42389.962928240733</v>
      </c>
      <c r="T1452" s="5">
        <f t="shared" si="137"/>
        <v>42419.962928240733</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9">
        <f t="shared" si="132"/>
        <v>1.0554089709762533E-2</v>
      </c>
      <c r="P1453" s="10">
        <f t="shared" si="133"/>
        <v>1</v>
      </c>
      <c r="Q1453" s="10" t="str">
        <f t="shared" si="134"/>
        <v>publishing</v>
      </c>
      <c r="R1453" s="10" t="str">
        <f t="shared" si="135"/>
        <v>translations</v>
      </c>
      <c r="S1453" s="5">
        <f t="shared" si="136"/>
        <v>41931.75068287037</v>
      </c>
      <c r="T1453" s="5">
        <f t="shared" si="137"/>
        <v>41961.792349537034</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9">
        <f t="shared" si="132"/>
        <v>0</v>
      </c>
      <c r="P1454" s="10" t="e">
        <f t="shared" si="133"/>
        <v>#DIV/0!</v>
      </c>
      <c r="Q1454" s="10" t="str">
        <f t="shared" si="134"/>
        <v>publishing</v>
      </c>
      <c r="R1454" s="10" t="str">
        <f t="shared" si="135"/>
        <v>translations</v>
      </c>
      <c r="S1454" s="5">
        <f t="shared" si="136"/>
        <v>41818.494942129626</v>
      </c>
      <c r="T1454" s="5">
        <f t="shared" si="137"/>
        <v>41848.494942129626</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9">
        <f t="shared" si="132"/>
        <v>0</v>
      </c>
      <c r="P1455" s="10" t="e">
        <f t="shared" si="133"/>
        <v>#DIV/0!</v>
      </c>
      <c r="Q1455" s="10" t="str">
        <f t="shared" si="134"/>
        <v>publishing</v>
      </c>
      <c r="R1455" s="10" t="str">
        <f t="shared" si="135"/>
        <v>translations</v>
      </c>
      <c r="S1455" s="5">
        <f t="shared" si="136"/>
        <v>42795.487812499996</v>
      </c>
      <c r="T1455" s="5">
        <f t="shared" si="137"/>
        <v>42840.446145833332</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9">
        <f t="shared" si="132"/>
        <v>0.85714285714285721</v>
      </c>
      <c r="P1456" s="10">
        <f t="shared" si="133"/>
        <v>15</v>
      </c>
      <c r="Q1456" s="10" t="str">
        <f t="shared" si="134"/>
        <v>publishing</v>
      </c>
      <c r="R1456" s="10" t="str">
        <f t="shared" si="135"/>
        <v>translations</v>
      </c>
      <c r="S1456" s="5">
        <f t="shared" si="136"/>
        <v>42463.658333333333</v>
      </c>
      <c r="T1456" s="5">
        <f t="shared" si="137"/>
        <v>42484.707638888889</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9">
        <f t="shared" si="132"/>
        <v>10.5</v>
      </c>
      <c r="P1457" s="10">
        <f t="shared" si="133"/>
        <v>225</v>
      </c>
      <c r="Q1457" s="10" t="str">
        <f t="shared" si="134"/>
        <v>publishing</v>
      </c>
      <c r="R1457" s="10" t="str">
        <f t="shared" si="135"/>
        <v>translations</v>
      </c>
      <c r="S1457" s="5">
        <f t="shared" si="136"/>
        <v>41832.46435185185</v>
      </c>
      <c r="T1457" s="5">
        <f t="shared" si="137"/>
        <v>41887.360416666663</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9">
        <f t="shared" si="132"/>
        <v>2.9000000000000004</v>
      </c>
      <c r="P1458" s="10">
        <f t="shared" si="133"/>
        <v>48.333333333333336</v>
      </c>
      <c r="Q1458" s="10" t="str">
        <f t="shared" si="134"/>
        <v>publishing</v>
      </c>
      <c r="R1458" s="10" t="str">
        <f t="shared" si="135"/>
        <v>translations</v>
      </c>
      <c r="S1458" s="5">
        <f t="shared" si="136"/>
        <v>42708.460243055553</v>
      </c>
      <c r="T1458" s="5">
        <f t="shared" si="137"/>
        <v>42738.460243055553</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9">
        <f t="shared" si="132"/>
        <v>0</v>
      </c>
      <c r="P1459" s="10" t="e">
        <f t="shared" si="133"/>
        <v>#DIV/0!</v>
      </c>
      <c r="Q1459" s="10" t="str">
        <f t="shared" si="134"/>
        <v>publishing</v>
      </c>
      <c r="R1459" s="10" t="str">
        <f t="shared" si="135"/>
        <v>translations</v>
      </c>
      <c r="S1459" s="5">
        <f t="shared" si="136"/>
        <v>42289.688009259255</v>
      </c>
      <c r="T1459" s="5">
        <f t="shared" si="137"/>
        <v>42319.729675925926</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9">
        <f t="shared" si="132"/>
        <v>0</v>
      </c>
      <c r="P1460" s="10" t="e">
        <f t="shared" si="133"/>
        <v>#DIV/0!</v>
      </c>
      <c r="Q1460" s="10" t="str">
        <f t="shared" si="134"/>
        <v>publishing</v>
      </c>
      <c r="R1460" s="10" t="str">
        <f t="shared" si="135"/>
        <v>translations</v>
      </c>
      <c r="S1460" s="5">
        <f t="shared" si="136"/>
        <v>41831.49722222222</v>
      </c>
      <c r="T1460" s="5">
        <f t="shared" si="137"/>
        <v>41861.958333333328</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9">
        <f t="shared" si="132"/>
        <v>0</v>
      </c>
      <c r="P1461" s="10" t="e">
        <f t="shared" si="133"/>
        <v>#DIV/0!</v>
      </c>
      <c r="Q1461" s="10" t="str">
        <f t="shared" si="134"/>
        <v>publishing</v>
      </c>
      <c r="R1461" s="10" t="str">
        <f t="shared" si="135"/>
        <v>translations</v>
      </c>
      <c r="S1461" s="5">
        <f t="shared" si="136"/>
        <v>42311.996481481481</v>
      </c>
      <c r="T1461" s="5">
        <f t="shared" si="137"/>
        <v>42340.517361111109</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9">
        <f t="shared" si="132"/>
        <v>0</v>
      </c>
      <c r="P1462" s="10" t="e">
        <f t="shared" si="133"/>
        <v>#DIV/0!</v>
      </c>
      <c r="Q1462" s="10" t="str">
        <f t="shared" si="134"/>
        <v>publishing</v>
      </c>
      <c r="R1462" s="10" t="str">
        <f t="shared" si="135"/>
        <v>translations</v>
      </c>
      <c r="S1462" s="5">
        <f t="shared" si="136"/>
        <v>41915.688634259255</v>
      </c>
      <c r="T1462" s="5">
        <f t="shared" si="137"/>
        <v>41973.781249999993</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9">
        <f t="shared" si="132"/>
        <v>101.24459999999999</v>
      </c>
      <c r="P1463" s="10">
        <f t="shared" si="133"/>
        <v>44.66673529411765</v>
      </c>
      <c r="Q1463" s="10" t="str">
        <f t="shared" si="134"/>
        <v>publishing</v>
      </c>
      <c r="R1463" s="10" t="str">
        <f t="shared" si="135"/>
        <v>radio &amp; podcasts</v>
      </c>
      <c r="S1463" s="5">
        <f t="shared" si="136"/>
        <v>41899.436967592592</v>
      </c>
      <c r="T1463" s="5">
        <f t="shared" si="137"/>
        <v>41932.791666666664</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9">
        <f t="shared" si="132"/>
        <v>108.5175</v>
      </c>
      <c r="P1464" s="10">
        <f t="shared" si="133"/>
        <v>28.937999999999999</v>
      </c>
      <c r="Q1464" s="10" t="str">
        <f t="shared" si="134"/>
        <v>publishing</v>
      </c>
      <c r="R1464" s="10" t="str">
        <f t="shared" si="135"/>
        <v>radio &amp; podcasts</v>
      </c>
      <c r="S1464" s="5">
        <f t="shared" si="136"/>
        <v>41344.454525462963</v>
      </c>
      <c r="T1464" s="5">
        <f t="shared" si="137"/>
        <v>41374.454525462963</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9">
        <f t="shared" si="132"/>
        <v>147.66666666666666</v>
      </c>
      <c r="P1465" s="10">
        <f t="shared" si="133"/>
        <v>35.44</v>
      </c>
      <c r="Q1465" s="10" t="str">
        <f t="shared" si="134"/>
        <v>publishing</v>
      </c>
      <c r="R1465" s="10" t="str">
        <f t="shared" si="135"/>
        <v>radio &amp; podcasts</v>
      </c>
      <c r="S1465" s="5">
        <f t="shared" si="136"/>
        <v>41326.702986111108</v>
      </c>
      <c r="T1465" s="5">
        <f t="shared" si="137"/>
        <v>41371.661319444444</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9">
        <f t="shared" si="132"/>
        <v>163.19999999999999</v>
      </c>
      <c r="P1466" s="10">
        <f t="shared" si="133"/>
        <v>34.871794871794869</v>
      </c>
      <c r="Q1466" s="10" t="str">
        <f t="shared" si="134"/>
        <v>publishing</v>
      </c>
      <c r="R1466" s="10" t="str">
        <f t="shared" si="135"/>
        <v>radio &amp; podcasts</v>
      </c>
      <c r="S1466" s="5">
        <f t="shared" si="136"/>
        <v>41291.453217592592</v>
      </c>
      <c r="T1466" s="5">
        <f t="shared" si="137"/>
        <v>41321.453217592592</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9">
        <f t="shared" si="132"/>
        <v>456.41449999999998</v>
      </c>
      <c r="P1467" s="10">
        <f t="shared" si="133"/>
        <v>52.622732513451197</v>
      </c>
      <c r="Q1467" s="10" t="str">
        <f t="shared" si="134"/>
        <v>publishing</v>
      </c>
      <c r="R1467" s="10" t="str">
        <f t="shared" si="135"/>
        <v>radio &amp; podcasts</v>
      </c>
      <c r="S1467" s="5">
        <f t="shared" si="136"/>
        <v>40959.526064814811</v>
      </c>
      <c r="T1467" s="5">
        <f t="shared" si="137"/>
        <v>40989.916666666664</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9">
        <f t="shared" si="132"/>
        <v>107.87731249999999</v>
      </c>
      <c r="P1468" s="10">
        <f t="shared" si="133"/>
        <v>69.598266129032254</v>
      </c>
      <c r="Q1468" s="10" t="str">
        <f t="shared" si="134"/>
        <v>publishing</v>
      </c>
      <c r="R1468" s="10" t="str">
        <f t="shared" si="135"/>
        <v>radio &amp; podcasts</v>
      </c>
      <c r="S1468" s="5">
        <f t="shared" si="136"/>
        <v>42339.963726851849</v>
      </c>
      <c r="T1468" s="5">
        <f t="shared" si="137"/>
        <v>42380.999999999993</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9">
        <f t="shared" si="132"/>
        <v>115.08</v>
      </c>
      <c r="P1469" s="10">
        <f t="shared" si="133"/>
        <v>76.72</v>
      </c>
      <c r="Q1469" s="10" t="str">
        <f t="shared" si="134"/>
        <v>publishing</v>
      </c>
      <c r="R1469" s="10" t="str">
        <f t="shared" si="135"/>
        <v>radio &amp; podcasts</v>
      </c>
      <c r="S1469" s="5">
        <f t="shared" si="136"/>
        <v>40933.593576388885</v>
      </c>
      <c r="T1469" s="5">
        <f t="shared" si="137"/>
        <v>40993.55190972222</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9">
        <f t="shared" si="132"/>
        <v>102.36842105263158</v>
      </c>
      <c r="P1470" s="10">
        <f t="shared" si="133"/>
        <v>33.191126279863482</v>
      </c>
      <c r="Q1470" s="10" t="str">
        <f t="shared" si="134"/>
        <v>publishing</v>
      </c>
      <c r="R1470" s="10" t="str">
        <f t="shared" si="135"/>
        <v>radio &amp; podcasts</v>
      </c>
      <c r="S1470" s="5">
        <f t="shared" si="136"/>
        <v>40645.806122685186</v>
      </c>
      <c r="T1470" s="5">
        <f t="shared" si="137"/>
        <v>40705.806122685186</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9">
        <f t="shared" si="132"/>
        <v>108.42485875706214</v>
      </c>
      <c r="P1471" s="10">
        <f t="shared" si="133"/>
        <v>149.46417445482865</v>
      </c>
      <c r="Q1471" s="10" t="str">
        <f t="shared" si="134"/>
        <v>publishing</v>
      </c>
      <c r="R1471" s="10" t="str">
        <f t="shared" si="135"/>
        <v>radio &amp; podcasts</v>
      </c>
      <c r="S1471" s="5">
        <f t="shared" si="136"/>
        <v>41290.390150462961</v>
      </c>
      <c r="T1471" s="5">
        <f t="shared" si="137"/>
        <v>41320.390150462961</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9">
        <f t="shared" si="132"/>
        <v>125.13333333333334</v>
      </c>
      <c r="P1472" s="10">
        <f t="shared" si="133"/>
        <v>23.172839506172838</v>
      </c>
      <c r="Q1472" s="10" t="str">
        <f t="shared" si="134"/>
        <v>publishing</v>
      </c>
      <c r="R1472" s="10" t="str">
        <f t="shared" si="135"/>
        <v>radio &amp; podcasts</v>
      </c>
      <c r="S1472" s="5">
        <f t="shared" si="136"/>
        <v>41250.618784722217</v>
      </c>
      <c r="T1472" s="5">
        <f t="shared" si="137"/>
        <v>41271.618784722217</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9">
        <f t="shared" si="132"/>
        <v>103.840625</v>
      </c>
      <c r="P1473" s="10">
        <f t="shared" si="133"/>
        <v>96.877551020408163</v>
      </c>
      <c r="Q1473" s="10" t="str">
        <f t="shared" si="134"/>
        <v>publishing</v>
      </c>
      <c r="R1473" s="10" t="str">
        <f t="shared" si="135"/>
        <v>radio &amp; podcasts</v>
      </c>
      <c r="S1473" s="5">
        <f t="shared" si="136"/>
        <v>42073.749236111107</v>
      </c>
      <c r="T1473" s="5">
        <f t="shared" si="137"/>
        <v>42103.749236111107</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9">
        <f t="shared" si="132"/>
        <v>138.70400000000001</v>
      </c>
      <c r="P1474" s="10">
        <f t="shared" si="133"/>
        <v>103.20238095238095</v>
      </c>
      <c r="Q1474" s="10" t="str">
        <f t="shared" si="134"/>
        <v>publishing</v>
      </c>
      <c r="R1474" s="10" t="str">
        <f t="shared" si="135"/>
        <v>radio &amp; podcasts</v>
      </c>
      <c r="S1474" s="5">
        <f t="shared" si="136"/>
        <v>41533.33452546296</v>
      </c>
      <c r="T1474" s="5">
        <f t="shared" si="137"/>
        <v>41563.33452546296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9">
        <f t="shared" ref="O1475:O1538" si="138">E1475/D1475*100</f>
        <v>120.51600000000001</v>
      </c>
      <c r="P1475" s="10">
        <f t="shared" ref="P1475:P1538" si="139">E1475/L1475</f>
        <v>38.462553191489363</v>
      </c>
      <c r="Q1475" s="10" t="str">
        <f t="shared" ref="Q1475:Q1538" si="140">LEFT($N1475,FIND("/",$N1475)-1)</f>
        <v>publishing</v>
      </c>
      <c r="R1475" s="10" t="str">
        <f t="shared" ref="R1475:R1538" si="141">RIGHT($N1475,LEN($N1475)-FIND("/",$N1475))</f>
        <v>radio &amp; podcasts</v>
      </c>
      <c r="S1475" s="5">
        <f t="shared" ref="S1475:S1538" si="142">(((J1475/60)/60)/24)+DATE(1970,1,1)+(-5/24)</f>
        <v>40939.771284722221</v>
      </c>
      <c r="T1475" s="5">
        <f t="shared" si="137"/>
        <v>40969.771284722221</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9">
        <f t="shared" si="138"/>
        <v>112.26666666666667</v>
      </c>
      <c r="P1476" s="10">
        <f t="shared" si="139"/>
        <v>44.315789473684212</v>
      </c>
      <c r="Q1476" s="10" t="str">
        <f t="shared" si="140"/>
        <v>publishing</v>
      </c>
      <c r="R1476" s="10" t="str">
        <f t="shared" si="141"/>
        <v>radio &amp; podcasts</v>
      </c>
      <c r="S1476" s="5">
        <f t="shared" si="142"/>
        <v>41500.519583333327</v>
      </c>
      <c r="T1476" s="5">
        <f t="shared" si="137"/>
        <v>41530.519583333327</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9">
        <f t="shared" si="138"/>
        <v>188.66966666666667</v>
      </c>
      <c r="P1477" s="10">
        <f t="shared" si="139"/>
        <v>64.173356009070289</v>
      </c>
      <c r="Q1477" s="10" t="str">
        <f t="shared" si="140"/>
        <v>publishing</v>
      </c>
      <c r="R1477" s="10" t="str">
        <f t="shared" si="141"/>
        <v>radio &amp; podcasts</v>
      </c>
      <c r="S1477" s="5">
        <f t="shared" si="142"/>
        <v>41960.514618055553</v>
      </c>
      <c r="T1477" s="5">
        <f t="shared" si="137"/>
        <v>41992.999305555553</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9">
        <f t="shared" si="138"/>
        <v>661.55466666666666</v>
      </c>
      <c r="P1478" s="10">
        <f t="shared" si="139"/>
        <v>43.333275109170302</v>
      </c>
      <c r="Q1478" s="10" t="str">
        <f t="shared" si="140"/>
        <v>publishing</v>
      </c>
      <c r="R1478" s="10" t="str">
        <f t="shared" si="141"/>
        <v>radio &amp; podcasts</v>
      </c>
      <c r="S1478" s="5">
        <f t="shared" si="142"/>
        <v>40765.833587962959</v>
      </c>
      <c r="T1478" s="5">
        <f t="shared" si="137"/>
        <v>40795.833587962959</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9">
        <f t="shared" si="138"/>
        <v>111.31</v>
      </c>
      <c r="P1479" s="10">
        <f t="shared" si="139"/>
        <v>90.495934959349597</v>
      </c>
      <c r="Q1479" s="10" t="str">
        <f t="shared" si="140"/>
        <v>publishing</v>
      </c>
      <c r="R1479" s="10" t="str">
        <f t="shared" si="141"/>
        <v>radio &amp; podcasts</v>
      </c>
      <c r="S1479" s="5">
        <f t="shared" si="142"/>
        <v>40840.407453703701</v>
      </c>
      <c r="T1479" s="5">
        <f t="shared" ref="T1479:T1542" si="143">(((I1479/60)/60)/24)+DATE(1970,1,1)+(-5/24)</f>
        <v>40899.916666666664</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9">
        <f t="shared" si="138"/>
        <v>1181.6142199999999</v>
      </c>
      <c r="P1480" s="10">
        <f t="shared" si="139"/>
        <v>29.187190495010373</v>
      </c>
      <c r="Q1480" s="10" t="str">
        <f t="shared" si="140"/>
        <v>publishing</v>
      </c>
      <c r="R1480" s="10" t="str">
        <f t="shared" si="141"/>
        <v>radio &amp; podcasts</v>
      </c>
      <c r="S1480" s="5">
        <f t="shared" si="142"/>
        <v>41394.663344907407</v>
      </c>
      <c r="T1480" s="5">
        <f t="shared" si="143"/>
        <v>41408.663344907407</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9">
        <f t="shared" si="138"/>
        <v>137.375</v>
      </c>
      <c r="P1481" s="10">
        <f t="shared" si="139"/>
        <v>30.95774647887324</v>
      </c>
      <c r="Q1481" s="10" t="str">
        <f t="shared" si="140"/>
        <v>publishing</v>
      </c>
      <c r="R1481" s="10" t="str">
        <f t="shared" si="141"/>
        <v>radio &amp; podcasts</v>
      </c>
      <c r="S1481" s="5">
        <f t="shared" si="142"/>
        <v>41754.536909722221</v>
      </c>
      <c r="T1481" s="5">
        <f t="shared" si="143"/>
        <v>41768.957638888889</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9">
        <f t="shared" si="138"/>
        <v>117.04040000000001</v>
      </c>
      <c r="P1482" s="10">
        <f t="shared" si="139"/>
        <v>92.157795275590544</v>
      </c>
      <c r="Q1482" s="10" t="str">
        <f t="shared" si="140"/>
        <v>publishing</v>
      </c>
      <c r="R1482" s="10" t="str">
        <f t="shared" si="141"/>
        <v>radio &amp; podcasts</v>
      </c>
      <c r="S1482" s="5">
        <f t="shared" si="142"/>
        <v>41464.725682870368</v>
      </c>
      <c r="T1482" s="5">
        <f t="shared" si="143"/>
        <v>41481.5</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9">
        <f t="shared" si="138"/>
        <v>2.1</v>
      </c>
      <c r="P1483" s="10">
        <f t="shared" si="139"/>
        <v>17.5</v>
      </c>
      <c r="Q1483" s="10" t="str">
        <f t="shared" si="140"/>
        <v>publishing</v>
      </c>
      <c r="R1483" s="10" t="str">
        <f t="shared" si="141"/>
        <v>fiction</v>
      </c>
      <c r="S1483" s="5">
        <f t="shared" si="142"/>
        <v>41550.714641203704</v>
      </c>
      <c r="T1483" s="5">
        <f t="shared" si="143"/>
        <v>41580.714641203704</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9">
        <f t="shared" si="138"/>
        <v>0.1</v>
      </c>
      <c r="P1484" s="10">
        <f t="shared" si="139"/>
        <v>5</v>
      </c>
      <c r="Q1484" s="10" t="str">
        <f t="shared" si="140"/>
        <v>publishing</v>
      </c>
      <c r="R1484" s="10" t="str">
        <f t="shared" si="141"/>
        <v>fiction</v>
      </c>
      <c r="S1484" s="5">
        <f t="shared" si="142"/>
        <v>41136.649722222224</v>
      </c>
      <c r="T1484" s="5">
        <f t="shared" si="143"/>
        <v>41159.118749999994</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9">
        <f t="shared" si="138"/>
        <v>0.7142857142857143</v>
      </c>
      <c r="P1485" s="10">
        <f t="shared" si="139"/>
        <v>25</v>
      </c>
      <c r="Q1485" s="10" t="str">
        <f t="shared" si="140"/>
        <v>publishing</v>
      </c>
      <c r="R1485" s="10" t="str">
        <f t="shared" si="141"/>
        <v>fiction</v>
      </c>
      <c r="S1485" s="5">
        <f t="shared" si="142"/>
        <v>42547.984664351847</v>
      </c>
      <c r="T1485" s="5">
        <f t="shared" si="143"/>
        <v>42572.984664351847</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9">
        <f t="shared" si="138"/>
        <v>0</v>
      </c>
      <c r="P1486" s="10" t="e">
        <f t="shared" si="139"/>
        <v>#DIV/0!</v>
      </c>
      <c r="Q1486" s="10" t="str">
        <f t="shared" si="140"/>
        <v>publishing</v>
      </c>
      <c r="R1486" s="10" t="str">
        <f t="shared" si="141"/>
        <v>fiction</v>
      </c>
      <c r="S1486" s="5">
        <f t="shared" si="142"/>
        <v>41052.992627314808</v>
      </c>
      <c r="T1486" s="5">
        <f t="shared" si="143"/>
        <v>41111.410416666666</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9">
        <f t="shared" si="138"/>
        <v>2.2388059701492535</v>
      </c>
      <c r="P1487" s="10">
        <f t="shared" si="139"/>
        <v>50</v>
      </c>
      <c r="Q1487" s="10" t="str">
        <f t="shared" si="140"/>
        <v>publishing</v>
      </c>
      <c r="R1487" s="10" t="str">
        <f t="shared" si="141"/>
        <v>fiction</v>
      </c>
      <c r="S1487" s="5">
        <f t="shared" si="142"/>
        <v>42130.587650462963</v>
      </c>
      <c r="T1487" s="5">
        <f t="shared" si="143"/>
        <v>42175.587650462963</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9">
        <f t="shared" si="138"/>
        <v>0.24</v>
      </c>
      <c r="P1488" s="10">
        <f t="shared" si="139"/>
        <v>16</v>
      </c>
      <c r="Q1488" s="10" t="str">
        <f t="shared" si="140"/>
        <v>publishing</v>
      </c>
      <c r="R1488" s="10" t="str">
        <f t="shared" si="141"/>
        <v>fiction</v>
      </c>
      <c r="S1488" s="5">
        <f t="shared" si="142"/>
        <v>42031.960196759253</v>
      </c>
      <c r="T1488" s="5">
        <f t="shared" si="143"/>
        <v>42061.960196759253</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9">
        <f t="shared" si="138"/>
        <v>0</v>
      </c>
      <c r="P1489" s="10" t="e">
        <f t="shared" si="139"/>
        <v>#DIV/0!</v>
      </c>
      <c r="Q1489" s="10" t="str">
        <f t="shared" si="140"/>
        <v>publishing</v>
      </c>
      <c r="R1489" s="10" t="str">
        <f t="shared" si="141"/>
        <v>fiction</v>
      </c>
      <c r="S1489" s="5">
        <f t="shared" si="142"/>
        <v>42554.709155092591</v>
      </c>
      <c r="T1489" s="5">
        <f t="shared" si="143"/>
        <v>42584.709155092591</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9">
        <f t="shared" si="138"/>
        <v>2.4</v>
      </c>
      <c r="P1490" s="10">
        <f t="shared" si="139"/>
        <v>60</v>
      </c>
      <c r="Q1490" s="10" t="str">
        <f t="shared" si="140"/>
        <v>publishing</v>
      </c>
      <c r="R1490" s="10" t="str">
        <f t="shared" si="141"/>
        <v>fiction</v>
      </c>
      <c r="S1490" s="5">
        <f t="shared" si="142"/>
        <v>41614.354861111111</v>
      </c>
      <c r="T1490" s="5">
        <f t="shared" si="143"/>
        <v>41644.354861111111</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9">
        <f t="shared" si="138"/>
        <v>0</v>
      </c>
      <c r="P1491" s="10" t="e">
        <f t="shared" si="139"/>
        <v>#DIV/0!</v>
      </c>
      <c r="Q1491" s="10" t="str">
        <f t="shared" si="140"/>
        <v>publishing</v>
      </c>
      <c r="R1491" s="10" t="str">
        <f t="shared" si="141"/>
        <v>fiction</v>
      </c>
      <c r="S1491" s="5">
        <f t="shared" si="142"/>
        <v>41198.403379629628</v>
      </c>
      <c r="T1491" s="5">
        <f t="shared" si="143"/>
        <v>41228.445046296292</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9">
        <f t="shared" si="138"/>
        <v>30.862068965517242</v>
      </c>
      <c r="P1492" s="10">
        <f t="shared" si="139"/>
        <v>47.10526315789474</v>
      </c>
      <c r="Q1492" s="10" t="str">
        <f t="shared" si="140"/>
        <v>publishing</v>
      </c>
      <c r="R1492" s="10" t="str">
        <f t="shared" si="141"/>
        <v>fiction</v>
      </c>
      <c r="S1492" s="5">
        <f t="shared" si="142"/>
        <v>41520.352708333332</v>
      </c>
      <c r="T1492" s="5">
        <f t="shared" si="143"/>
        <v>41549.352708333332</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9">
        <f t="shared" si="138"/>
        <v>8.3333333333333321</v>
      </c>
      <c r="P1493" s="10">
        <f t="shared" si="139"/>
        <v>100</v>
      </c>
      <c r="Q1493" s="10" t="str">
        <f t="shared" si="140"/>
        <v>publishing</v>
      </c>
      <c r="R1493" s="10" t="str">
        <f t="shared" si="141"/>
        <v>fiction</v>
      </c>
      <c r="S1493" s="5">
        <f t="shared" si="142"/>
        <v>41991.505127314813</v>
      </c>
      <c r="T1493" s="5">
        <f t="shared" si="143"/>
        <v>42050.443055555552</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9">
        <f t="shared" si="138"/>
        <v>0.75</v>
      </c>
      <c r="P1494" s="10">
        <f t="shared" si="139"/>
        <v>15</v>
      </c>
      <c r="Q1494" s="10" t="str">
        <f t="shared" si="140"/>
        <v>publishing</v>
      </c>
      <c r="R1494" s="10" t="str">
        <f t="shared" si="141"/>
        <v>fiction</v>
      </c>
      <c r="S1494" s="5">
        <f t="shared" si="142"/>
        <v>40682.676458333335</v>
      </c>
      <c r="T1494" s="5">
        <f t="shared" si="143"/>
        <v>40712.676458333335</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9">
        <f t="shared" si="138"/>
        <v>0</v>
      </c>
      <c r="P1495" s="10" t="e">
        <f t="shared" si="139"/>
        <v>#DIV/0!</v>
      </c>
      <c r="Q1495" s="10" t="str">
        <f t="shared" si="140"/>
        <v>publishing</v>
      </c>
      <c r="R1495" s="10" t="str">
        <f t="shared" si="141"/>
        <v>fiction</v>
      </c>
      <c r="S1495" s="5">
        <f t="shared" si="142"/>
        <v>41411.658275462964</v>
      </c>
      <c r="T1495" s="5">
        <f t="shared" si="143"/>
        <v>41441.658275462964</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9">
        <f t="shared" si="138"/>
        <v>8.9</v>
      </c>
      <c r="P1496" s="10">
        <f t="shared" si="139"/>
        <v>40.454545454545453</v>
      </c>
      <c r="Q1496" s="10" t="str">
        <f t="shared" si="140"/>
        <v>publishing</v>
      </c>
      <c r="R1496" s="10" t="str">
        <f t="shared" si="141"/>
        <v>fiction</v>
      </c>
      <c r="S1496" s="5">
        <f t="shared" si="142"/>
        <v>42067.514039351845</v>
      </c>
      <c r="T1496" s="5">
        <f t="shared" si="143"/>
        <v>42097.443055555552</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9">
        <f t="shared" si="138"/>
        <v>0</v>
      </c>
      <c r="P1497" s="10" t="e">
        <f t="shared" si="139"/>
        <v>#DIV/0!</v>
      </c>
      <c r="Q1497" s="10" t="str">
        <f t="shared" si="140"/>
        <v>publishing</v>
      </c>
      <c r="R1497" s="10" t="str">
        <f t="shared" si="141"/>
        <v>fiction</v>
      </c>
      <c r="S1497" s="5">
        <f t="shared" si="142"/>
        <v>40752.581377314811</v>
      </c>
      <c r="T1497" s="5">
        <f t="shared" si="143"/>
        <v>40782.581377314811</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9">
        <f t="shared" si="138"/>
        <v>0</v>
      </c>
      <c r="P1498" s="10" t="e">
        <f t="shared" si="139"/>
        <v>#DIV/0!</v>
      </c>
      <c r="Q1498" s="10" t="str">
        <f t="shared" si="140"/>
        <v>publishing</v>
      </c>
      <c r="R1498" s="10" t="str">
        <f t="shared" si="141"/>
        <v>fiction</v>
      </c>
      <c r="S1498" s="5">
        <f t="shared" si="142"/>
        <v>41838.266886574071</v>
      </c>
      <c r="T1498" s="5">
        <f t="shared" si="143"/>
        <v>41898.266886574071</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9">
        <f t="shared" si="138"/>
        <v>6.6666666666666671E-3</v>
      </c>
      <c r="P1499" s="10">
        <f t="shared" si="139"/>
        <v>1</v>
      </c>
      <c r="Q1499" s="10" t="str">
        <f t="shared" si="140"/>
        <v>publishing</v>
      </c>
      <c r="R1499" s="10" t="str">
        <f t="shared" si="141"/>
        <v>fiction</v>
      </c>
      <c r="S1499" s="5">
        <f t="shared" si="142"/>
        <v>41444.434282407405</v>
      </c>
      <c r="T1499" s="5">
        <f t="shared" si="143"/>
        <v>41486.613194444442</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9">
        <f t="shared" si="138"/>
        <v>1.9</v>
      </c>
      <c r="P1500" s="10">
        <f t="shared" si="139"/>
        <v>19</v>
      </c>
      <c r="Q1500" s="10" t="str">
        <f t="shared" si="140"/>
        <v>publishing</v>
      </c>
      <c r="R1500" s="10" t="str">
        <f t="shared" si="141"/>
        <v>fiction</v>
      </c>
      <c r="S1500" s="5">
        <f t="shared" si="142"/>
        <v>41840.775208333333</v>
      </c>
      <c r="T1500" s="5">
        <f t="shared" si="143"/>
        <v>41885.775208333333</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9">
        <f t="shared" si="138"/>
        <v>0.25</v>
      </c>
      <c r="P1501" s="10">
        <f t="shared" si="139"/>
        <v>5</v>
      </c>
      <c r="Q1501" s="10" t="str">
        <f t="shared" si="140"/>
        <v>publishing</v>
      </c>
      <c r="R1501" s="10" t="str">
        <f t="shared" si="141"/>
        <v>fiction</v>
      </c>
      <c r="S1501" s="5">
        <f t="shared" si="142"/>
        <v>42526.798993055556</v>
      </c>
      <c r="T1501" s="5">
        <f t="shared" si="143"/>
        <v>42586.798993055556</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9">
        <f t="shared" si="138"/>
        <v>25.035714285714285</v>
      </c>
      <c r="P1502" s="10">
        <f t="shared" si="139"/>
        <v>46.733333333333334</v>
      </c>
      <c r="Q1502" s="10" t="str">
        <f t="shared" si="140"/>
        <v>publishing</v>
      </c>
      <c r="R1502" s="10" t="str">
        <f t="shared" si="141"/>
        <v>fiction</v>
      </c>
      <c r="S1502" s="5">
        <f t="shared" si="142"/>
        <v>41365.69626157407</v>
      </c>
      <c r="T1502" s="5">
        <f t="shared" si="143"/>
        <v>41395.69626157407</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9">
        <f t="shared" si="138"/>
        <v>166.33076923076925</v>
      </c>
      <c r="P1503" s="10">
        <f t="shared" si="139"/>
        <v>97.731073446327684</v>
      </c>
      <c r="Q1503" s="10" t="str">
        <f t="shared" si="140"/>
        <v>photography</v>
      </c>
      <c r="R1503" s="10" t="str">
        <f t="shared" si="141"/>
        <v>photobooks</v>
      </c>
      <c r="S1503" s="5">
        <f t="shared" si="142"/>
        <v>42163.3752662037</v>
      </c>
      <c r="T1503" s="5">
        <f t="shared" si="143"/>
        <v>42193.3752662037</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9">
        <f t="shared" si="138"/>
        <v>101.44545454545455</v>
      </c>
      <c r="P1504" s="10">
        <f t="shared" si="139"/>
        <v>67.835866261398181</v>
      </c>
      <c r="Q1504" s="10" t="str">
        <f t="shared" si="140"/>
        <v>photography</v>
      </c>
      <c r="R1504" s="10" t="str">
        <f t="shared" si="141"/>
        <v>photobooks</v>
      </c>
      <c r="S1504" s="5">
        <f t="shared" si="142"/>
        <v>42426.33425925926</v>
      </c>
      <c r="T1504" s="5">
        <f t="shared" si="143"/>
        <v>42454.708333333336</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9">
        <f t="shared" si="138"/>
        <v>107.89146666666667</v>
      </c>
      <c r="P1505" s="10">
        <f t="shared" si="139"/>
        <v>56.98492957746479</v>
      </c>
      <c r="Q1505" s="10" t="str">
        <f t="shared" si="140"/>
        <v>photography</v>
      </c>
      <c r="R1505" s="10" t="str">
        <f t="shared" si="141"/>
        <v>photobooks</v>
      </c>
      <c r="S1505" s="5">
        <f t="shared" si="142"/>
        <v>42606.13890046296</v>
      </c>
      <c r="T1505" s="5">
        <f t="shared" si="143"/>
        <v>42666.13890046296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9">
        <f t="shared" si="138"/>
        <v>277.93846153846158</v>
      </c>
      <c r="P1506" s="10">
        <f t="shared" si="139"/>
        <v>67.159851301115239</v>
      </c>
      <c r="Q1506" s="10" t="str">
        <f t="shared" si="140"/>
        <v>photography</v>
      </c>
      <c r="R1506" s="10" t="str">
        <f t="shared" si="141"/>
        <v>photobooks</v>
      </c>
      <c r="S1506" s="5">
        <f t="shared" si="142"/>
        <v>41772.44935185185</v>
      </c>
      <c r="T1506" s="5">
        <f t="shared" si="143"/>
        <v>41800.147916666661</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9">
        <f t="shared" si="138"/>
        <v>103.58125</v>
      </c>
      <c r="P1507" s="10">
        <f t="shared" si="139"/>
        <v>48.037681159420288</v>
      </c>
      <c r="Q1507" s="10" t="str">
        <f t="shared" si="140"/>
        <v>photography</v>
      </c>
      <c r="R1507" s="10" t="str">
        <f t="shared" si="141"/>
        <v>photobooks</v>
      </c>
      <c r="S1507" s="5">
        <f t="shared" si="142"/>
        <v>42414.234988425924</v>
      </c>
      <c r="T1507" s="5">
        <f t="shared" si="143"/>
        <v>42451.625694444439</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9">
        <f t="shared" si="138"/>
        <v>111.4</v>
      </c>
      <c r="P1508" s="10">
        <f t="shared" si="139"/>
        <v>38.860465116279073</v>
      </c>
      <c r="Q1508" s="10" t="str">
        <f t="shared" si="140"/>
        <v>photography</v>
      </c>
      <c r="R1508" s="10" t="str">
        <f t="shared" si="141"/>
        <v>photobooks</v>
      </c>
      <c r="S1508" s="5">
        <f t="shared" si="142"/>
        <v>41814.577592592592</v>
      </c>
      <c r="T1508" s="5">
        <f t="shared" si="143"/>
        <v>41844.577592592592</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9">
        <f t="shared" si="138"/>
        <v>215</v>
      </c>
      <c r="P1509" s="10">
        <f t="shared" si="139"/>
        <v>78.181818181818187</v>
      </c>
      <c r="Q1509" s="10" t="str">
        <f t="shared" si="140"/>
        <v>photography</v>
      </c>
      <c r="R1509" s="10" t="str">
        <f t="shared" si="141"/>
        <v>photobooks</v>
      </c>
      <c r="S1509" s="5">
        <f t="shared" si="142"/>
        <v>40254.242002314815</v>
      </c>
      <c r="T1509" s="5">
        <f t="shared" si="143"/>
        <v>40313.131944444445</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9">
        <f t="shared" si="138"/>
        <v>110.76216216216217</v>
      </c>
      <c r="P1510" s="10">
        <f t="shared" si="139"/>
        <v>97.113744075829388</v>
      </c>
      <c r="Q1510" s="10" t="str">
        <f t="shared" si="140"/>
        <v>photography</v>
      </c>
      <c r="R1510" s="10" t="str">
        <f t="shared" si="141"/>
        <v>photobooks</v>
      </c>
      <c r="S1510" s="5">
        <f t="shared" si="142"/>
        <v>41786.406030092592</v>
      </c>
      <c r="T1510" s="5">
        <f t="shared" si="143"/>
        <v>41817.406030092592</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9">
        <f t="shared" si="138"/>
        <v>123.64125714285714</v>
      </c>
      <c r="P1511" s="10">
        <f t="shared" si="139"/>
        <v>110.39397959183674</v>
      </c>
      <c r="Q1511" s="10" t="str">
        <f t="shared" si="140"/>
        <v>photography</v>
      </c>
      <c r="R1511" s="10" t="str">
        <f t="shared" si="141"/>
        <v>photobooks</v>
      </c>
      <c r="S1511" s="5">
        <f t="shared" si="142"/>
        <v>42751.325057870366</v>
      </c>
      <c r="T1511" s="5">
        <f t="shared" si="143"/>
        <v>42780.749305555553</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9">
        <f t="shared" si="138"/>
        <v>101.03500000000001</v>
      </c>
      <c r="P1512" s="10">
        <f t="shared" si="139"/>
        <v>39.91506172839506</v>
      </c>
      <c r="Q1512" s="10" t="str">
        <f t="shared" si="140"/>
        <v>photography</v>
      </c>
      <c r="R1512" s="10" t="str">
        <f t="shared" si="141"/>
        <v>photobooks</v>
      </c>
      <c r="S1512" s="5">
        <f t="shared" si="142"/>
        <v>41809.176828703698</v>
      </c>
      <c r="T1512" s="5">
        <f t="shared" si="143"/>
        <v>41839.176828703698</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9">
        <f t="shared" si="138"/>
        <v>111.79285714285714</v>
      </c>
      <c r="P1513" s="10">
        <f t="shared" si="139"/>
        <v>75.975728155339809</v>
      </c>
      <c r="Q1513" s="10" t="str">
        <f t="shared" si="140"/>
        <v>photography</v>
      </c>
      <c r="R1513" s="10" t="str">
        <f t="shared" si="141"/>
        <v>photobooks</v>
      </c>
      <c r="S1513" s="5">
        <f t="shared" si="142"/>
        <v>42296.375046296293</v>
      </c>
      <c r="T1513" s="5">
        <f t="shared" si="143"/>
        <v>42326.416712962957</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9">
        <f t="shared" si="138"/>
        <v>558.7714285714286</v>
      </c>
      <c r="P1514" s="10">
        <f t="shared" si="139"/>
        <v>58.379104477611939</v>
      </c>
      <c r="Q1514" s="10" t="str">
        <f t="shared" si="140"/>
        <v>photography</v>
      </c>
      <c r="R1514" s="10" t="str">
        <f t="shared" si="141"/>
        <v>photobooks</v>
      </c>
      <c r="S1514" s="5">
        <f t="shared" si="142"/>
        <v>42741.476145833331</v>
      </c>
      <c r="T1514" s="5">
        <f t="shared" si="143"/>
        <v>42771.476145833331</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9">
        <f t="shared" si="138"/>
        <v>150.01875000000001</v>
      </c>
      <c r="P1515" s="10">
        <f t="shared" si="139"/>
        <v>55.82093023255814</v>
      </c>
      <c r="Q1515" s="10" t="str">
        <f t="shared" si="140"/>
        <v>photography</v>
      </c>
      <c r="R1515" s="10" t="str">
        <f t="shared" si="141"/>
        <v>photobooks</v>
      </c>
      <c r="S1515" s="5">
        <f t="shared" si="142"/>
        <v>41806.42900462963</v>
      </c>
      <c r="T1515" s="5">
        <f t="shared" si="143"/>
        <v>41836.42900462963</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9">
        <f t="shared" si="138"/>
        <v>106.476</v>
      </c>
      <c r="P1516" s="10">
        <f t="shared" si="139"/>
        <v>151.24431818181819</v>
      </c>
      <c r="Q1516" s="10" t="str">
        <f t="shared" si="140"/>
        <v>photography</v>
      </c>
      <c r="R1516" s="10" t="str">
        <f t="shared" si="141"/>
        <v>photobooks</v>
      </c>
      <c r="S1516" s="5">
        <f t="shared" si="142"/>
        <v>42234.389351851853</v>
      </c>
      <c r="T1516" s="5">
        <f t="shared" si="143"/>
        <v>42274.389351851853</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9">
        <f t="shared" si="138"/>
        <v>157.18899999999999</v>
      </c>
      <c r="P1517" s="10">
        <f t="shared" si="139"/>
        <v>849.67027027027029</v>
      </c>
      <c r="Q1517" s="10" t="str">
        <f t="shared" si="140"/>
        <v>photography</v>
      </c>
      <c r="R1517" s="10" t="str">
        <f t="shared" si="141"/>
        <v>photobooks</v>
      </c>
      <c r="S1517" s="5">
        <f t="shared" si="142"/>
        <v>42415.04510416666</v>
      </c>
      <c r="T1517" s="5">
        <f t="shared" si="143"/>
        <v>42445.003437499996</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9">
        <f t="shared" si="138"/>
        <v>108.65882352941176</v>
      </c>
      <c r="P1518" s="10">
        <f t="shared" si="139"/>
        <v>159.24137931034483</v>
      </c>
      <c r="Q1518" s="10" t="str">
        <f t="shared" si="140"/>
        <v>photography</v>
      </c>
      <c r="R1518" s="10" t="str">
        <f t="shared" si="141"/>
        <v>photobooks</v>
      </c>
      <c r="S1518" s="5">
        <f t="shared" si="142"/>
        <v>42619.258009259262</v>
      </c>
      <c r="T1518" s="5">
        <f t="shared" si="143"/>
        <v>42649.374999999993</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9">
        <f t="shared" si="138"/>
        <v>161.97999999999999</v>
      </c>
      <c r="P1519" s="10">
        <f t="shared" si="139"/>
        <v>39.507317073170732</v>
      </c>
      <c r="Q1519" s="10" t="str">
        <f t="shared" si="140"/>
        <v>photography</v>
      </c>
      <c r="R1519" s="10" t="str">
        <f t="shared" si="141"/>
        <v>photobooks</v>
      </c>
      <c r="S1519" s="5">
        <f t="shared" si="142"/>
        <v>41948.358252314814</v>
      </c>
      <c r="T1519" s="5">
        <f t="shared" si="143"/>
        <v>41979.041666666664</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9">
        <f t="shared" si="138"/>
        <v>205.36666666666665</v>
      </c>
      <c r="P1520" s="10">
        <f t="shared" si="139"/>
        <v>130.52966101694915</v>
      </c>
      <c r="Q1520" s="10" t="str">
        <f t="shared" si="140"/>
        <v>photography</v>
      </c>
      <c r="R1520" s="10" t="str">
        <f t="shared" si="141"/>
        <v>photobooks</v>
      </c>
      <c r="S1520" s="5">
        <f t="shared" si="142"/>
        <v>41760.611712962964</v>
      </c>
      <c r="T1520" s="5">
        <f t="shared" si="143"/>
        <v>41790.611712962964</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9">
        <f t="shared" si="138"/>
        <v>103.36388888888889</v>
      </c>
      <c r="P1521" s="10">
        <f t="shared" si="139"/>
        <v>64.156896551724131</v>
      </c>
      <c r="Q1521" s="10" t="str">
        <f t="shared" si="140"/>
        <v>photography</v>
      </c>
      <c r="R1521" s="10" t="str">
        <f t="shared" si="141"/>
        <v>photobooks</v>
      </c>
      <c r="S1521" s="5">
        <f t="shared" si="142"/>
        <v>41782.533368055556</v>
      </c>
      <c r="T1521" s="5">
        <f t="shared" si="143"/>
        <v>41810.707638888889</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9">
        <f t="shared" si="138"/>
        <v>103.47222222222223</v>
      </c>
      <c r="P1522" s="10">
        <f t="shared" si="139"/>
        <v>111.52694610778443</v>
      </c>
      <c r="Q1522" s="10" t="str">
        <f t="shared" si="140"/>
        <v>photography</v>
      </c>
      <c r="R1522" s="10" t="str">
        <f t="shared" si="141"/>
        <v>photobooks</v>
      </c>
      <c r="S1522" s="5">
        <f t="shared" si="142"/>
        <v>41955.649456018517</v>
      </c>
      <c r="T1522" s="5">
        <f t="shared" si="143"/>
        <v>41991.958333333336</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9">
        <f t="shared" si="138"/>
        <v>106.81333333333333</v>
      </c>
      <c r="P1523" s="10">
        <f t="shared" si="139"/>
        <v>170.44680851063831</v>
      </c>
      <c r="Q1523" s="10" t="str">
        <f t="shared" si="140"/>
        <v>photography</v>
      </c>
      <c r="R1523" s="10" t="str">
        <f t="shared" si="141"/>
        <v>photobooks</v>
      </c>
      <c r="S1523" s="5">
        <f t="shared" si="142"/>
        <v>42492.959386574068</v>
      </c>
      <c r="T1523" s="5">
        <f t="shared" si="143"/>
        <v>42527.959386574068</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9">
        <f t="shared" si="138"/>
        <v>138.96574712643678</v>
      </c>
      <c r="P1524" s="10">
        <f t="shared" si="139"/>
        <v>133.7391592920354</v>
      </c>
      <c r="Q1524" s="10" t="str">
        <f t="shared" si="140"/>
        <v>photography</v>
      </c>
      <c r="R1524" s="10" t="str">
        <f t="shared" si="141"/>
        <v>photobooks</v>
      </c>
      <c r="S1524" s="5">
        <f t="shared" si="142"/>
        <v>41899.621979166666</v>
      </c>
      <c r="T1524" s="5">
        <f t="shared" si="143"/>
        <v>41929.621979166666</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9">
        <f t="shared" si="138"/>
        <v>124.84324324324325</v>
      </c>
      <c r="P1525" s="10">
        <f t="shared" si="139"/>
        <v>95.834024896265561</v>
      </c>
      <c r="Q1525" s="10" t="str">
        <f t="shared" si="140"/>
        <v>photography</v>
      </c>
      <c r="R1525" s="10" t="str">
        <f t="shared" si="141"/>
        <v>photobooks</v>
      </c>
      <c r="S1525" s="5">
        <f t="shared" si="142"/>
        <v>41964.543009259258</v>
      </c>
      <c r="T1525" s="5">
        <f t="shared" si="143"/>
        <v>41995.791666666664</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9">
        <f t="shared" si="138"/>
        <v>206.99999999999997</v>
      </c>
      <c r="P1526" s="10">
        <f t="shared" si="139"/>
        <v>221.78571428571428</v>
      </c>
      <c r="Q1526" s="10" t="str">
        <f t="shared" si="140"/>
        <v>photography</v>
      </c>
      <c r="R1526" s="10" t="str">
        <f t="shared" si="141"/>
        <v>photobooks</v>
      </c>
      <c r="S1526" s="5">
        <f t="shared" si="142"/>
        <v>42756.292708333327</v>
      </c>
      <c r="T1526" s="5">
        <f t="shared" si="143"/>
        <v>42786.292708333327</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9">
        <f t="shared" si="138"/>
        <v>174.00576923076923</v>
      </c>
      <c r="P1527" s="10">
        <f t="shared" si="139"/>
        <v>32.315357142857138</v>
      </c>
      <c r="Q1527" s="10" t="str">
        <f t="shared" si="140"/>
        <v>photography</v>
      </c>
      <c r="R1527" s="10" t="str">
        <f t="shared" si="141"/>
        <v>photobooks</v>
      </c>
      <c r="S1527" s="5">
        <f t="shared" si="142"/>
        <v>42570.494652777772</v>
      </c>
      <c r="T1527" s="5">
        <f t="shared" si="143"/>
        <v>42600.494652777772</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9">
        <f t="shared" si="138"/>
        <v>120.32608695652173</v>
      </c>
      <c r="P1528" s="10">
        <f t="shared" si="139"/>
        <v>98.839285714285708</v>
      </c>
      <c r="Q1528" s="10" t="str">
        <f t="shared" si="140"/>
        <v>photography</v>
      </c>
      <c r="R1528" s="10" t="str">
        <f t="shared" si="141"/>
        <v>photobooks</v>
      </c>
      <c r="S1528" s="5">
        <f t="shared" si="142"/>
        <v>42339.067673611113</v>
      </c>
      <c r="T1528" s="5">
        <f t="shared" si="143"/>
        <v>42388.067673611113</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9">
        <f t="shared" si="138"/>
        <v>110.44428571428573</v>
      </c>
      <c r="P1529" s="10">
        <f t="shared" si="139"/>
        <v>55.222142857142863</v>
      </c>
      <c r="Q1529" s="10" t="str">
        <f t="shared" si="140"/>
        <v>photography</v>
      </c>
      <c r="R1529" s="10" t="str">
        <f t="shared" si="141"/>
        <v>photobooks</v>
      </c>
      <c r="S1529" s="5">
        <f t="shared" si="142"/>
        <v>42780.392199074071</v>
      </c>
      <c r="T1529" s="5">
        <f t="shared" si="143"/>
        <v>42808.350532407399</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9">
        <f t="shared" si="138"/>
        <v>281.56666666666666</v>
      </c>
      <c r="P1530" s="10">
        <f t="shared" si="139"/>
        <v>52.793750000000003</v>
      </c>
      <c r="Q1530" s="10" t="str">
        <f t="shared" si="140"/>
        <v>photography</v>
      </c>
      <c r="R1530" s="10" t="str">
        <f t="shared" si="141"/>
        <v>photobooks</v>
      </c>
      <c r="S1530" s="5">
        <f t="shared" si="142"/>
        <v>42736.524560185186</v>
      </c>
      <c r="T1530" s="5">
        <f t="shared" si="143"/>
        <v>42766.791666666664</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9">
        <f t="shared" si="138"/>
        <v>100.67894736842105</v>
      </c>
      <c r="P1531" s="10">
        <f t="shared" si="139"/>
        <v>135.66666666666666</v>
      </c>
      <c r="Q1531" s="10" t="str">
        <f t="shared" si="140"/>
        <v>photography</v>
      </c>
      <c r="R1531" s="10" t="str">
        <f t="shared" si="141"/>
        <v>photobooks</v>
      </c>
      <c r="S1531" s="5">
        <f t="shared" si="142"/>
        <v>42052.420370370368</v>
      </c>
      <c r="T1531" s="5">
        <f t="shared" si="143"/>
        <v>42082.378703703704</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9">
        <f t="shared" si="138"/>
        <v>134.82571428571427</v>
      </c>
      <c r="P1532" s="10">
        <f t="shared" si="139"/>
        <v>53.991990846681922</v>
      </c>
      <c r="Q1532" s="10" t="str">
        <f t="shared" si="140"/>
        <v>photography</v>
      </c>
      <c r="R1532" s="10" t="str">
        <f t="shared" si="141"/>
        <v>photobooks</v>
      </c>
      <c r="S1532" s="5">
        <f t="shared" si="142"/>
        <v>42275.558969907412</v>
      </c>
      <c r="T1532" s="5">
        <f t="shared" si="143"/>
        <v>42300.558969907412</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9">
        <f t="shared" si="138"/>
        <v>175.95744680851064</v>
      </c>
      <c r="P1533" s="10">
        <f t="shared" si="139"/>
        <v>56.643835616438359</v>
      </c>
      <c r="Q1533" s="10" t="str">
        <f t="shared" si="140"/>
        <v>photography</v>
      </c>
      <c r="R1533" s="10" t="str">
        <f t="shared" si="141"/>
        <v>photobooks</v>
      </c>
      <c r="S1533" s="5">
        <f t="shared" si="142"/>
        <v>41941.594050925924</v>
      </c>
      <c r="T1533" s="5">
        <f t="shared" si="143"/>
        <v>41973.916666666664</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9">
        <f t="shared" si="138"/>
        <v>484.02000000000004</v>
      </c>
      <c r="P1534" s="10">
        <f t="shared" si="139"/>
        <v>82.316326530612244</v>
      </c>
      <c r="Q1534" s="10" t="str">
        <f t="shared" si="140"/>
        <v>photography</v>
      </c>
      <c r="R1534" s="10" t="str">
        <f t="shared" si="141"/>
        <v>photobooks</v>
      </c>
      <c r="S1534" s="5">
        <f t="shared" si="142"/>
        <v>42391.266956018517</v>
      </c>
      <c r="T1534" s="5">
        <f t="shared" si="143"/>
        <v>42415.416666666664</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9">
        <f t="shared" si="138"/>
        <v>145.14000000000001</v>
      </c>
      <c r="P1535" s="10">
        <f t="shared" si="139"/>
        <v>88.26081081081081</v>
      </c>
      <c r="Q1535" s="10" t="str">
        <f t="shared" si="140"/>
        <v>photography</v>
      </c>
      <c r="R1535" s="10" t="str">
        <f t="shared" si="141"/>
        <v>photobooks</v>
      </c>
      <c r="S1535" s="5">
        <f t="shared" si="142"/>
        <v>42442.793715277774</v>
      </c>
      <c r="T1535" s="5">
        <f t="shared" si="143"/>
        <v>42491.957638888889</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9">
        <f t="shared" si="138"/>
        <v>417.73333333333335</v>
      </c>
      <c r="P1536" s="10">
        <f t="shared" si="139"/>
        <v>84.905149051490511</v>
      </c>
      <c r="Q1536" s="10" t="str">
        <f t="shared" si="140"/>
        <v>photography</v>
      </c>
      <c r="R1536" s="10" t="str">
        <f t="shared" si="141"/>
        <v>photobooks</v>
      </c>
      <c r="S1536" s="5">
        <f t="shared" si="142"/>
        <v>42221.465995370374</v>
      </c>
      <c r="T1536" s="5">
        <f t="shared" si="143"/>
        <v>42251.465995370374</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9">
        <f t="shared" si="138"/>
        <v>132.42499999999998</v>
      </c>
      <c r="P1537" s="10">
        <f t="shared" si="139"/>
        <v>48.154545454545456</v>
      </c>
      <c r="Q1537" s="10" t="str">
        <f t="shared" si="140"/>
        <v>photography</v>
      </c>
      <c r="R1537" s="10" t="str">
        <f t="shared" si="141"/>
        <v>photobooks</v>
      </c>
      <c r="S1537" s="5">
        <f t="shared" si="142"/>
        <v>42484.620729166665</v>
      </c>
      <c r="T1537" s="5">
        <f t="shared" si="143"/>
        <v>42513.708333333336</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9">
        <f t="shared" si="138"/>
        <v>250.30841666666666</v>
      </c>
      <c r="P1538" s="10">
        <f t="shared" si="139"/>
        <v>66.015406593406595</v>
      </c>
      <c r="Q1538" s="10" t="str">
        <f t="shared" si="140"/>
        <v>photography</v>
      </c>
      <c r="R1538" s="10" t="str">
        <f t="shared" si="141"/>
        <v>photobooks</v>
      </c>
      <c r="S1538" s="5">
        <f t="shared" si="142"/>
        <v>42213.593865740739</v>
      </c>
      <c r="T1538" s="5">
        <f t="shared" si="143"/>
        <v>42243.593865740739</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9">
        <f t="shared" ref="O1539:O1602" si="144">E1539/D1539*100</f>
        <v>179.9</v>
      </c>
      <c r="P1539" s="10">
        <f t="shared" ref="P1539:P1602" si="145">E1539/L1539</f>
        <v>96.375</v>
      </c>
      <c r="Q1539" s="10" t="str">
        <f t="shared" ref="Q1539:Q1602" si="146">LEFT($N1539,FIND("/",$N1539)-1)</f>
        <v>photography</v>
      </c>
      <c r="R1539" s="10" t="str">
        <f t="shared" ref="R1539:R1602" si="147">RIGHT($N1539,LEN($N1539)-FIND("/",$N1539))</f>
        <v>photobooks</v>
      </c>
      <c r="S1539" s="5">
        <f t="shared" ref="S1539:S1602" si="148">(((J1539/60)/60)/24)+DATE(1970,1,1)+(-5/24)</f>
        <v>42552.106793981475</v>
      </c>
      <c r="T1539" s="5">
        <f t="shared" si="143"/>
        <v>42588.541666666664</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9">
        <f t="shared" si="144"/>
        <v>102.62857142857142</v>
      </c>
      <c r="P1540" s="10">
        <f t="shared" si="145"/>
        <v>156.17391304347825</v>
      </c>
      <c r="Q1540" s="10" t="str">
        <f t="shared" si="146"/>
        <v>photography</v>
      </c>
      <c r="R1540" s="10" t="str">
        <f t="shared" si="147"/>
        <v>photobooks</v>
      </c>
      <c r="S1540" s="5">
        <f t="shared" si="148"/>
        <v>41981.57372685185</v>
      </c>
      <c r="T1540" s="5">
        <f t="shared" si="143"/>
        <v>42026.57372685185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9">
        <f t="shared" si="144"/>
        <v>135.98609999999999</v>
      </c>
      <c r="P1541" s="10">
        <f t="shared" si="145"/>
        <v>95.764859154929582</v>
      </c>
      <c r="Q1541" s="10" t="str">
        <f t="shared" si="146"/>
        <v>photography</v>
      </c>
      <c r="R1541" s="10" t="str">
        <f t="shared" si="147"/>
        <v>photobooks</v>
      </c>
      <c r="S1541" s="5">
        <f t="shared" si="148"/>
        <v>42705.710868055547</v>
      </c>
      <c r="T1541" s="5">
        <f t="shared" si="143"/>
        <v>42738.710868055547</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9">
        <f t="shared" si="144"/>
        <v>117.86666666666667</v>
      </c>
      <c r="P1542" s="10">
        <f t="shared" si="145"/>
        <v>180.40816326530611</v>
      </c>
      <c r="Q1542" s="10" t="str">
        <f t="shared" si="146"/>
        <v>photography</v>
      </c>
      <c r="R1542" s="10" t="str">
        <f t="shared" si="147"/>
        <v>photobooks</v>
      </c>
      <c r="S1542" s="5">
        <f t="shared" si="148"/>
        <v>41938.798796296294</v>
      </c>
      <c r="T1542" s="5">
        <f t="shared" si="143"/>
        <v>41968.843749999993</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9">
        <f t="shared" si="144"/>
        <v>3.3333333333333333E-2</v>
      </c>
      <c r="P1543" s="10">
        <f t="shared" si="145"/>
        <v>3</v>
      </c>
      <c r="Q1543" s="10" t="str">
        <f t="shared" si="146"/>
        <v>photography</v>
      </c>
      <c r="R1543" s="10" t="str">
        <f t="shared" si="147"/>
        <v>nature</v>
      </c>
      <c r="S1543" s="5">
        <f t="shared" si="148"/>
        <v>41974.503912037035</v>
      </c>
      <c r="T1543" s="5">
        <f t="shared" ref="T1543:T1606" si="149">(((I1543/60)/60)/24)+DATE(1970,1,1)+(-5/24)</f>
        <v>42004.503912037035</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9">
        <f t="shared" si="144"/>
        <v>4</v>
      </c>
      <c r="P1544" s="10">
        <f t="shared" si="145"/>
        <v>20</v>
      </c>
      <c r="Q1544" s="10" t="str">
        <f t="shared" si="146"/>
        <v>photography</v>
      </c>
      <c r="R1544" s="10" t="str">
        <f t="shared" si="147"/>
        <v>nature</v>
      </c>
      <c r="S1544" s="5">
        <f t="shared" si="148"/>
        <v>42170.788194444445</v>
      </c>
      <c r="T1544" s="5">
        <f t="shared" si="149"/>
        <v>42185.788194444445</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9">
        <f t="shared" si="144"/>
        <v>0.44444444444444442</v>
      </c>
      <c r="P1545" s="10">
        <f t="shared" si="145"/>
        <v>10</v>
      </c>
      <c r="Q1545" s="10" t="str">
        <f t="shared" si="146"/>
        <v>photography</v>
      </c>
      <c r="R1545" s="10" t="str">
        <f t="shared" si="147"/>
        <v>nature</v>
      </c>
      <c r="S1545" s="5">
        <f t="shared" si="148"/>
        <v>41935.301319444443</v>
      </c>
      <c r="T1545" s="5">
        <f t="shared" si="149"/>
        <v>41965.342986111107</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9">
        <f t="shared" si="144"/>
        <v>0</v>
      </c>
      <c r="P1546" s="10" t="e">
        <f t="shared" si="145"/>
        <v>#DIV/0!</v>
      </c>
      <c r="Q1546" s="10" t="str">
        <f t="shared" si="146"/>
        <v>photography</v>
      </c>
      <c r="R1546" s="10" t="str">
        <f t="shared" si="147"/>
        <v>nature</v>
      </c>
      <c r="S1546" s="5">
        <f t="shared" si="148"/>
        <v>42052.842870370368</v>
      </c>
      <c r="T1546" s="5">
        <f t="shared" si="149"/>
        <v>42094.804166666661</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9">
        <f t="shared" si="144"/>
        <v>3.3333333333333333E-2</v>
      </c>
      <c r="P1547" s="10">
        <f t="shared" si="145"/>
        <v>1</v>
      </c>
      <c r="Q1547" s="10" t="str">
        <f t="shared" si="146"/>
        <v>photography</v>
      </c>
      <c r="R1547" s="10" t="str">
        <f t="shared" si="147"/>
        <v>nature</v>
      </c>
      <c r="S1547" s="5">
        <f t="shared" si="148"/>
        <v>42031.676319444443</v>
      </c>
      <c r="T1547" s="5">
        <f t="shared" si="149"/>
        <v>42065.677777777775</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9">
        <f t="shared" si="144"/>
        <v>28.9</v>
      </c>
      <c r="P1548" s="10">
        <f t="shared" si="145"/>
        <v>26.272727272727273</v>
      </c>
      <c r="Q1548" s="10" t="str">
        <f t="shared" si="146"/>
        <v>photography</v>
      </c>
      <c r="R1548" s="10" t="str">
        <f t="shared" si="147"/>
        <v>nature</v>
      </c>
      <c r="S1548" s="5">
        <f t="shared" si="148"/>
        <v>41839.004618055551</v>
      </c>
      <c r="T1548" s="5">
        <f t="shared" si="149"/>
        <v>41899.004618055551</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9">
        <f t="shared" si="144"/>
        <v>0</v>
      </c>
      <c r="P1549" s="10" t="e">
        <f t="shared" si="145"/>
        <v>#DIV/0!</v>
      </c>
      <c r="Q1549" s="10" t="str">
        <f t="shared" si="146"/>
        <v>photography</v>
      </c>
      <c r="R1549" s="10" t="str">
        <f t="shared" si="147"/>
        <v>nature</v>
      </c>
      <c r="S1549" s="5">
        <f t="shared" si="148"/>
        <v>42782.218541666669</v>
      </c>
      <c r="T1549" s="5">
        <f t="shared" si="149"/>
        <v>42789.218541666669</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9">
        <f t="shared" si="144"/>
        <v>8.5714285714285712</v>
      </c>
      <c r="P1550" s="10">
        <f t="shared" si="145"/>
        <v>60</v>
      </c>
      <c r="Q1550" s="10" t="str">
        <f t="shared" si="146"/>
        <v>photography</v>
      </c>
      <c r="R1550" s="10" t="str">
        <f t="shared" si="147"/>
        <v>nature</v>
      </c>
      <c r="S1550" s="5">
        <f t="shared" si="148"/>
        <v>42286.673842592594</v>
      </c>
      <c r="T1550" s="5">
        <f t="shared" si="149"/>
        <v>42316.715509259251</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9">
        <f t="shared" si="144"/>
        <v>34</v>
      </c>
      <c r="P1551" s="10">
        <f t="shared" si="145"/>
        <v>28.333333333333332</v>
      </c>
      <c r="Q1551" s="10" t="str">
        <f t="shared" si="146"/>
        <v>photography</v>
      </c>
      <c r="R1551" s="10" t="str">
        <f t="shared" si="147"/>
        <v>nature</v>
      </c>
      <c r="S1551" s="5">
        <f t="shared" si="148"/>
        <v>42280.927766203698</v>
      </c>
      <c r="T1551" s="5">
        <f t="shared" si="149"/>
        <v>42310.96943287037</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9">
        <f t="shared" si="144"/>
        <v>13.466666666666665</v>
      </c>
      <c r="P1552" s="10">
        <f t="shared" si="145"/>
        <v>14.428571428571429</v>
      </c>
      <c r="Q1552" s="10" t="str">
        <f t="shared" si="146"/>
        <v>photography</v>
      </c>
      <c r="R1552" s="10" t="str">
        <f t="shared" si="147"/>
        <v>nature</v>
      </c>
      <c r="S1552" s="5">
        <f t="shared" si="148"/>
        <v>42472.24113425926</v>
      </c>
      <c r="T1552" s="5">
        <f t="shared" si="149"/>
        <v>42502.24113425926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9">
        <f t="shared" si="144"/>
        <v>0</v>
      </c>
      <c r="P1553" s="10" t="e">
        <f t="shared" si="145"/>
        <v>#DIV/0!</v>
      </c>
      <c r="Q1553" s="10" t="str">
        <f t="shared" si="146"/>
        <v>photography</v>
      </c>
      <c r="R1553" s="10" t="str">
        <f t="shared" si="147"/>
        <v>nature</v>
      </c>
      <c r="S1553" s="5">
        <f t="shared" si="148"/>
        <v>42121.616192129623</v>
      </c>
      <c r="T1553" s="5">
        <f t="shared" si="149"/>
        <v>42151.616192129623</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9">
        <f t="shared" si="144"/>
        <v>49.186046511627907</v>
      </c>
      <c r="P1554" s="10">
        <f t="shared" si="145"/>
        <v>132.1875</v>
      </c>
      <c r="Q1554" s="10" t="str">
        <f t="shared" si="146"/>
        <v>photography</v>
      </c>
      <c r="R1554" s="10" t="str">
        <f t="shared" si="147"/>
        <v>nature</v>
      </c>
      <c r="S1554" s="5">
        <f t="shared" si="148"/>
        <v>41892.480416666665</v>
      </c>
      <c r="T1554" s="5">
        <f t="shared" si="149"/>
        <v>41912.957638888889</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9">
        <f t="shared" si="144"/>
        <v>0</v>
      </c>
      <c r="P1555" s="10" t="e">
        <f t="shared" si="145"/>
        <v>#DIV/0!</v>
      </c>
      <c r="Q1555" s="10" t="str">
        <f t="shared" si="146"/>
        <v>photography</v>
      </c>
      <c r="R1555" s="10" t="str">
        <f t="shared" si="147"/>
        <v>nature</v>
      </c>
      <c r="S1555" s="5">
        <f t="shared" si="148"/>
        <v>42219.074618055551</v>
      </c>
      <c r="T1555" s="5">
        <f t="shared" si="149"/>
        <v>42249.074618055551</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9">
        <f t="shared" si="144"/>
        <v>0</v>
      </c>
      <c r="P1556" s="10" t="e">
        <f t="shared" si="145"/>
        <v>#DIV/0!</v>
      </c>
      <c r="Q1556" s="10" t="str">
        <f t="shared" si="146"/>
        <v>photography</v>
      </c>
      <c r="R1556" s="10" t="str">
        <f t="shared" si="147"/>
        <v>nature</v>
      </c>
      <c r="S1556" s="5">
        <f t="shared" si="148"/>
        <v>42188.043865740743</v>
      </c>
      <c r="T1556" s="5">
        <f t="shared" si="149"/>
        <v>42218.043865740743</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9">
        <f t="shared" si="144"/>
        <v>0</v>
      </c>
      <c r="P1557" s="10" t="e">
        <f t="shared" si="145"/>
        <v>#DIV/0!</v>
      </c>
      <c r="Q1557" s="10" t="str">
        <f t="shared" si="146"/>
        <v>photography</v>
      </c>
      <c r="R1557" s="10" t="str">
        <f t="shared" si="147"/>
        <v>nature</v>
      </c>
      <c r="S1557" s="5">
        <f t="shared" si="148"/>
        <v>42241.405462962961</v>
      </c>
      <c r="T1557" s="5">
        <f t="shared" si="149"/>
        <v>42264.499999999993</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9">
        <f t="shared" si="144"/>
        <v>45.133333333333333</v>
      </c>
      <c r="P1558" s="10">
        <f t="shared" si="145"/>
        <v>56.416666666666664</v>
      </c>
      <c r="Q1558" s="10" t="str">
        <f t="shared" si="146"/>
        <v>photography</v>
      </c>
      <c r="R1558" s="10" t="str">
        <f t="shared" si="147"/>
        <v>nature</v>
      </c>
      <c r="S1558" s="5">
        <f t="shared" si="148"/>
        <v>42524.944722222215</v>
      </c>
      <c r="T1558" s="5">
        <f t="shared" si="149"/>
        <v>42554.944722222215</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9">
        <f t="shared" si="144"/>
        <v>4</v>
      </c>
      <c r="P1559" s="10">
        <f t="shared" si="145"/>
        <v>100</v>
      </c>
      <c r="Q1559" s="10" t="str">
        <f t="shared" si="146"/>
        <v>photography</v>
      </c>
      <c r="R1559" s="10" t="str">
        <f t="shared" si="147"/>
        <v>nature</v>
      </c>
      <c r="S1559" s="5">
        <f t="shared" si="148"/>
        <v>41871.444826388884</v>
      </c>
      <c r="T1559" s="5">
        <f t="shared" si="149"/>
        <v>41902.444826388884</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9">
        <f t="shared" si="144"/>
        <v>4.666666666666667</v>
      </c>
      <c r="P1560" s="10">
        <f t="shared" si="145"/>
        <v>11.666666666666666</v>
      </c>
      <c r="Q1560" s="10" t="str">
        <f t="shared" si="146"/>
        <v>photography</v>
      </c>
      <c r="R1560" s="10" t="str">
        <f t="shared" si="147"/>
        <v>nature</v>
      </c>
      <c r="S1560" s="5">
        <f t="shared" si="148"/>
        <v>42185.189340277771</v>
      </c>
      <c r="T1560" s="5">
        <f t="shared" si="149"/>
        <v>42244.299999999996</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9">
        <f t="shared" si="144"/>
        <v>0.33333333333333337</v>
      </c>
      <c r="P1561" s="10">
        <f t="shared" si="145"/>
        <v>50</v>
      </c>
      <c r="Q1561" s="10" t="str">
        <f t="shared" si="146"/>
        <v>photography</v>
      </c>
      <c r="R1561" s="10" t="str">
        <f t="shared" si="147"/>
        <v>nature</v>
      </c>
      <c r="S1561" s="5">
        <f t="shared" si="148"/>
        <v>42107.844895833325</v>
      </c>
      <c r="T1561" s="5">
        <f t="shared" si="149"/>
        <v>42122.844895833325</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9">
        <f t="shared" si="144"/>
        <v>3.7600000000000002</v>
      </c>
      <c r="P1562" s="10">
        <f t="shared" si="145"/>
        <v>23.5</v>
      </c>
      <c r="Q1562" s="10" t="str">
        <f t="shared" si="146"/>
        <v>photography</v>
      </c>
      <c r="R1562" s="10" t="str">
        <f t="shared" si="147"/>
        <v>nature</v>
      </c>
      <c r="S1562" s="5">
        <f t="shared" si="148"/>
        <v>41935.812418981477</v>
      </c>
      <c r="T1562" s="5">
        <f t="shared" si="149"/>
        <v>41955.854085648149</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9">
        <f t="shared" si="144"/>
        <v>0.67</v>
      </c>
      <c r="P1563" s="10">
        <f t="shared" si="145"/>
        <v>67</v>
      </c>
      <c r="Q1563" s="10" t="str">
        <f t="shared" si="146"/>
        <v>publishing</v>
      </c>
      <c r="R1563" s="10" t="str">
        <f t="shared" si="147"/>
        <v>art books</v>
      </c>
      <c r="S1563" s="5">
        <f t="shared" si="148"/>
        <v>41554.833368055552</v>
      </c>
      <c r="T1563" s="5">
        <f t="shared" si="149"/>
        <v>41584.875034722223</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9">
        <f t="shared" si="144"/>
        <v>0</v>
      </c>
      <c r="P1564" s="10" t="e">
        <f t="shared" si="145"/>
        <v>#DIV/0!</v>
      </c>
      <c r="Q1564" s="10" t="str">
        <f t="shared" si="146"/>
        <v>publishing</v>
      </c>
      <c r="R1564" s="10" t="str">
        <f t="shared" si="147"/>
        <v>art books</v>
      </c>
      <c r="S1564" s="5">
        <f t="shared" si="148"/>
        <v>40079.357824074068</v>
      </c>
      <c r="T1564" s="5">
        <f t="shared" si="149"/>
        <v>40148.826388888883</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9">
        <f t="shared" si="144"/>
        <v>1.4166666666666665</v>
      </c>
      <c r="P1565" s="10">
        <f t="shared" si="145"/>
        <v>42.5</v>
      </c>
      <c r="Q1565" s="10" t="str">
        <f t="shared" si="146"/>
        <v>publishing</v>
      </c>
      <c r="R1565" s="10" t="str">
        <f t="shared" si="147"/>
        <v>art books</v>
      </c>
      <c r="S1565" s="5">
        <f t="shared" si="148"/>
        <v>41652.534155092588</v>
      </c>
      <c r="T1565" s="5">
        <f t="shared" si="149"/>
        <v>41712.492488425924</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9">
        <f t="shared" si="144"/>
        <v>0.1</v>
      </c>
      <c r="P1566" s="10">
        <f t="shared" si="145"/>
        <v>10</v>
      </c>
      <c r="Q1566" s="10" t="str">
        <f t="shared" si="146"/>
        <v>publishing</v>
      </c>
      <c r="R1566" s="10" t="str">
        <f t="shared" si="147"/>
        <v>art books</v>
      </c>
      <c r="S1566" s="5">
        <f t="shared" si="148"/>
        <v>42121.158668981479</v>
      </c>
      <c r="T1566" s="5">
        <f t="shared" si="149"/>
        <v>42152.628472222219</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9">
        <f t="shared" si="144"/>
        <v>2.5</v>
      </c>
      <c r="P1567" s="10">
        <f t="shared" si="145"/>
        <v>100</v>
      </c>
      <c r="Q1567" s="10" t="str">
        <f t="shared" si="146"/>
        <v>publishing</v>
      </c>
      <c r="R1567" s="10" t="str">
        <f t="shared" si="147"/>
        <v>art books</v>
      </c>
      <c r="S1567" s="5">
        <f t="shared" si="148"/>
        <v>40672.521539351852</v>
      </c>
      <c r="T1567" s="5">
        <f t="shared" si="149"/>
        <v>40702.521539351852</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9">
        <f t="shared" si="144"/>
        <v>21.25</v>
      </c>
      <c r="P1568" s="10">
        <f t="shared" si="145"/>
        <v>108.05084745762711</v>
      </c>
      <c r="Q1568" s="10" t="str">
        <f t="shared" si="146"/>
        <v>publishing</v>
      </c>
      <c r="R1568" s="10" t="str">
        <f t="shared" si="147"/>
        <v>art books</v>
      </c>
      <c r="S1568" s="5">
        <f t="shared" si="148"/>
        <v>42549.708379629628</v>
      </c>
      <c r="T1568" s="5">
        <f t="shared" si="149"/>
        <v>42578.708333333336</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9">
        <f t="shared" si="144"/>
        <v>4.117647058823529</v>
      </c>
      <c r="P1569" s="10">
        <f t="shared" si="145"/>
        <v>26.923076923076923</v>
      </c>
      <c r="Q1569" s="10" t="str">
        <f t="shared" si="146"/>
        <v>publishing</v>
      </c>
      <c r="R1569" s="10" t="str">
        <f t="shared" si="147"/>
        <v>art books</v>
      </c>
      <c r="S1569" s="5">
        <f t="shared" si="148"/>
        <v>41671.728530092587</v>
      </c>
      <c r="T1569" s="5">
        <f t="shared" si="149"/>
        <v>41686.791666666664</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9">
        <f t="shared" si="144"/>
        <v>13.639999999999999</v>
      </c>
      <c r="P1570" s="10">
        <f t="shared" si="145"/>
        <v>155</v>
      </c>
      <c r="Q1570" s="10" t="str">
        <f t="shared" si="146"/>
        <v>publishing</v>
      </c>
      <c r="R1570" s="10" t="str">
        <f t="shared" si="147"/>
        <v>art books</v>
      </c>
      <c r="S1570" s="5">
        <f t="shared" si="148"/>
        <v>41961.853993055549</v>
      </c>
      <c r="T1570" s="5">
        <f t="shared" si="149"/>
        <v>41996.853993055549</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9">
        <f t="shared" si="144"/>
        <v>0</v>
      </c>
      <c r="P1571" s="10" t="e">
        <f t="shared" si="145"/>
        <v>#DIV/0!</v>
      </c>
      <c r="Q1571" s="10" t="str">
        <f t="shared" si="146"/>
        <v>publishing</v>
      </c>
      <c r="R1571" s="10" t="str">
        <f t="shared" si="147"/>
        <v>art books</v>
      </c>
      <c r="S1571" s="5">
        <f t="shared" si="148"/>
        <v>41389.471226851849</v>
      </c>
      <c r="T1571" s="5">
        <f t="shared" si="149"/>
        <v>41419.471226851849</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9">
        <f t="shared" si="144"/>
        <v>41.4</v>
      </c>
      <c r="P1572" s="10">
        <f t="shared" si="145"/>
        <v>47.769230769230766</v>
      </c>
      <c r="Q1572" s="10" t="str">
        <f t="shared" si="146"/>
        <v>publishing</v>
      </c>
      <c r="R1572" s="10" t="str">
        <f t="shared" si="147"/>
        <v>art books</v>
      </c>
      <c r="S1572" s="5">
        <f t="shared" si="148"/>
        <v>42438.605115740742</v>
      </c>
      <c r="T1572" s="5">
        <f t="shared" si="149"/>
        <v>42468.56344907407</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9">
        <f t="shared" si="144"/>
        <v>0.66115702479338845</v>
      </c>
      <c r="P1573" s="10">
        <f t="shared" si="145"/>
        <v>20</v>
      </c>
      <c r="Q1573" s="10" t="str">
        <f t="shared" si="146"/>
        <v>publishing</v>
      </c>
      <c r="R1573" s="10" t="str">
        <f t="shared" si="147"/>
        <v>art books</v>
      </c>
      <c r="S1573" s="5">
        <f t="shared" si="148"/>
        <v>42144.561145833337</v>
      </c>
      <c r="T1573" s="5">
        <f t="shared" si="149"/>
        <v>42174.561145833337</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9">
        <f t="shared" si="144"/>
        <v>5</v>
      </c>
      <c r="P1574" s="10">
        <f t="shared" si="145"/>
        <v>41.666666666666664</v>
      </c>
      <c r="Q1574" s="10" t="str">
        <f t="shared" si="146"/>
        <v>publishing</v>
      </c>
      <c r="R1574" s="10" t="str">
        <f t="shared" si="147"/>
        <v>art books</v>
      </c>
      <c r="S1574" s="5">
        <f t="shared" si="148"/>
        <v>42403.824756944443</v>
      </c>
      <c r="T1574" s="5">
        <f t="shared" si="149"/>
        <v>42428.790972222218</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9">
        <f t="shared" si="144"/>
        <v>2.4777777777777779</v>
      </c>
      <c r="P1575" s="10">
        <f t="shared" si="145"/>
        <v>74.333333333333329</v>
      </c>
      <c r="Q1575" s="10" t="str">
        <f t="shared" si="146"/>
        <v>publishing</v>
      </c>
      <c r="R1575" s="10" t="str">
        <f t="shared" si="147"/>
        <v>art books</v>
      </c>
      <c r="S1575" s="5">
        <f t="shared" si="148"/>
        <v>42785.791689814818</v>
      </c>
      <c r="T1575" s="5">
        <f t="shared" si="149"/>
        <v>42825.957638888889</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9">
        <f t="shared" si="144"/>
        <v>5.0599999999999996</v>
      </c>
      <c r="P1576" s="10">
        <f t="shared" si="145"/>
        <v>84.333333333333329</v>
      </c>
      <c r="Q1576" s="10" t="str">
        <f t="shared" si="146"/>
        <v>publishing</v>
      </c>
      <c r="R1576" s="10" t="str">
        <f t="shared" si="147"/>
        <v>art books</v>
      </c>
      <c r="S1576" s="5">
        <f t="shared" si="148"/>
        <v>42017.719085648147</v>
      </c>
      <c r="T1576" s="5">
        <f t="shared" si="149"/>
        <v>42052.719085648147</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9">
        <f t="shared" si="144"/>
        <v>22.91</v>
      </c>
      <c r="P1577" s="10">
        <f t="shared" si="145"/>
        <v>65.457142857142856</v>
      </c>
      <c r="Q1577" s="10" t="str">
        <f t="shared" si="146"/>
        <v>publishing</v>
      </c>
      <c r="R1577" s="10" t="str">
        <f t="shared" si="147"/>
        <v>art books</v>
      </c>
      <c r="S1577" s="5">
        <f t="shared" si="148"/>
        <v>41799.315925925926</v>
      </c>
      <c r="T1577" s="5">
        <f t="shared" si="149"/>
        <v>41829.315925925926</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9">
        <f t="shared" si="144"/>
        <v>13</v>
      </c>
      <c r="P1578" s="10">
        <f t="shared" si="145"/>
        <v>65</v>
      </c>
      <c r="Q1578" s="10" t="str">
        <f t="shared" si="146"/>
        <v>publishing</v>
      </c>
      <c r="R1578" s="10" t="str">
        <f t="shared" si="147"/>
        <v>art books</v>
      </c>
      <c r="S1578" s="5">
        <f t="shared" si="148"/>
        <v>42140.670925925922</v>
      </c>
      <c r="T1578" s="5">
        <f t="shared" si="149"/>
        <v>42185.670925925922</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9">
        <f t="shared" si="144"/>
        <v>0.54999999999999993</v>
      </c>
      <c r="P1579" s="10">
        <f t="shared" si="145"/>
        <v>27.5</v>
      </c>
      <c r="Q1579" s="10" t="str">
        <f t="shared" si="146"/>
        <v>publishing</v>
      </c>
      <c r="R1579" s="10" t="str">
        <f t="shared" si="147"/>
        <v>art books</v>
      </c>
      <c r="S1579" s="5">
        <f t="shared" si="148"/>
        <v>41054.639444444445</v>
      </c>
      <c r="T1579" s="5">
        <f t="shared" si="149"/>
        <v>41114.639444444445</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9">
        <f t="shared" si="144"/>
        <v>10.806536636794938</v>
      </c>
      <c r="P1580" s="10">
        <f t="shared" si="145"/>
        <v>51.25</v>
      </c>
      <c r="Q1580" s="10" t="str">
        <f t="shared" si="146"/>
        <v>publishing</v>
      </c>
      <c r="R1580" s="10" t="str">
        <f t="shared" si="147"/>
        <v>art books</v>
      </c>
      <c r="S1580" s="5">
        <f t="shared" si="148"/>
        <v>40398.857534722221</v>
      </c>
      <c r="T1580" s="5">
        <f t="shared" si="149"/>
        <v>40422.875</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9">
        <f t="shared" si="144"/>
        <v>0.84008400840084008</v>
      </c>
      <c r="P1581" s="10">
        <f t="shared" si="145"/>
        <v>14</v>
      </c>
      <c r="Q1581" s="10" t="str">
        <f t="shared" si="146"/>
        <v>publishing</v>
      </c>
      <c r="R1581" s="10" t="str">
        <f t="shared" si="147"/>
        <v>art books</v>
      </c>
      <c r="S1581" s="5">
        <f t="shared" si="148"/>
        <v>41481.788090277776</v>
      </c>
      <c r="T1581" s="5">
        <f t="shared" si="149"/>
        <v>41514.788090277776</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9">
        <f t="shared" si="144"/>
        <v>0</v>
      </c>
      <c r="P1582" s="10" t="e">
        <f t="shared" si="145"/>
        <v>#DIV/0!</v>
      </c>
      <c r="Q1582" s="10" t="str">
        <f t="shared" si="146"/>
        <v>publishing</v>
      </c>
      <c r="R1582" s="10" t="str">
        <f t="shared" si="147"/>
        <v>art books</v>
      </c>
      <c r="S1582" s="5">
        <f t="shared" si="148"/>
        <v>40989.841736111113</v>
      </c>
      <c r="T1582" s="5">
        <f t="shared" si="149"/>
        <v>41049.841736111113</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9">
        <f t="shared" si="144"/>
        <v>0.5</v>
      </c>
      <c r="P1583" s="10">
        <f t="shared" si="145"/>
        <v>5</v>
      </c>
      <c r="Q1583" s="10" t="str">
        <f t="shared" si="146"/>
        <v>photography</v>
      </c>
      <c r="R1583" s="10" t="str">
        <f t="shared" si="147"/>
        <v>places</v>
      </c>
      <c r="S1583" s="5">
        <f t="shared" si="148"/>
        <v>42325.240624999999</v>
      </c>
      <c r="T1583" s="5">
        <f t="shared" si="149"/>
        <v>42357.240624999999</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9">
        <f t="shared" si="144"/>
        <v>9.3000000000000007</v>
      </c>
      <c r="P1584" s="10">
        <f t="shared" si="145"/>
        <v>31</v>
      </c>
      <c r="Q1584" s="10" t="str">
        <f t="shared" si="146"/>
        <v>photography</v>
      </c>
      <c r="R1584" s="10" t="str">
        <f t="shared" si="147"/>
        <v>places</v>
      </c>
      <c r="S1584" s="5">
        <f t="shared" si="148"/>
        <v>42246.581631944442</v>
      </c>
      <c r="T1584" s="5">
        <f t="shared" si="149"/>
        <v>42303.680555555555</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9">
        <f t="shared" si="144"/>
        <v>7.4999999999999997E-2</v>
      </c>
      <c r="P1585" s="10">
        <f t="shared" si="145"/>
        <v>15</v>
      </c>
      <c r="Q1585" s="10" t="str">
        <f t="shared" si="146"/>
        <v>photography</v>
      </c>
      <c r="R1585" s="10" t="str">
        <f t="shared" si="147"/>
        <v>places</v>
      </c>
      <c r="S1585" s="5">
        <f t="shared" si="148"/>
        <v>41877.696655092594</v>
      </c>
      <c r="T1585" s="5">
        <f t="shared" si="149"/>
        <v>41907.696655092594</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9">
        <f t="shared" si="144"/>
        <v>0</v>
      </c>
      <c r="P1586" s="10" t="e">
        <f t="shared" si="145"/>
        <v>#DIV/0!</v>
      </c>
      <c r="Q1586" s="10" t="str">
        <f t="shared" si="146"/>
        <v>photography</v>
      </c>
      <c r="R1586" s="10" t="str">
        <f t="shared" si="147"/>
        <v>places</v>
      </c>
      <c r="S1586" s="5">
        <f t="shared" si="148"/>
        <v>41779.440983796296</v>
      </c>
      <c r="T1586" s="5">
        <f t="shared" si="149"/>
        <v>41789.440983796296</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9">
        <f t="shared" si="144"/>
        <v>79</v>
      </c>
      <c r="P1587" s="10">
        <f t="shared" si="145"/>
        <v>131.66666666666666</v>
      </c>
      <c r="Q1587" s="10" t="str">
        <f t="shared" si="146"/>
        <v>photography</v>
      </c>
      <c r="R1587" s="10" t="str">
        <f t="shared" si="147"/>
        <v>places</v>
      </c>
      <c r="S1587" s="5">
        <f t="shared" si="148"/>
        <v>42707.687129629623</v>
      </c>
      <c r="T1587" s="5">
        <f t="shared" si="149"/>
        <v>42729.249999999993</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9">
        <f t="shared" si="144"/>
        <v>0</v>
      </c>
      <c r="P1588" s="10" t="e">
        <f t="shared" si="145"/>
        <v>#DIV/0!</v>
      </c>
      <c r="Q1588" s="10" t="str">
        <f t="shared" si="146"/>
        <v>photography</v>
      </c>
      <c r="R1588" s="10" t="str">
        <f t="shared" si="147"/>
        <v>places</v>
      </c>
      <c r="S1588" s="5">
        <f t="shared" si="148"/>
        <v>42068.896087962967</v>
      </c>
      <c r="T1588" s="5">
        <f t="shared" si="149"/>
        <v>42098.854421296295</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9">
        <f t="shared" si="144"/>
        <v>1.3333333333333334E-2</v>
      </c>
      <c r="P1589" s="10">
        <f t="shared" si="145"/>
        <v>1</v>
      </c>
      <c r="Q1589" s="10" t="str">
        <f t="shared" si="146"/>
        <v>photography</v>
      </c>
      <c r="R1589" s="10" t="str">
        <f t="shared" si="147"/>
        <v>places</v>
      </c>
      <c r="S1589" s="5">
        <f t="shared" si="148"/>
        <v>41956.742650462962</v>
      </c>
      <c r="T1589" s="5">
        <f t="shared" si="149"/>
        <v>41986.742650462962</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9">
        <f t="shared" si="144"/>
        <v>0</v>
      </c>
      <c r="P1590" s="10" t="e">
        <f t="shared" si="145"/>
        <v>#DIV/0!</v>
      </c>
      <c r="Q1590" s="10" t="str">
        <f t="shared" si="146"/>
        <v>photography</v>
      </c>
      <c r="R1590" s="10" t="str">
        <f t="shared" si="147"/>
        <v>places</v>
      </c>
      <c r="S1590" s="5">
        <f t="shared" si="148"/>
        <v>42005.041655092595</v>
      </c>
      <c r="T1590" s="5">
        <f t="shared" si="149"/>
        <v>42035.633333333331</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9">
        <f t="shared" si="144"/>
        <v>0</v>
      </c>
      <c r="P1591" s="10" t="e">
        <f t="shared" si="145"/>
        <v>#DIV/0!</v>
      </c>
      <c r="Q1591" s="10" t="str">
        <f t="shared" si="146"/>
        <v>photography</v>
      </c>
      <c r="R1591" s="10" t="str">
        <f t="shared" si="147"/>
        <v>places</v>
      </c>
      <c r="S1591" s="5">
        <f t="shared" si="148"/>
        <v>42256.776458333326</v>
      </c>
      <c r="T1591" s="5">
        <f t="shared" si="149"/>
        <v>42286.776458333326</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9">
        <f t="shared" si="144"/>
        <v>1.7000000000000002</v>
      </c>
      <c r="P1592" s="10">
        <f t="shared" si="145"/>
        <v>510</v>
      </c>
      <c r="Q1592" s="10" t="str">
        <f t="shared" si="146"/>
        <v>photography</v>
      </c>
      <c r="R1592" s="10" t="str">
        <f t="shared" si="147"/>
        <v>places</v>
      </c>
      <c r="S1592" s="5">
        <f t="shared" si="148"/>
        <v>42240.648888888885</v>
      </c>
      <c r="T1592" s="5">
        <f t="shared" si="149"/>
        <v>42270.648888888885</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9">
        <f t="shared" si="144"/>
        <v>29.228571428571428</v>
      </c>
      <c r="P1593" s="10">
        <f t="shared" si="145"/>
        <v>44.478260869565219</v>
      </c>
      <c r="Q1593" s="10" t="str">
        <f t="shared" si="146"/>
        <v>photography</v>
      </c>
      <c r="R1593" s="10" t="str">
        <f t="shared" si="147"/>
        <v>places</v>
      </c>
      <c r="S1593" s="5">
        <f t="shared" si="148"/>
        <v>42433.517835648141</v>
      </c>
      <c r="T1593" s="5">
        <f t="shared" si="149"/>
        <v>42463.476168981484</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9">
        <f t="shared" si="144"/>
        <v>0</v>
      </c>
      <c r="P1594" s="10" t="e">
        <f t="shared" si="145"/>
        <v>#DIV/0!</v>
      </c>
      <c r="Q1594" s="10" t="str">
        <f t="shared" si="146"/>
        <v>photography</v>
      </c>
      <c r="R1594" s="10" t="str">
        <f t="shared" si="147"/>
        <v>places</v>
      </c>
      <c r="S1594" s="5">
        <f t="shared" si="148"/>
        <v>42045.86440972222</v>
      </c>
      <c r="T1594" s="5">
        <f t="shared" si="149"/>
        <v>42090.822743055549</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9">
        <f t="shared" si="144"/>
        <v>1.3636363636363637E-2</v>
      </c>
      <c r="P1595" s="10">
        <f t="shared" si="145"/>
        <v>1</v>
      </c>
      <c r="Q1595" s="10" t="str">
        <f t="shared" si="146"/>
        <v>photography</v>
      </c>
      <c r="R1595" s="10" t="str">
        <f t="shared" si="147"/>
        <v>places</v>
      </c>
      <c r="S1595" s="5">
        <f t="shared" si="148"/>
        <v>42033.63721064815</v>
      </c>
      <c r="T1595" s="5">
        <f t="shared" si="149"/>
        <v>42063.63721064815</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9">
        <f t="shared" si="144"/>
        <v>20.5</v>
      </c>
      <c r="P1596" s="10">
        <f t="shared" si="145"/>
        <v>20.5</v>
      </c>
      <c r="Q1596" s="10" t="str">
        <f t="shared" si="146"/>
        <v>photography</v>
      </c>
      <c r="R1596" s="10" t="str">
        <f t="shared" si="147"/>
        <v>places</v>
      </c>
      <c r="S1596" s="5">
        <f t="shared" si="148"/>
        <v>42445.504421296289</v>
      </c>
      <c r="T1596" s="5">
        <f t="shared" si="149"/>
        <v>42505.472916666658</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9">
        <f t="shared" si="144"/>
        <v>0.27999999999999997</v>
      </c>
      <c r="P1597" s="10">
        <f t="shared" si="145"/>
        <v>40</v>
      </c>
      <c r="Q1597" s="10" t="str">
        <f t="shared" si="146"/>
        <v>photography</v>
      </c>
      <c r="R1597" s="10" t="str">
        <f t="shared" si="147"/>
        <v>places</v>
      </c>
      <c r="S1597" s="5">
        <f t="shared" si="148"/>
        <v>41779.84175925926</v>
      </c>
      <c r="T1597" s="5">
        <f t="shared" si="149"/>
        <v>41808.634027777778</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9">
        <f t="shared" si="144"/>
        <v>2.3076923076923079</v>
      </c>
      <c r="P1598" s="10">
        <f t="shared" si="145"/>
        <v>25</v>
      </c>
      <c r="Q1598" s="10" t="str">
        <f t="shared" si="146"/>
        <v>photography</v>
      </c>
      <c r="R1598" s="10" t="str">
        <f t="shared" si="147"/>
        <v>places</v>
      </c>
      <c r="S1598" s="5">
        <f t="shared" si="148"/>
        <v>41941.221863425926</v>
      </c>
      <c r="T1598" s="5">
        <f t="shared" si="149"/>
        <v>41986.26353009259</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9">
        <f t="shared" si="144"/>
        <v>0</v>
      </c>
      <c r="P1599" s="10" t="e">
        <f t="shared" si="145"/>
        <v>#DIV/0!</v>
      </c>
      <c r="Q1599" s="10" t="str">
        <f t="shared" si="146"/>
        <v>photography</v>
      </c>
      <c r="R1599" s="10" t="str">
        <f t="shared" si="147"/>
        <v>places</v>
      </c>
      <c r="S1599" s="5">
        <f t="shared" si="148"/>
        <v>42603.145798611113</v>
      </c>
      <c r="T1599" s="5">
        <f t="shared" si="149"/>
        <v>42633.145798611113</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9">
        <f t="shared" si="144"/>
        <v>0.125</v>
      </c>
      <c r="P1600" s="10">
        <f t="shared" si="145"/>
        <v>1</v>
      </c>
      <c r="Q1600" s="10" t="str">
        <f t="shared" si="146"/>
        <v>photography</v>
      </c>
      <c r="R1600" s="10" t="str">
        <f t="shared" si="147"/>
        <v>places</v>
      </c>
      <c r="S1600" s="5">
        <f t="shared" si="148"/>
        <v>42151.459004629629</v>
      </c>
      <c r="T1600" s="5">
        <f t="shared" si="149"/>
        <v>42211.459004629629</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9">
        <f t="shared" si="144"/>
        <v>0</v>
      </c>
      <c r="P1601" s="10" t="e">
        <f t="shared" si="145"/>
        <v>#DIV/0!</v>
      </c>
      <c r="Q1601" s="10" t="str">
        <f t="shared" si="146"/>
        <v>photography</v>
      </c>
      <c r="R1601" s="10" t="str">
        <f t="shared" si="147"/>
        <v>places</v>
      </c>
      <c r="S1601" s="5">
        <f t="shared" si="148"/>
        <v>42438.330740740734</v>
      </c>
      <c r="T1601" s="5">
        <f t="shared" si="149"/>
        <v>42468.289074074077</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9">
        <f t="shared" si="144"/>
        <v>7.3400000000000007</v>
      </c>
      <c r="P1602" s="10">
        <f t="shared" si="145"/>
        <v>40.777777777777779</v>
      </c>
      <c r="Q1602" s="10" t="str">
        <f t="shared" si="146"/>
        <v>photography</v>
      </c>
      <c r="R1602" s="10" t="str">
        <f t="shared" si="147"/>
        <v>places</v>
      </c>
      <c r="S1602" s="5">
        <f t="shared" si="148"/>
        <v>41790.848981481482</v>
      </c>
      <c r="T1602" s="5">
        <f t="shared" si="149"/>
        <v>41835.007638888885</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9">
        <f t="shared" ref="O1603:O1666" si="150">E1603/D1603*100</f>
        <v>108.2492</v>
      </c>
      <c r="P1603" s="10">
        <f t="shared" ref="P1603:P1666" si="151">E1603/L1603</f>
        <v>48.325535714285714</v>
      </c>
      <c r="Q1603" s="10" t="str">
        <f t="shared" ref="Q1603:Q1666" si="152">LEFT($N1603,FIND("/",$N1603)-1)</f>
        <v>music</v>
      </c>
      <c r="R1603" s="10" t="str">
        <f t="shared" ref="R1603:R1666" si="153">RIGHT($N1603,LEN($N1603)-FIND("/",$N1603))</f>
        <v>rock</v>
      </c>
      <c r="S1603" s="5">
        <f t="shared" ref="S1603:S1666" si="154">(((J1603/60)/60)/24)+DATE(1970,1,1)+(-5/24)</f>
        <v>40637.884641203702</v>
      </c>
      <c r="T1603" s="5">
        <f t="shared" si="149"/>
        <v>40667.884641203702</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9">
        <f t="shared" si="150"/>
        <v>100.16666666666667</v>
      </c>
      <c r="P1604" s="10">
        <f t="shared" si="151"/>
        <v>46.953125</v>
      </c>
      <c r="Q1604" s="10" t="str">
        <f t="shared" si="152"/>
        <v>music</v>
      </c>
      <c r="R1604" s="10" t="str">
        <f t="shared" si="153"/>
        <v>rock</v>
      </c>
      <c r="S1604" s="5">
        <f t="shared" si="154"/>
        <v>40788.089317129627</v>
      </c>
      <c r="T1604" s="5">
        <f t="shared" si="149"/>
        <v>40830.75</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9">
        <f t="shared" si="150"/>
        <v>100.03299999999999</v>
      </c>
      <c r="P1605" s="10">
        <f t="shared" si="151"/>
        <v>66.688666666666663</v>
      </c>
      <c r="Q1605" s="10" t="str">
        <f t="shared" si="152"/>
        <v>music</v>
      </c>
      <c r="R1605" s="10" t="str">
        <f t="shared" si="153"/>
        <v>rock</v>
      </c>
      <c r="S1605" s="5">
        <f t="shared" si="154"/>
        <v>40875.961331018516</v>
      </c>
      <c r="T1605" s="5">
        <f t="shared" si="149"/>
        <v>40935.961331018516</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9">
        <f t="shared" si="150"/>
        <v>122.10714285714286</v>
      </c>
      <c r="P1606" s="10">
        <f t="shared" si="151"/>
        <v>48.842857142857142</v>
      </c>
      <c r="Q1606" s="10" t="str">
        <f t="shared" si="152"/>
        <v>music</v>
      </c>
      <c r="R1606" s="10" t="str">
        <f t="shared" si="153"/>
        <v>rock</v>
      </c>
      <c r="S1606" s="5">
        <f t="shared" si="154"/>
        <v>40945.636979166666</v>
      </c>
      <c r="T1606" s="5">
        <f t="shared" si="149"/>
        <v>40985.595312499994</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9">
        <f t="shared" si="150"/>
        <v>100.69333333333334</v>
      </c>
      <c r="P1607" s="10">
        <f t="shared" si="151"/>
        <v>137.30909090909091</v>
      </c>
      <c r="Q1607" s="10" t="str">
        <f t="shared" si="152"/>
        <v>music</v>
      </c>
      <c r="R1607" s="10" t="str">
        <f t="shared" si="153"/>
        <v>rock</v>
      </c>
      <c r="S1607" s="5">
        <f t="shared" si="154"/>
        <v>40746.804548611108</v>
      </c>
      <c r="T1607" s="5">
        <f t="shared" ref="T1607:T1670" si="155">(((I1607/60)/60)/24)+DATE(1970,1,1)+(-5/24)</f>
        <v>40756.083333333328</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9">
        <f t="shared" si="150"/>
        <v>101.004125</v>
      </c>
      <c r="P1608" s="10">
        <f t="shared" si="151"/>
        <v>87.829673913043479</v>
      </c>
      <c r="Q1608" s="10" t="str">
        <f t="shared" si="152"/>
        <v>music</v>
      </c>
      <c r="R1608" s="10" t="str">
        <f t="shared" si="153"/>
        <v>rock</v>
      </c>
      <c r="S1608" s="5">
        <f t="shared" si="154"/>
        <v>40535.903217592589</v>
      </c>
      <c r="T1608" s="5">
        <f t="shared" si="155"/>
        <v>40625.861550925925</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9">
        <f t="shared" si="150"/>
        <v>145.11000000000001</v>
      </c>
      <c r="P1609" s="10">
        <f t="shared" si="151"/>
        <v>70.785365853658533</v>
      </c>
      <c r="Q1609" s="10" t="str">
        <f t="shared" si="152"/>
        <v>music</v>
      </c>
      <c r="R1609" s="10" t="str">
        <f t="shared" si="153"/>
        <v>rock</v>
      </c>
      <c r="S1609" s="5">
        <f t="shared" si="154"/>
        <v>41053.600127314814</v>
      </c>
      <c r="T1609" s="5">
        <f t="shared" si="155"/>
        <v>41074.600127314814</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9">
        <f t="shared" si="150"/>
        <v>101.25</v>
      </c>
      <c r="P1610" s="10">
        <f t="shared" si="151"/>
        <v>52.826086956521742</v>
      </c>
      <c r="Q1610" s="10" t="str">
        <f t="shared" si="152"/>
        <v>music</v>
      </c>
      <c r="R1610" s="10" t="str">
        <f t="shared" si="153"/>
        <v>rock</v>
      </c>
      <c r="S1610" s="5">
        <f t="shared" si="154"/>
        <v>41607.622523148144</v>
      </c>
      <c r="T1610" s="5">
        <f t="shared" si="155"/>
        <v>41640.018055555556</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9">
        <f t="shared" si="150"/>
        <v>118.33333333333333</v>
      </c>
      <c r="P1611" s="10">
        <f t="shared" si="151"/>
        <v>443.75</v>
      </c>
      <c r="Q1611" s="10" t="str">
        <f t="shared" si="152"/>
        <v>music</v>
      </c>
      <c r="R1611" s="10" t="str">
        <f t="shared" si="153"/>
        <v>rock</v>
      </c>
      <c r="S1611" s="5">
        <f t="shared" si="154"/>
        <v>40795.792928240735</v>
      </c>
      <c r="T1611" s="5">
        <f t="shared" si="155"/>
        <v>40849.125</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9">
        <f t="shared" si="150"/>
        <v>271.85000000000002</v>
      </c>
      <c r="P1612" s="10">
        <f t="shared" si="151"/>
        <v>48.544642857142854</v>
      </c>
      <c r="Q1612" s="10" t="str">
        <f t="shared" si="152"/>
        <v>music</v>
      </c>
      <c r="R1612" s="10" t="str">
        <f t="shared" si="153"/>
        <v>rock</v>
      </c>
      <c r="S1612" s="5">
        <f t="shared" si="154"/>
        <v>41228.716550925921</v>
      </c>
      <c r="T1612" s="5">
        <f t="shared" si="155"/>
        <v>41258.716550925921</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9">
        <f t="shared" si="150"/>
        <v>125.125</v>
      </c>
      <c r="P1613" s="10">
        <f t="shared" si="151"/>
        <v>37.074074074074076</v>
      </c>
      <c r="Q1613" s="10" t="str">
        <f t="shared" si="152"/>
        <v>music</v>
      </c>
      <c r="R1613" s="10" t="str">
        <f t="shared" si="153"/>
        <v>rock</v>
      </c>
      <c r="S1613" s="5">
        <f t="shared" si="154"/>
        <v>41408.792037037034</v>
      </c>
      <c r="T1613" s="5">
        <f t="shared" si="155"/>
        <v>41429.792037037034</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9">
        <f t="shared" si="150"/>
        <v>110.00000000000001</v>
      </c>
      <c r="P1614" s="10">
        <f t="shared" si="151"/>
        <v>50</v>
      </c>
      <c r="Q1614" s="10" t="str">
        <f t="shared" si="152"/>
        <v>music</v>
      </c>
      <c r="R1614" s="10" t="str">
        <f t="shared" si="153"/>
        <v>rock</v>
      </c>
      <c r="S1614" s="5">
        <f t="shared" si="154"/>
        <v>41246.666481481479</v>
      </c>
      <c r="T1614" s="5">
        <f t="shared" si="155"/>
        <v>41276.666481481479</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9">
        <f t="shared" si="150"/>
        <v>101.49999999999999</v>
      </c>
      <c r="P1615" s="10">
        <f t="shared" si="151"/>
        <v>39.03846153846154</v>
      </c>
      <c r="Q1615" s="10" t="str">
        <f t="shared" si="152"/>
        <v>music</v>
      </c>
      <c r="R1615" s="10" t="str">
        <f t="shared" si="153"/>
        <v>rock</v>
      </c>
      <c r="S1615" s="5">
        <f t="shared" si="154"/>
        <v>41081.861134259256</v>
      </c>
      <c r="T1615" s="5">
        <f t="shared" si="155"/>
        <v>41111.861134259256</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9">
        <f t="shared" si="150"/>
        <v>102.69999999999999</v>
      </c>
      <c r="P1616" s="10">
        <f t="shared" si="151"/>
        <v>66.688311688311686</v>
      </c>
      <c r="Q1616" s="10" t="str">
        <f t="shared" si="152"/>
        <v>music</v>
      </c>
      <c r="R1616" s="10" t="str">
        <f t="shared" si="153"/>
        <v>rock</v>
      </c>
      <c r="S1616" s="5">
        <f t="shared" si="154"/>
        <v>41794.772789351846</v>
      </c>
      <c r="T1616" s="5">
        <f t="shared" si="155"/>
        <v>41854.5</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9">
        <f t="shared" si="150"/>
        <v>114.12500000000001</v>
      </c>
      <c r="P1617" s="10">
        <f t="shared" si="151"/>
        <v>67.132352941176464</v>
      </c>
      <c r="Q1617" s="10" t="str">
        <f t="shared" si="152"/>
        <v>music</v>
      </c>
      <c r="R1617" s="10" t="str">
        <f t="shared" si="153"/>
        <v>rock</v>
      </c>
      <c r="S1617" s="5">
        <f t="shared" si="154"/>
        <v>40844.842546296291</v>
      </c>
      <c r="T1617" s="5">
        <f t="shared" si="155"/>
        <v>40889.884212962963</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9">
        <f t="shared" si="150"/>
        <v>104.2</v>
      </c>
      <c r="P1618" s="10">
        <f t="shared" si="151"/>
        <v>66.369426751592357</v>
      </c>
      <c r="Q1618" s="10" t="str">
        <f t="shared" si="152"/>
        <v>music</v>
      </c>
      <c r="R1618" s="10" t="str">
        <f t="shared" si="153"/>
        <v>rock</v>
      </c>
      <c r="S1618" s="5">
        <f t="shared" si="154"/>
        <v>41194.507187499999</v>
      </c>
      <c r="T1618" s="5">
        <f t="shared" si="155"/>
        <v>41235.708333333328</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9">
        <f t="shared" si="150"/>
        <v>145.85714285714286</v>
      </c>
      <c r="P1619" s="10">
        <f t="shared" si="151"/>
        <v>64.620253164556956</v>
      </c>
      <c r="Q1619" s="10" t="str">
        <f t="shared" si="152"/>
        <v>music</v>
      </c>
      <c r="R1619" s="10" t="str">
        <f t="shared" si="153"/>
        <v>rock</v>
      </c>
      <c r="S1619" s="5">
        <f t="shared" si="154"/>
        <v>41546.455879629626</v>
      </c>
      <c r="T1619" s="5">
        <f t="shared" si="155"/>
        <v>41579.583333333328</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9">
        <f t="shared" si="150"/>
        <v>105.06666666666666</v>
      </c>
      <c r="P1620" s="10">
        <f t="shared" si="151"/>
        <v>58.370370370370374</v>
      </c>
      <c r="Q1620" s="10" t="str">
        <f t="shared" si="152"/>
        <v>music</v>
      </c>
      <c r="R1620" s="10" t="str">
        <f t="shared" si="153"/>
        <v>rock</v>
      </c>
      <c r="S1620" s="5">
        <f t="shared" si="154"/>
        <v>41301.446006944439</v>
      </c>
      <c r="T1620" s="5">
        <f t="shared" si="155"/>
        <v>41341.446006944439</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9">
        <f t="shared" si="150"/>
        <v>133.33333333333331</v>
      </c>
      <c r="P1621" s="10">
        <f t="shared" si="151"/>
        <v>86.956521739130437</v>
      </c>
      <c r="Q1621" s="10" t="str">
        <f t="shared" si="152"/>
        <v>music</v>
      </c>
      <c r="R1621" s="10" t="str">
        <f t="shared" si="153"/>
        <v>rock</v>
      </c>
      <c r="S1621" s="5">
        <f t="shared" si="154"/>
        <v>41875.977847222224</v>
      </c>
      <c r="T1621" s="5">
        <f t="shared" si="155"/>
        <v>41896.977847222224</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9">
        <f t="shared" si="150"/>
        <v>112.99999999999999</v>
      </c>
      <c r="P1622" s="10">
        <f t="shared" si="151"/>
        <v>66.470588235294116</v>
      </c>
      <c r="Q1622" s="10" t="str">
        <f t="shared" si="152"/>
        <v>music</v>
      </c>
      <c r="R1622" s="10" t="str">
        <f t="shared" si="153"/>
        <v>rock</v>
      </c>
      <c r="S1622" s="5">
        <f t="shared" si="154"/>
        <v>41321.131249999999</v>
      </c>
      <c r="T1622" s="5">
        <f t="shared" si="155"/>
        <v>41328.131249999999</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9">
        <f t="shared" si="150"/>
        <v>121.2</v>
      </c>
      <c r="P1623" s="10">
        <f t="shared" si="151"/>
        <v>163.78378378378378</v>
      </c>
      <c r="Q1623" s="10" t="str">
        <f t="shared" si="152"/>
        <v>music</v>
      </c>
      <c r="R1623" s="10" t="str">
        <f t="shared" si="153"/>
        <v>rock</v>
      </c>
      <c r="S1623" s="5">
        <f t="shared" si="154"/>
        <v>41003.398321759254</v>
      </c>
      <c r="T1623" s="5">
        <f t="shared" si="155"/>
        <v>41056.957638888889</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9">
        <f t="shared" si="150"/>
        <v>101.72463768115942</v>
      </c>
      <c r="P1624" s="10">
        <f t="shared" si="151"/>
        <v>107.98461538461538</v>
      </c>
      <c r="Q1624" s="10" t="str">
        <f t="shared" si="152"/>
        <v>music</v>
      </c>
      <c r="R1624" s="10" t="str">
        <f t="shared" si="153"/>
        <v>rock</v>
      </c>
      <c r="S1624" s="5">
        <f t="shared" si="154"/>
        <v>41950.086504629624</v>
      </c>
      <c r="T1624" s="5">
        <f t="shared" si="155"/>
        <v>41990.124305555553</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9">
        <f t="shared" si="150"/>
        <v>101.06666666666666</v>
      </c>
      <c r="P1625" s="10">
        <f t="shared" si="151"/>
        <v>42.111111111111114</v>
      </c>
      <c r="Q1625" s="10" t="str">
        <f t="shared" si="152"/>
        <v>music</v>
      </c>
      <c r="R1625" s="10" t="str">
        <f t="shared" si="153"/>
        <v>rock</v>
      </c>
      <c r="S1625" s="5">
        <f t="shared" si="154"/>
        <v>41453.480196759258</v>
      </c>
      <c r="T1625" s="5">
        <f t="shared" si="155"/>
        <v>41513.480196759258</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9">
        <f t="shared" si="150"/>
        <v>118</v>
      </c>
      <c r="P1626" s="10">
        <f t="shared" si="151"/>
        <v>47.2</v>
      </c>
      <c r="Q1626" s="10" t="str">
        <f t="shared" si="152"/>
        <v>music</v>
      </c>
      <c r="R1626" s="10" t="str">
        <f t="shared" si="153"/>
        <v>rock</v>
      </c>
      <c r="S1626" s="5">
        <f t="shared" si="154"/>
        <v>41243.158969907403</v>
      </c>
      <c r="T1626" s="5">
        <f t="shared" si="155"/>
        <v>41283.158969907403</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9">
        <f t="shared" si="150"/>
        <v>155.33333333333331</v>
      </c>
      <c r="P1627" s="10">
        <f t="shared" si="151"/>
        <v>112.01923076923077</v>
      </c>
      <c r="Q1627" s="10" t="str">
        <f t="shared" si="152"/>
        <v>music</v>
      </c>
      <c r="R1627" s="10" t="str">
        <f t="shared" si="153"/>
        <v>rock</v>
      </c>
      <c r="S1627" s="5">
        <f t="shared" si="154"/>
        <v>41135.491354166668</v>
      </c>
      <c r="T1627" s="5">
        <f t="shared" si="155"/>
        <v>41163.491354166668</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9">
        <f t="shared" si="150"/>
        <v>101.18750000000001</v>
      </c>
      <c r="P1628" s="10">
        <f t="shared" si="151"/>
        <v>74.953703703703709</v>
      </c>
      <c r="Q1628" s="10" t="str">
        <f t="shared" si="152"/>
        <v>music</v>
      </c>
      <c r="R1628" s="10" t="str">
        <f t="shared" si="153"/>
        <v>rock</v>
      </c>
      <c r="S1628" s="5">
        <f t="shared" si="154"/>
        <v>41579.639664351853</v>
      </c>
      <c r="T1628" s="5">
        <f t="shared" si="155"/>
        <v>41609.681331018517</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9">
        <f t="shared" si="150"/>
        <v>117</v>
      </c>
      <c r="P1629" s="10">
        <f t="shared" si="151"/>
        <v>61.578947368421055</v>
      </c>
      <c r="Q1629" s="10" t="str">
        <f t="shared" si="152"/>
        <v>music</v>
      </c>
      <c r="R1629" s="10" t="str">
        <f t="shared" si="153"/>
        <v>rock</v>
      </c>
      <c r="S1629" s="5">
        <f t="shared" si="154"/>
        <v>41205.498715277776</v>
      </c>
      <c r="T1629" s="5">
        <f t="shared" si="155"/>
        <v>41238.999305555553</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9">
        <f t="shared" si="150"/>
        <v>100.925</v>
      </c>
      <c r="P1630" s="10">
        <f t="shared" si="151"/>
        <v>45.875</v>
      </c>
      <c r="Q1630" s="10" t="str">
        <f t="shared" si="152"/>
        <v>music</v>
      </c>
      <c r="R1630" s="10" t="str">
        <f t="shared" si="153"/>
        <v>rock</v>
      </c>
      <c r="S1630" s="5">
        <f t="shared" si="154"/>
        <v>41774.528726851851</v>
      </c>
      <c r="T1630" s="5">
        <f t="shared" si="155"/>
        <v>41807.528726851851</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9">
        <f t="shared" si="150"/>
        <v>103.66666666666666</v>
      </c>
      <c r="P1631" s="10">
        <f t="shared" si="151"/>
        <v>75.853658536585371</v>
      </c>
      <c r="Q1631" s="10" t="str">
        <f t="shared" si="152"/>
        <v>music</v>
      </c>
      <c r="R1631" s="10" t="str">
        <f t="shared" si="153"/>
        <v>rock</v>
      </c>
      <c r="S1631" s="5">
        <f t="shared" si="154"/>
        <v>41645.658946759257</v>
      </c>
      <c r="T1631" s="5">
        <f t="shared" si="155"/>
        <v>41690.658946759257</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9">
        <f t="shared" si="150"/>
        <v>265.25</v>
      </c>
      <c r="P1632" s="10">
        <f t="shared" si="151"/>
        <v>84.206349206349202</v>
      </c>
      <c r="Q1632" s="10" t="str">
        <f t="shared" si="152"/>
        <v>music</v>
      </c>
      <c r="R1632" s="10" t="str">
        <f t="shared" si="153"/>
        <v>rock</v>
      </c>
      <c r="S1632" s="5">
        <f t="shared" si="154"/>
        <v>40939.629340277774</v>
      </c>
      <c r="T1632" s="5">
        <f t="shared" si="155"/>
        <v>40970.082638888889</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9">
        <f t="shared" si="150"/>
        <v>155.91</v>
      </c>
      <c r="P1633" s="10">
        <f t="shared" si="151"/>
        <v>117.22556390977444</v>
      </c>
      <c r="Q1633" s="10" t="str">
        <f t="shared" si="152"/>
        <v>music</v>
      </c>
      <c r="R1633" s="10" t="str">
        <f t="shared" si="153"/>
        <v>rock</v>
      </c>
      <c r="S1633" s="5">
        <f t="shared" si="154"/>
        <v>41164.65116898148</v>
      </c>
      <c r="T1633" s="5">
        <f t="shared" si="155"/>
        <v>41194.65116898148</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9">
        <f t="shared" si="150"/>
        <v>101.62500000000001</v>
      </c>
      <c r="P1634" s="10">
        <f t="shared" si="151"/>
        <v>86.489361702127653</v>
      </c>
      <c r="Q1634" s="10" t="str">
        <f t="shared" si="152"/>
        <v>music</v>
      </c>
      <c r="R1634" s="10" t="str">
        <f t="shared" si="153"/>
        <v>rock</v>
      </c>
      <c r="S1634" s="5">
        <f t="shared" si="154"/>
        <v>40750.132569444439</v>
      </c>
      <c r="T1634" s="5">
        <f t="shared" si="155"/>
        <v>40810.132569444439</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9">
        <f t="shared" si="150"/>
        <v>100</v>
      </c>
      <c r="P1635" s="10">
        <f t="shared" si="151"/>
        <v>172.41379310344828</v>
      </c>
      <c r="Q1635" s="10" t="str">
        <f t="shared" si="152"/>
        <v>music</v>
      </c>
      <c r="R1635" s="10" t="str">
        <f t="shared" si="153"/>
        <v>rock</v>
      </c>
      <c r="S1635" s="5">
        <f t="shared" si="154"/>
        <v>40896.675416666665</v>
      </c>
      <c r="T1635" s="5">
        <f t="shared" si="155"/>
        <v>40924</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9">
        <f t="shared" si="150"/>
        <v>100.49999999999999</v>
      </c>
      <c r="P1636" s="10">
        <f t="shared" si="151"/>
        <v>62.8125</v>
      </c>
      <c r="Q1636" s="10" t="str">
        <f t="shared" si="152"/>
        <v>music</v>
      </c>
      <c r="R1636" s="10" t="str">
        <f t="shared" si="153"/>
        <v>rock</v>
      </c>
      <c r="S1636" s="5">
        <f t="shared" si="154"/>
        <v>40657.981493055551</v>
      </c>
      <c r="T1636" s="5">
        <f t="shared" si="155"/>
        <v>40696.040972222218</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9">
        <f t="shared" si="150"/>
        <v>125.29999999999998</v>
      </c>
      <c r="P1637" s="10">
        <f t="shared" si="151"/>
        <v>67.729729729729726</v>
      </c>
      <c r="Q1637" s="10" t="str">
        <f t="shared" si="152"/>
        <v>music</v>
      </c>
      <c r="R1637" s="10" t="str">
        <f t="shared" si="153"/>
        <v>rock</v>
      </c>
      <c r="S1637" s="5">
        <f t="shared" si="154"/>
        <v>42502.660428240742</v>
      </c>
      <c r="T1637" s="5">
        <f t="shared" si="155"/>
        <v>42562.660428240742</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9">
        <f t="shared" si="150"/>
        <v>103.55555555555556</v>
      </c>
      <c r="P1638" s="10">
        <f t="shared" si="151"/>
        <v>53.5632183908046</v>
      </c>
      <c r="Q1638" s="10" t="str">
        <f t="shared" si="152"/>
        <v>music</v>
      </c>
      <c r="R1638" s="10" t="str">
        <f t="shared" si="153"/>
        <v>rock</v>
      </c>
      <c r="S1638" s="5">
        <f t="shared" si="154"/>
        <v>40662.878333333334</v>
      </c>
      <c r="T1638" s="5">
        <f t="shared" si="155"/>
        <v>40705.958333333328</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9">
        <f t="shared" si="150"/>
        <v>103.8</v>
      </c>
      <c r="P1639" s="10">
        <f t="shared" si="151"/>
        <v>34.6</v>
      </c>
      <c r="Q1639" s="10" t="str">
        <f t="shared" si="152"/>
        <v>music</v>
      </c>
      <c r="R1639" s="10" t="str">
        <f t="shared" si="153"/>
        <v>rock</v>
      </c>
      <c r="S1639" s="5">
        <f t="shared" si="154"/>
        <v>40122.543287037035</v>
      </c>
      <c r="T1639" s="5">
        <f t="shared" si="155"/>
        <v>40178.777083333334</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9">
        <f t="shared" si="150"/>
        <v>105</v>
      </c>
      <c r="P1640" s="10">
        <f t="shared" si="151"/>
        <v>38.888888888888886</v>
      </c>
      <c r="Q1640" s="10" t="str">
        <f t="shared" si="152"/>
        <v>music</v>
      </c>
      <c r="R1640" s="10" t="str">
        <f t="shared" si="153"/>
        <v>rock</v>
      </c>
      <c r="S1640" s="5">
        <f t="shared" si="154"/>
        <v>41288.478796296295</v>
      </c>
      <c r="T1640" s="5">
        <f t="shared" si="155"/>
        <v>41333.684027777774</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9">
        <f t="shared" si="150"/>
        <v>100</v>
      </c>
      <c r="P1641" s="10">
        <f t="shared" si="151"/>
        <v>94.736842105263165</v>
      </c>
      <c r="Q1641" s="10" t="str">
        <f t="shared" si="152"/>
        <v>music</v>
      </c>
      <c r="R1641" s="10" t="str">
        <f t="shared" si="153"/>
        <v>rock</v>
      </c>
      <c r="S1641" s="5">
        <f t="shared" si="154"/>
        <v>40941.444039351853</v>
      </c>
      <c r="T1641" s="5">
        <f t="shared" si="155"/>
        <v>40971.444039351853</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9">
        <f t="shared" si="150"/>
        <v>169.86</v>
      </c>
      <c r="P1642" s="10">
        <f t="shared" si="151"/>
        <v>39.967058823529413</v>
      </c>
      <c r="Q1642" s="10" t="str">
        <f t="shared" si="152"/>
        <v>music</v>
      </c>
      <c r="R1642" s="10" t="str">
        <f t="shared" si="153"/>
        <v>rock</v>
      </c>
      <c r="S1642" s="5">
        <f t="shared" si="154"/>
        <v>40379.022627314815</v>
      </c>
      <c r="T1642" s="5">
        <f t="shared" si="155"/>
        <v>40392.874305555553</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9">
        <f t="shared" si="150"/>
        <v>101.4</v>
      </c>
      <c r="P1643" s="10">
        <f t="shared" si="151"/>
        <v>97.5</v>
      </c>
      <c r="Q1643" s="10" t="str">
        <f t="shared" si="152"/>
        <v>music</v>
      </c>
      <c r="R1643" s="10" t="str">
        <f t="shared" si="153"/>
        <v>pop</v>
      </c>
      <c r="S1643" s="5">
        <f t="shared" si="154"/>
        <v>41962.388240740744</v>
      </c>
      <c r="T1643" s="5">
        <f t="shared" si="155"/>
        <v>41992.388240740744</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9">
        <f t="shared" si="150"/>
        <v>100</v>
      </c>
      <c r="P1644" s="10">
        <f t="shared" si="151"/>
        <v>42.857142857142854</v>
      </c>
      <c r="Q1644" s="10" t="str">
        <f t="shared" si="152"/>
        <v>music</v>
      </c>
      <c r="R1644" s="10" t="str">
        <f t="shared" si="153"/>
        <v>pop</v>
      </c>
      <c r="S1644" s="5">
        <f t="shared" si="154"/>
        <v>40687.816284722219</v>
      </c>
      <c r="T1644" s="5">
        <f t="shared" si="155"/>
        <v>40707.816284722219</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9">
        <f t="shared" si="150"/>
        <v>124.70000000000002</v>
      </c>
      <c r="P1645" s="10">
        <f t="shared" si="151"/>
        <v>168.51351351351352</v>
      </c>
      <c r="Q1645" s="10" t="str">
        <f t="shared" si="152"/>
        <v>music</v>
      </c>
      <c r="R1645" s="10" t="str">
        <f t="shared" si="153"/>
        <v>pop</v>
      </c>
      <c r="S1645" s="5">
        <f t="shared" si="154"/>
        <v>41146.615879629629</v>
      </c>
      <c r="T1645" s="5">
        <f t="shared" si="155"/>
        <v>41176.615879629629</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9">
        <f t="shared" si="150"/>
        <v>109.5</v>
      </c>
      <c r="P1646" s="10">
        <f t="shared" si="151"/>
        <v>85.546875</v>
      </c>
      <c r="Q1646" s="10" t="str">
        <f t="shared" si="152"/>
        <v>music</v>
      </c>
      <c r="R1646" s="10" t="str">
        <f t="shared" si="153"/>
        <v>pop</v>
      </c>
      <c r="S1646" s="5">
        <f t="shared" si="154"/>
        <v>41174.851388888885</v>
      </c>
      <c r="T1646" s="5">
        <f t="shared" si="155"/>
        <v>41234.893055555556</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9">
        <f t="shared" si="150"/>
        <v>110.80000000000001</v>
      </c>
      <c r="P1647" s="10">
        <f t="shared" si="151"/>
        <v>554</v>
      </c>
      <c r="Q1647" s="10" t="str">
        <f t="shared" si="152"/>
        <v>music</v>
      </c>
      <c r="R1647" s="10" t="str">
        <f t="shared" si="153"/>
        <v>pop</v>
      </c>
      <c r="S1647" s="5">
        <f t="shared" si="154"/>
        <v>41521.409027777772</v>
      </c>
      <c r="T1647" s="5">
        <f t="shared" si="155"/>
        <v>41535.409027777772</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9">
        <f t="shared" si="150"/>
        <v>110.2</v>
      </c>
      <c r="P1648" s="10">
        <f t="shared" si="151"/>
        <v>26.554216867469879</v>
      </c>
      <c r="Q1648" s="10" t="str">
        <f t="shared" si="152"/>
        <v>music</v>
      </c>
      <c r="R1648" s="10" t="str">
        <f t="shared" si="153"/>
        <v>pop</v>
      </c>
      <c r="S1648" s="5">
        <f t="shared" si="154"/>
        <v>41833.241932870369</v>
      </c>
      <c r="T1648" s="5">
        <f t="shared" si="155"/>
        <v>41865.549305555556</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9">
        <f t="shared" si="150"/>
        <v>104.71999999999998</v>
      </c>
      <c r="P1649" s="10">
        <f t="shared" si="151"/>
        <v>113.82608695652173</v>
      </c>
      <c r="Q1649" s="10" t="str">
        <f t="shared" si="152"/>
        <v>music</v>
      </c>
      <c r="R1649" s="10" t="str">
        <f t="shared" si="153"/>
        <v>pop</v>
      </c>
      <c r="S1649" s="5">
        <f t="shared" si="154"/>
        <v>41039.201122685183</v>
      </c>
      <c r="T1649" s="5">
        <f t="shared" si="155"/>
        <v>41069.201122685183</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9">
        <f t="shared" si="150"/>
        <v>125.26086956521738</v>
      </c>
      <c r="P1650" s="10">
        <f t="shared" si="151"/>
        <v>32.011111111111113</v>
      </c>
      <c r="Q1650" s="10" t="str">
        <f t="shared" si="152"/>
        <v>music</v>
      </c>
      <c r="R1650" s="10" t="str">
        <f t="shared" si="153"/>
        <v>pop</v>
      </c>
      <c r="S1650" s="5">
        <f t="shared" si="154"/>
        <v>40592.496319444443</v>
      </c>
      <c r="T1650" s="5">
        <f t="shared" si="155"/>
        <v>40622.454652777778</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9">
        <f t="shared" si="150"/>
        <v>100.58763157894737</v>
      </c>
      <c r="P1651" s="10">
        <f t="shared" si="151"/>
        <v>47.189259259259259</v>
      </c>
      <c r="Q1651" s="10" t="str">
        <f t="shared" si="152"/>
        <v>music</v>
      </c>
      <c r="R1651" s="10" t="str">
        <f t="shared" si="153"/>
        <v>pop</v>
      </c>
      <c r="S1651" s="5">
        <f t="shared" si="154"/>
        <v>41737.476331018515</v>
      </c>
      <c r="T1651" s="5">
        <f t="shared" si="155"/>
        <v>41782.476331018515</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9">
        <f t="shared" si="150"/>
        <v>141.55000000000001</v>
      </c>
      <c r="P1652" s="10">
        <f t="shared" si="151"/>
        <v>88.46875</v>
      </c>
      <c r="Q1652" s="10" t="str">
        <f t="shared" si="152"/>
        <v>music</v>
      </c>
      <c r="R1652" s="10" t="str">
        <f t="shared" si="153"/>
        <v>pop</v>
      </c>
      <c r="S1652" s="5">
        <f t="shared" si="154"/>
        <v>41526.227280092593</v>
      </c>
      <c r="T1652" s="5">
        <f t="shared" si="155"/>
        <v>41556.227280092593</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9">
        <f t="shared" si="150"/>
        <v>100.75</v>
      </c>
      <c r="P1653" s="10">
        <f t="shared" si="151"/>
        <v>100.75</v>
      </c>
      <c r="Q1653" s="10" t="str">
        <f t="shared" si="152"/>
        <v>music</v>
      </c>
      <c r="R1653" s="10" t="str">
        <f t="shared" si="153"/>
        <v>pop</v>
      </c>
      <c r="S1653" s="5">
        <f t="shared" si="154"/>
        <v>40625.692361111105</v>
      </c>
      <c r="T1653" s="5">
        <f t="shared" si="155"/>
        <v>40659.082638888889</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9">
        <f t="shared" si="150"/>
        <v>100.66666666666666</v>
      </c>
      <c r="P1654" s="10">
        <f t="shared" si="151"/>
        <v>64.714285714285708</v>
      </c>
      <c r="Q1654" s="10" t="str">
        <f t="shared" si="152"/>
        <v>music</v>
      </c>
      <c r="R1654" s="10" t="str">
        <f t="shared" si="153"/>
        <v>pop</v>
      </c>
      <c r="S1654" s="5">
        <f t="shared" si="154"/>
        <v>41572.284641203703</v>
      </c>
      <c r="T1654" s="5">
        <f t="shared" si="155"/>
        <v>41602.326307870368</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9">
        <f t="shared" si="150"/>
        <v>174.2304</v>
      </c>
      <c r="P1655" s="10">
        <f t="shared" si="151"/>
        <v>51.854285714285716</v>
      </c>
      <c r="Q1655" s="10" t="str">
        <f t="shared" si="152"/>
        <v>music</v>
      </c>
      <c r="R1655" s="10" t="str">
        <f t="shared" si="153"/>
        <v>pop</v>
      </c>
      <c r="S1655" s="5">
        <f t="shared" si="154"/>
        <v>40626.626111111109</v>
      </c>
      <c r="T1655" s="5">
        <f t="shared" si="155"/>
        <v>40657.626111111109</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9">
        <f t="shared" si="150"/>
        <v>119.90909090909089</v>
      </c>
      <c r="P1656" s="10">
        <f t="shared" si="151"/>
        <v>38.794117647058826</v>
      </c>
      <c r="Q1656" s="10" t="str">
        <f t="shared" si="152"/>
        <v>music</v>
      </c>
      <c r="R1656" s="10" t="str">
        <f t="shared" si="153"/>
        <v>pop</v>
      </c>
      <c r="S1656" s="5">
        <f t="shared" si="154"/>
        <v>40987.682407407403</v>
      </c>
      <c r="T1656" s="5">
        <f t="shared" si="155"/>
        <v>41017.682407407403</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9">
        <f t="shared" si="150"/>
        <v>142.86666666666667</v>
      </c>
      <c r="P1657" s="10">
        <f t="shared" si="151"/>
        <v>44.645833333333336</v>
      </c>
      <c r="Q1657" s="10" t="str">
        <f t="shared" si="152"/>
        <v>music</v>
      </c>
      <c r="R1657" s="10" t="str">
        <f t="shared" si="153"/>
        <v>pop</v>
      </c>
      <c r="S1657" s="5">
        <f t="shared" si="154"/>
        <v>40974.583564814813</v>
      </c>
      <c r="T1657" s="5">
        <f t="shared" si="155"/>
        <v>41004.541898148142</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9">
        <f t="shared" si="150"/>
        <v>100.33493333333334</v>
      </c>
      <c r="P1658" s="10">
        <f t="shared" si="151"/>
        <v>156.77333333333334</v>
      </c>
      <c r="Q1658" s="10" t="str">
        <f t="shared" si="152"/>
        <v>music</v>
      </c>
      <c r="R1658" s="10" t="str">
        <f t="shared" si="153"/>
        <v>pop</v>
      </c>
      <c r="S1658" s="5">
        <f t="shared" si="154"/>
        <v>41226.720509259256</v>
      </c>
      <c r="T1658" s="5">
        <f t="shared" si="155"/>
        <v>41256.720509259256</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9">
        <f t="shared" si="150"/>
        <v>104.93380000000001</v>
      </c>
      <c r="P1659" s="10">
        <f t="shared" si="151"/>
        <v>118.70339366515837</v>
      </c>
      <c r="Q1659" s="10" t="str">
        <f t="shared" si="152"/>
        <v>music</v>
      </c>
      <c r="R1659" s="10" t="str">
        <f t="shared" si="153"/>
        <v>pop</v>
      </c>
      <c r="S1659" s="5">
        <f t="shared" si="154"/>
        <v>41023.573703703703</v>
      </c>
      <c r="T1659" s="5">
        <f t="shared" si="155"/>
        <v>41053.573703703703</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9">
        <f t="shared" si="150"/>
        <v>132.23333333333335</v>
      </c>
      <c r="P1660" s="10">
        <f t="shared" si="151"/>
        <v>74.149532710280369</v>
      </c>
      <c r="Q1660" s="10" t="str">
        <f t="shared" si="152"/>
        <v>music</v>
      </c>
      <c r="R1660" s="10" t="str">
        <f t="shared" si="153"/>
        <v>pop</v>
      </c>
      <c r="S1660" s="5">
        <f t="shared" si="154"/>
        <v>41223.013506944444</v>
      </c>
      <c r="T1660" s="5">
        <f t="shared" si="155"/>
        <v>41261.388888888883</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9">
        <f t="shared" si="150"/>
        <v>112.79999999999998</v>
      </c>
      <c r="P1661" s="10">
        <f t="shared" si="151"/>
        <v>12.533333333333333</v>
      </c>
      <c r="Q1661" s="10" t="str">
        <f t="shared" si="152"/>
        <v>music</v>
      </c>
      <c r="R1661" s="10" t="str">
        <f t="shared" si="153"/>
        <v>pop</v>
      </c>
      <c r="S1661" s="5">
        <f t="shared" si="154"/>
        <v>41596.705104166664</v>
      </c>
      <c r="T1661" s="5">
        <f t="shared" si="155"/>
        <v>41625.291666666664</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9">
        <f t="shared" si="150"/>
        <v>1253.75</v>
      </c>
      <c r="P1662" s="10">
        <f t="shared" si="151"/>
        <v>27.861111111111111</v>
      </c>
      <c r="Q1662" s="10" t="str">
        <f t="shared" si="152"/>
        <v>music</v>
      </c>
      <c r="R1662" s="10" t="str">
        <f t="shared" si="153"/>
        <v>pop</v>
      </c>
      <c r="S1662" s="5">
        <f t="shared" si="154"/>
        <v>42459.485532407409</v>
      </c>
      <c r="T1662" s="5">
        <f t="shared" si="155"/>
        <v>42490.707638888889</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9">
        <f t="shared" si="150"/>
        <v>102.50632911392405</v>
      </c>
      <c r="P1663" s="10">
        <f t="shared" si="151"/>
        <v>80.178217821782184</v>
      </c>
      <c r="Q1663" s="10" t="str">
        <f t="shared" si="152"/>
        <v>music</v>
      </c>
      <c r="R1663" s="10" t="str">
        <f t="shared" si="153"/>
        <v>pop</v>
      </c>
      <c r="S1663" s="5">
        <f t="shared" si="154"/>
        <v>42343.789710648147</v>
      </c>
      <c r="T1663" s="5">
        <f t="shared" si="155"/>
        <v>42386.666666666664</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9">
        <f t="shared" si="150"/>
        <v>102.6375</v>
      </c>
      <c r="P1664" s="10">
        <f t="shared" si="151"/>
        <v>132.43548387096774</v>
      </c>
      <c r="Q1664" s="10" t="str">
        <f t="shared" si="152"/>
        <v>music</v>
      </c>
      <c r="R1664" s="10" t="str">
        <f t="shared" si="153"/>
        <v>pop</v>
      </c>
      <c r="S1664" s="5">
        <f t="shared" si="154"/>
        <v>40847.99</v>
      </c>
      <c r="T1664" s="5">
        <f t="shared" si="155"/>
        <v>40908.031666666662</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9">
        <f t="shared" si="150"/>
        <v>108</v>
      </c>
      <c r="P1665" s="10">
        <f t="shared" si="151"/>
        <v>33.75</v>
      </c>
      <c r="Q1665" s="10" t="str">
        <f t="shared" si="152"/>
        <v>music</v>
      </c>
      <c r="R1665" s="10" t="str">
        <f t="shared" si="153"/>
        <v>pop</v>
      </c>
      <c r="S1665" s="5">
        <f t="shared" si="154"/>
        <v>42005.813738425924</v>
      </c>
      <c r="T1665" s="5">
        <f t="shared" si="155"/>
        <v>42035.813738425924</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9">
        <f t="shared" si="150"/>
        <v>122.40879999999999</v>
      </c>
      <c r="P1666" s="10">
        <f t="shared" si="151"/>
        <v>34.384494382022467</v>
      </c>
      <c r="Q1666" s="10" t="str">
        <f t="shared" si="152"/>
        <v>music</v>
      </c>
      <c r="R1666" s="10" t="str">
        <f t="shared" si="153"/>
        <v>pop</v>
      </c>
      <c r="S1666" s="5">
        <f t="shared" si="154"/>
        <v>40939.553449074068</v>
      </c>
      <c r="T1666" s="5">
        <f t="shared" si="155"/>
        <v>40983.957638888889</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9">
        <f t="shared" ref="O1667:O1730" si="156">E1667/D1667*100</f>
        <v>119.45714285714286</v>
      </c>
      <c r="P1667" s="10">
        <f t="shared" ref="P1667:P1730" si="157">E1667/L1667</f>
        <v>44.956989247311824</v>
      </c>
      <c r="Q1667" s="10" t="str">
        <f t="shared" ref="Q1667:Q1730" si="158">LEFT($N1667,FIND("/",$N1667)-1)</f>
        <v>music</v>
      </c>
      <c r="R1667" s="10" t="str">
        <f t="shared" ref="R1667:R1730" si="159">RIGHT($N1667,LEN($N1667)-FIND("/",$N1667))</f>
        <v>pop</v>
      </c>
      <c r="S1667" s="5">
        <f t="shared" ref="S1667:S1730" si="160">(((J1667/60)/60)/24)+DATE(1970,1,1)+(-5/24)</f>
        <v>40564.441122685181</v>
      </c>
      <c r="T1667" s="5">
        <f t="shared" si="155"/>
        <v>40595.916666666664</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9">
        <f t="shared" si="156"/>
        <v>160.88</v>
      </c>
      <c r="P1668" s="10">
        <f t="shared" si="157"/>
        <v>41.04081632653061</v>
      </c>
      <c r="Q1668" s="10" t="str">
        <f t="shared" si="158"/>
        <v>music</v>
      </c>
      <c r="R1668" s="10" t="str">
        <f t="shared" si="159"/>
        <v>pop</v>
      </c>
      <c r="S1668" s="5">
        <f t="shared" si="160"/>
        <v>41331.04482638889</v>
      </c>
      <c r="T1668" s="5">
        <f t="shared" si="155"/>
        <v>41361.003159722219</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9">
        <f t="shared" si="156"/>
        <v>126.85294117647059</v>
      </c>
      <c r="P1669" s="10">
        <f t="shared" si="157"/>
        <v>52.597560975609753</v>
      </c>
      <c r="Q1669" s="10" t="str">
        <f t="shared" si="158"/>
        <v>music</v>
      </c>
      <c r="R1669" s="10" t="str">
        <f t="shared" si="159"/>
        <v>pop</v>
      </c>
      <c r="S1669" s="5">
        <f t="shared" si="160"/>
        <v>41681.862245370365</v>
      </c>
      <c r="T1669" s="5">
        <f t="shared" si="155"/>
        <v>41709.082638888889</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9">
        <f t="shared" si="156"/>
        <v>102.6375</v>
      </c>
      <c r="P1670" s="10">
        <f t="shared" si="157"/>
        <v>70.784482758620683</v>
      </c>
      <c r="Q1670" s="10" t="str">
        <f t="shared" si="158"/>
        <v>music</v>
      </c>
      <c r="R1670" s="10" t="str">
        <f t="shared" si="159"/>
        <v>pop</v>
      </c>
      <c r="S1670" s="5">
        <f t="shared" si="160"/>
        <v>40844.941423611104</v>
      </c>
      <c r="T1670" s="5">
        <f t="shared" si="155"/>
        <v>40874.983090277776</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9">
        <f t="shared" si="156"/>
        <v>139.75</v>
      </c>
      <c r="P1671" s="10">
        <f t="shared" si="157"/>
        <v>53.75</v>
      </c>
      <c r="Q1671" s="10" t="str">
        <f t="shared" si="158"/>
        <v>music</v>
      </c>
      <c r="R1671" s="10" t="str">
        <f t="shared" si="159"/>
        <v>pop</v>
      </c>
      <c r="S1671" s="5">
        <f t="shared" si="160"/>
        <v>42461.676805555551</v>
      </c>
      <c r="T1671" s="5">
        <f t="shared" ref="T1671:T1734" si="161">(((I1671/60)/60)/24)+DATE(1970,1,1)+(-5/24)</f>
        <v>42521.676805555551</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9">
        <f t="shared" si="156"/>
        <v>102.60000000000001</v>
      </c>
      <c r="P1672" s="10">
        <f t="shared" si="157"/>
        <v>44.608695652173914</v>
      </c>
      <c r="Q1672" s="10" t="str">
        <f t="shared" si="158"/>
        <v>music</v>
      </c>
      <c r="R1672" s="10" t="str">
        <f t="shared" si="159"/>
        <v>pop</v>
      </c>
      <c r="S1672" s="5">
        <f t="shared" si="160"/>
        <v>40313.722210648149</v>
      </c>
      <c r="T1672" s="5">
        <f t="shared" si="161"/>
        <v>40363.958333333328</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9">
        <f t="shared" si="156"/>
        <v>100.67349999999999</v>
      </c>
      <c r="P1673" s="10">
        <f t="shared" si="157"/>
        <v>26.148961038961041</v>
      </c>
      <c r="Q1673" s="10" t="str">
        <f t="shared" si="158"/>
        <v>music</v>
      </c>
      <c r="R1673" s="10" t="str">
        <f t="shared" si="159"/>
        <v>pop</v>
      </c>
      <c r="S1673" s="5">
        <f t="shared" si="160"/>
        <v>42553.335810185185</v>
      </c>
      <c r="T1673" s="5">
        <f t="shared" si="161"/>
        <v>42583.335810185185</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9">
        <f t="shared" si="156"/>
        <v>112.94117647058823</v>
      </c>
      <c r="P1674" s="10">
        <f t="shared" si="157"/>
        <v>39.183673469387756</v>
      </c>
      <c r="Q1674" s="10" t="str">
        <f t="shared" si="158"/>
        <v>music</v>
      </c>
      <c r="R1674" s="10" t="str">
        <f t="shared" si="159"/>
        <v>pop</v>
      </c>
      <c r="S1674" s="5">
        <f t="shared" si="160"/>
        <v>41034.448263888888</v>
      </c>
      <c r="T1674" s="5">
        <f t="shared" si="161"/>
        <v>41064.448263888888</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9">
        <f t="shared" si="156"/>
        <v>128.09523809523807</v>
      </c>
      <c r="P1675" s="10">
        <f t="shared" si="157"/>
        <v>45.593220338983052</v>
      </c>
      <c r="Q1675" s="10" t="str">
        <f t="shared" si="158"/>
        <v>music</v>
      </c>
      <c r="R1675" s="10" t="str">
        <f t="shared" si="159"/>
        <v>pop</v>
      </c>
      <c r="S1675" s="5">
        <f t="shared" si="160"/>
        <v>42039.670046296298</v>
      </c>
      <c r="T1675" s="5">
        <f t="shared" si="161"/>
        <v>42069.670046296298</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9">
        <f t="shared" si="156"/>
        <v>201.7</v>
      </c>
      <c r="P1676" s="10">
        <f t="shared" si="157"/>
        <v>89.247787610619469</v>
      </c>
      <c r="Q1676" s="10" t="str">
        <f t="shared" si="158"/>
        <v>music</v>
      </c>
      <c r="R1676" s="10" t="str">
        <f t="shared" si="159"/>
        <v>pop</v>
      </c>
      <c r="S1676" s="5">
        <f t="shared" si="160"/>
        <v>42569.397060185183</v>
      </c>
      <c r="T1676" s="5">
        <f t="shared" si="161"/>
        <v>42600.082638888889</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9">
        <f t="shared" si="156"/>
        <v>137.416</v>
      </c>
      <c r="P1677" s="10">
        <f t="shared" si="157"/>
        <v>40.416470588235299</v>
      </c>
      <c r="Q1677" s="10" t="str">
        <f t="shared" si="158"/>
        <v>music</v>
      </c>
      <c r="R1677" s="10" t="str">
        <f t="shared" si="159"/>
        <v>pop</v>
      </c>
      <c r="S1677" s="5">
        <f t="shared" si="160"/>
        <v>40802.524768518517</v>
      </c>
      <c r="T1677" s="5">
        <f t="shared" si="161"/>
        <v>40832.710416666661</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9">
        <f t="shared" si="156"/>
        <v>115.33333333333333</v>
      </c>
      <c r="P1678" s="10">
        <f t="shared" si="157"/>
        <v>82.38095238095238</v>
      </c>
      <c r="Q1678" s="10" t="str">
        <f t="shared" si="158"/>
        <v>music</v>
      </c>
      <c r="R1678" s="10" t="str">
        <f t="shared" si="159"/>
        <v>pop</v>
      </c>
      <c r="S1678" s="5">
        <f t="shared" si="160"/>
        <v>40973.517905092594</v>
      </c>
      <c r="T1678" s="5">
        <f t="shared" si="161"/>
        <v>41019.957638888889</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9">
        <f t="shared" si="156"/>
        <v>111.66666666666667</v>
      </c>
      <c r="P1679" s="10">
        <f t="shared" si="157"/>
        <v>159.52380952380952</v>
      </c>
      <c r="Q1679" s="10" t="str">
        <f t="shared" si="158"/>
        <v>music</v>
      </c>
      <c r="R1679" s="10" t="str">
        <f t="shared" si="159"/>
        <v>pop</v>
      </c>
      <c r="S1679" s="5">
        <f t="shared" si="160"/>
        <v>42416.198796296296</v>
      </c>
      <c r="T1679" s="5">
        <f t="shared" si="161"/>
        <v>42476.040972222218</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9">
        <f t="shared" si="156"/>
        <v>118.39999999999999</v>
      </c>
      <c r="P1680" s="10">
        <f t="shared" si="157"/>
        <v>36.244897959183675</v>
      </c>
      <c r="Q1680" s="10" t="str">
        <f t="shared" si="158"/>
        <v>music</v>
      </c>
      <c r="R1680" s="10" t="str">
        <f t="shared" si="159"/>
        <v>pop</v>
      </c>
      <c r="S1680" s="5">
        <f t="shared" si="160"/>
        <v>41662.646655092591</v>
      </c>
      <c r="T1680" s="5">
        <f t="shared" si="161"/>
        <v>41676.646655092591</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9">
        <f t="shared" si="156"/>
        <v>175</v>
      </c>
      <c r="P1681" s="10">
        <f t="shared" si="157"/>
        <v>62.5</v>
      </c>
      <c r="Q1681" s="10" t="str">
        <f t="shared" si="158"/>
        <v>music</v>
      </c>
      <c r="R1681" s="10" t="str">
        <f t="shared" si="159"/>
        <v>pop</v>
      </c>
      <c r="S1681" s="5">
        <f t="shared" si="160"/>
        <v>40722.860474537032</v>
      </c>
      <c r="T1681" s="5">
        <f t="shared" si="161"/>
        <v>40745.860474537032</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9">
        <f t="shared" si="156"/>
        <v>117.5</v>
      </c>
      <c r="P1682" s="10">
        <f t="shared" si="157"/>
        <v>47</v>
      </c>
      <c r="Q1682" s="10" t="str">
        <f t="shared" si="158"/>
        <v>music</v>
      </c>
      <c r="R1682" s="10" t="str">
        <f t="shared" si="159"/>
        <v>pop</v>
      </c>
      <c r="S1682" s="5">
        <f t="shared" si="160"/>
        <v>41802.549386574072</v>
      </c>
      <c r="T1682" s="5">
        <f t="shared" si="161"/>
        <v>41832.549386574072</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9">
        <f t="shared" si="156"/>
        <v>101.42212307692309</v>
      </c>
      <c r="P1683" s="10">
        <f t="shared" si="157"/>
        <v>74.575090497737563</v>
      </c>
      <c r="Q1683" s="10" t="str">
        <f t="shared" si="158"/>
        <v>music</v>
      </c>
      <c r="R1683" s="10" t="str">
        <f t="shared" si="159"/>
        <v>faith</v>
      </c>
      <c r="S1683" s="5">
        <f t="shared" si="160"/>
        <v>42773.91300925926</v>
      </c>
      <c r="T1683" s="5">
        <f t="shared" si="161"/>
        <v>42822.874999999993</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9">
        <f t="shared" si="156"/>
        <v>0</v>
      </c>
      <c r="P1684" s="10" t="e">
        <f t="shared" si="157"/>
        <v>#DIV/0!</v>
      </c>
      <c r="Q1684" s="10" t="str">
        <f t="shared" si="158"/>
        <v>music</v>
      </c>
      <c r="R1684" s="10" t="str">
        <f t="shared" si="159"/>
        <v>faith</v>
      </c>
      <c r="S1684" s="5">
        <f t="shared" si="160"/>
        <v>42779.005324074074</v>
      </c>
      <c r="T1684" s="5">
        <f t="shared" si="161"/>
        <v>42838.963657407403</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9">
        <f t="shared" si="156"/>
        <v>21.714285714285715</v>
      </c>
      <c r="P1685" s="10">
        <f t="shared" si="157"/>
        <v>76</v>
      </c>
      <c r="Q1685" s="10" t="str">
        <f t="shared" si="158"/>
        <v>music</v>
      </c>
      <c r="R1685" s="10" t="str">
        <f t="shared" si="159"/>
        <v>faith</v>
      </c>
      <c r="S1685" s="5">
        <f t="shared" si="160"/>
        <v>42808.57335648148</v>
      </c>
      <c r="T1685" s="5">
        <f t="shared" si="161"/>
        <v>42832.57335648148</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9">
        <f t="shared" si="156"/>
        <v>109.125</v>
      </c>
      <c r="P1686" s="10">
        <f t="shared" si="157"/>
        <v>86.43564356435644</v>
      </c>
      <c r="Q1686" s="10" t="str">
        <f t="shared" si="158"/>
        <v>music</v>
      </c>
      <c r="R1686" s="10" t="str">
        <f t="shared" si="159"/>
        <v>faith</v>
      </c>
      <c r="S1686" s="5">
        <f t="shared" si="160"/>
        <v>42783.606956018521</v>
      </c>
      <c r="T1686" s="5">
        <f t="shared" si="161"/>
        <v>42811.565289351849</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9">
        <f t="shared" si="156"/>
        <v>102.85714285714285</v>
      </c>
      <c r="P1687" s="10">
        <f t="shared" si="157"/>
        <v>24</v>
      </c>
      <c r="Q1687" s="10" t="str">
        <f t="shared" si="158"/>
        <v>music</v>
      </c>
      <c r="R1687" s="10" t="str">
        <f t="shared" si="159"/>
        <v>faith</v>
      </c>
      <c r="S1687" s="5">
        <f t="shared" si="160"/>
        <v>42788.041932870365</v>
      </c>
      <c r="T1687" s="5">
        <f t="shared" si="161"/>
        <v>42818.0002662037</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9">
        <f t="shared" si="156"/>
        <v>0.36</v>
      </c>
      <c r="P1688" s="10">
        <f t="shared" si="157"/>
        <v>18</v>
      </c>
      <c r="Q1688" s="10" t="str">
        <f t="shared" si="158"/>
        <v>music</v>
      </c>
      <c r="R1688" s="10" t="str">
        <f t="shared" si="159"/>
        <v>faith</v>
      </c>
      <c r="S1688" s="5">
        <f t="shared" si="160"/>
        <v>42792.635636574072</v>
      </c>
      <c r="T1688" s="5">
        <f t="shared" si="161"/>
        <v>42852.593969907401</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9">
        <f t="shared" si="156"/>
        <v>31.25</v>
      </c>
      <c r="P1689" s="10">
        <f t="shared" si="157"/>
        <v>80.128205128205124</v>
      </c>
      <c r="Q1689" s="10" t="str">
        <f t="shared" si="158"/>
        <v>music</v>
      </c>
      <c r="R1689" s="10" t="str">
        <f t="shared" si="159"/>
        <v>faith</v>
      </c>
      <c r="S1689" s="5">
        <f t="shared" si="160"/>
        <v>42801.838483796295</v>
      </c>
      <c r="T1689" s="5">
        <f t="shared" si="161"/>
        <v>42835.635416666664</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9">
        <f t="shared" si="156"/>
        <v>44.3</v>
      </c>
      <c r="P1690" s="10">
        <f t="shared" si="157"/>
        <v>253.14285714285714</v>
      </c>
      <c r="Q1690" s="10" t="str">
        <f t="shared" si="158"/>
        <v>music</v>
      </c>
      <c r="R1690" s="10" t="str">
        <f t="shared" si="159"/>
        <v>faith</v>
      </c>
      <c r="S1690" s="5">
        <f t="shared" si="160"/>
        <v>42804.326319444437</v>
      </c>
      <c r="T1690" s="5">
        <f t="shared" si="161"/>
        <v>42834.28465277778</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9">
        <f t="shared" si="156"/>
        <v>100</v>
      </c>
      <c r="P1691" s="10">
        <f t="shared" si="157"/>
        <v>171.42857142857142</v>
      </c>
      <c r="Q1691" s="10" t="str">
        <f t="shared" si="158"/>
        <v>music</v>
      </c>
      <c r="R1691" s="10" t="str">
        <f t="shared" si="159"/>
        <v>faith</v>
      </c>
      <c r="S1691" s="5">
        <f t="shared" si="160"/>
        <v>42780.734143518515</v>
      </c>
      <c r="T1691" s="5">
        <f t="shared" si="161"/>
        <v>42810.692476851851</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9">
        <f t="shared" si="156"/>
        <v>25.4</v>
      </c>
      <c r="P1692" s="10">
        <f t="shared" si="157"/>
        <v>57.727272727272727</v>
      </c>
      <c r="Q1692" s="10" t="str">
        <f t="shared" si="158"/>
        <v>music</v>
      </c>
      <c r="R1692" s="10" t="str">
        <f t="shared" si="159"/>
        <v>faith</v>
      </c>
      <c r="S1692" s="5">
        <f t="shared" si="160"/>
        <v>42801.222708333335</v>
      </c>
      <c r="T1692" s="5">
        <f t="shared" si="161"/>
        <v>42831.181041666663</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9">
        <f t="shared" si="156"/>
        <v>33.473333333333329</v>
      </c>
      <c r="P1693" s="10">
        <f t="shared" si="157"/>
        <v>264.26315789473682</v>
      </c>
      <c r="Q1693" s="10" t="str">
        <f t="shared" si="158"/>
        <v>music</v>
      </c>
      <c r="R1693" s="10" t="str">
        <f t="shared" si="159"/>
        <v>faith</v>
      </c>
      <c r="S1693" s="5">
        <f t="shared" si="160"/>
        <v>42795.49314814814</v>
      </c>
      <c r="T1693" s="5">
        <f t="shared" si="161"/>
        <v>42827.833333333336</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9">
        <f t="shared" si="156"/>
        <v>47.8</v>
      </c>
      <c r="P1694" s="10">
        <f t="shared" si="157"/>
        <v>159.33333333333334</v>
      </c>
      <c r="Q1694" s="10" t="str">
        <f t="shared" si="158"/>
        <v>music</v>
      </c>
      <c r="R1694" s="10" t="str">
        <f t="shared" si="159"/>
        <v>faith</v>
      </c>
      <c r="S1694" s="5">
        <f t="shared" si="160"/>
        <v>42787.94290509259</v>
      </c>
      <c r="T1694" s="5">
        <f t="shared" si="161"/>
        <v>42820.790972222218</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9">
        <f t="shared" si="156"/>
        <v>9.3333333333333339</v>
      </c>
      <c r="P1695" s="10">
        <f t="shared" si="157"/>
        <v>35</v>
      </c>
      <c r="Q1695" s="10" t="str">
        <f t="shared" si="158"/>
        <v>music</v>
      </c>
      <c r="R1695" s="10" t="str">
        <f t="shared" si="159"/>
        <v>faith</v>
      </c>
      <c r="S1695" s="5">
        <f t="shared" si="160"/>
        <v>42803.711944444447</v>
      </c>
      <c r="T1695" s="5">
        <f t="shared" si="161"/>
        <v>42834.624999999993</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9">
        <f t="shared" si="156"/>
        <v>0.05</v>
      </c>
      <c r="P1696" s="10">
        <f t="shared" si="157"/>
        <v>5</v>
      </c>
      <c r="Q1696" s="10" t="str">
        <f t="shared" si="158"/>
        <v>music</v>
      </c>
      <c r="R1696" s="10" t="str">
        <f t="shared" si="159"/>
        <v>faith</v>
      </c>
      <c r="S1696" s="5">
        <f t="shared" si="160"/>
        <v>42791.461504629631</v>
      </c>
      <c r="T1696" s="5">
        <f t="shared" si="161"/>
        <v>42820.98333333333</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9">
        <f t="shared" si="156"/>
        <v>11.708333333333334</v>
      </c>
      <c r="P1697" s="10">
        <f t="shared" si="157"/>
        <v>61.086956521739133</v>
      </c>
      <c r="Q1697" s="10" t="str">
        <f t="shared" si="158"/>
        <v>music</v>
      </c>
      <c r="R1697" s="10" t="str">
        <f t="shared" si="159"/>
        <v>faith</v>
      </c>
      <c r="S1697" s="5">
        <f t="shared" si="160"/>
        <v>42800.823078703703</v>
      </c>
      <c r="T1697" s="5">
        <f t="shared" si="161"/>
        <v>42834.833333333336</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9">
        <f t="shared" si="156"/>
        <v>0</v>
      </c>
      <c r="P1698" s="10" t="e">
        <f t="shared" si="157"/>
        <v>#DIV/0!</v>
      </c>
      <c r="Q1698" s="10" t="str">
        <f t="shared" si="158"/>
        <v>music</v>
      </c>
      <c r="R1698" s="10" t="str">
        <f t="shared" si="159"/>
        <v>faith</v>
      </c>
      <c r="S1698" s="5">
        <f t="shared" si="160"/>
        <v>42795.861238425925</v>
      </c>
      <c r="T1698" s="5">
        <f t="shared" si="161"/>
        <v>42825.819571759253</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9">
        <f t="shared" si="156"/>
        <v>20.208000000000002</v>
      </c>
      <c r="P1699" s="10">
        <f t="shared" si="157"/>
        <v>114.81818181818181</v>
      </c>
      <c r="Q1699" s="10" t="str">
        <f t="shared" si="158"/>
        <v>music</v>
      </c>
      <c r="R1699" s="10" t="str">
        <f t="shared" si="159"/>
        <v>faith</v>
      </c>
      <c r="S1699" s="5">
        <f t="shared" si="160"/>
        <v>42804.82462962962</v>
      </c>
      <c r="T1699" s="5">
        <f t="shared" si="161"/>
        <v>42834.782962962963</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9">
        <f t="shared" si="156"/>
        <v>0</v>
      </c>
      <c r="P1700" s="10" t="e">
        <f t="shared" si="157"/>
        <v>#DIV/0!</v>
      </c>
      <c r="Q1700" s="10" t="str">
        <f t="shared" si="158"/>
        <v>music</v>
      </c>
      <c r="R1700" s="10" t="str">
        <f t="shared" si="159"/>
        <v>faith</v>
      </c>
      <c r="S1700" s="5">
        <f t="shared" si="160"/>
        <v>42795.999537037038</v>
      </c>
      <c r="T1700" s="5">
        <f t="shared" si="161"/>
        <v>42819.939583333333</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9">
        <f t="shared" si="156"/>
        <v>4.2311459353574925</v>
      </c>
      <c r="P1701" s="10">
        <f t="shared" si="157"/>
        <v>54</v>
      </c>
      <c r="Q1701" s="10" t="str">
        <f t="shared" si="158"/>
        <v>music</v>
      </c>
      <c r="R1701" s="10" t="str">
        <f t="shared" si="159"/>
        <v>faith</v>
      </c>
      <c r="S1701" s="5">
        <f t="shared" si="160"/>
        <v>42806.655613425923</v>
      </c>
      <c r="T1701" s="5">
        <f t="shared" si="161"/>
        <v>42836.655613425923</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9">
        <f t="shared" si="156"/>
        <v>26.06</v>
      </c>
      <c r="P1702" s="10">
        <f t="shared" si="157"/>
        <v>65.974683544303801</v>
      </c>
      <c r="Q1702" s="10" t="str">
        <f t="shared" si="158"/>
        <v>music</v>
      </c>
      <c r="R1702" s="10" t="str">
        <f t="shared" si="159"/>
        <v>faith</v>
      </c>
      <c r="S1702" s="5">
        <f t="shared" si="160"/>
        <v>42795.863310185181</v>
      </c>
      <c r="T1702" s="5">
        <f t="shared" si="161"/>
        <v>42825.958333333336</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9">
        <f t="shared" si="156"/>
        <v>0.19801980198019803</v>
      </c>
      <c r="P1703" s="10">
        <f t="shared" si="157"/>
        <v>5</v>
      </c>
      <c r="Q1703" s="10" t="str">
        <f t="shared" si="158"/>
        <v>music</v>
      </c>
      <c r="R1703" s="10" t="str">
        <f t="shared" si="159"/>
        <v>faith</v>
      </c>
      <c r="S1703" s="5">
        <f t="shared" si="160"/>
        <v>41989.456076388888</v>
      </c>
      <c r="T1703" s="5">
        <f t="shared" si="161"/>
        <v>42019.456076388888</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9">
        <f t="shared" si="156"/>
        <v>6.0606060606060606E-3</v>
      </c>
      <c r="P1704" s="10">
        <f t="shared" si="157"/>
        <v>1</v>
      </c>
      <c r="Q1704" s="10" t="str">
        <f t="shared" si="158"/>
        <v>music</v>
      </c>
      <c r="R1704" s="10" t="str">
        <f t="shared" si="159"/>
        <v>faith</v>
      </c>
      <c r="S1704" s="5">
        <f t="shared" si="160"/>
        <v>42063.661458333336</v>
      </c>
      <c r="T1704" s="5">
        <f t="shared" si="161"/>
        <v>42093.619791666664</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9">
        <f t="shared" si="156"/>
        <v>1.02</v>
      </c>
      <c r="P1705" s="10">
        <f t="shared" si="157"/>
        <v>25.5</v>
      </c>
      <c r="Q1705" s="10" t="str">
        <f t="shared" si="158"/>
        <v>music</v>
      </c>
      <c r="R1705" s="10" t="str">
        <f t="shared" si="159"/>
        <v>faith</v>
      </c>
      <c r="S1705" s="5">
        <f t="shared" si="160"/>
        <v>42187.073344907411</v>
      </c>
      <c r="T1705" s="5">
        <f t="shared" si="161"/>
        <v>42247.073344907411</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9">
        <f t="shared" si="156"/>
        <v>65.100000000000009</v>
      </c>
      <c r="P1706" s="10">
        <f t="shared" si="157"/>
        <v>118.36363636363636</v>
      </c>
      <c r="Q1706" s="10" t="str">
        <f t="shared" si="158"/>
        <v>music</v>
      </c>
      <c r="R1706" s="10" t="str">
        <f t="shared" si="159"/>
        <v>faith</v>
      </c>
      <c r="S1706" s="5">
        <f t="shared" si="160"/>
        <v>42020.931400462963</v>
      </c>
      <c r="T1706" s="5">
        <f t="shared" si="161"/>
        <v>42050.931400462963</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9">
        <f t="shared" si="156"/>
        <v>0</v>
      </c>
      <c r="P1707" s="10" t="e">
        <f t="shared" si="157"/>
        <v>#DIV/0!</v>
      </c>
      <c r="Q1707" s="10" t="str">
        <f t="shared" si="158"/>
        <v>music</v>
      </c>
      <c r="R1707" s="10" t="str">
        <f t="shared" si="159"/>
        <v>faith</v>
      </c>
      <c r="S1707" s="5">
        <f t="shared" si="160"/>
        <v>42244.808402777773</v>
      </c>
      <c r="T1707" s="5">
        <f t="shared" si="161"/>
        <v>42256.458333333336</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9">
        <f t="shared" si="156"/>
        <v>0</v>
      </c>
      <c r="P1708" s="10" t="e">
        <f t="shared" si="157"/>
        <v>#DIV/0!</v>
      </c>
      <c r="Q1708" s="10" t="str">
        <f t="shared" si="158"/>
        <v>music</v>
      </c>
      <c r="R1708" s="10" t="str">
        <f t="shared" si="159"/>
        <v>faith</v>
      </c>
      <c r="S1708" s="5">
        <f t="shared" si="160"/>
        <v>42179.098055555551</v>
      </c>
      <c r="T1708" s="5">
        <f t="shared" si="161"/>
        <v>42239.098055555551</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9">
        <f t="shared" si="156"/>
        <v>9.74</v>
      </c>
      <c r="P1709" s="10">
        <f t="shared" si="157"/>
        <v>54.111111111111114</v>
      </c>
      <c r="Q1709" s="10" t="str">
        <f t="shared" si="158"/>
        <v>music</v>
      </c>
      <c r="R1709" s="10" t="str">
        <f t="shared" si="159"/>
        <v>faith</v>
      </c>
      <c r="S1709" s="5">
        <f t="shared" si="160"/>
        <v>42427.512673611105</v>
      </c>
      <c r="T1709" s="5">
        <f t="shared" si="161"/>
        <v>42457.471006944441</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9">
        <f t="shared" si="156"/>
        <v>0</v>
      </c>
      <c r="P1710" s="10" t="e">
        <f t="shared" si="157"/>
        <v>#DIV/0!</v>
      </c>
      <c r="Q1710" s="10" t="str">
        <f t="shared" si="158"/>
        <v>music</v>
      </c>
      <c r="R1710" s="10" t="str">
        <f t="shared" si="159"/>
        <v>faith</v>
      </c>
      <c r="S1710" s="5">
        <f t="shared" si="160"/>
        <v>42451.658634259256</v>
      </c>
      <c r="T1710" s="5">
        <f t="shared" si="161"/>
        <v>42491.658634259256</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9">
        <f t="shared" si="156"/>
        <v>4.8571428571428568</v>
      </c>
      <c r="P1711" s="10">
        <f t="shared" si="157"/>
        <v>21.25</v>
      </c>
      <c r="Q1711" s="10" t="str">
        <f t="shared" si="158"/>
        <v>music</v>
      </c>
      <c r="R1711" s="10" t="str">
        <f t="shared" si="159"/>
        <v>faith</v>
      </c>
      <c r="S1711" s="5">
        <f t="shared" si="160"/>
        <v>41841.355486111104</v>
      </c>
      <c r="T1711" s="5">
        <f t="shared" si="161"/>
        <v>41882.610416666663</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9">
        <f t="shared" si="156"/>
        <v>0.67999999999999994</v>
      </c>
      <c r="P1712" s="10">
        <f t="shared" si="157"/>
        <v>34</v>
      </c>
      <c r="Q1712" s="10" t="str">
        <f t="shared" si="158"/>
        <v>music</v>
      </c>
      <c r="R1712" s="10" t="str">
        <f t="shared" si="159"/>
        <v>faith</v>
      </c>
      <c r="S1712" s="5">
        <f t="shared" si="160"/>
        <v>42341.382962962954</v>
      </c>
      <c r="T1712" s="5">
        <f t="shared" si="161"/>
        <v>42387.333333333336</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9">
        <f t="shared" si="156"/>
        <v>10.5</v>
      </c>
      <c r="P1713" s="10">
        <f t="shared" si="157"/>
        <v>525</v>
      </c>
      <c r="Q1713" s="10" t="str">
        <f t="shared" si="158"/>
        <v>music</v>
      </c>
      <c r="R1713" s="10" t="str">
        <f t="shared" si="159"/>
        <v>faith</v>
      </c>
      <c r="S1713" s="5">
        <f t="shared" si="160"/>
        <v>41852.437893518516</v>
      </c>
      <c r="T1713" s="5">
        <f t="shared" si="161"/>
        <v>41883.437893518516</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9">
        <f t="shared" si="156"/>
        <v>0</v>
      </c>
      <c r="P1714" s="10" t="e">
        <f t="shared" si="157"/>
        <v>#DIV/0!</v>
      </c>
      <c r="Q1714" s="10" t="str">
        <f t="shared" si="158"/>
        <v>music</v>
      </c>
      <c r="R1714" s="10" t="str">
        <f t="shared" si="159"/>
        <v>faith</v>
      </c>
      <c r="S1714" s="5">
        <f t="shared" si="160"/>
        <v>42125.705474537033</v>
      </c>
      <c r="T1714" s="5">
        <f t="shared" si="161"/>
        <v>42185.705474537033</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9">
        <f t="shared" si="156"/>
        <v>1.6666666666666667</v>
      </c>
      <c r="P1715" s="10">
        <f t="shared" si="157"/>
        <v>50</v>
      </c>
      <c r="Q1715" s="10" t="str">
        <f t="shared" si="158"/>
        <v>music</v>
      </c>
      <c r="R1715" s="10" t="str">
        <f t="shared" si="159"/>
        <v>faith</v>
      </c>
      <c r="S1715" s="5">
        <f t="shared" si="160"/>
        <v>41887.592731481483</v>
      </c>
      <c r="T1715" s="5">
        <f t="shared" si="161"/>
        <v>41917.592731481483</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9">
        <f t="shared" si="156"/>
        <v>7.8680000000000003</v>
      </c>
      <c r="P1716" s="10">
        <f t="shared" si="157"/>
        <v>115.70588235294117</v>
      </c>
      <c r="Q1716" s="10" t="str">
        <f t="shared" si="158"/>
        <v>music</v>
      </c>
      <c r="R1716" s="10" t="str">
        <f t="shared" si="159"/>
        <v>faith</v>
      </c>
      <c r="S1716" s="5">
        <f t="shared" si="160"/>
        <v>42095.710196759253</v>
      </c>
      <c r="T1716" s="5">
        <f t="shared" si="161"/>
        <v>42125.710196759253</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9">
        <f t="shared" si="156"/>
        <v>0.22</v>
      </c>
      <c r="P1717" s="10">
        <f t="shared" si="157"/>
        <v>5.5</v>
      </c>
      <c r="Q1717" s="10" t="str">
        <f t="shared" si="158"/>
        <v>music</v>
      </c>
      <c r="R1717" s="10" t="str">
        <f t="shared" si="159"/>
        <v>faith</v>
      </c>
      <c r="S1717" s="5">
        <f t="shared" si="160"/>
        <v>42064.009085648147</v>
      </c>
      <c r="T1717" s="5">
        <f t="shared" si="161"/>
        <v>42093.931944444441</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9">
        <f t="shared" si="156"/>
        <v>7.5</v>
      </c>
      <c r="P1718" s="10">
        <f t="shared" si="157"/>
        <v>50</v>
      </c>
      <c r="Q1718" s="10" t="str">
        <f t="shared" si="158"/>
        <v>music</v>
      </c>
      <c r="R1718" s="10" t="str">
        <f t="shared" si="159"/>
        <v>faith</v>
      </c>
      <c r="S1718" s="5">
        <f t="shared" si="160"/>
        <v>42673.369201388887</v>
      </c>
      <c r="T1718" s="5">
        <f t="shared" si="161"/>
        <v>42713.410868055551</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9">
        <f t="shared" si="156"/>
        <v>42.725880551301685</v>
      </c>
      <c r="P1719" s="10">
        <f t="shared" si="157"/>
        <v>34.024390243902438</v>
      </c>
      <c r="Q1719" s="10" t="str">
        <f t="shared" si="158"/>
        <v>music</v>
      </c>
      <c r="R1719" s="10" t="str">
        <f t="shared" si="159"/>
        <v>faith</v>
      </c>
      <c r="S1719" s="5">
        <f t="shared" si="160"/>
        <v>42460.773587962954</v>
      </c>
      <c r="T1719" s="5">
        <f t="shared" si="161"/>
        <v>42480.958333333336</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9">
        <f t="shared" si="156"/>
        <v>0.2142857142857143</v>
      </c>
      <c r="P1720" s="10">
        <f t="shared" si="157"/>
        <v>37.5</v>
      </c>
      <c r="Q1720" s="10" t="str">
        <f t="shared" si="158"/>
        <v>music</v>
      </c>
      <c r="R1720" s="10" t="str">
        <f t="shared" si="159"/>
        <v>faith</v>
      </c>
      <c r="S1720" s="5">
        <f t="shared" si="160"/>
        <v>42460.402187499996</v>
      </c>
      <c r="T1720" s="5">
        <f t="shared" si="161"/>
        <v>42503.999305555553</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9">
        <f t="shared" si="156"/>
        <v>0.87500000000000011</v>
      </c>
      <c r="P1721" s="10">
        <f t="shared" si="157"/>
        <v>11.666666666666666</v>
      </c>
      <c r="Q1721" s="10" t="str">
        <f t="shared" si="158"/>
        <v>music</v>
      </c>
      <c r="R1721" s="10" t="str">
        <f t="shared" si="159"/>
        <v>faith</v>
      </c>
      <c r="S1721" s="5">
        <f t="shared" si="160"/>
        <v>41869.326284722221</v>
      </c>
      <c r="T1721" s="5">
        <f t="shared" si="161"/>
        <v>41899.326284722221</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9">
        <f t="shared" si="156"/>
        <v>5.625</v>
      </c>
      <c r="P1722" s="10">
        <f t="shared" si="157"/>
        <v>28.125</v>
      </c>
      <c r="Q1722" s="10" t="str">
        <f t="shared" si="158"/>
        <v>music</v>
      </c>
      <c r="R1722" s="10" t="str">
        <f t="shared" si="159"/>
        <v>faith</v>
      </c>
      <c r="S1722" s="5">
        <f t="shared" si="160"/>
        <v>41922.574895833335</v>
      </c>
      <c r="T1722" s="5">
        <f t="shared" si="161"/>
        <v>41952.616562499999</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9">
        <f t="shared" si="156"/>
        <v>0</v>
      </c>
      <c r="P1723" s="10" t="e">
        <f t="shared" si="157"/>
        <v>#DIV/0!</v>
      </c>
      <c r="Q1723" s="10" t="str">
        <f t="shared" si="158"/>
        <v>music</v>
      </c>
      <c r="R1723" s="10" t="str">
        <f t="shared" si="159"/>
        <v>faith</v>
      </c>
      <c r="S1723" s="5">
        <f t="shared" si="160"/>
        <v>42319.25304398148</v>
      </c>
      <c r="T1723" s="5">
        <f t="shared" si="161"/>
        <v>42349.25304398148</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9">
        <f t="shared" si="156"/>
        <v>3.4722222222222224E-2</v>
      </c>
      <c r="P1724" s="10">
        <f t="shared" si="157"/>
        <v>1</v>
      </c>
      <c r="Q1724" s="10" t="str">
        <f t="shared" si="158"/>
        <v>music</v>
      </c>
      <c r="R1724" s="10" t="str">
        <f t="shared" si="159"/>
        <v>faith</v>
      </c>
      <c r="S1724" s="5">
        <f t="shared" si="160"/>
        <v>42425.752650462957</v>
      </c>
      <c r="T1724" s="5">
        <f t="shared" si="161"/>
        <v>42462.798611111109</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9">
        <f t="shared" si="156"/>
        <v>6.5</v>
      </c>
      <c r="P1725" s="10">
        <f t="shared" si="157"/>
        <v>216.66666666666666</v>
      </c>
      <c r="Q1725" s="10" t="str">
        <f t="shared" si="158"/>
        <v>music</v>
      </c>
      <c r="R1725" s="10" t="str">
        <f t="shared" si="159"/>
        <v>faith</v>
      </c>
      <c r="S1725" s="5">
        <f t="shared" si="160"/>
        <v>42129.617071759254</v>
      </c>
      <c r="T1725" s="5">
        <f t="shared" si="161"/>
        <v>42186.041666666664</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9">
        <f t="shared" si="156"/>
        <v>0.58333333333333337</v>
      </c>
      <c r="P1726" s="10">
        <f t="shared" si="157"/>
        <v>8.75</v>
      </c>
      <c r="Q1726" s="10" t="str">
        <f t="shared" si="158"/>
        <v>music</v>
      </c>
      <c r="R1726" s="10" t="str">
        <f t="shared" si="159"/>
        <v>faith</v>
      </c>
      <c r="S1726" s="5">
        <f t="shared" si="160"/>
        <v>41912.724097222221</v>
      </c>
      <c r="T1726" s="5">
        <f t="shared" si="161"/>
        <v>41942.724097222221</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9">
        <f t="shared" si="156"/>
        <v>10.181818181818182</v>
      </c>
      <c r="P1727" s="10">
        <f t="shared" si="157"/>
        <v>62.222222222222221</v>
      </c>
      <c r="Q1727" s="10" t="str">
        <f t="shared" si="158"/>
        <v>music</v>
      </c>
      <c r="R1727" s="10" t="str">
        <f t="shared" si="159"/>
        <v>faith</v>
      </c>
      <c r="S1727" s="5">
        <f t="shared" si="160"/>
        <v>41845.759826388887</v>
      </c>
      <c r="T1727" s="5">
        <f t="shared" si="161"/>
        <v>41875.759826388887</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9">
        <f t="shared" si="156"/>
        <v>33.784615384615385</v>
      </c>
      <c r="P1728" s="10">
        <f t="shared" si="157"/>
        <v>137.25</v>
      </c>
      <c r="Q1728" s="10" t="str">
        <f t="shared" si="158"/>
        <v>music</v>
      </c>
      <c r="R1728" s="10" t="str">
        <f t="shared" si="159"/>
        <v>faith</v>
      </c>
      <c r="S1728" s="5">
        <f t="shared" si="160"/>
        <v>41788.711388888885</v>
      </c>
      <c r="T1728" s="5">
        <f t="shared" si="161"/>
        <v>41817.711388888885</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9">
        <f t="shared" si="156"/>
        <v>3.3333333333333333E-2</v>
      </c>
      <c r="P1729" s="10">
        <f t="shared" si="157"/>
        <v>1</v>
      </c>
      <c r="Q1729" s="10" t="str">
        <f t="shared" si="158"/>
        <v>music</v>
      </c>
      <c r="R1729" s="10" t="str">
        <f t="shared" si="159"/>
        <v>faith</v>
      </c>
      <c r="S1729" s="5">
        <f t="shared" si="160"/>
        <v>42044.719641203708</v>
      </c>
      <c r="T1729" s="5">
        <f t="shared" si="161"/>
        <v>42099.249999999993</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9">
        <f t="shared" si="156"/>
        <v>68.400000000000006</v>
      </c>
      <c r="P1730" s="10">
        <f t="shared" si="157"/>
        <v>122.14285714285714</v>
      </c>
      <c r="Q1730" s="10" t="str">
        <f t="shared" si="158"/>
        <v>music</v>
      </c>
      <c r="R1730" s="10" t="str">
        <f t="shared" si="159"/>
        <v>faith</v>
      </c>
      <c r="S1730" s="5">
        <f t="shared" si="160"/>
        <v>42268.417523148142</v>
      </c>
      <c r="T1730" s="5">
        <f t="shared" si="161"/>
        <v>42298.417523148142</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9">
        <f t="shared" ref="O1731:O1794" si="162">E1731/D1731*100</f>
        <v>0</v>
      </c>
      <c r="P1731" s="10" t="e">
        <f t="shared" ref="P1731:P1794" si="163">E1731/L1731</f>
        <v>#DIV/0!</v>
      </c>
      <c r="Q1731" s="10" t="str">
        <f t="shared" ref="Q1731:Q1794" si="164">LEFT($N1731,FIND("/",$N1731)-1)</f>
        <v>music</v>
      </c>
      <c r="R1731" s="10" t="str">
        <f t="shared" ref="R1731:R1794" si="165">RIGHT($N1731,LEN($N1731)-FIND("/",$N1731))</f>
        <v>faith</v>
      </c>
      <c r="S1731" s="5">
        <f t="shared" ref="S1731:S1794" si="166">(((J1731/60)/60)/24)+DATE(1970,1,1)+(-5/24)</f>
        <v>42470.843819444439</v>
      </c>
      <c r="T1731" s="5">
        <f t="shared" si="161"/>
        <v>42530.843819444439</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9">
        <f t="shared" si="162"/>
        <v>0</v>
      </c>
      <c r="P1732" s="10" t="e">
        <f t="shared" si="163"/>
        <v>#DIV/0!</v>
      </c>
      <c r="Q1732" s="10" t="str">
        <f t="shared" si="164"/>
        <v>music</v>
      </c>
      <c r="R1732" s="10" t="str">
        <f t="shared" si="165"/>
        <v>faith</v>
      </c>
      <c r="S1732" s="5">
        <f t="shared" si="166"/>
        <v>42271.879432870373</v>
      </c>
      <c r="T1732" s="5">
        <f t="shared" si="161"/>
        <v>42301.879432870373</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9">
        <f t="shared" si="162"/>
        <v>0</v>
      </c>
      <c r="P1733" s="10" t="e">
        <f t="shared" si="163"/>
        <v>#DIV/0!</v>
      </c>
      <c r="Q1733" s="10" t="str">
        <f t="shared" si="164"/>
        <v>music</v>
      </c>
      <c r="R1733" s="10" t="str">
        <f t="shared" si="165"/>
        <v>faith</v>
      </c>
      <c r="S1733" s="5">
        <f t="shared" si="166"/>
        <v>42152.698518518511</v>
      </c>
      <c r="T1733" s="5">
        <f t="shared" si="161"/>
        <v>42166.416666666664</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9">
        <f t="shared" si="162"/>
        <v>0</v>
      </c>
      <c r="P1734" s="10" t="e">
        <f t="shared" si="163"/>
        <v>#DIV/0!</v>
      </c>
      <c r="Q1734" s="10" t="str">
        <f t="shared" si="164"/>
        <v>music</v>
      </c>
      <c r="R1734" s="10" t="str">
        <f t="shared" si="165"/>
        <v>faith</v>
      </c>
      <c r="S1734" s="5">
        <f t="shared" si="166"/>
        <v>42325.475474537037</v>
      </c>
      <c r="T1734" s="5">
        <f t="shared" si="161"/>
        <v>42384.999999999993</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9">
        <f t="shared" si="162"/>
        <v>0</v>
      </c>
      <c r="P1735" s="10" t="e">
        <f t="shared" si="163"/>
        <v>#DIV/0!</v>
      </c>
      <c r="Q1735" s="10" t="str">
        <f t="shared" si="164"/>
        <v>music</v>
      </c>
      <c r="R1735" s="10" t="str">
        <f t="shared" si="165"/>
        <v>faith</v>
      </c>
      <c r="S1735" s="5">
        <f t="shared" si="166"/>
        <v>42614.467291666668</v>
      </c>
      <c r="T1735" s="5">
        <f t="shared" ref="T1735:T1798" si="167">(((I1735/60)/60)/24)+DATE(1970,1,1)+(-5/24)</f>
        <v>42626.687499999993</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9">
        <f t="shared" si="162"/>
        <v>2.2222222222222223E-2</v>
      </c>
      <c r="P1736" s="10">
        <f t="shared" si="163"/>
        <v>1</v>
      </c>
      <c r="Q1736" s="10" t="str">
        <f t="shared" si="164"/>
        <v>music</v>
      </c>
      <c r="R1736" s="10" t="str">
        <f t="shared" si="165"/>
        <v>faith</v>
      </c>
      <c r="S1736" s="5">
        <f t="shared" si="166"/>
        <v>42101.828194444439</v>
      </c>
      <c r="T1736" s="5">
        <f t="shared" si="167"/>
        <v>42131.828194444439</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9">
        <f t="shared" si="162"/>
        <v>11</v>
      </c>
      <c r="P1737" s="10">
        <f t="shared" si="163"/>
        <v>55</v>
      </c>
      <c r="Q1737" s="10" t="str">
        <f t="shared" si="164"/>
        <v>music</v>
      </c>
      <c r="R1737" s="10" t="str">
        <f t="shared" si="165"/>
        <v>faith</v>
      </c>
      <c r="S1737" s="5">
        <f t="shared" si="166"/>
        <v>42559.605844907412</v>
      </c>
      <c r="T1737" s="5">
        <f t="shared" si="167"/>
        <v>42589.605844907412</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9">
        <f t="shared" si="162"/>
        <v>0.73333333333333328</v>
      </c>
      <c r="P1738" s="10">
        <f t="shared" si="163"/>
        <v>22</v>
      </c>
      <c r="Q1738" s="10" t="str">
        <f t="shared" si="164"/>
        <v>music</v>
      </c>
      <c r="R1738" s="10" t="str">
        <f t="shared" si="165"/>
        <v>faith</v>
      </c>
      <c r="S1738" s="5">
        <f t="shared" si="166"/>
        <v>42286.65315972222</v>
      </c>
      <c r="T1738" s="5">
        <f t="shared" si="167"/>
        <v>42316.694826388884</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9">
        <f t="shared" si="162"/>
        <v>21.25</v>
      </c>
      <c r="P1739" s="10">
        <f t="shared" si="163"/>
        <v>56.666666666666664</v>
      </c>
      <c r="Q1739" s="10" t="str">
        <f t="shared" si="164"/>
        <v>music</v>
      </c>
      <c r="R1739" s="10" t="str">
        <f t="shared" si="165"/>
        <v>faith</v>
      </c>
      <c r="S1739" s="5">
        <f t="shared" si="166"/>
        <v>42175.740648148152</v>
      </c>
      <c r="T1739" s="5">
        <f t="shared" si="167"/>
        <v>42205.740648148152</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9">
        <f t="shared" si="162"/>
        <v>0.4</v>
      </c>
      <c r="P1740" s="10">
        <f t="shared" si="163"/>
        <v>20</v>
      </c>
      <c r="Q1740" s="10" t="str">
        <f t="shared" si="164"/>
        <v>music</v>
      </c>
      <c r="R1740" s="10" t="str">
        <f t="shared" si="165"/>
        <v>faith</v>
      </c>
      <c r="S1740" s="5">
        <f t="shared" si="166"/>
        <v>41884.665995370371</v>
      </c>
      <c r="T1740" s="5">
        <f t="shared" si="167"/>
        <v>41914.665995370371</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9">
        <f t="shared" si="162"/>
        <v>0.1</v>
      </c>
      <c r="P1741" s="10">
        <f t="shared" si="163"/>
        <v>1</v>
      </c>
      <c r="Q1741" s="10" t="str">
        <f t="shared" si="164"/>
        <v>music</v>
      </c>
      <c r="R1741" s="10" t="str">
        <f t="shared" si="165"/>
        <v>faith</v>
      </c>
      <c r="S1741" s="5">
        <f t="shared" si="166"/>
        <v>42435.665879629632</v>
      </c>
      <c r="T1741" s="5">
        <f t="shared" si="167"/>
        <v>42494.624212962961</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9">
        <f t="shared" si="162"/>
        <v>0</v>
      </c>
      <c r="P1742" s="10" t="e">
        <f t="shared" si="163"/>
        <v>#DIV/0!</v>
      </c>
      <c r="Q1742" s="10" t="str">
        <f t="shared" si="164"/>
        <v>music</v>
      </c>
      <c r="R1742" s="10" t="str">
        <f t="shared" si="165"/>
        <v>faith</v>
      </c>
      <c r="S1742" s="5">
        <f t="shared" si="166"/>
        <v>42171.60905092593</v>
      </c>
      <c r="T1742" s="5">
        <f t="shared" si="167"/>
        <v>42201.60905092593</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9">
        <f t="shared" si="162"/>
        <v>110.83333333333334</v>
      </c>
      <c r="P1743" s="10">
        <f t="shared" si="163"/>
        <v>25.576923076923077</v>
      </c>
      <c r="Q1743" s="10" t="str">
        <f t="shared" si="164"/>
        <v>photography</v>
      </c>
      <c r="R1743" s="10" t="str">
        <f t="shared" si="165"/>
        <v>photobooks</v>
      </c>
      <c r="S1743" s="5">
        <f t="shared" si="166"/>
        <v>42120.419803240737</v>
      </c>
      <c r="T1743" s="5">
        <f t="shared" si="167"/>
        <v>42165.419803240737</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9">
        <f t="shared" si="162"/>
        <v>108.74999999999999</v>
      </c>
      <c r="P1744" s="10">
        <f t="shared" si="163"/>
        <v>63.970588235294116</v>
      </c>
      <c r="Q1744" s="10" t="str">
        <f t="shared" si="164"/>
        <v>photography</v>
      </c>
      <c r="R1744" s="10" t="str">
        <f t="shared" si="165"/>
        <v>photobooks</v>
      </c>
      <c r="S1744" s="5">
        <f t="shared" si="166"/>
        <v>42710.668634259251</v>
      </c>
      <c r="T1744" s="5">
        <f t="shared" si="167"/>
        <v>42742.666666666664</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9">
        <f t="shared" si="162"/>
        <v>100.41666666666667</v>
      </c>
      <c r="P1745" s="10">
        <f t="shared" si="163"/>
        <v>89.925373134328353</v>
      </c>
      <c r="Q1745" s="10" t="str">
        <f t="shared" si="164"/>
        <v>photography</v>
      </c>
      <c r="R1745" s="10" t="str">
        <f t="shared" si="165"/>
        <v>photobooks</v>
      </c>
      <c r="S1745" s="5">
        <f t="shared" si="166"/>
        <v>42586.717303240737</v>
      </c>
      <c r="T1745" s="5">
        <f t="shared" si="167"/>
        <v>42608.957638888889</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9">
        <f t="shared" si="162"/>
        <v>118.45454545454545</v>
      </c>
      <c r="P1746" s="10">
        <f t="shared" si="163"/>
        <v>93.071428571428569</v>
      </c>
      <c r="Q1746" s="10" t="str">
        <f t="shared" si="164"/>
        <v>photography</v>
      </c>
      <c r="R1746" s="10" t="str">
        <f t="shared" si="165"/>
        <v>photobooks</v>
      </c>
      <c r="S1746" s="5">
        <f t="shared" si="166"/>
        <v>42026.396724537037</v>
      </c>
      <c r="T1746" s="5">
        <f t="shared" si="167"/>
        <v>42071.355057870365</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9">
        <f t="shared" si="162"/>
        <v>114.01428571428571</v>
      </c>
      <c r="P1747" s="10">
        <f t="shared" si="163"/>
        <v>89.674157303370791</v>
      </c>
      <c r="Q1747" s="10" t="str">
        <f t="shared" si="164"/>
        <v>photography</v>
      </c>
      <c r="R1747" s="10" t="str">
        <f t="shared" si="165"/>
        <v>photobooks</v>
      </c>
      <c r="S1747" s="5">
        <f t="shared" si="166"/>
        <v>42690.051365740735</v>
      </c>
      <c r="T1747" s="5">
        <f t="shared" si="167"/>
        <v>42725.874999999993</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9">
        <f t="shared" si="162"/>
        <v>148.10000000000002</v>
      </c>
      <c r="P1748" s="10">
        <f t="shared" si="163"/>
        <v>207.61682242990653</v>
      </c>
      <c r="Q1748" s="10" t="str">
        <f t="shared" si="164"/>
        <v>photography</v>
      </c>
      <c r="R1748" s="10" t="str">
        <f t="shared" si="165"/>
        <v>photobooks</v>
      </c>
      <c r="S1748" s="5">
        <f t="shared" si="166"/>
        <v>42667.968368055554</v>
      </c>
      <c r="T1748" s="5">
        <f t="shared" si="167"/>
        <v>42697.874999999993</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9">
        <f t="shared" si="162"/>
        <v>104.95555555555556</v>
      </c>
      <c r="P1749" s="10">
        <f t="shared" si="163"/>
        <v>59.408805031446541</v>
      </c>
      <c r="Q1749" s="10" t="str">
        <f t="shared" si="164"/>
        <v>photography</v>
      </c>
      <c r="R1749" s="10" t="str">
        <f t="shared" si="165"/>
        <v>photobooks</v>
      </c>
      <c r="S1749" s="5">
        <f t="shared" si="166"/>
        <v>42292.227199074077</v>
      </c>
      <c r="T1749" s="5">
        <f t="shared" si="167"/>
        <v>42321.416666666664</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9">
        <f t="shared" si="162"/>
        <v>129.94800000000001</v>
      </c>
      <c r="P1750" s="10">
        <f t="shared" si="163"/>
        <v>358.97237569060775</v>
      </c>
      <c r="Q1750" s="10" t="str">
        <f t="shared" si="164"/>
        <v>photography</v>
      </c>
      <c r="R1750" s="10" t="str">
        <f t="shared" si="165"/>
        <v>photobooks</v>
      </c>
      <c r="S1750" s="5">
        <f t="shared" si="166"/>
        <v>42219.742395833331</v>
      </c>
      <c r="T1750" s="5">
        <f t="shared" si="167"/>
        <v>42249.742395833331</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9">
        <f t="shared" si="162"/>
        <v>123.48756218905473</v>
      </c>
      <c r="P1751" s="10">
        <f t="shared" si="163"/>
        <v>94.736641221374043</v>
      </c>
      <c r="Q1751" s="10" t="str">
        <f t="shared" si="164"/>
        <v>photography</v>
      </c>
      <c r="R1751" s="10" t="str">
        <f t="shared" si="165"/>
        <v>photobooks</v>
      </c>
      <c r="S1751" s="5">
        <f t="shared" si="166"/>
        <v>42758.767604166664</v>
      </c>
      <c r="T1751" s="5">
        <f t="shared" si="167"/>
        <v>42795.583333333336</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9">
        <f t="shared" si="162"/>
        <v>201.62</v>
      </c>
      <c r="P1752" s="10">
        <f t="shared" si="163"/>
        <v>80.647999999999996</v>
      </c>
      <c r="Q1752" s="10" t="str">
        <f t="shared" si="164"/>
        <v>photography</v>
      </c>
      <c r="R1752" s="10" t="str">
        <f t="shared" si="165"/>
        <v>photobooks</v>
      </c>
      <c r="S1752" s="5">
        <f t="shared" si="166"/>
        <v>42454.628518518519</v>
      </c>
      <c r="T1752" s="5">
        <f t="shared" si="167"/>
        <v>42479.628518518519</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9">
        <f t="shared" si="162"/>
        <v>102.89999999999999</v>
      </c>
      <c r="P1753" s="10">
        <f t="shared" si="163"/>
        <v>168.68852459016392</v>
      </c>
      <c r="Q1753" s="10" t="str">
        <f t="shared" si="164"/>
        <v>photography</v>
      </c>
      <c r="R1753" s="10" t="str">
        <f t="shared" si="165"/>
        <v>photobooks</v>
      </c>
      <c r="S1753" s="5">
        <f t="shared" si="166"/>
        <v>42052.573182870365</v>
      </c>
      <c r="T1753" s="5">
        <f t="shared" si="167"/>
        <v>42082.5315162037</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9">
        <f t="shared" si="162"/>
        <v>260.16666666666663</v>
      </c>
      <c r="P1754" s="10">
        <f t="shared" si="163"/>
        <v>34.68888888888889</v>
      </c>
      <c r="Q1754" s="10" t="str">
        <f t="shared" si="164"/>
        <v>photography</v>
      </c>
      <c r="R1754" s="10" t="str">
        <f t="shared" si="165"/>
        <v>photobooks</v>
      </c>
      <c r="S1754" s="5">
        <f t="shared" si="166"/>
        <v>42627.044930555552</v>
      </c>
      <c r="T1754" s="5">
        <f t="shared" si="167"/>
        <v>42657.044930555552</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9">
        <f t="shared" si="162"/>
        <v>108</v>
      </c>
      <c r="P1755" s="10">
        <f t="shared" si="163"/>
        <v>462.85714285714283</v>
      </c>
      <c r="Q1755" s="10" t="str">
        <f t="shared" si="164"/>
        <v>photography</v>
      </c>
      <c r="R1755" s="10" t="str">
        <f t="shared" si="165"/>
        <v>photobooks</v>
      </c>
      <c r="S1755" s="5">
        <f t="shared" si="166"/>
        <v>42420.541296296295</v>
      </c>
      <c r="T1755" s="5">
        <f t="shared" si="167"/>
        <v>42450.499629629623</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9">
        <f t="shared" si="162"/>
        <v>110.52941176470587</v>
      </c>
      <c r="P1756" s="10">
        <f t="shared" si="163"/>
        <v>104.38888888888889</v>
      </c>
      <c r="Q1756" s="10" t="str">
        <f t="shared" si="164"/>
        <v>photography</v>
      </c>
      <c r="R1756" s="10" t="str">
        <f t="shared" si="165"/>
        <v>photobooks</v>
      </c>
      <c r="S1756" s="5">
        <f t="shared" si="166"/>
        <v>42067.668437499997</v>
      </c>
      <c r="T1756" s="5">
        <f t="shared" si="167"/>
        <v>42097.626770833333</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9">
        <f t="shared" si="162"/>
        <v>120</v>
      </c>
      <c r="P1757" s="10">
        <f t="shared" si="163"/>
        <v>7.5</v>
      </c>
      <c r="Q1757" s="10" t="str">
        <f t="shared" si="164"/>
        <v>photography</v>
      </c>
      <c r="R1757" s="10" t="str">
        <f t="shared" si="165"/>
        <v>photobooks</v>
      </c>
      <c r="S1757" s="5">
        <f t="shared" si="166"/>
        <v>42252.580567129626</v>
      </c>
      <c r="T1757" s="5">
        <f t="shared" si="167"/>
        <v>42282.580567129626</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9">
        <f t="shared" si="162"/>
        <v>102.82909090909091</v>
      </c>
      <c r="P1758" s="10">
        <f t="shared" si="163"/>
        <v>47.13</v>
      </c>
      <c r="Q1758" s="10" t="str">
        <f t="shared" si="164"/>
        <v>photography</v>
      </c>
      <c r="R1758" s="10" t="str">
        <f t="shared" si="165"/>
        <v>photobooks</v>
      </c>
      <c r="S1758" s="5">
        <f t="shared" si="166"/>
        <v>42570.959131944437</v>
      </c>
      <c r="T1758" s="5">
        <f t="shared" si="167"/>
        <v>42610.959131944437</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9">
        <f t="shared" si="162"/>
        <v>115.99999999999999</v>
      </c>
      <c r="P1759" s="10">
        <f t="shared" si="163"/>
        <v>414.28571428571428</v>
      </c>
      <c r="Q1759" s="10" t="str">
        <f t="shared" si="164"/>
        <v>photography</v>
      </c>
      <c r="R1759" s="10" t="str">
        <f t="shared" si="165"/>
        <v>photobooks</v>
      </c>
      <c r="S1759" s="5">
        <f t="shared" si="166"/>
        <v>42733.619016203702</v>
      </c>
      <c r="T1759" s="5">
        <f t="shared" si="167"/>
        <v>42763.603472222218</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9">
        <f t="shared" si="162"/>
        <v>114.7</v>
      </c>
      <c r="P1760" s="10">
        <f t="shared" si="163"/>
        <v>42.481481481481481</v>
      </c>
      <c r="Q1760" s="10" t="str">
        <f t="shared" si="164"/>
        <v>photography</v>
      </c>
      <c r="R1760" s="10" t="str">
        <f t="shared" si="165"/>
        <v>photobooks</v>
      </c>
      <c r="S1760" s="5">
        <f t="shared" si="166"/>
        <v>42505.74759259259</v>
      </c>
      <c r="T1760" s="5">
        <f t="shared" si="167"/>
        <v>42565.74759259259</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9">
        <f t="shared" si="162"/>
        <v>106.60000000000001</v>
      </c>
      <c r="P1761" s="10">
        <f t="shared" si="163"/>
        <v>108.77551020408163</v>
      </c>
      <c r="Q1761" s="10" t="str">
        <f t="shared" si="164"/>
        <v>photography</v>
      </c>
      <c r="R1761" s="10" t="str">
        <f t="shared" si="165"/>
        <v>photobooks</v>
      </c>
      <c r="S1761" s="5">
        <f t="shared" si="166"/>
        <v>42068.620706018519</v>
      </c>
      <c r="T1761" s="5">
        <f t="shared" si="167"/>
        <v>42088.579039351847</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9">
        <f t="shared" si="162"/>
        <v>165.44</v>
      </c>
      <c r="P1762" s="10">
        <f t="shared" si="163"/>
        <v>81.098039215686271</v>
      </c>
      <c r="Q1762" s="10" t="str">
        <f t="shared" si="164"/>
        <v>photography</v>
      </c>
      <c r="R1762" s="10" t="str">
        <f t="shared" si="165"/>
        <v>photobooks</v>
      </c>
      <c r="S1762" s="5">
        <f t="shared" si="166"/>
        <v>42405.464270833334</v>
      </c>
      <c r="T1762" s="5">
        <f t="shared" si="167"/>
        <v>42425.464270833334</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9">
        <f t="shared" si="162"/>
        <v>155</v>
      </c>
      <c r="P1763" s="10">
        <f t="shared" si="163"/>
        <v>51.666666666666664</v>
      </c>
      <c r="Q1763" s="10" t="str">
        <f t="shared" si="164"/>
        <v>photography</v>
      </c>
      <c r="R1763" s="10" t="str">
        <f t="shared" si="165"/>
        <v>photobooks</v>
      </c>
      <c r="S1763" s="5">
        <f t="shared" si="166"/>
        <v>42209.359490740739</v>
      </c>
      <c r="T1763" s="5">
        <f t="shared" si="167"/>
        <v>42259.359490740739</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9">
        <f t="shared" si="162"/>
        <v>885</v>
      </c>
      <c r="P1764" s="10">
        <f t="shared" si="163"/>
        <v>35.4</v>
      </c>
      <c r="Q1764" s="10" t="str">
        <f t="shared" si="164"/>
        <v>photography</v>
      </c>
      <c r="R1764" s="10" t="str">
        <f t="shared" si="165"/>
        <v>photobooks</v>
      </c>
      <c r="S1764" s="5">
        <f t="shared" si="166"/>
        <v>42410.773668981477</v>
      </c>
      <c r="T1764" s="5">
        <f t="shared" si="167"/>
        <v>42440.773668981477</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9">
        <f t="shared" si="162"/>
        <v>101.90833333333333</v>
      </c>
      <c r="P1765" s="10">
        <f t="shared" si="163"/>
        <v>103.63559322033899</v>
      </c>
      <c r="Q1765" s="10" t="str">
        <f t="shared" si="164"/>
        <v>photography</v>
      </c>
      <c r="R1765" s="10" t="str">
        <f t="shared" si="165"/>
        <v>photobooks</v>
      </c>
      <c r="S1765" s="5">
        <f t="shared" si="166"/>
        <v>42636.660185185181</v>
      </c>
      <c r="T1765" s="5">
        <f t="shared" si="167"/>
        <v>42666.660185185181</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9">
        <f t="shared" si="162"/>
        <v>19.600000000000001</v>
      </c>
      <c r="P1766" s="10">
        <f t="shared" si="163"/>
        <v>55.282051282051285</v>
      </c>
      <c r="Q1766" s="10" t="str">
        <f t="shared" si="164"/>
        <v>photography</v>
      </c>
      <c r="R1766" s="10" t="str">
        <f t="shared" si="165"/>
        <v>photobooks</v>
      </c>
      <c r="S1766" s="5">
        <f t="shared" si="166"/>
        <v>41825.27753472222</v>
      </c>
      <c r="T1766" s="5">
        <f t="shared" si="167"/>
        <v>41854.27753472222</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9">
        <f t="shared" si="162"/>
        <v>59.467839999999995</v>
      </c>
      <c r="P1767" s="10">
        <f t="shared" si="163"/>
        <v>72.16970873786407</v>
      </c>
      <c r="Q1767" s="10" t="str">
        <f t="shared" si="164"/>
        <v>photography</v>
      </c>
      <c r="R1767" s="10" t="str">
        <f t="shared" si="165"/>
        <v>photobooks</v>
      </c>
      <c r="S1767" s="5">
        <f t="shared" si="166"/>
        <v>41834.772129629629</v>
      </c>
      <c r="T1767" s="5">
        <f t="shared" si="167"/>
        <v>41864.772129629629</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9">
        <f t="shared" si="162"/>
        <v>0</v>
      </c>
      <c r="P1768" s="10" t="e">
        <f t="shared" si="163"/>
        <v>#DIV/0!</v>
      </c>
      <c r="Q1768" s="10" t="str">
        <f t="shared" si="164"/>
        <v>photography</v>
      </c>
      <c r="R1768" s="10" t="str">
        <f t="shared" si="165"/>
        <v>photobooks</v>
      </c>
      <c r="S1768" s="5">
        <f t="shared" si="166"/>
        <v>41855.65148148148</v>
      </c>
      <c r="T1768" s="5">
        <f t="shared" si="167"/>
        <v>41876.65148148148</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9">
        <f t="shared" si="162"/>
        <v>45.72</v>
      </c>
      <c r="P1769" s="10">
        <f t="shared" si="163"/>
        <v>58.615384615384613</v>
      </c>
      <c r="Q1769" s="10" t="str">
        <f t="shared" si="164"/>
        <v>photography</v>
      </c>
      <c r="R1769" s="10" t="str">
        <f t="shared" si="165"/>
        <v>photobooks</v>
      </c>
      <c r="S1769" s="5">
        <f t="shared" si="166"/>
        <v>41824.450046296297</v>
      </c>
      <c r="T1769" s="5">
        <f t="shared" si="167"/>
        <v>41854.450046296297</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9">
        <f t="shared" si="162"/>
        <v>3.74</v>
      </c>
      <c r="P1770" s="10">
        <f t="shared" si="163"/>
        <v>12.466666666666667</v>
      </c>
      <c r="Q1770" s="10" t="str">
        <f t="shared" si="164"/>
        <v>photography</v>
      </c>
      <c r="R1770" s="10" t="str">
        <f t="shared" si="165"/>
        <v>photobooks</v>
      </c>
      <c r="S1770" s="5">
        <f t="shared" si="166"/>
        <v>41849.352361111109</v>
      </c>
      <c r="T1770" s="5">
        <f t="shared" si="167"/>
        <v>41909.352361111109</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9">
        <f t="shared" si="162"/>
        <v>2.7025000000000001</v>
      </c>
      <c r="P1771" s="10">
        <f t="shared" si="163"/>
        <v>49.136363636363633</v>
      </c>
      <c r="Q1771" s="10" t="str">
        <f t="shared" si="164"/>
        <v>photography</v>
      </c>
      <c r="R1771" s="10" t="str">
        <f t="shared" si="165"/>
        <v>photobooks</v>
      </c>
      <c r="S1771" s="5">
        <f t="shared" si="166"/>
        <v>41987.610636574071</v>
      </c>
      <c r="T1771" s="5">
        <f t="shared" si="167"/>
        <v>42017.610636574071</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9">
        <f t="shared" si="162"/>
        <v>56.51428571428572</v>
      </c>
      <c r="P1772" s="10">
        <f t="shared" si="163"/>
        <v>150.5</v>
      </c>
      <c r="Q1772" s="10" t="str">
        <f t="shared" si="164"/>
        <v>photography</v>
      </c>
      <c r="R1772" s="10" t="str">
        <f t="shared" si="165"/>
        <v>photobooks</v>
      </c>
      <c r="S1772" s="5">
        <f t="shared" si="166"/>
        <v>41891.571689814817</v>
      </c>
      <c r="T1772" s="5">
        <f t="shared" si="167"/>
        <v>41926.571689814817</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9">
        <f t="shared" si="162"/>
        <v>21.30952380952381</v>
      </c>
      <c r="P1773" s="10">
        <f t="shared" si="163"/>
        <v>35.799999999999997</v>
      </c>
      <c r="Q1773" s="10" t="str">
        <f t="shared" si="164"/>
        <v>photography</v>
      </c>
      <c r="R1773" s="10" t="str">
        <f t="shared" si="165"/>
        <v>photobooks</v>
      </c>
      <c r="S1773" s="5">
        <f t="shared" si="166"/>
        <v>41905.771296296298</v>
      </c>
      <c r="T1773" s="5">
        <f t="shared" si="167"/>
        <v>41935.771296296298</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9">
        <f t="shared" si="162"/>
        <v>15.6</v>
      </c>
      <c r="P1774" s="10">
        <f t="shared" si="163"/>
        <v>45.157894736842103</v>
      </c>
      <c r="Q1774" s="10" t="str">
        <f t="shared" si="164"/>
        <v>photography</v>
      </c>
      <c r="R1774" s="10" t="str">
        <f t="shared" si="165"/>
        <v>photobooks</v>
      </c>
      <c r="S1774" s="5">
        <f t="shared" si="166"/>
        <v>41766.509675925925</v>
      </c>
      <c r="T1774" s="5">
        <f t="shared" si="167"/>
        <v>41826.509675925925</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9">
        <f t="shared" si="162"/>
        <v>6.2566666666666677</v>
      </c>
      <c r="P1775" s="10">
        <f t="shared" si="163"/>
        <v>98.78947368421052</v>
      </c>
      <c r="Q1775" s="10" t="str">
        <f t="shared" si="164"/>
        <v>photography</v>
      </c>
      <c r="R1775" s="10" t="str">
        <f t="shared" si="165"/>
        <v>photobooks</v>
      </c>
      <c r="S1775" s="5">
        <f t="shared" si="166"/>
        <v>41978.552060185182</v>
      </c>
      <c r="T1775" s="5">
        <f t="shared" si="167"/>
        <v>42023.552060185182</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9">
        <f t="shared" si="162"/>
        <v>45.92</v>
      </c>
      <c r="P1776" s="10">
        <f t="shared" si="163"/>
        <v>88.307692307692307</v>
      </c>
      <c r="Q1776" s="10" t="str">
        <f t="shared" si="164"/>
        <v>photography</v>
      </c>
      <c r="R1776" s="10" t="str">
        <f t="shared" si="165"/>
        <v>photobooks</v>
      </c>
      <c r="S1776" s="5">
        <f t="shared" si="166"/>
        <v>41930.010324074072</v>
      </c>
      <c r="T1776" s="5">
        <f t="shared" si="167"/>
        <v>41972.415972222218</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9">
        <f t="shared" si="162"/>
        <v>65.101538461538468</v>
      </c>
      <c r="P1777" s="10">
        <f t="shared" si="163"/>
        <v>170.62903225806451</v>
      </c>
      <c r="Q1777" s="10" t="str">
        <f t="shared" si="164"/>
        <v>photography</v>
      </c>
      <c r="R1777" s="10" t="str">
        <f t="shared" si="165"/>
        <v>photobooks</v>
      </c>
      <c r="S1777" s="5">
        <f t="shared" si="166"/>
        <v>41891.768055555556</v>
      </c>
      <c r="T1777" s="5">
        <f t="shared" si="167"/>
        <v>41936.768055555556</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9">
        <f t="shared" si="162"/>
        <v>6.7</v>
      </c>
      <c r="P1778" s="10">
        <f t="shared" si="163"/>
        <v>83.75</v>
      </c>
      <c r="Q1778" s="10" t="str">
        <f t="shared" si="164"/>
        <v>photography</v>
      </c>
      <c r="R1778" s="10" t="str">
        <f t="shared" si="165"/>
        <v>photobooks</v>
      </c>
      <c r="S1778" s="5">
        <f t="shared" si="166"/>
        <v>41905.748506944445</v>
      </c>
      <c r="T1778" s="5">
        <f t="shared" si="167"/>
        <v>41941.748506944445</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9">
        <f t="shared" si="162"/>
        <v>13.5625</v>
      </c>
      <c r="P1779" s="10">
        <f t="shared" si="163"/>
        <v>65.099999999999994</v>
      </c>
      <c r="Q1779" s="10" t="str">
        <f t="shared" si="164"/>
        <v>photography</v>
      </c>
      <c r="R1779" s="10" t="str">
        <f t="shared" si="165"/>
        <v>photobooks</v>
      </c>
      <c r="S1779" s="5">
        <f t="shared" si="166"/>
        <v>42025.14876157407</v>
      </c>
      <c r="T1779" s="5">
        <f t="shared" si="167"/>
        <v>42055.14876157407</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9">
        <f t="shared" si="162"/>
        <v>1.9900000000000002</v>
      </c>
      <c r="P1780" s="10">
        <f t="shared" si="163"/>
        <v>66.333333333333329</v>
      </c>
      <c r="Q1780" s="10" t="str">
        <f t="shared" si="164"/>
        <v>photography</v>
      </c>
      <c r="R1780" s="10" t="str">
        <f t="shared" si="165"/>
        <v>photobooks</v>
      </c>
      <c r="S1780" s="5">
        <f t="shared" si="166"/>
        <v>42045.655034722215</v>
      </c>
      <c r="T1780" s="5">
        <f t="shared" si="167"/>
        <v>42090.613368055558</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9">
        <f t="shared" si="162"/>
        <v>36.236363636363642</v>
      </c>
      <c r="P1781" s="10">
        <f t="shared" si="163"/>
        <v>104.89473684210526</v>
      </c>
      <c r="Q1781" s="10" t="str">
        <f t="shared" si="164"/>
        <v>photography</v>
      </c>
      <c r="R1781" s="10" t="str">
        <f t="shared" si="165"/>
        <v>photobooks</v>
      </c>
      <c r="S1781" s="5">
        <f t="shared" si="166"/>
        <v>42585.483564814807</v>
      </c>
      <c r="T1781" s="5">
        <f t="shared" si="167"/>
        <v>42615.483564814807</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9">
        <f t="shared" si="162"/>
        <v>39.743333333333339</v>
      </c>
      <c r="P1782" s="10">
        <f t="shared" si="163"/>
        <v>78.440789473684205</v>
      </c>
      <c r="Q1782" s="10" t="str">
        <f t="shared" si="164"/>
        <v>photography</v>
      </c>
      <c r="R1782" s="10" t="str">
        <f t="shared" si="165"/>
        <v>photobooks</v>
      </c>
      <c r="S1782" s="5">
        <f t="shared" si="166"/>
        <v>42493.392476851855</v>
      </c>
      <c r="T1782" s="5">
        <f t="shared" si="167"/>
        <v>42553.392476851855</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9">
        <f t="shared" si="162"/>
        <v>25.763636363636365</v>
      </c>
      <c r="P1783" s="10">
        <f t="shared" si="163"/>
        <v>59.041666666666664</v>
      </c>
      <c r="Q1783" s="10" t="str">
        <f t="shared" si="164"/>
        <v>photography</v>
      </c>
      <c r="R1783" s="10" t="str">
        <f t="shared" si="165"/>
        <v>photobooks</v>
      </c>
      <c r="S1783" s="5">
        <f t="shared" si="166"/>
        <v>42597.409085648142</v>
      </c>
      <c r="T1783" s="5">
        <f t="shared" si="167"/>
        <v>42628.409085648142</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9">
        <f t="shared" si="162"/>
        <v>15.491428571428573</v>
      </c>
      <c r="P1784" s="10">
        <f t="shared" si="163"/>
        <v>71.34210526315789</v>
      </c>
      <c r="Q1784" s="10" t="str">
        <f t="shared" si="164"/>
        <v>photography</v>
      </c>
      <c r="R1784" s="10" t="str">
        <f t="shared" si="165"/>
        <v>photobooks</v>
      </c>
      <c r="S1784" s="5">
        <f t="shared" si="166"/>
        <v>42388.366770833331</v>
      </c>
      <c r="T1784" s="5">
        <f t="shared" si="167"/>
        <v>42421.366770833331</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9">
        <f t="shared" si="162"/>
        <v>23.692499999999999</v>
      </c>
      <c r="P1785" s="10">
        <f t="shared" si="163"/>
        <v>51.227027027027027</v>
      </c>
      <c r="Q1785" s="10" t="str">
        <f t="shared" si="164"/>
        <v>photography</v>
      </c>
      <c r="R1785" s="10" t="str">
        <f t="shared" si="165"/>
        <v>photobooks</v>
      </c>
      <c r="S1785" s="5">
        <f t="shared" si="166"/>
        <v>42115.741643518515</v>
      </c>
      <c r="T1785" s="5">
        <f t="shared" si="167"/>
        <v>42145.741643518515</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9">
        <f t="shared" si="162"/>
        <v>39.76</v>
      </c>
      <c r="P1786" s="10">
        <f t="shared" si="163"/>
        <v>60.242424242424242</v>
      </c>
      <c r="Q1786" s="10" t="str">
        <f t="shared" si="164"/>
        <v>photography</v>
      </c>
      <c r="R1786" s="10" t="str">
        <f t="shared" si="165"/>
        <v>photobooks</v>
      </c>
      <c r="S1786" s="5">
        <f t="shared" si="166"/>
        <v>42003.447222222218</v>
      </c>
      <c r="T1786" s="5">
        <f t="shared" si="167"/>
        <v>42034.934027777774</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9">
        <f t="shared" si="162"/>
        <v>20.220833333333331</v>
      </c>
      <c r="P1787" s="10">
        <f t="shared" si="163"/>
        <v>44.935185185185183</v>
      </c>
      <c r="Q1787" s="10" t="str">
        <f t="shared" si="164"/>
        <v>photography</v>
      </c>
      <c r="R1787" s="10" t="str">
        <f t="shared" si="165"/>
        <v>photobooks</v>
      </c>
      <c r="S1787" s="5">
        <f t="shared" si="166"/>
        <v>41896.926562499997</v>
      </c>
      <c r="T1787" s="5">
        <f t="shared" si="167"/>
        <v>41927.791666666664</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9">
        <f t="shared" si="162"/>
        <v>47.631578947368418</v>
      </c>
      <c r="P1788" s="10">
        <f t="shared" si="163"/>
        <v>31.206896551724139</v>
      </c>
      <c r="Q1788" s="10" t="str">
        <f t="shared" si="164"/>
        <v>photography</v>
      </c>
      <c r="R1788" s="10" t="str">
        <f t="shared" si="165"/>
        <v>photobooks</v>
      </c>
      <c r="S1788" s="5">
        <f t="shared" si="166"/>
        <v>41958.342326388891</v>
      </c>
      <c r="T1788" s="5">
        <f t="shared" si="167"/>
        <v>41988.342326388891</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9">
        <f t="shared" si="162"/>
        <v>15.329999999999998</v>
      </c>
      <c r="P1789" s="10">
        <f t="shared" si="163"/>
        <v>63.875</v>
      </c>
      <c r="Q1789" s="10" t="str">
        <f t="shared" si="164"/>
        <v>photography</v>
      </c>
      <c r="R1789" s="10" t="str">
        <f t="shared" si="165"/>
        <v>photobooks</v>
      </c>
      <c r="S1789" s="5">
        <f t="shared" si="166"/>
        <v>42068.447187499994</v>
      </c>
      <c r="T1789" s="5">
        <f t="shared" si="167"/>
        <v>42098.40552083333</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9">
        <f t="shared" si="162"/>
        <v>1.3818181818181818</v>
      </c>
      <c r="P1790" s="10">
        <f t="shared" si="163"/>
        <v>19</v>
      </c>
      <c r="Q1790" s="10" t="str">
        <f t="shared" si="164"/>
        <v>photography</v>
      </c>
      <c r="R1790" s="10" t="str">
        <f t="shared" si="165"/>
        <v>photobooks</v>
      </c>
      <c r="S1790" s="5">
        <f t="shared" si="166"/>
        <v>41913.740069444444</v>
      </c>
      <c r="T1790" s="5">
        <f t="shared" si="167"/>
        <v>41943.740069444444</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9">
        <f t="shared" si="162"/>
        <v>0.5</v>
      </c>
      <c r="P1791" s="10">
        <f t="shared" si="163"/>
        <v>10</v>
      </c>
      <c r="Q1791" s="10" t="str">
        <f t="shared" si="164"/>
        <v>photography</v>
      </c>
      <c r="R1791" s="10" t="str">
        <f t="shared" si="165"/>
        <v>photobooks</v>
      </c>
      <c r="S1791" s="5">
        <f t="shared" si="166"/>
        <v>41956.041701388887</v>
      </c>
      <c r="T1791" s="5">
        <f t="shared" si="167"/>
        <v>42016.041701388887</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9">
        <f t="shared" si="162"/>
        <v>4.957575757575758</v>
      </c>
      <c r="P1792" s="10">
        <f t="shared" si="163"/>
        <v>109.06666666666666</v>
      </c>
      <c r="Q1792" s="10" t="str">
        <f t="shared" si="164"/>
        <v>photography</v>
      </c>
      <c r="R1792" s="10" t="str">
        <f t="shared" si="165"/>
        <v>photobooks</v>
      </c>
      <c r="S1792" s="5">
        <f t="shared" si="166"/>
        <v>42010.466180555559</v>
      </c>
      <c r="T1792" s="5">
        <f t="shared" si="167"/>
        <v>42040.466180555559</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9">
        <f t="shared" si="162"/>
        <v>3.5666666666666664</v>
      </c>
      <c r="P1793" s="10">
        <f t="shared" si="163"/>
        <v>26.75</v>
      </c>
      <c r="Q1793" s="10" t="str">
        <f t="shared" si="164"/>
        <v>photography</v>
      </c>
      <c r="R1793" s="10" t="str">
        <f t="shared" si="165"/>
        <v>photobooks</v>
      </c>
      <c r="S1793" s="5">
        <f t="shared" si="166"/>
        <v>41973.532002314816</v>
      </c>
      <c r="T1793" s="5">
        <f t="shared" si="167"/>
        <v>42033.532002314816</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9">
        <f t="shared" si="162"/>
        <v>61.124000000000002</v>
      </c>
      <c r="P1794" s="10">
        <f t="shared" si="163"/>
        <v>109.93525179856115</v>
      </c>
      <c r="Q1794" s="10" t="str">
        <f t="shared" si="164"/>
        <v>photography</v>
      </c>
      <c r="R1794" s="10" t="str">
        <f t="shared" si="165"/>
        <v>photobooks</v>
      </c>
      <c r="S1794" s="5">
        <f t="shared" si="166"/>
        <v>42188.822708333326</v>
      </c>
      <c r="T1794" s="5">
        <f t="shared" si="167"/>
        <v>42226.082638888889</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9">
        <f t="shared" ref="O1795:O1858" si="168">E1795/D1795*100</f>
        <v>1.3333333333333335</v>
      </c>
      <c r="P1795" s="10">
        <f t="shared" ref="P1795:P1858" si="169">E1795/L1795</f>
        <v>20</v>
      </c>
      <c r="Q1795" s="10" t="str">
        <f t="shared" ref="Q1795:Q1858" si="170">LEFT($N1795,FIND("/",$N1795)-1)</f>
        <v>photography</v>
      </c>
      <c r="R1795" s="10" t="str">
        <f t="shared" ref="R1795:R1858" si="171">RIGHT($N1795,LEN($N1795)-FIND("/",$N1795))</f>
        <v>photobooks</v>
      </c>
      <c r="S1795" s="5">
        <f t="shared" ref="S1795:S1858" si="172">(((J1795/60)/60)/24)+DATE(1970,1,1)+(-5/24)</f>
        <v>41940.683333333334</v>
      </c>
      <c r="T1795" s="5">
        <f t="shared" si="167"/>
        <v>41970.724999999999</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9">
        <f t="shared" si="168"/>
        <v>11.077777777777778</v>
      </c>
      <c r="P1796" s="10">
        <f t="shared" si="169"/>
        <v>55.388888888888886</v>
      </c>
      <c r="Q1796" s="10" t="str">
        <f t="shared" si="170"/>
        <v>photography</v>
      </c>
      <c r="R1796" s="10" t="str">
        <f t="shared" si="171"/>
        <v>photobooks</v>
      </c>
      <c r="S1796" s="5">
        <f t="shared" si="172"/>
        <v>42011.342847222222</v>
      </c>
      <c r="T1796" s="5">
        <f t="shared" si="167"/>
        <v>42046.342847222222</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9">
        <f t="shared" si="168"/>
        <v>38.735714285714288</v>
      </c>
      <c r="P1797" s="10">
        <f t="shared" si="169"/>
        <v>133.90123456790124</v>
      </c>
      <c r="Q1797" s="10" t="str">
        <f t="shared" si="170"/>
        <v>photography</v>
      </c>
      <c r="R1797" s="10" t="str">
        <f t="shared" si="171"/>
        <v>photobooks</v>
      </c>
      <c r="S1797" s="5">
        <f t="shared" si="172"/>
        <v>42628.080335648141</v>
      </c>
      <c r="T1797" s="5">
        <f t="shared" si="167"/>
        <v>42657.458333333336</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9">
        <f t="shared" si="168"/>
        <v>22.05263157894737</v>
      </c>
      <c r="P1798" s="10">
        <f t="shared" si="169"/>
        <v>48.720930232558139</v>
      </c>
      <c r="Q1798" s="10" t="str">
        <f t="shared" si="170"/>
        <v>photography</v>
      </c>
      <c r="R1798" s="10" t="str">
        <f t="shared" si="171"/>
        <v>photobooks</v>
      </c>
      <c r="S1798" s="5">
        <f t="shared" si="172"/>
        <v>42515.231087962959</v>
      </c>
      <c r="T1798" s="5">
        <f t="shared" si="167"/>
        <v>42575.231087962959</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9">
        <f t="shared" si="168"/>
        <v>67.55</v>
      </c>
      <c r="P1799" s="10">
        <f t="shared" si="169"/>
        <v>48.25</v>
      </c>
      <c r="Q1799" s="10" t="str">
        <f t="shared" si="170"/>
        <v>photography</v>
      </c>
      <c r="R1799" s="10" t="str">
        <f t="shared" si="171"/>
        <v>photobooks</v>
      </c>
      <c r="S1799" s="5">
        <f t="shared" si="172"/>
        <v>42689.360983796294</v>
      </c>
      <c r="T1799" s="5">
        <f t="shared" ref="T1799:T1862" si="173">(((I1799/60)/60)/24)+DATE(1970,1,1)+(-5/24)</f>
        <v>42719.360983796294</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9">
        <f t="shared" si="168"/>
        <v>13.637499999999999</v>
      </c>
      <c r="P1800" s="10">
        <f t="shared" si="169"/>
        <v>58.972972972972975</v>
      </c>
      <c r="Q1800" s="10" t="str">
        <f t="shared" si="170"/>
        <v>photography</v>
      </c>
      <c r="R1800" s="10" t="str">
        <f t="shared" si="171"/>
        <v>photobooks</v>
      </c>
      <c r="S1800" s="5">
        <f t="shared" si="172"/>
        <v>42344.118437499994</v>
      </c>
      <c r="T1800" s="5">
        <f t="shared" si="173"/>
        <v>42404.118437499994</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9">
        <f t="shared" si="168"/>
        <v>1.7457500000000001</v>
      </c>
      <c r="P1801" s="10">
        <f t="shared" si="169"/>
        <v>11.638333333333334</v>
      </c>
      <c r="Q1801" s="10" t="str">
        <f t="shared" si="170"/>
        <v>photography</v>
      </c>
      <c r="R1801" s="10" t="str">
        <f t="shared" si="171"/>
        <v>photobooks</v>
      </c>
      <c r="S1801" s="5">
        <f t="shared" si="172"/>
        <v>41934.634351851848</v>
      </c>
      <c r="T1801" s="5">
        <f t="shared" si="173"/>
        <v>41954.676018518519</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9">
        <f t="shared" si="168"/>
        <v>20.44963251188932</v>
      </c>
      <c r="P1802" s="10">
        <f t="shared" si="169"/>
        <v>83.716814159292042</v>
      </c>
      <c r="Q1802" s="10" t="str">
        <f t="shared" si="170"/>
        <v>photography</v>
      </c>
      <c r="R1802" s="10" t="str">
        <f t="shared" si="171"/>
        <v>photobooks</v>
      </c>
      <c r="S1802" s="5">
        <f t="shared" si="172"/>
        <v>42623.397800925923</v>
      </c>
      <c r="T1802" s="5">
        <f t="shared" si="173"/>
        <v>42653.397800925923</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9">
        <f t="shared" si="168"/>
        <v>13.852941176470587</v>
      </c>
      <c r="P1803" s="10">
        <f t="shared" si="169"/>
        <v>63.648648648648646</v>
      </c>
      <c r="Q1803" s="10" t="str">
        <f t="shared" si="170"/>
        <v>photography</v>
      </c>
      <c r="R1803" s="10" t="str">
        <f t="shared" si="171"/>
        <v>photobooks</v>
      </c>
      <c r="S1803" s="5">
        <f t="shared" si="172"/>
        <v>42321.452175925922</v>
      </c>
      <c r="T1803" s="5">
        <f t="shared" si="173"/>
        <v>42353.298611111109</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9">
        <f t="shared" si="168"/>
        <v>48.485714285714288</v>
      </c>
      <c r="P1804" s="10">
        <f t="shared" si="169"/>
        <v>94.277777777777771</v>
      </c>
      <c r="Q1804" s="10" t="str">
        <f t="shared" si="170"/>
        <v>photography</v>
      </c>
      <c r="R1804" s="10" t="str">
        <f t="shared" si="171"/>
        <v>photobooks</v>
      </c>
      <c r="S1804" s="5">
        <f t="shared" si="172"/>
        <v>42159.264236111114</v>
      </c>
      <c r="T1804" s="5">
        <f t="shared" si="173"/>
        <v>42182.707638888889</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9">
        <f t="shared" si="168"/>
        <v>30.8</v>
      </c>
      <c r="P1805" s="10">
        <f t="shared" si="169"/>
        <v>71.86666666666666</v>
      </c>
      <c r="Q1805" s="10" t="str">
        <f t="shared" si="170"/>
        <v>photography</v>
      </c>
      <c r="R1805" s="10" t="str">
        <f t="shared" si="171"/>
        <v>photobooks</v>
      </c>
      <c r="S1805" s="5">
        <f t="shared" si="172"/>
        <v>42017.863217592596</v>
      </c>
      <c r="T1805" s="5">
        <f t="shared" si="173"/>
        <v>42048.863217592596</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9">
        <f t="shared" si="168"/>
        <v>35.174193548387095</v>
      </c>
      <c r="P1806" s="10">
        <f t="shared" si="169"/>
        <v>104.84615384615384</v>
      </c>
      <c r="Q1806" s="10" t="str">
        <f t="shared" si="170"/>
        <v>photography</v>
      </c>
      <c r="R1806" s="10" t="str">
        <f t="shared" si="171"/>
        <v>photobooks</v>
      </c>
      <c r="S1806" s="5">
        <f t="shared" si="172"/>
        <v>42282.469953703701</v>
      </c>
      <c r="T1806" s="5">
        <f t="shared" si="173"/>
        <v>42322.511620370373</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9">
        <f t="shared" si="168"/>
        <v>36.404444444444444</v>
      </c>
      <c r="P1807" s="10">
        <f t="shared" si="169"/>
        <v>67.139344262295083</v>
      </c>
      <c r="Q1807" s="10" t="str">
        <f t="shared" si="170"/>
        <v>photography</v>
      </c>
      <c r="R1807" s="10" t="str">
        <f t="shared" si="171"/>
        <v>photobooks</v>
      </c>
      <c r="S1807" s="5">
        <f t="shared" si="172"/>
        <v>42247.595578703702</v>
      </c>
      <c r="T1807" s="5">
        <f t="shared" si="173"/>
        <v>42279.541666666664</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9">
        <f t="shared" si="168"/>
        <v>2.9550000000000001</v>
      </c>
      <c r="P1808" s="10">
        <f t="shared" si="169"/>
        <v>73.875</v>
      </c>
      <c r="Q1808" s="10" t="str">
        <f t="shared" si="170"/>
        <v>photography</v>
      </c>
      <c r="R1808" s="10" t="str">
        <f t="shared" si="171"/>
        <v>photobooks</v>
      </c>
      <c r="S1808" s="5">
        <f t="shared" si="172"/>
        <v>41877.429965277777</v>
      </c>
      <c r="T1808" s="5">
        <f t="shared" si="173"/>
        <v>41912.429965277777</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9">
        <f t="shared" si="168"/>
        <v>11.06</v>
      </c>
      <c r="P1809" s="10">
        <f t="shared" si="169"/>
        <v>69.125</v>
      </c>
      <c r="Q1809" s="10" t="str">
        <f t="shared" si="170"/>
        <v>photography</v>
      </c>
      <c r="R1809" s="10" t="str">
        <f t="shared" si="171"/>
        <v>photobooks</v>
      </c>
      <c r="S1809" s="5">
        <f t="shared" si="172"/>
        <v>41879.860104166662</v>
      </c>
      <c r="T1809" s="5">
        <f t="shared" si="173"/>
        <v>41909.860104166662</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9">
        <f t="shared" si="168"/>
        <v>41.407142857142858</v>
      </c>
      <c r="P1810" s="10">
        <f t="shared" si="169"/>
        <v>120.77083333333333</v>
      </c>
      <c r="Q1810" s="10" t="str">
        <f t="shared" si="170"/>
        <v>photography</v>
      </c>
      <c r="R1810" s="10" t="str">
        <f t="shared" si="171"/>
        <v>photobooks</v>
      </c>
      <c r="S1810" s="5">
        <f t="shared" si="172"/>
        <v>42742.472569444442</v>
      </c>
      <c r="T1810" s="5">
        <f t="shared" si="173"/>
        <v>42777.472569444442</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9">
        <f t="shared" si="168"/>
        <v>10.857142857142858</v>
      </c>
      <c r="P1811" s="10">
        <f t="shared" si="169"/>
        <v>42.222222222222221</v>
      </c>
      <c r="Q1811" s="10" t="str">
        <f t="shared" si="170"/>
        <v>photography</v>
      </c>
      <c r="R1811" s="10" t="str">
        <f t="shared" si="171"/>
        <v>photobooks</v>
      </c>
      <c r="S1811" s="5">
        <f t="shared" si="172"/>
        <v>42029.699525462966</v>
      </c>
      <c r="T1811" s="5">
        <f t="shared" si="173"/>
        <v>42064.699525462966</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9">
        <f t="shared" si="168"/>
        <v>3.3333333333333335</v>
      </c>
      <c r="P1812" s="10">
        <f t="shared" si="169"/>
        <v>7.5</v>
      </c>
      <c r="Q1812" s="10" t="str">
        <f t="shared" si="170"/>
        <v>photography</v>
      </c>
      <c r="R1812" s="10" t="str">
        <f t="shared" si="171"/>
        <v>photobooks</v>
      </c>
      <c r="S1812" s="5">
        <f t="shared" si="172"/>
        <v>41860.701689814814</v>
      </c>
      <c r="T1812" s="5">
        <f t="shared" si="173"/>
        <v>41872.701689814814</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9">
        <f t="shared" si="168"/>
        <v>7.407407407407407E-2</v>
      </c>
      <c r="P1813" s="10">
        <f t="shared" si="169"/>
        <v>1.5384615384615385</v>
      </c>
      <c r="Q1813" s="10" t="str">
        <f t="shared" si="170"/>
        <v>photography</v>
      </c>
      <c r="R1813" s="10" t="str">
        <f t="shared" si="171"/>
        <v>photobooks</v>
      </c>
      <c r="S1813" s="5">
        <f t="shared" si="172"/>
        <v>41876.225347222222</v>
      </c>
      <c r="T1813" s="5">
        <f t="shared" si="173"/>
        <v>41935.958333333328</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9">
        <f t="shared" si="168"/>
        <v>13.307692307692307</v>
      </c>
      <c r="P1814" s="10">
        <f t="shared" si="169"/>
        <v>37.608695652173914</v>
      </c>
      <c r="Q1814" s="10" t="str">
        <f t="shared" si="170"/>
        <v>photography</v>
      </c>
      <c r="R1814" s="10" t="str">
        <f t="shared" si="171"/>
        <v>photobooks</v>
      </c>
      <c r="S1814" s="5">
        <f t="shared" si="172"/>
        <v>42524.110370370363</v>
      </c>
      <c r="T1814" s="5">
        <f t="shared" si="173"/>
        <v>42554.110370370363</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9">
        <f t="shared" si="168"/>
        <v>0</v>
      </c>
      <c r="P1815" s="10" t="e">
        <f t="shared" si="169"/>
        <v>#DIV/0!</v>
      </c>
      <c r="Q1815" s="10" t="str">
        <f t="shared" si="170"/>
        <v>photography</v>
      </c>
      <c r="R1815" s="10" t="str">
        <f t="shared" si="171"/>
        <v>photobooks</v>
      </c>
      <c r="S1815" s="5">
        <f t="shared" si="172"/>
        <v>41829.68069444444</v>
      </c>
      <c r="T1815" s="5">
        <f t="shared" si="173"/>
        <v>41859.68069444444</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9">
        <f t="shared" si="168"/>
        <v>49.183333333333337</v>
      </c>
      <c r="P1816" s="10">
        <f t="shared" si="169"/>
        <v>42.157142857142858</v>
      </c>
      <c r="Q1816" s="10" t="str">
        <f t="shared" si="170"/>
        <v>photography</v>
      </c>
      <c r="R1816" s="10" t="str">
        <f t="shared" si="171"/>
        <v>photobooks</v>
      </c>
      <c r="S1816" s="5">
        <f t="shared" si="172"/>
        <v>42033.105740740742</v>
      </c>
      <c r="T1816" s="5">
        <f t="shared" si="173"/>
        <v>42063.105740740742</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9">
        <f t="shared" si="168"/>
        <v>0</v>
      </c>
      <c r="P1817" s="10" t="e">
        <f t="shared" si="169"/>
        <v>#DIV/0!</v>
      </c>
      <c r="Q1817" s="10" t="str">
        <f t="shared" si="170"/>
        <v>photography</v>
      </c>
      <c r="R1817" s="10" t="str">
        <f t="shared" si="171"/>
        <v>photobooks</v>
      </c>
      <c r="S1817" s="5">
        <f t="shared" si="172"/>
        <v>42172.698344907411</v>
      </c>
      <c r="T1817" s="5">
        <f t="shared" si="173"/>
        <v>42186.698344907411</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9">
        <f t="shared" si="168"/>
        <v>2.036</v>
      </c>
      <c r="P1818" s="10">
        <f t="shared" si="169"/>
        <v>84.833333333333329</v>
      </c>
      <c r="Q1818" s="10" t="str">
        <f t="shared" si="170"/>
        <v>photography</v>
      </c>
      <c r="R1818" s="10" t="str">
        <f t="shared" si="171"/>
        <v>photobooks</v>
      </c>
      <c r="S1818" s="5">
        <f t="shared" si="172"/>
        <v>42548.667858796289</v>
      </c>
      <c r="T1818" s="5">
        <f t="shared" si="173"/>
        <v>42576.583333333336</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9">
        <f t="shared" si="168"/>
        <v>52.327777777777776</v>
      </c>
      <c r="P1819" s="10">
        <f t="shared" si="169"/>
        <v>94.19</v>
      </c>
      <c r="Q1819" s="10" t="str">
        <f t="shared" si="170"/>
        <v>photography</v>
      </c>
      <c r="R1819" s="10" t="str">
        <f t="shared" si="171"/>
        <v>photobooks</v>
      </c>
      <c r="S1819" s="5">
        <f t="shared" si="172"/>
        <v>42705.453784722216</v>
      </c>
      <c r="T1819" s="5">
        <f t="shared" si="173"/>
        <v>42765.082638888889</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9">
        <f t="shared" si="168"/>
        <v>0</v>
      </c>
      <c r="P1820" s="10" t="e">
        <f t="shared" si="169"/>
        <v>#DIV/0!</v>
      </c>
      <c r="Q1820" s="10" t="str">
        <f t="shared" si="170"/>
        <v>photography</v>
      </c>
      <c r="R1820" s="10" t="str">
        <f t="shared" si="171"/>
        <v>photobooks</v>
      </c>
      <c r="S1820" s="5">
        <f t="shared" si="172"/>
        <v>42067.026041666664</v>
      </c>
      <c r="T1820" s="5">
        <f t="shared" si="173"/>
        <v>42096.984374999993</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9">
        <f t="shared" si="168"/>
        <v>2.083333333333333</v>
      </c>
      <c r="P1821" s="10">
        <f t="shared" si="169"/>
        <v>6.25</v>
      </c>
      <c r="Q1821" s="10" t="str">
        <f t="shared" si="170"/>
        <v>photography</v>
      </c>
      <c r="R1821" s="10" t="str">
        <f t="shared" si="171"/>
        <v>photobooks</v>
      </c>
      <c r="S1821" s="5">
        <f t="shared" si="172"/>
        <v>41820.543935185182</v>
      </c>
      <c r="T1821" s="5">
        <f t="shared" si="173"/>
        <v>41850.543935185182</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9">
        <f t="shared" si="168"/>
        <v>6.565384615384616</v>
      </c>
      <c r="P1822" s="10">
        <f t="shared" si="169"/>
        <v>213.375</v>
      </c>
      <c r="Q1822" s="10" t="str">
        <f t="shared" si="170"/>
        <v>photography</v>
      </c>
      <c r="R1822" s="10" t="str">
        <f t="shared" si="171"/>
        <v>photobooks</v>
      </c>
      <c r="S1822" s="5">
        <f t="shared" si="172"/>
        <v>42064.87604166667</v>
      </c>
      <c r="T1822" s="5">
        <f t="shared" si="173"/>
        <v>42094.834374999999</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9">
        <f t="shared" si="168"/>
        <v>134.88999999999999</v>
      </c>
      <c r="P1823" s="10">
        <f t="shared" si="169"/>
        <v>59.162280701754383</v>
      </c>
      <c r="Q1823" s="10" t="str">
        <f t="shared" si="170"/>
        <v>music</v>
      </c>
      <c r="R1823" s="10" t="str">
        <f t="shared" si="171"/>
        <v>rock</v>
      </c>
      <c r="S1823" s="5">
        <f t="shared" si="172"/>
        <v>40926.110729166663</v>
      </c>
      <c r="T1823" s="5">
        <f t="shared" si="173"/>
        <v>40971.110729166663</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9">
        <f t="shared" si="168"/>
        <v>100</v>
      </c>
      <c r="P1824" s="10">
        <f t="shared" si="169"/>
        <v>27.272727272727273</v>
      </c>
      <c r="Q1824" s="10" t="str">
        <f t="shared" si="170"/>
        <v>music</v>
      </c>
      <c r="R1824" s="10" t="str">
        <f t="shared" si="171"/>
        <v>rock</v>
      </c>
      <c r="S1824" s="5">
        <f t="shared" si="172"/>
        <v>41634.588680555549</v>
      </c>
      <c r="T1824" s="5">
        <f t="shared" si="173"/>
        <v>41670.584027777775</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9">
        <f t="shared" si="168"/>
        <v>115.85714285714286</v>
      </c>
      <c r="P1825" s="10">
        <f t="shared" si="169"/>
        <v>24.575757575757574</v>
      </c>
      <c r="Q1825" s="10" t="str">
        <f t="shared" si="170"/>
        <v>music</v>
      </c>
      <c r="R1825" s="10" t="str">
        <f t="shared" si="171"/>
        <v>rock</v>
      </c>
      <c r="S1825" s="5">
        <f t="shared" si="172"/>
        <v>41176.47657407407</v>
      </c>
      <c r="T1825" s="5">
        <f t="shared" si="173"/>
        <v>41206.47657407407</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9">
        <f t="shared" si="168"/>
        <v>100.06666666666666</v>
      </c>
      <c r="P1826" s="10">
        <f t="shared" si="169"/>
        <v>75.05</v>
      </c>
      <c r="Q1826" s="10" t="str">
        <f t="shared" si="170"/>
        <v>music</v>
      </c>
      <c r="R1826" s="10" t="str">
        <f t="shared" si="171"/>
        <v>rock</v>
      </c>
      <c r="S1826" s="5">
        <f t="shared" si="172"/>
        <v>41626.707951388889</v>
      </c>
      <c r="T1826" s="5">
        <f t="shared" si="173"/>
        <v>41646.880555555552</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9">
        <f t="shared" si="168"/>
        <v>105.05</v>
      </c>
      <c r="P1827" s="10">
        <f t="shared" si="169"/>
        <v>42.02</v>
      </c>
      <c r="Q1827" s="10" t="str">
        <f t="shared" si="170"/>
        <v>music</v>
      </c>
      <c r="R1827" s="10" t="str">
        <f t="shared" si="171"/>
        <v>rock</v>
      </c>
      <c r="S1827" s="5">
        <f t="shared" si="172"/>
        <v>41443.626192129625</v>
      </c>
      <c r="T1827" s="5">
        <f t="shared" si="173"/>
        <v>41466.626192129625</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9">
        <f t="shared" si="168"/>
        <v>101</v>
      </c>
      <c r="P1828" s="10">
        <f t="shared" si="169"/>
        <v>53.157894736842103</v>
      </c>
      <c r="Q1828" s="10" t="str">
        <f t="shared" si="170"/>
        <v>music</v>
      </c>
      <c r="R1828" s="10" t="str">
        <f t="shared" si="171"/>
        <v>rock</v>
      </c>
      <c r="S1828" s="5">
        <f t="shared" si="172"/>
        <v>41657.715474537035</v>
      </c>
      <c r="T1828" s="5">
        <f t="shared" si="173"/>
        <v>41687.715474537035</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9">
        <f t="shared" si="168"/>
        <v>100.66250000000001</v>
      </c>
      <c r="P1829" s="10">
        <f t="shared" si="169"/>
        <v>83.885416666666671</v>
      </c>
      <c r="Q1829" s="10" t="str">
        <f t="shared" si="170"/>
        <v>music</v>
      </c>
      <c r="R1829" s="10" t="str">
        <f t="shared" si="171"/>
        <v>rock</v>
      </c>
      <c r="S1829" s="5">
        <f t="shared" si="172"/>
        <v>40555.117604166662</v>
      </c>
      <c r="T1829" s="5">
        <f t="shared" si="173"/>
        <v>40605.117604166662</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9">
        <f t="shared" si="168"/>
        <v>100.16000000000001</v>
      </c>
      <c r="P1830" s="10">
        <f t="shared" si="169"/>
        <v>417.33333333333331</v>
      </c>
      <c r="Q1830" s="10" t="str">
        <f t="shared" si="170"/>
        <v>music</v>
      </c>
      <c r="R1830" s="10" t="str">
        <f t="shared" si="171"/>
        <v>rock</v>
      </c>
      <c r="S1830" s="5">
        <f t="shared" si="172"/>
        <v>41736.691319444442</v>
      </c>
      <c r="T1830" s="5">
        <f t="shared" si="173"/>
        <v>41768.708333333328</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9">
        <f t="shared" si="168"/>
        <v>166.68333333333334</v>
      </c>
      <c r="P1831" s="10">
        <f t="shared" si="169"/>
        <v>75.765151515151516</v>
      </c>
      <c r="Q1831" s="10" t="str">
        <f t="shared" si="170"/>
        <v>music</v>
      </c>
      <c r="R1831" s="10" t="str">
        <f t="shared" si="171"/>
        <v>rock</v>
      </c>
      <c r="S1831" s="5">
        <f t="shared" si="172"/>
        <v>40515.879293981481</v>
      </c>
      <c r="T1831" s="5">
        <f t="shared" si="173"/>
        <v>40564.708333333328</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9">
        <f t="shared" si="168"/>
        <v>101.53333333333335</v>
      </c>
      <c r="P1832" s="10">
        <f t="shared" si="169"/>
        <v>67.389380530973455</v>
      </c>
      <c r="Q1832" s="10" t="str">
        <f t="shared" si="170"/>
        <v>music</v>
      </c>
      <c r="R1832" s="10" t="str">
        <f t="shared" si="171"/>
        <v>rock</v>
      </c>
      <c r="S1832" s="5">
        <f t="shared" si="172"/>
        <v>41664.475775462961</v>
      </c>
      <c r="T1832" s="5">
        <f t="shared" si="173"/>
        <v>41694.475775462961</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9">
        <f t="shared" si="168"/>
        <v>103</v>
      </c>
      <c r="P1833" s="10">
        <f t="shared" si="169"/>
        <v>73.571428571428569</v>
      </c>
      <c r="Q1833" s="10" t="str">
        <f t="shared" si="170"/>
        <v>music</v>
      </c>
      <c r="R1833" s="10" t="str">
        <f t="shared" si="171"/>
        <v>rock</v>
      </c>
      <c r="S1833" s="5">
        <f t="shared" si="172"/>
        <v>41026.787766203699</v>
      </c>
      <c r="T1833" s="5">
        <f t="shared" si="173"/>
        <v>41041.787766203699</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9">
        <f t="shared" si="168"/>
        <v>142.85714285714286</v>
      </c>
      <c r="P1834" s="10">
        <f t="shared" si="169"/>
        <v>25</v>
      </c>
      <c r="Q1834" s="10" t="str">
        <f t="shared" si="170"/>
        <v>music</v>
      </c>
      <c r="R1834" s="10" t="str">
        <f t="shared" si="171"/>
        <v>rock</v>
      </c>
      <c r="S1834" s="5">
        <f t="shared" si="172"/>
        <v>40576.331331018519</v>
      </c>
      <c r="T1834" s="5">
        <f t="shared" si="173"/>
        <v>40606.331331018519</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9">
        <f t="shared" si="168"/>
        <v>262.5</v>
      </c>
      <c r="P1835" s="10">
        <f t="shared" si="169"/>
        <v>42</v>
      </c>
      <c r="Q1835" s="10" t="str">
        <f t="shared" si="170"/>
        <v>music</v>
      </c>
      <c r="R1835" s="10" t="str">
        <f t="shared" si="171"/>
        <v>rock</v>
      </c>
      <c r="S1835" s="5">
        <f t="shared" si="172"/>
        <v>41302.835682870369</v>
      </c>
      <c r="T1835" s="5">
        <f t="shared" si="173"/>
        <v>41335.124305555553</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9">
        <f t="shared" si="168"/>
        <v>118.05000000000001</v>
      </c>
      <c r="P1836" s="10">
        <f t="shared" si="169"/>
        <v>131.16666666666666</v>
      </c>
      <c r="Q1836" s="10" t="str">
        <f t="shared" si="170"/>
        <v>music</v>
      </c>
      <c r="R1836" s="10" t="str">
        <f t="shared" si="171"/>
        <v>rock</v>
      </c>
      <c r="S1836" s="5">
        <f t="shared" si="172"/>
        <v>41988.755729166667</v>
      </c>
      <c r="T1836" s="5">
        <f t="shared" si="173"/>
        <v>42028.755729166667</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9">
        <f t="shared" si="168"/>
        <v>104</v>
      </c>
      <c r="P1837" s="10">
        <f t="shared" si="169"/>
        <v>47.272727272727273</v>
      </c>
      <c r="Q1837" s="10" t="str">
        <f t="shared" si="170"/>
        <v>music</v>
      </c>
      <c r="R1837" s="10" t="str">
        <f t="shared" si="171"/>
        <v>rock</v>
      </c>
      <c r="S1837" s="5">
        <f t="shared" si="172"/>
        <v>42430.49387731481</v>
      </c>
      <c r="T1837" s="5">
        <f t="shared" si="173"/>
        <v>42460.452210648145</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9">
        <f t="shared" si="168"/>
        <v>200.34</v>
      </c>
      <c r="P1838" s="10">
        <f t="shared" si="169"/>
        <v>182.12727272727273</v>
      </c>
      <c r="Q1838" s="10" t="str">
        <f t="shared" si="170"/>
        <v>music</v>
      </c>
      <c r="R1838" s="10" t="str">
        <f t="shared" si="171"/>
        <v>rock</v>
      </c>
      <c r="S1838" s="5">
        <f t="shared" si="172"/>
        <v>41305.601030092592</v>
      </c>
      <c r="T1838" s="5">
        <f t="shared" si="173"/>
        <v>41322.601030092592</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9">
        <f t="shared" si="168"/>
        <v>306.83333333333331</v>
      </c>
      <c r="P1839" s="10">
        <f t="shared" si="169"/>
        <v>61.366666666666667</v>
      </c>
      <c r="Q1839" s="10" t="str">
        <f t="shared" si="170"/>
        <v>music</v>
      </c>
      <c r="R1839" s="10" t="str">
        <f t="shared" si="171"/>
        <v>rock</v>
      </c>
      <c r="S1839" s="5">
        <f t="shared" si="172"/>
        <v>40925.839525462965</v>
      </c>
      <c r="T1839" s="5">
        <f t="shared" si="173"/>
        <v>40985.797858796293</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9">
        <f t="shared" si="168"/>
        <v>100.149</v>
      </c>
      <c r="P1840" s="10">
        <f t="shared" si="169"/>
        <v>35.767499999999998</v>
      </c>
      <c r="Q1840" s="10" t="str">
        <f t="shared" si="170"/>
        <v>music</v>
      </c>
      <c r="R1840" s="10" t="str">
        <f t="shared" si="171"/>
        <v>rock</v>
      </c>
      <c r="S1840" s="5">
        <f t="shared" si="172"/>
        <v>40788.578206018516</v>
      </c>
      <c r="T1840" s="5">
        <f t="shared" si="173"/>
        <v>40816.916666666664</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9">
        <f t="shared" si="168"/>
        <v>205.29999999999998</v>
      </c>
      <c r="P1841" s="10">
        <f t="shared" si="169"/>
        <v>45.62222222222222</v>
      </c>
      <c r="Q1841" s="10" t="str">
        <f t="shared" si="170"/>
        <v>music</v>
      </c>
      <c r="R1841" s="10" t="str">
        <f t="shared" si="171"/>
        <v>rock</v>
      </c>
      <c r="S1841" s="5">
        <f t="shared" si="172"/>
        <v>42614.513680555552</v>
      </c>
      <c r="T1841" s="5">
        <f t="shared" si="173"/>
        <v>42644.513680555552</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9">
        <f t="shared" si="168"/>
        <v>108.88888888888889</v>
      </c>
      <c r="P1842" s="10">
        <f t="shared" si="169"/>
        <v>75.384615384615387</v>
      </c>
      <c r="Q1842" s="10" t="str">
        <f t="shared" si="170"/>
        <v>music</v>
      </c>
      <c r="R1842" s="10" t="str">
        <f t="shared" si="171"/>
        <v>rock</v>
      </c>
      <c r="S1842" s="5">
        <f t="shared" si="172"/>
        <v>41381.88784722222</v>
      </c>
      <c r="T1842" s="5">
        <f t="shared" si="173"/>
        <v>41400.999305555553</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9">
        <f t="shared" si="168"/>
        <v>101.75</v>
      </c>
      <c r="P1843" s="10">
        <f t="shared" si="169"/>
        <v>50.875</v>
      </c>
      <c r="Q1843" s="10" t="str">
        <f t="shared" si="170"/>
        <v>music</v>
      </c>
      <c r="R1843" s="10" t="str">
        <f t="shared" si="171"/>
        <v>rock</v>
      </c>
      <c r="S1843" s="5">
        <f t="shared" si="172"/>
        <v>41745.637094907404</v>
      </c>
      <c r="T1843" s="5">
        <f t="shared" si="173"/>
        <v>41778.999305555553</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9">
        <f t="shared" si="168"/>
        <v>125.25</v>
      </c>
      <c r="P1844" s="10">
        <f t="shared" si="169"/>
        <v>119.28571428571429</v>
      </c>
      <c r="Q1844" s="10" t="str">
        <f t="shared" si="170"/>
        <v>music</v>
      </c>
      <c r="R1844" s="10" t="str">
        <f t="shared" si="171"/>
        <v>rock</v>
      </c>
      <c r="S1844" s="5">
        <f t="shared" si="172"/>
        <v>42031.423391203702</v>
      </c>
      <c r="T1844" s="5">
        <f t="shared" si="173"/>
        <v>42065.040972222218</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9">
        <f t="shared" si="168"/>
        <v>124.0061</v>
      </c>
      <c r="P1845" s="10">
        <f t="shared" si="169"/>
        <v>92.541865671641801</v>
      </c>
      <c r="Q1845" s="10" t="str">
        <f t="shared" si="170"/>
        <v>music</v>
      </c>
      <c r="R1845" s="10" t="str">
        <f t="shared" si="171"/>
        <v>rock</v>
      </c>
      <c r="S1845" s="5">
        <f t="shared" si="172"/>
        <v>40564.786504629628</v>
      </c>
      <c r="T1845" s="5">
        <f t="shared" si="173"/>
        <v>40594.786504629628</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9">
        <f t="shared" si="168"/>
        <v>101.4</v>
      </c>
      <c r="P1846" s="10">
        <f t="shared" si="169"/>
        <v>76.05</v>
      </c>
      <c r="Q1846" s="10" t="str">
        <f t="shared" si="170"/>
        <v>music</v>
      </c>
      <c r="R1846" s="10" t="str">
        <f t="shared" si="171"/>
        <v>rock</v>
      </c>
      <c r="S1846" s="5">
        <f t="shared" si="172"/>
        <v>40666.765208333331</v>
      </c>
      <c r="T1846" s="5">
        <f t="shared" si="173"/>
        <v>40704.916666666664</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9">
        <f t="shared" si="168"/>
        <v>100</v>
      </c>
      <c r="P1847" s="10">
        <f t="shared" si="169"/>
        <v>52.631578947368418</v>
      </c>
      <c r="Q1847" s="10" t="str">
        <f t="shared" si="170"/>
        <v>music</v>
      </c>
      <c r="R1847" s="10" t="str">
        <f t="shared" si="171"/>
        <v>rock</v>
      </c>
      <c r="S1847" s="5">
        <f t="shared" si="172"/>
        <v>42523.124976851854</v>
      </c>
      <c r="T1847" s="5">
        <f t="shared" si="173"/>
        <v>42537.996527777774</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9">
        <f t="shared" si="168"/>
        <v>137.92666666666668</v>
      </c>
      <c r="P1848" s="10">
        <f t="shared" si="169"/>
        <v>98.990430622009569</v>
      </c>
      <c r="Q1848" s="10" t="str">
        <f t="shared" si="170"/>
        <v>music</v>
      </c>
      <c r="R1848" s="10" t="str">
        <f t="shared" si="171"/>
        <v>rock</v>
      </c>
      <c r="S1848" s="5">
        <f t="shared" si="172"/>
        <v>41228.441863425927</v>
      </c>
      <c r="T1848" s="5">
        <f t="shared" si="173"/>
        <v>41258.441863425927</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9">
        <f t="shared" si="168"/>
        <v>120.88000000000001</v>
      </c>
      <c r="P1849" s="10">
        <f t="shared" si="169"/>
        <v>79.526315789473685</v>
      </c>
      <c r="Q1849" s="10" t="str">
        <f t="shared" si="170"/>
        <v>music</v>
      </c>
      <c r="R1849" s="10" t="str">
        <f t="shared" si="171"/>
        <v>rock</v>
      </c>
      <c r="S1849" s="5">
        <f t="shared" si="172"/>
        <v>42094.028148148143</v>
      </c>
      <c r="T1849" s="5">
        <f t="shared" si="173"/>
        <v>42115.028148148143</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9">
        <f t="shared" si="168"/>
        <v>107.36666666666667</v>
      </c>
      <c r="P1850" s="10">
        <f t="shared" si="169"/>
        <v>134.20833333333334</v>
      </c>
      <c r="Q1850" s="10" t="str">
        <f t="shared" si="170"/>
        <v>music</v>
      </c>
      <c r="R1850" s="10" t="str">
        <f t="shared" si="171"/>
        <v>rock</v>
      </c>
      <c r="S1850" s="5">
        <f t="shared" si="172"/>
        <v>40691.579722222217</v>
      </c>
      <c r="T1850" s="5">
        <f t="shared" si="173"/>
        <v>40755.082638888889</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9">
        <f t="shared" si="168"/>
        <v>100.33333333333334</v>
      </c>
      <c r="P1851" s="10">
        <f t="shared" si="169"/>
        <v>37.625</v>
      </c>
      <c r="Q1851" s="10" t="str">
        <f t="shared" si="170"/>
        <v>music</v>
      </c>
      <c r="R1851" s="10" t="str">
        <f t="shared" si="171"/>
        <v>rock</v>
      </c>
      <c r="S1851" s="5">
        <f t="shared" si="172"/>
        <v>41169.637256944443</v>
      </c>
      <c r="T1851" s="5">
        <f t="shared" si="173"/>
        <v>41199.637256944443</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9">
        <f t="shared" si="168"/>
        <v>101.52222222222223</v>
      </c>
      <c r="P1852" s="10">
        <f t="shared" si="169"/>
        <v>51.044692737430168</v>
      </c>
      <c r="Q1852" s="10" t="str">
        <f t="shared" si="170"/>
        <v>music</v>
      </c>
      <c r="R1852" s="10" t="str">
        <f t="shared" si="171"/>
        <v>rock</v>
      </c>
      <c r="S1852" s="5">
        <f t="shared" si="172"/>
        <v>41800.751157407409</v>
      </c>
      <c r="T1852" s="5">
        <f t="shared" si="173"/>
        <v>41830.751157407409</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9">
        <f t="shared" si="168"/>
        <v>100.07692307692308</v>
      </c>
      <c r="P1853" s="10">
        <f t="shared" si="169"/>
        <v>50.03846153846154</v>
      </c>
      <c r="Q1853" s="10" t="str">
        <f t="shared" si="170"/>
        <v>music</v>
      </c>
      <c r="R1853" s="10" t="str">
        <f t="shared" si="171"/>
        <v>rock</v>
      </c>
      <c r="S1853" s="5">
        <f t="shared" si="172"/>
        <v>41827.69835648148</v>
      </c>
      <c r="T1853" s="5">
        <f t="shared" si="173"/>
        <v>41847.833333333328</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9">
        <f t="shared" si="168"/>
        <v>116.96666666666667</v>
      </c>
      <c r="P1854" s="10">
        <f t="shared" si="169"/>
        <v>133.93129770992365</v>
      </c>
      <c r="Q1854" s="10" t="str">
        <f t="shared" si="170"/>
        <v>music</v>
      </c>
      <c r="R1854" s="10" t="str">
        <f t="shared" si="171"/>
        <v>rock</v>
      </c>
      <c r="S1854" s="5">
        <f t="shared" si="172"/>
        <v>42081.563101851854</v>
      </c>
      <c r="T1854" s="5">
        <f t="shared" si="173"/>
        <v>42118.791666666664</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9">
        <f t="shared" si="168"/>
        <v>101.875</v>
      </c>
      <c r="P1855" s="10">
        <f t="shared" si="169"/>
        <v>58.214285714285715</v>
      </c>
      <c r="Q1855" s="10" t="str">
        <f t="shared" si="170"/>
        <v>music</v>
      </c>
      <c r="R1855" s="10" t="str">
        <f t="shared" si="171"/>
        <v>rock</v>
      </c>
      <c r="S1855" s="5">
        <f t="shared" si="172"/>
        <v>41176.852048611108</v>
      </c>
      <c r="T1855" s="5">
        <f t="shared" si="173"/>
        <v>41226.893715277773</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9">
        <f t="shared" si="168"/>
        <v>102.12366666666665</v>
      </c>
      <c r="P1856" s="10">
        <f t="shared" si="169"/>
        <v>88.037643678160919</v>
      </c>
      <c r="Q1856" s="10" t="str">
        <f t="shared" si="170"/>
        <v>music</v>
      </c>
      <c r="R1856" s="10" t="str">
        <f t="shared" si="171"/>
        <v>rock</v>
      </c>
      <c r="S1856" s="5">
        <f t="shared" si="172"/>
        <v>41387.812928240739</v>
      </c>
      <c r="T1856" s="5">
        <f t="shared" si="173"/>
        <v>41417.812928240739</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9">
        <f t="shared" si="168"/>
        <v>154.05897142857143</v>
      </c>
      <c r="P1857" s="10">
        <f t="shared" si="169"/>
        <v>70.576753926701571</v>
      </c>
      <c r="Q1857" s="10" t="str">
        <f t="shared" si="170"/>
        <v>music</v>
      </c>
      <c r="R1857" s="10" t="str">
        <f t="shared" si="171"/>
        <v>rock</v>
      </c>
      <c r="S1857" s="5">
        <f t="shared" si="172"/>
        <v>41600.330324074072</v>
      </c>
      <c r="T1857" s="5">
        <f t="shared" si="173"/>
        <v>41645.330324074072</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9">
        <f t="shared" si="168"/>
        <v>101.25</v>
      </c>
      <c r="P1858" s="10">
        <f t="shared" si="169"/>
        <v>53.289473684210527</v>
      </c>
      <c r="Q1858" s="10" t="str">
        <f t="shared" si="170"/>
        <v>music</v>
      </c>
      <c r="R1858" s="10" t="str">
        <f t="shared" si="171"/>
        <v>rock</v>
      </c>
      <c r="S1858" s="5">
        <f t="shared" si="172"/>
        <v>41817.64666666666</v>
      </c>
      <c r="T1858" s="5">
        <f t="shared" si="173"/>
        <v>41838.64666666666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9">
        <f t="shared" ref="O1859:O1922" si="174">E1859/D1859*100</f>
        <v>100</v>
      </c>
      <c r="P1859" s="10">
        <f t="shared" ref="P1859:P1922" si="175">E1859/L1859</f>
        <v>136.36363636363637</v>
      </c>
      <c r="Q1859" s="10" t="str">
        <f t="shared" ref="Q1859:Q1922" si="176">LEFT($N1859,FIND("/",$N1859)-1)</f>
        <v>music</v>
      </c>
      <c r="R1859" s="10" t="str">
        <f t="shared" ref="R1859:R1922" si="177">RIGHT($N1859,LEN($N1859)-FIND("/",$N1859))</f>
        <v>rock</v>
      </c>
      <c r="S1859" s="5">
        <f t="shared" ref="S1859:S1922" si="178">(((J1859/60)/60)/24)+DATE(1970,1,1)+(-5/24)</f>
        <v>41864.560335648144</v>
      </c>
      <c r="T1859" s="5">
        <f t="shared" si="173"/>
        <v>41894.560335648144</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9">
        <f t="shared" si="174"/>
        <v>108.74800874800874</v>
      </c>
      <c r="P1860" s="10">
        <f t="shared" si="175"/>
        <v>40.547315436241611</v>
      </c>
      <c r="Q1860" s="10" t="str">
        <f t="shared" si="176"/>
        <v>music</v>
      </c>
      <c r="R1860" s="10" t="str">
        <f t="shared" si="177"/>
        <v>rock</v>
      </c>
      <c r="S1860" s="5">
        <f t="shared" si="178"/>
        <v>40832.9921412037</v>
      </c>
      <c r="T1860" s="5">
        <f t="shared" si="173"/>
        <v>40893.033807870372</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9">
        <f t="shared" si="174"/>
        <v>131.83333333333334</v>
      </c>
      <c r="P1861" s="10">
        <f t="shared" si="175"/>
        <v>70.625</v>
      </c>
      <c r="Q1861" s="10" t="str">
        <f t="shared" si="176"/>
        <v>music</v>
      </c>
      <c r="R1861" s="10" t="str">
        <f t="shared" si="177"/>
        <v>rock</v>
      </c>
      <c r="S1861" s="5">
        <f t="shared" si="178"/>
        <v>40778.561678240738</v>
      </c>
      <c r="T1861" s="5">
        <f t="shared" si="173"/>
        <v>40808.561678240738</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9">
        <f t="shared" si="174"/>
        <v>133.46666666666667</v>
      </c>
      <c r="P1862" s="10">
        <f t="shared" si="175"/>
        <v>52.684210526315788</v>
      </c>
      <c r="Q1862" s="10" t="str">
        <f t="shared" si="176"/>
        <v>music</v>
      </c>
      <c r="R1862" s="10" t="str">
        <f t="shared" si="177"/>
        <v>rock</v>
      </c>
      <c r="S1862" s="5">
        <f t="shared" si="178"/>
        <v>41655.500972222217</v>
      </c>
      <c r="T1862" s="5">
        <f t="shared" si="173"/>
        <v>41676.500972222217</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9">
        <f t="shared" si="174"/>
        <v>0</v>
      </c>
      <c r="P1863" s="10" t="e">
        <f t="shared" si="175"/>
        <v>#DIV/0!</v>
      </c>
      <c r="Q1863" s="10" t="str">
        <f t="shared" si="176"/>
        <v>games</v>
      </c>
      <c r="R1863" s="10" t="str">
        <f t="shared" si="177"/>
        <v>mobile games</v>
      </c>
      <c r="S1863" s="5">
        <f t="shared" si="178"/>
        <v>42000.091909722221</v>
      </c>
      <c r="T1863" s="5">
        <f t="shared" ref="T1863:T1926" si="179">(((I1863/60)/60)/24)+DATE(1970,1,1)+(-5/24)</f>
        <v>42030.091909722221</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9">
        <f t="shared" si="174"/>
        <v>8.0833333333333321</v>
      </c>
      <c r="P1864" s="10">
        <f t="shared" si="175"/>
        <v>90.9375</v>
      </c>
      <c r="Q1864" s="10" t="str">
        <f t="shared" si="176"/>
        <v>games</v>
      </c>
      <c r="R1864" s="10" t="str">
        <f t="shared" si="177"/>
        <v>mobile games</v>
      </c>
      <c r="S1864" s="5">
        <f t="shared" si="178"/>
        <v>42755.284421296288</v>
      </c>
      <c r="T1864" s="5">
        <f t="shared" si="179"/>
        <v>42802.104166666664</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9">
        <f t="shared" si="174"/>
        <v>0.4</v>
      </c>
      <c r="P1865" s="10">
        <f t="shared" si="175"/>
        <v>5</v>
      </c>
      <c r="Q1865" s="10" t="str">
        <f t="shared" si="176"/>
        <v>games</v>
      </c>
      <c r="R1865" s="10" t="str">
        <f t="shared" si="177"/>
        <v>mobile games</v>
      </c>
      <c r="S1865" s="5">
        <f t="shared" si="178"/>
        <v>41772.588946759257</v>
      </c>
      <c r="T1865" s="5">
        <f t="shared" si="179"/>
        <v>41802.588946759257</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9">
        <f t="shared" si="174"/>
        <v>42.892307692307689</v>
      </c>
      <c r="P1866" s="10">
        <f t="shared" si="175"/>
        <v>58.083333333333336</v>
      </c>
      <c r="Q1866" s="10" t="str">
        <f t="shared" si="176"/>
        <v>games</v>
      </c>
      <c r="R1866" s="10" t="str">
        <f t="shared" si="177"/>
        <v>mobile games</v>
      </c>
      <c r="S1866" s="5">
        <f t="shared" si="178"/>
        <v>41733.508101851847</v>
      </c>
      <c r="T1866" s="5">
        <f t="shared" si="179"/>
        <v>41763.508101851847</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9">
        <f t="shared" si="174"/>
        <v>3.6363636363636364E-3</v>
      </c>
      <c r="P1867" s="10">
        <f t="shared" si="175"/>
        <v>2</v>
      </c>
      <c r="Q1867" s="10" t="str">
        <f t="shared" si="176"/>
        <v>games</v>
      </c>
      <c r="R1867" s="10" t="str">
        <f t="shared" si="177"/>
        <v>mobile games</v>
      </c>
      <c r="S1867" s="5">
        <f t="shared" si="178"/>
        <v>42645.159108796295</v>
      </c>
      <c r="T1867" s="5">
        <f t="shared" si="179"/>
        <v>42680.200775462967</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9">
        <f t="shared" si="174"/>
        <v>0.5</v>
      </c>
      <c r="P1868" s="10">
        <f t="shared" si="175"/>
        <v>62.5</v>
      </c>
      <c r="Q1868" s="10" t="str">
        <f t="shared" si="176"/>
        <v>games</v>
      </c>
      <c r="R1868" s="10" t="str">
        <f t="shared" si="177"/>
        <v>mobile games</v>
      </c>
      <c r="S1868" s="5">
        <f t="shared" si="178"/>
        <v>42742.038159722222</v>
      </c>
      <c r="T1868" s="5">
        <f t="shared" si="179"/>
        <v>42794.958333333336</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9">
        <f t="shared" si="174"/>
        <v>0.05</v>
      </c>
      <c r="P1869" s="10">
        <f t="shared" si="175"/>
        <v>10</v>
      </c>
      <c r="Q1869" s="10" t="str">
        <f t="shared" si="176"/>
        <v>games</v>
      </c>
      <c r="R1869" s="10" t="str">
        <f t="shared" si="177"/>
        <v>mobile games</v>
      </c>
      <c r="S1869" s="5">
        <f t="shared" si="178"/>
        <v>42649.716574074067</v>
      </c>
      <c r="T1869" s="5">
        <f t="shared" si="179"/>
        <v>42679.716574074067</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9">
        <f t="shared" si="174"/>
        <v>4.8680000000000003</v>
      </c>
      <c r="P1870" s="10">
        <f t="shared" si="175"/>
        <v>71.588235294117652</v>
      </c>
      <c r="Q1870" s="10" t="str">
        <f t="shared" si="176"/>
        <v>games</v>
      </c>
      <c r="R1870" s="10" t="str">
        <f t="shared" si="177"/>
        <v>mobile games</v>
      </c>
      <c r="S1870" s="5">
        <f t="shared" si="178"/>
        <v>42328.570891203701</v>
      </c>
      <c r="T1870" s="5">
        <f t="shared" si="179"/>
        <v>42353.124305555553</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9">
        <f t="shared" si="174"/>
        <v>0</v>
      </c>
      <c r="P1871" s="10" t="e">
        <f t="shared" si="175"/>
        <v>#DIV/0!</v>
      </c>
      <c r="Q1871" s="10" t="str">
        <f t="shared" si="176"/>
        <v>games</v>
      </c>
      <c r="R1871" s="10" t="str">
        <f t="shared" si="177"/>
        <v>mobile games</v>
      </c>
      <c r="S1871" s="5">
        <f t="shared" si="178"/>
        <v>42708.794548611106</v>
      </c>
      <c r="T1871" s="5">
        <f t="shared" si="179"/>
        <v>42738.794548611106</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9">
        <f t="shared" si="174"/>
        <v>10.314285714285715</v>
      </c>
      <c r="P1872" s="10">
        <f t="shared" si="175"/>
        <v>32.81818181818182</v>
      </c>
      <c r="Q1872" s="10" t="str">
        <f t="shared" si="176"/>
        <v>games</v>
      </c>
      <c r="R1872" s="10" t="str">
        <f t="shared" si="177"/>
        <v>mobile games</v>
      </c>
      <c r="S1872" s="5">
        <f t="shared" si="178"/>
        <v>42371.14739583333</v>
      </c>
      <c r="T1872" s="5">
        <f t="shared" si="179"/>
        <v>42399.970138888886</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9">
        <f t="shared" si="174"/>
        <v>71.784615384615378</v>
      </c>
      <c r="P1873" s="10">
        <f t="shared" si="175"/>
        <v>49.11578947368421</v>
      </c>
      <c r="Q1873" s="10" t="str">
        <f t="shared" si="176"/>
        <v>games</v>
      </c>
      <c r="R1873" s="10" t="str">
        <f t="shared" si="177"/>
        <v>mobile games</v>
      </c>
      <c r="S1873" s="5">
        <f t="shared" si="178"/>
        <v>41923.575243055551</v>
      </c>
      <c r="T1873" s="5">
        <f t="shared" si="179"/>
        <v>41963.616909722223</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9">
        <f t="shared" si="174"/>
        <v>1.06</v>
      </c>
      <c r="P1874" s="10">
        <f t="shared" si="175"/>
        <v>16.307692307692307</v>
      </c>
      <c r="Q1874" s="10" t="str">
        <f t="shared" si="176"/>
        <v>games</v>
      </c>
      <c r="R1874" s="10" t="str">
        <f t="shared" si="177"/>
        <v>mobile games</v>
      </c>
      <c r="S1874" s="5">
        <f t="shared" si="178"/>
        <v>42154.921319444438</v>
      </c>
      <c r="T1874" s="5">
        <f t="shared" si="179"/>
        <v>42184.921319444438</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9">
        <f t="shared" si="174"/>
        <v>0.44999999999999996</v>
      </c>
      <c r="P1875" s="10">
        <f t="shared" si="175"/>
        <v>18</v>
      </c>
      <c r="Q1875" s="10" t="str">
        <f t="shared" si="176"/>
        <v>games</v>
      </c>
      <c r="R1875" s="10" t="str">
        <f t="shared" si="177"/>
        <v>mobile games</v>
      </c>
      <c r="S1875" s="5">
        <f t="shared" si="178"/>
        <v>42164.407523148147</v>
      </c>
      <c r="T1875" s="5">
        <f t="shared" si="179"/>
        <v>42193.489583333336</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9">
        <f t="shared" si="174"/>
        <v>1.6250000000000001E-2</v>
      </c>
      <c r="P1876" s="10">
        <f t="shared" si="175"/>
        <v>13</v>
      </c>
      <c r="Q1876" s="10" t="str">
        <f t="shared" si="176"/>
        <v>games</v>
      </c>
      <c r="R1876" s="10" t="str">
        <f t="shared" si="177"/>
        <v>mobile games</v>
      </c>
      <c r="S1876" s="5">
        <f t="shared" si="178"/>
        <v>42529.760798611103</v>
      </c>
      <c r="T1876" s="5">
        <f t="shared" si="179"/>
        <v>42549.760798611103</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9">
        <f t="shared" si="174"/>
        <v>0.51</v>
      </c>
      <c r="P1877" s="10">
        <f t="shared" si="175"/>
        <v>17</v>
      </c>
      <c r="Q1877" s="10" t="str">
        <f t="shared" si="176"/>
        <v>games</v>
      </c>
      <c r="R1877" s="10" t="str">
        <f t="shared" si="177"/>
        <v>mobile games</v>
      </c>
      <c r="S1877" s="5">
        <f t="shared" si="178"/>
        <v>42528.691064814811</v>
      </c>
      <c r="T1877" s="5">
        <f t="shared" si="179"/>
        <v>42588.691064814811</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9">
        <f t="shared" si="174"/>
        <v>0</v>
      </c>
      <c r="P1878" s="10" t="e">
        <f t="shared" si="175"/>
        <v>#DIV/0!</v>
      </c>
      <c r="Q1878" s="10" t="str">
        <f t="shared" si="176"/>
        <v>games</v>
      </c>
      <c r="R1878" s="10" t="str">
        <f t="shared" si="177"/>
        <v>mobile games</v>
      </c>
      <c r="S1878" s="5">
        <f t="shared" si="178"/>
        <v>41776.076446759253</v>
      </c>
      <c r="T1878" s="5">
        <f t="shared" si="179"/>
        <v>41806.076446759253</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9">
        <f t="shared" si="174"/>
        <v>0</v>
      </c>
      <c r="P1879" s="10" t="e">
        <f t="shared" si="175"/>
        <v>#DIV/0!</v>
      </c>
      <c r="Q1879" s="10" t="str">
        <f t="shared" si="176"/>
        <v>games</v>
      </c>
      <c r="R1879" s="10" t="str">
        <f t="shared" si="177"/>
        <v>mobile games</v>
      </c>
      <c r="S1879" s="5">
        <f t="shared" si="178"/>
        <v>42034.820891203701</v>
      </c>
      <c r="T1879" s="5">
        <f t="shared" si="179"/>
        <v>42063.820891203701</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9">
        <f t="shared" si="174"/>
        <v>0</v>
      </c>
      <c r="P1880" s="10" t="e">
        <f t="shared" si="175"/>
        <v>#DIV/0!</v>
      </c>
      <c r="Q1880" s="10" t="str">
        <f t="shared" si="176"/>
        <v>games</v>
      </c>
      <c r="R1880" s="10" t="str">
        <f t="shared" si="177"/>
        <v>mobile games</v>
      </c>
      <c r="S1880" s="5">
        <f t="shared" si="178"/>
        <v>41772.800405092588</v>
      </c>
      <c r="T1880" s="5">
        <f t="shared" si="179"/>
        <v>41802.800405092588</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9">
        <f t="shared" si="174"/>
        <v>0.12</v>
      </c>
      <c r="P1881" s="10">
        <f t="shared" si="175"/>
        <v>3</v>
      </c>
      <c r="Q1881" s="10" t="str">
        <f t="shared" si="176"/>
        <v>games</v>
      </c>
      <c r="R1881" s="10" t="str">
        <f t="shared" si="177"/>
        <v>mobile games</v>
      </c>
      <c r="S1881" s="5">
        <f t="shared" si="178"/>
        <v>42413.441307870373</v>
      </c>
      <c r="T1881" s="5">
        <f t="shared" si="179"/>
        <v>42443.399641203701</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9">
        <f t="shared" si="174"/>
        <v>20.080000000000002</v>
      </c>
      <c r="P1882" s="10">
        <f t="shared" si="175"/>
        <v>41.833333333333336</v>
      </c>
      <c r="Q1882" s="10" t="str">
        <f t="shared" si="176"/>
        <v>games</v>
      </c>
      <c r="R1882" s="10" t="str">
        <f t="shared" si="177"/>
        <v>mobile games</v>
      </c>
      <c r="S1882" s="5">
        <f t="shared" si="178"/>
        <v>42430.358564814807</v>
      </c>
      <c r="T1882" s="5">
        <f t="shared" si="179"/>
        <v>42459.31689814815</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9">
        <f t="shared" si="174"/>
        <v>172.68449999999999</v>
      </c>
      <c r="P1883" s="10">
        <f t="shared" si="175"/>
        <v>49.338428571428572</v>
      </c>
      <c r="Q1883" s="10" t="str">
        <f t="shared" si="176"/>
        <v>music</v>
      </c>
      <c r="R1883" s="10" t="str">
        <f t="shared" si="177"/>
        <v>indie rock</v>
      </c>
      <c r="S1883" s="5">
        <f t="shared" si="178"/>
        <v>42042.944317129623</v>
      </c>
      <c r="T1883" s="5">
        <f t="shared" si="179"/>
        <v>42072.902650462966</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9">
        <f t="shared" si="174"/>
        <v>100.8955223880597</v>
      </c>
      <c r="P1884" s="10">
        <f t="shared" si="175"/>
        <v>41.728395061728392</v>
      </c>
      <c r="Q1884" s="10" t="str">
        <f t="shared" si="176"/>
        <v>music</v>
      </c>
      <c r="R1884" s="10" t="str">
        <f t="shared" si="177"/>
        <v>indie rock</v>
      </c>
      <c r="S1884" s="5">
        <f t="shared" si="178"/>
        <v>41067.740879629629</v>
      </c>
      <c r="T1884" s="5">
        <f t="shared" si="179"/>
        <v>41100.783333333333</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9">
        <f t="shared" si="174"/>
        <v>104.8048048048048</v>
      </c>
      <c r="P1885" s="10">
        <f t="shared" si="175"/>
        <v>32.71875</v>
      </c>
      <c r="Q1885" s="10" t="str">
        <f t="shared" si="176"/>
        <v>music</v>
      </c>
      <c r="R1885" s="10" t="str">
        <f t="shared" si="177"/>
        <v>indie rock</v>
      </c>
      <c r="S1885" s="5">
        <f t="shared" si="178"/>
        <v>40977.739675925921</v>
      </c>
      <c r="T1885" s="5">
        <f t="shared" si="179"/>
        <v>41007.698009259257</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9">
        <f t="shared" si="174"/>
        <v>135.1</v>
      </c>
      <c r="P1886" s="10">
        <f t="shared" si="175"/>
        <v>51.96153846153846</v>
      </c>
      <c r="Q1886" s="10" t="str">
        <f t="shared" si="176"/>
        <v>music</v>
      </c>
      <c r="R1886" s="10" t="str">
        <f t="shared" si="177"/>
        <v>indie rock</v>
      </c>
      <c r="S1886" s="5">
        <f t="shared" si="178"/>
        <v>41204.989988425921</v>
      </c>
      <c r="T1886" s="5">
        <f t="shared" si="179"/>
        <v>41240.291666666664</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9">
        <f t="shared" si="174"/>
        <v>116.32786885245903</v>
      </c>
      <c r="P1887" s="10">
        <f t="shared" si="175"/>
        <v>50.685714285714283</v>
      </c>
      <c r="Q1887" s="10" t="str">
        <f t="shared" si="176"/>
        <v>music</v>
      </c>
      <c r="R1887" s="10" t="str">
        <f t="shared" si="177"/>
        <v>indie rock</v>
      </c>
      <c r="S1887" s="5">
        <f t="shared" si="178"/>
        <v>41098.885532407403</v>
      </c>
      <c r="T1887" s="5">
        <f t="shared" si="179"/>
        <v>41131.708333333328</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9">
        <f t="shared" si="174"/>
        <v>102.08333333333333</v>
      </c>
      <c r="P1888" s="10">
        <f t="shared" si="175"/>
        <v>42.241379310344826</v>
      </c>
      <c r="Q1888" s="10" t="str">
        <f t="shared" si="176"/>
        <v>music</v>
      </c>
      <c r="R1888" s="10" t="str">
        <f t="shared" si="177"/>
        <v>indie rock</v>
      </c>
      <c r="S1888" s="5">
        <f t="shared" si="178"/>
        <v>41925.69835648148</v>
      </c>
      <c r="T1888" s="5">
        <f t="shared" si="179"/>
        <v>41955.740023148144</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9">
        <f t="shared" si="174"/>
        <v>111.16666666666666</v>
      </c>
      <c r="P1889" s="10">
        <f t="shared" si="175"/>
        <v>416.875</v>
      </c>
      <c r="Q1889" s="10" t="str">
        <f t="shared" si="176"/>
        <v>music</v>
      </c>
      <c r="R1889" s="10" t="str">
        <f t="shared" si="177"/>
        <v>indie rock</v>
      </c>
      <c r="S1889" s="5">
        <f t="shared" si="178"/>
        <v>42323.591805555552</v>
      </c>
      <c r="T1889" s="5">
        <f t="shared" si="179"/>
        <v>42341.687499999993</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9">
        <f t="shared" si="174"/>
        <v>166.08</v>
      </c>
      <c r="P1890" s="10">
        <f t="shared" si="175"/>
        <v>46.651685393258425</v>
      </c>
      <c r="Q1890" s="10" t="str">
        <f t="shared" si="176"/>
        <v>music</v>
      </c>
      <c r="R1890" s="10" t="str">
        <f t="shared" si="177"/>
        <v>indie rock</v>
      </c>
      <c r="S1890" s="5">
        <f t="shared" si="178"/>
        <v>40299.03162037037</v>
      </c>
      <c r="T1890" s="5">
        <f t="shared" si="179"/>
        <v>40329.999305555553</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9">
        <f t="shared" si="174"/>
        <v>106.60000000000001</v>
      </c>
      <c r="P1891" s="10">
        <f t="shared" si="175"/>
        <v>48.454545454545453</v>
      </c>
      <c r="Q1891" s="10" t="str">
        <f t="shared" si="176"/>
        <v>music</v>
      </c>
      <c r="R1891" s="10" t="str">
        <f t="shared" si="177"/>
        <v>indie rock</v>
      </c>
      <c r="S1891" s="5">
        <f t="shared" si="178"/>
        <v>41299.585023148145</v>
      </c>
      <c r="T1891" s="5">
        <f t="shared" si="179"/>
        <v>41344.543356481481</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9">
        <f t="shared" si="174"/>
        <v>144.58441666666667</v>
      </c>
      <c r="P1892" s="10">
        <f t="shared" si="175"/>
        <v>70.5289837398374</v>
      </c>
      <c r="Q1892" s="10" t="str">
        <f t="shared" si="176"/>
        <v>music</v>
      </c>
      <c r="R1892" s="10" t="str">
        <f t="shared" si="177"/>
        <v>indie rock</v>
      </c>
      <c r="S1892" s="5">
        <f t="shared" si="178"/>
        <v>41228.577870370369</v>
      </c>
      <c r="T1892" s="5">
        <f t="shared" si="179"/>
        <v>41258.577870370369</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9">
        <f t="shared" si="174"/>
        <v>105.55000000000001</v>
      </c>
      <c r="P1893" s="10">
        <f t="shared" si="175"/>
        <v>87.958333333333329</v>
      </c>
      <c r="Q1893" s="10" t="str">
        <f t="shared" si="176"/>
        <v>music</v>
      </c>
      <c r="R1893" s="10" t="str">
        <f t="shared" si="177"/>
        <v>indie rock</v>
      </c>
      <c r="S1893" s="5">
        <f t="shared" si="178"/>
        <v>40335.589745370366</v>
      </c>
      <c r="T1893" s="5">
        <f t="shared" si="179"/>
        <v>40381.041666666664</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9">
        <f t="shared" si="174"/>
        <v>136.60000000000002</v>
      </c>
      <c r="P1894" s="10">
        <f t="shared" si="175"/>
        <v>26.26923076923077</v>
      </c>
      <c r="Q1894" s="10" t="str">
        <f t="shared" si="176"/>
        <v>music</v>
      </c>
      <c r="R1894" s="10" t="str">
        <f t="shared" si="177"/>
        <v>indie rock</v>
      </c>
      <c r="S1894" s="5">
        <f t="shared" si="178"/>
        <v>40671.429178240738</v>
      </c>
      <c r="T1894" s="5">
        <f t="shared" si="179"/>
        <v>40701.429178240738</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9">
        <f t="shared" si="174"/>
        <v>104</v>
      </c>
      <c r="P1895" s="10">
        <f t="shared" si="175"/>
        <v>57.777777777777779</v>
      </c>
      <c r="Q1895" s="10" t="str">
        <f t="shared" si="176"/>
        <v>music</v>
      </c>
      <c r="R1895" s="10" t="str">
        <f t="shared" si="177"/>
        <v>indie rock</v>
      </c>
      <c r="S1895" s="5">
        <f t="shared" si="178"/>
        <v>40632.733622685184</v>
      </c>
      <c r="T1895" s="5">
        <f t="shared" si="179"/>
        <v>40648.957638888889</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9">
        <f t="shared" si="174"/>
        <v>114.5</v>
      </c>
      <c r="P1896" s="10">
        <f t="shared" si="175"/>
        <v>57.25</v>
      </c>
      <c r="Q1896" s="10" t="str">
        <f t="shared" si="176"/>
        <v>music</v>
      </c>
      <c r="R1896" s="10" t="str">
        <f t="shared" si="177"/>
        <v>indie rock</v>
      </c>
      <c r="S1896" s="5">
        <f t="shared" si="178"/>
        <v>40920.696562500001</v>
      </c>
      <c r="T1896" s="5">
        <f t="shared" si="179"/>
        <v>40951.696562500001</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9">
        <f t="shared" si="174"/>
        <v>101.71957671957672</v>
      </c>
      <c r="P1897" s="10">
        <f t="shared" si="175"/>
        <v>196.34042553191489</v>
      </c>
      <c r="Q1897" s="10" t="str">
        <f t="shared" si="176"/>
        <v>music</v>
      </c>
      <c r="R1897" s="10" t="str">
        <f t="shared" si="177"/>
        <v>indie rock</v>
      </c>
      <c r="S1897" s="5">
        <f t="shared" si="178"/>
        <v>42267.538449074076</v>
      </c>
      <c r="T1897" s="5">
        <f t="shared" si="179"/>
        <v>42297.538449074076</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9">
        <f t="shared" si="174"/>
        <v>123.94678492239468</v>
      </c>
      <c r="P1898" s="10">
        <f t="shared" si="175"/>
        <v>43</v>
      </c>
      <c r="Q1898" s="10" t="str">
        <f t="shared" si="176"/>
        <v>music</v>
      </c>
      <c r="R1898" s="10" t="str">
        <f t="shared" si="177"/>
        <v>indie rock</v>
      </c>
      <c r="S1898" s="5">
        <f t="shared" si="178"/>
        <v>40981.501909722218</v>
      </c>
      <c r="T1898" s="5">
        <f t="shared" si="179"/>
        <v>41011.501909722218</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9">
        <f t="shared" si="174"/>
        <v>102.45669291338582</v>
      </c>
      <c r="P1899" s="10">
        <f t="shared" si="175"/>
        <v>35.551912568306008</v>
      </c>
      <c r="Q1899" s="10" t="str">
        <f t="shared" si="176"/>
        <v>music</v>
      </c>
      <c r="R1899" s="10" t="str">
        <f t="shared" si="177"/>
        <v>indie rock</v>
      </c>
      <c r="S1899" s="5">
        <f t="shared" si="178"/>
        <v>41680.375069444446</v>
      </c>
      <c r="T1899" s="5">
        <f t="shared" si="179"/>
        <v>41702.666666666664</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9">
        <f t="shared" si="174"/>
        <v>144.5</v>
      </c>
      <c r="P1900" s="10">
        <f t="shared" si="175"/>
        <v>68.80952380952381</v>
      </c>
      <c r="Q1900" s="10" t="str">
        <f t="shared" si="176"/>
        <v>music</v>
      </c>
      <c r="R1900" s="10" t="str">
        <f t="shared" si="177"/>
        <v>indie rock</v>
      </c>
      <c r="S1900" s="5">
        <f t="shared" si="178"/>
        <v>42365.9846412037</v>
      </c>
      <c r="T1900" s="5">
        <f t="shared" si="179"/>
        <v>42401.541666666664</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9">
        <f t="shared" si="174"/>
        <v>133.33333333333331</v>
      </c>
      <c r="P1901" s="10">
        <f t="shared" si="175"/>
        <v>28.571428571428573</v>
      </c>
      <c r="Q1901" s="10" t="str">
        <f t="shared" si="176"/>
        <v>music</v>
      </c>
      <c r="R1901" s="10" t="str">
        <f t="shared" si="177"/>
        <v>indie rock</v>
      </c>
      <c r="S1901" s="5">
        <f t="shared" si="178"/>
        <v>42058.733402777776</v>
      </c>
      <c r="T1901" s="5">
        <f t="shared" si="179"/>
        <v>42088.691736111105</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9">
        <f t="shared" si="174"/>
        <v>109.3644</v>
      </c>
      <c r="P1902" s="10">
        <f t="shared" si="175"/>
        <v>50.631666666666668</v>
      </c>
      <c r="Q1902" s="10" t="str">
        <f t="shared" si="176"/>
        <v>music</v>
      </c>
      <c r="R1902" s="10" t="str">
        <f t="shared" si="177"/>
        <v>indie rock</v>
      </c>
      <c r="S1902" s="5">
        <f t="shared" si="178"/>
        <v>41160.663553240738</v>
      </c>
      <c r="T1902" s="5">
        <f t="shared" si="179"/>
        <v>41188.207638888889</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9">
        <f t="shared" si="174"/>
        <v>2.6969696969696968</v>
      </c>
      <c r="P1903" s="10">
        <f t="shared" si="175"/>
        <v>106.8</v>
      </c>
      <c r="Q1903" s="10" t="str">
        <f t="shared" si="176"/>
        <v>technology</v>
      </c>
      <c r="R1903" s="10" t="str">
        <f t="shared" si="177"/>
        <v>gadgets</v>
      </c>
      <c r="S1903" s="5">
        <f t="shared" si="178"/>
        <v>42116.334826388884</v>
      </c>
      <c r="T1903" s="5">
        <f t="shared" si="179"/>
        <v>42146.333333333336</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9">
        <f t="shared" si="174"/>
        <v>1.2</v>
      </c>
      <c r="P1904" s="10">
        <f t="shared" si="175"/>
        <v>4</v>
      </c>
      <c r="Q1904" s="10" t="str">
        <f t="shared" si="176"/>
        <v>technology</v>
      </c>
      <c r="R1904" s="10" t="str">
        <f t="shared" si="177"/>
        <v>gadgets</v>
      </c>
      <c r="S1904" s="5">
        <f t="shared" si="178"/>
        <v>42037.581562499996</v>
      </c>
      <c r="T1904" s="5">
        <f t="shared" si="179"/>
        <v>42067.581562499996</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9">
        <f t="shared" si="174"/>
        <v>46.6</v>
      </c>
      <c r="P1905" s="10">
        <f t="shared" si="175"/>
        <v>34.097560975609753</v>
      </c>
      <c r="Q1905" s="10" t="str">
        <f t="shared" si="176"/>
        <v>technology</v>
      </c>
      <c r="R1905" s="10" t="str">
        <f t="shared" si="177"/>
        <v>gadgets</v>
      </c>
      <c r="S1905" s="5">
        <f t="shared" si="178"/>
        <v>42702.562395833331</v>
      </c>
      <c r="T1905" s="5">
        <f t="shared" si="179"/>
        <v>42762.562395833331</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9">
        <f t="shared" si="174"/>
        <v>0.1</v>
      </c>
      <c r="P1906" s="10">
        <f t="shared" si="175"/>
        <v>25</v>
      </c>
      <c r="Q1906" s="10" t="str">
        <f t="shared" si="176"/>
        <v>technology</v>
      </c>
      <c r="R1906" s="10" t="str">
        <f t="shared" si="177"/>
        <v>gadgets</v>
      </c>
      <c r="S1906" s="5">
        <f t="shared" si="178"/>
        <v>42326.477094907408</v>
      </c>
      <c r="T1906" s="5">
        <f t="shared" si="179"/>
        <v>42371.477094907408</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9">
        <f t="shared" si="174"/>
        <v>0.16800000000000001</v>
      </c>
      <c r="P1907" s="10">
        <f t="shared" si="175"/>
        <v>10.5</v>
      </c>
      <c r="Q1907" s="10" t="str">
        <f t="shared" si="176"/>
        <v>technology</v>
      </c>
      <c r="R1907" s="10" t="str">
        <f t="shared" si="177"/>
        <v>gadgets</v>
      </c>
      <c r="S1907" s="5">
        <f t="shared" si="178"/>
        <v>41859.717523148145</v>
      </c>
      <c r="T1907" s="5">
        <f t="shared" si="179"/>
        <v>41889.717523148145</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9">
        <f t="shared" si="174"/>
        <v>42.76</v>
      </c>
      <c r="P1908" s="10">
        <f t="shared" si="175"/>
        <v>215.95959595959596</v>
      </c>
      <c r="Q1908" s="10" t="str">
        <f t="shared" si="176"/>
        <v>technology</v>
      </c>
      <c r="R1908" s="10" t="str">
        <f t="shared" si="177"/>
        <v>gadgets</v>
      </c>
      <c r="S1908" s="5">
        <f t="shared" si="178"/>
        <v>42514.462766203702</v>
      </c>
      <c r="T1908" s="5">
        <f t="shared" si="179"/>
        <v>42544.462766203702</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9">
        <f t="shared" si="174"/>
        <v>0.28333333333333333</v>
      </c>
      <c r="P1909" s="10">
        <f t="shared" si="175"/>
        <v>21.25</v>
      </c>
      <c r="Q1909" s="10" t="str">
        <f t="shared" si="176"/>
        <v>technology</v>
      </c>
      <c r="R1909" s="10" t="str">
        <f t="shared" si="177"/>
        <v>gadgets</v>
      </c>
      <c r="S1909" s="5">
        <f t="shared" si="178"/>
        <v>41767.378761574073</v>
      </c>
      <c r="T1909" s="5">
        <f t="shared" si="179"/>
        <v>41782.378761574073</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9">
        <f t="shared" si="174"/>
        <v>1.7319999999999998</v>
      </c>
      <c r="P1910" s="10">
        <f t="shared" si="175"/>
        <v>108.25</v>
      </c>
      <c r="Q1910" s="10" t="str">
        <f t="shared" si="176"/>
        <v>technology</v>
      </c>
      <c r="R1910" s="10" t="str">
        <f t="shared" si="177"/>
        <v>gadgets</v>
      </c>
      <c r="S1910" s="5">
        <f t="shared" si="178"/>
        <v>42703.709490740737</v>
      </c>
      <c r="T1910" s="5">
        <f t="shared" si="179"/>
        <v>42733.709490740737</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9">
        <f t="shared" si="174"/>
        <v>14.111428571428572</v>
      </c>
      <c r="P1911" s="10">
        <f t="shared" si="175"/>
        <v>129.97368421052633</v>
      </c>
      <c r="Q1911" s="10" t="str">
        <f t="shared" si="176"/>
        <v>technology</v>
      </c>
      <c r="R1911" s="10" t="str">
        <f t="shared" si="177"/>
        <v>gadgets</v>
      </c>
      <c r="S1911" s="5">
        <f t="shared" si="178"/>
        <v>41905.220821759256</v>
      </c>
      <c r="T1911" s="5">
        <f t="shared" si="179"/>
        <v>41935.220821759256</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9">
        <f t="shared" si="174"/>
        <v>39.395294117647055</v>
      </c>
      <c r="P1912" s="10">
        <f t="shared" si="175"/>
        <v>117.49473684210527</v>
      </c>
      <c r="Q1912" s="10" t="str">
        <f t="shared" si="176"/>
        <v>technology</v>
      </c>
      <c r="R1912" s="10" t="str">
        <f t="shared" si="177"/>
        <v>gadgets</v>
      </c>
      <c r="S1912" s="5">
        <f t="shared" si="178"/>
        <v>42264.754826388882</v>
      </c>
      <c r="T1912" s="5">
        <f t="shared" si="179"/>
        <v>42308.739583333336</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9">
        <f t="shared" si="174"/>
        <v>2.3529411764705882E-2</v>
      </c>
      <c r="P1913" s="10">
        <f t="shared" si="175"/>
        <v>10</v>
      </c>
      <c r="Q1913" s="10" t="str">
        <f t="shared" si="176"/>
        <v>technology</v>
      </c>
      <c r="R1913" s="10" t="str">
        <f t="shared" si="177"/>
        <v>gadgets</v>
      </c>
      <c r="S1913" s="5">
        <f t="shared" si="178"/>
        <v>41829.825624999998</v>
      </c>
      <c r="T1913" s="5">
        <f t="shared" si="179"/>
        <v>41859.825624999998</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9">
        <f t="shared" si="174"/>
        <v>59.3</v>
      </c>
      <c r="P1914" s="10">
        <f t="shared" si="175"/>
        <v>70.595238095238102</v>
      </c>
      <c r="Q1914" s="10" t="str">
        <f t="shared" si="176"/>
        <v>technology</v>
      </c>
      <c r="R1914" s="10" t="str">
        <f t="shared" si="177"/>
        <v>gadgets</v>
      </c>
      <c r="S1914" s="5">
        <f t="shared" si="178"/>
        <v>42129.018055555549</v>
      </c>
      <c r="T1914" s="5">
        <f t="shared" si="179"/>
        <v>42159.018055555549</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9">
        <f t="shared" si="174"/>
        <v>1.3270833333333334</v>
      </c>
      <c r="P1915" s="10">
        <f t="shared" si="175"/>
        <v>24.5</v>
      </c>
      <c r="Q1915" s="10" t="str">
        <f t="shared" si="176"/>
        <v>technology</v>
      </c>
      <c r="R1915" s="10" t="str">
        <f t="shared" si="177"/>
        <v>gadgets</v>
      </c>
      <c r="S1915" s="5">
        <f t="shared" si="178"/>
        <v>41890.302986111106</v>
      </c>
      <c r="T1915" s="5">
        <f t="shared" si="179"/>
        <v>41920.302986111106</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9">
        <f t="shared" si="174"/>
        <v>9.0090090090090094</v>
      </c>
      <c r="P1916" s="10">
        <f t="shared" si="175"/>
        <v>30</v>
      </c>
      <c r="Q1916" s="10" t="str">
        <f t="shared" si="176"/>
        <v>technology</v>
      </c>
      <c r="R1916" s="10" t="str">
        <f t="shared" si="177"/>
        <v>gadgets</v>
      </c>
      <c r="S1916" s="5">
        <f t="shared" si="178"/>
        <v>41928.966122685182</v>
      </c>
      <c r="T1916" s="5">
        <f t="shared" si="179"/>
        <v>41943.957638888889</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9">
        <f t="shared" si="174"/>
        <v>1.6</v>
      </c>
      <c r="P1917" s="10">
        <f t="shared" si="175"/>
        <v>2</v>
      </c>
      <c r="Q1917" s="10" t="str">
        <f t="shared" si="176"/>
        <v>technology</v>
      </c>
      <c r="R1917" s="10" t="str">
        <f t="shared" si="177"/>
        <v>gadgets</v>
      </c>
      <c r="S1917" s="5">
        <f t="shared" si="178"/>
        <v>41863.840532407405</v>
      </c>
      <c r="T1917" s="5">
        <f t="shared" si="179"/>
        <v>41883.840532407405</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9">
        <f t="shared" si="174"/>
        <v>0.51</v>
      </c>
      <c r="P1918" s="10">
        <f t="shared" si="175"/>
        <v>17</v>
      </c>
      <c r="Q1918" s="10" t="str">
        <f t="shared" si="176"/>
        <v>technology</v>
      </c>
      <c r="R1918" s="10" t="str">
        <f t="shared" si="177"/>
        <v>gadgets</v>
      </c>
      <c r="S1918" s="5">
        <f t="shared" si="178"/>
        <v>42656.508969907409</v>
      </c>
      <c r="T1918" s="5">
        <f t="shared" si="179"/>
        <v>42681.550636574073</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9">
        <f t="shared" si="174"/>
        <v>52.570512820512818</v>
      </c>
      <c r="P1919" s="10">
        <f t="shared" si="175"/>
        <v>2928.9285714285716</v>
      </c>
      <c r="Q1919" s="10" t="str">
        <f t="shared" si="176"/>
        <v>technology</v>
      </c>
      <c r="R1919" s="10" t="str">
        <f t="shared" si="177"/>
        <v>gadgets</v>
      </c>
      <c r="S1919" s="5">
        <f t="shared" si="178"/>
        <v>42746.06172453703</v>
      </c>
      <c r="T1919" s="5">
        <f t="shared" si="179"/>
        <v>42776.06172453703</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9">
        <f t="shared" si="174"/>
        <v>1.04</v>
      </c>
      <c r="P1920" s="10">
        <f t="shared" si="175"/>
        <v>28.888888888888889</v>
      </c>
      <c r="Q1920" s="10" t="str">
        <f t="shared" si="176"/>
        <v>technology</v>
      </c>
      <c r="R1920" s="10" t="str">
        <f t="shared" si="177"/>
        <v>gadgets</v>
      </c>
      <c r="S1920" s="5">
        <f t="shared" si="178"/>
        <v>41828.581608796296</v>
      </c>
      <c r="T1920" s="5">
        <f t="shared" si="179"/>
        <v>41863.581608796296</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9">
        <f t="shared" si="174"/>
        <v>47.4</v>
      </c>
      <c r="P1921" s="10">
        <f t="shared" si="175"/>
        <v>29.625</v>
      </c>
      <c r="Q1921" s="10" t="str">
        <f t="shared" si="176"/>
        <v>technology</v>
      </c>
      <c r="R1921" s="10" t="str">
        <f t="shared" si="177"/>
        <v>gadgets</v>
      </c>
      <c r="S1921" s="5">
        <f t="shared" si="178"/>
        <v>42113.667233796288</v>
      </c>
      <c r="T1921" s="5">
        <f t="shared" si="179"/>
        <v>42143.667233796288</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9">
        <f t="shared" si="174"/>
        <v>43.03</v>
      </c>
      <c r="P1922" s="10">
        <f t="shared" si="175"/>
        <v>40.980952380952381</v>
      </c>
      <c r="Q1922" s="10" t="str">
        <f t="shared" si="176"/>
        <v>technology</v>
      </c>
      <c r="R1922" s="10" t="str">
        <f t="shared" si="177"/>
        <v>gadgets</v>
      </c>
      <c r="S1922" s="5">
        <f t="shared" si="178"/>
        <v>42270.66737268518</v>
      </c>
      <c r="T1922" s="5">
        <f t="shared" si="179"/>
        <v>42298.749999999993</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9">
        <f t="shared" ref="O1923:O1986" si="180">E1923/D1923*100</f>
        <v>136.80000000000001</v>
      </c>
      <c r="P1923" s="10">
        <f t="shared" ref="P1923:P1986" si="181">E1923/L1923</f>
        <v>54</v>
      </c>
      <c r="Q1923" s="10" t="str">
        <f t="shared" ref="Q1923:Q1986" si="182">LEFT($N1923,FIND("/",$N1923)-1)</f>
        <v>music</v>
      </c>
      <c r="R1923" s="10" t="str">
        <f t="shared" ref="R1923:R1986" si="183">RIGHT($N1923,LEN($N1923)-FIND("/",$N1923))</f>
        <v>indie rock</v>
      </c>
      <c r="S1923" s="5">
        <f t="shared" ref="S1923:S1986" si="184">(((J1923/60)/60)/24)+DATE(1970,1,1)+(-5/24)</f>
        <v>41074.013229166667</v>
      </c>
      <c r="T1923" s="5">
        <f t="shared" si="179"/>
        <v>41104.013229166667</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9">
        <f t="shared" si="180"/>
        <v>115.55</v>
      </c>
      <c r="P1924" s="10">
        <f t="shared" si="181"/>
        <v>36.109375</v>
      </c>
      <c r="Q1924" s="10" t="str">
        <f t="shared" si="182"/>
        <v>music</v>
      </c>
      <c r="R1924" s="10" t="str">
        <f t="shared" si="183"/>
        <v>indie rock</v>
      </c>
      <c r="S1924" s="5">
        <f t="shared" si="184"/>
        <v>41590.047534722216</v>
      </c>
      <c r="T1924" s="5">
        <f t="shared" si="179"/>
        <v>41620.047534722216</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9">
        <f t="shared" si="180"/>
        <v>240.79999999999998</v>
      </c>
      <c r="P1925" s="10">
        <f t="shared" si="181"/>
        <v>23.153846153846153</v>
      </c>
      <c r="Q1925" s="10" t="str">
        <f t="shared" si="182"/>
        <v>music</v>
      </c>
      <c r="R1925" s="10" t="str">
        <f t="shared" si="183"/>
        <v>indie rock</v>
      </c>
      <c r="S1925" s="5">
        <f t="shared" si="184"/>
        <v>40772.640416666662</v>
      </c>
      <c r="T1925" s="5">
        <f t="shared" si="179"/>
        <v>40812.999305555553</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9">
        <f t="shared" si="180"/>
        <v>114.39999999999999</v>
      </c>
      <c r="P1926" s="10">
        <f t="shared" si="181"/>
        <v>104</v>
      </c>
      <c r="Q1926" s="10" t="str">
        <f t="shared" si="182"/>
        <v>music</v>
      </c>
      <c r="R1926" s="10" t="str">
        <f t="shared" si="183"/>
        <v>indie rock</v>
      </c>
      <c r="S1926" s="5">
        <f t="shared" si="184"/>
        <v>41626.552719907406</v>
      </c>
      <c r="T1926" s="5">
        <f t="shared" si="179"/>
        <v>41654.606249999997</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9">
        <f t="shared" si="180"/>
        <v>110.33333333333333</v>
      </c>
      <c r="P1927" s="10">
        <f t="shared" si="181"/>
        <v>31.826923076923077</v>
      </c>
      <c r="Q1927" s="10" t="str">
        <f t="shared" si="182"/>
        <v>music</v>
      </c>
      <c r="R1927" s="10" t="str">
        <f t="shared" si="183"/>
        <v>indie rock</v>
      </c>
      <c r="S1927" s="5">
        <f t="shared" si="184"/>
        <v>41535.693148148144</v>
      </c>
      <c r="T1927" s="5">
        <f t="shared" ref="T1927:T1990" si="185">(((I1927/60)/60)/24)+DATE(1970,1,1)+(-5/24)</f>
        <v>41557.791666666664</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9">
        <f t="shared" si="180"/>
        <v>195.37933333333334</v>
      </c>
      <c r="P1928" s="10">
        <f t="shared" si="181"/>
        <v>27.3896261682243</v>
      </c>
      <c r="Q1928" s="10" t="str">
        <f t="shared" si="182"/>
        <v>music</v>
      </c>
      <c r="R1928" s="10" t="str">
        <f t="shared" si="183"/>
        <v>indie rock</v>
      </c>
      <c r="S1928" s="5">
        <f t="shared" si="184"/>
        <v>40456.746018518512</v>
      </c>
      <c r="T1928" s="5">
        <f t="shared" si="185"/>
        <v>40483.80972222222</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9">
        <f t="shared" si="180"/>
        <v>103.33333333333334</v>
      </c>
      <c r="P1929" s="10">
        <f t="shared" si="181"/>
        <v>56.363636363636367</v>
      </c>
      <c r="Q1929" s="10" t="str">
        <f t="shared" si="182"/>
        <v>music</v>
      </c>
      <c r="R1929" s="10" t="str">
        <f t="shared" si="183"/>
        <v>indie rock</v>
      </c>
      <c r="S1929" s="5">
        <f t="shared" si="184"/>
        <v>40960.653229166666</v>
      </c>
      <c r="T1929" s="5">
        <f t="shared" si="185"/>
        <v>40975.999305555553</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9">
        <f t="shared" si="180"/>
        <v>103.1372549019608</v>
      </c>
      <c r="P1930" s="10">
        <f t="shared" si="181"/>
        <v>77.352941176470594</v>
      </c>
      <c r="Q1930" s="10" t="str">
        <f t="shared" si="182"/>
        <v>music</v>
      </c>
      <c r="R1930" s="10" t="str">
        <f t="shared" si="183"/>
        <v>indie rock</v>
      </c>
      <c r="S1930" s="5">
        <f t="shared" si="184"/>
        <v>41371.439745370371</v>
      </c>
      <c r="T1930" s="5">
        <f t="shared" si="185"/>
        <v>41401.439745370371</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9">
        <f t="shared" si="180"/>
        <v>100.3125</v>
      </c>
      <c r="P1931" s="10">
        <f t="shared" si="181"/>
        <v>42.8</v>
      </c>
      <c r="Q1931" s="10" t="str">
        <f t="shared" si="182"/>
        <v>music</v>
      </c>
      <c r="R1931" s="10" t="str">
        <f t="shared" si="183"/>
        <v>indie rock</v>
      </c>
      <c r="S1931" s="5">
        <f t="shared" si="184"/>
        <v>40686.813263888886</v>
      </c>
      <c r="T1931" s="5">
        <f t="shared" si="185"/>
        <v>40728.813263888886</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9">
        <f t="shared" si="180"/>
        <v>127</v>
      </c>
      <c r="P1932" s="10">
        <f t="shared" si="181"/>
        <v>48.846153846153847</v>
      </c>
      <c r="Q1932" s="10" t="str">
        <f t="shared" si="182"/>
        <v>music</v>
      </c>
      <c r="R1932" s="10" t="str">
        <f t="shared" si="183"/>
        <v>indie rock</v>
      </c>
      <c r="S1932" s="5">
        <f t="shared" si="184"/>
        <v>41402.350486111107</v>
      </c>
      <c r="T1932" s="5">
        <f t="shared" si="185"/>
        <v>41462.350486111107</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9">
        <f t="shared" si="180"/>
        <v>120.601</v>
      </c>
      <c r="P1933" s="10">
        <f t="shared" si="181"/>
        <v>48.240400000000001</v>
      </c>
      <c r="Q1933" s="10" t="str">
        <f t="shared" si="182"/>
        <v>music</v>
      </c>
      <c r="R1933" s="10" t="str">
        <f t="shared" si="183"/>
        <v>indie rock</v>
      </c>
      <c r="S1933" s="5">
        <f t="shared" si="184"/>
        <v>41037.684131944443</v>
      </c>
      <c r="T1933" s="5">
        <f t="shared" si="185"/>
        <v>41050.9375</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9">
        <f t="shared" si="180"/>
        <v>106.99047619047619</v>
      </c>
      <c r="P1934" s="10">
        <f t="shared" si="181"/>
        <v>70.212500000000006</v>
      </c>
      <c r="Q1934" s="10" t="str">
        <f t="shared" si="182"/>
        <v>music</v>
      </c>
      <c r="R1934" s="10" t="str">
        <f t="shared" si="183"/>
        <v>indie rock</v>
      </c>
      <c r="S1934" s="5">
        <f t="shared" si="184"/>
        <v>40911.601539351846</v>
      </c>
      <c r="T1934" s="5">
        <f t="shared" si="185"/>
        <v>40932.601539351846</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9">
        <f t="shared" si="180"/>
        <v>172.43333333333334</v>
      </c>
      <c r="P1935" s="10">
        <f t="shared" si="181"/>
        <v>94.054545454545448</v>
      </c>
      <c r="Q1935" s="10" t="str">
        <f t="shared" si="182"/>
        <v>music</v>
      </c>
      <c r="R1935" s="10" t="str">
        <f t="shared" si="183"/>
        <v>indie rock</v>
      </c>
      <c r="S1935" s="5">
        <f t="shared" si="184"/>
        <v>41878.922534722216</v>
      </c>
      <c r="T1935" s="5">
        <f t="shared" si="185"/>
        <v>41908.922534722216</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9">
        <f t="shared" si="180"/>
        <v>123.61999999999999</v>
      </c>
      <c r="P1936" s="10">
        <f t="shared" si="181"/>
        <v>80.272727272727266</v>
      </c>
      <c r="Q1936" s="10" t="str">
        <f t="shared" si="182"/>
        <v>music</v>
      </c>
      <c r="R1936" s="10" t="str">
        <f t="shared" si="183"/>
        <v>indie rock</v>
      </c>
      <c r="S1936" s="5">
        <f t="shared" si="184"/>
        <v>40865.658807870372</v>
      </c>
      <c r="T1936" s="5">
        <f t="shared" si="185"/>
        <v>40902</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9">
        <f t="shared" si="180"/>
        <v>108.4</v>
      </c>
      <c r="P1937" s="10">
        <f t="shared" si="181"/>
        <v>54.2</v>
      </c>
      <c r="Q1937" s="10" t="str">
        <f t="shared" si="182"/>
        <v>music</v>
      </c>
      <c r="R1937" s="10" t="str">
        <f t="shared" si="183"/>
        <v>indie rock</v>
      </c>
      <c r="S1937" s="5">
        <f t="shared" si="184"/>
        <v>41773.72420138889</v>
      </c>
      <c r="T1937" s="5">
        <f t="shared" si="185"/>
        <v>41810.999305555553</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9">
        <f t="shared" si="180"/>
        <v>116.52013333333333</v>
      </c>
      <c r="P1938" s="10">
        <f t="shared" si="181"/>
        <v>60.26903448275862</v>
      </c>
      <c r="Q1938" s="10" t="str">
        <f t="shared" si="182"/>
        <v>music</v>
      </c>
      <c r="R1938" s="10" t="str">
        <f t="shared" si="183"/>
        <v>indie rock</v>
      </c>
      <c r="S1938" s="5">
        <f t="shared" si="184"/>
        <v>40852.68136574074</v>
      </c>
      <c r="T1938" s="5">
        <f t="shared" si="185"/>
        <v>40883.040972222218</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9">
        <f t="shared" si="180"/>
        <v>187.245</v>
      </c>
      <c r="P1939" s="10">
        <f t="shared" si="181"/>
        <v>38.740344827586206</v>
      </c>
      <c r="Q1939" s="10" t="str">
        <f t="shared" si="182"/>
        <v>music</v>
      </c>
      <c r="R1939" s="10" t="str">
        <f t="shared" si="183"/>
        <v>indie rock</v>
      </c>
      <c r="S1939" s="5">
        <f t="shared" si="184"/>
        <v>41058.91065972222</v>
      </c>
      <c r="T1939" s="5">
        <f t="shared" si="185"/>
        <v>41074.957638888889</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9">
        <f t="shared" si="180"/>
        <v>115.93333333333334</v>
      </c>
      <c r="P1940" s="10">
        <f t="shared" si="181"/>
        <v>152.54385964912279</v>
      </c>
      <c r="Q1940" s="10" t="str">
        <f t="shared" si="182"/>
        <v>music</v>
      </c>
      <c r="R1940" s="10" t="str">
        <f t="shared" si="183"/>
        <v>indie rock</v>
      </c>
      <c r="S1940" s="5">
        <f t="shared" si="184"/>
        <v>41426.05128472222</v>
      </c>
      <c r="T1940" s="5">
        <f t="shared" si="185"/>
        <v>41457</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9">
        <f t="shared" si="180"/>
        <v>110.7</v>
      </c>
      <c r="P1941" s="10">
        <f t="shared" si="181"/>
        <v>115.3125</v>
      </c>
      <c r="Q1941" s="10" t="str">
        <f t="shared" si="182"/>
        <v>music</v>
      </c>
      <c r="R1941" s="10" t="str">
        <f t="shared" si="183"/>
        <v>indie rock</v>
      </c>
      <c r="S1941" s="5">
        <f t="shared" si="184"/>
        <v>41313.776712962957</v>
      </c>
      <c r="T1941" s="5">
        <f t="shared" si="185"/>
        <v>41343.735046296293</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9">
        <f t="shared" si="180"/>
        <v>170.92307692307693</v>
      </c>
      <c r="P1942" s="10">
        <f t="shared" si="181"/>
        <v>35.838709677419352</v>
      </c>
      <c r="Q1942" s="10" t="str">
        <f t="shared" si="182"/>
        <v>music</v>
      </c>
      <c r="R1942" s="10" t="str">
        <f t="shared" si="183"/>
        <v>indie rock</v>
      </c>
      <c r="S1942" s="5">
        <f t="shared" si="184"/>
        <v>40670.298993055556</v>
      </c>
      <c r="T1942" s="5">
        <f t="shared" si="185"/>
        <v>40708.957638888889</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9">
        <f t="shared" si="180"/>
        <v>126.11835600000001</v>
      </c>
      <c r="P1943" s="10">
        <f t="shared" si="181"/>
        <v>64.570118779438872</v>
      </c>
      <c r="Q1943" s="10" t="str">
        <f t="shared" si="182"/>
        <v>technology</v>
      </c>
      <c r="R1943" s="10" t="str">
        <f t="shared" si="183"/>
        <v>hardware</v>
      </c>
      <c r="S1943" s="5">
        <f t="shared" si="184"/>
        <v>41744.08253472222</v>
      </c>
      <c r="T1943" s="5">
        <f t="shared" si="185"/>
        <v>41774.08253472222</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9">
        <f t="shared" si="180"/>
        <v>138.44033333333334</v>
      </c>
      <c r="P1944" s="10">
        <f t="shared" si="181"/>
        <v>87.436000000000007</v>
      </c>
      <c r="Q1944" s="10" t="str">
        <f t="shared" si="182"/>
        <v>technology</v>
      </c>
      <c r="R1944" s="10" t="str">
        <f t="shared" si="183"/>
        <v>hardware</v>
      </c>
      <c r="S1944" s="5">
        <f t="shared" si="184"/>
        <v>40638.619675925926</v>
      </c>
      <c r="T1944" s="5">
        <f t="shared" si="185"/>
        <v>40728.619675925926</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9">
        <f t="shared" si="180"/>
        <v>1705.2499999999998</v>
      </c>
      <c r="P1945" s="10">
        <f t="shared" si="181"/>
        <v>68.815577078288939</v>
      </c>
      <c r="Q1945" s="10" t="str">
        <f t="shared" si="182"/>
        <v>technology</v>
      </c>
      <c r="R1945" s="10" t="str">
        <f t="shared" si="183"/>
        <v>hardware</v>
      </c>
      <c r="S1945" s="5">
        <f t="shared" si="184"/>
        <v>42548.061527777776</v>
      </c>
      <c r="T1945" s="5">
        <f t="shared" si="185"/>
        <v>42593.061527777776</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9">
        <f t="shared" si="180"/>
        <v>788.05550000000005</v>
      </c>
      <c r="P1946" s="10">
        <f t="shared" si="181"/>
        <v>176.200223588597</v>
      </c>
      <c r="Q1946" s="10" t="str">
        <f t="shared" si="182"/>
        <v>technology</v>
      </c>
      <c r="R1946" s="10" t="str">
        <f t="shared" si="183"/>
        <v>hardware</v>
      </c>
      <c r="S1946" s="5">
        <f t="shared" si="184"/>
        <v>41730.376041666663</v>
      </c>
      <c r="T1946" s="5">
        <f t="shared" si="185"/>
        <v>41760.376041666663</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9">
        <f t="shared" si="180"/>
        <v>348.01799999999997</v>
      </c>
      <c r="P1947" s="10">
        <f t="shared" si="181"/>
        <v>511.79117647058825</v>
      </c>
      <c r="Q1947" s="10" t="str">
        <f t="shared" si="182"/>
        <v>technology</v>
      </c>
      <c r="R1947" s="10" t="str">
        <f t="shared" si="183"/>
        <v>hardware</v>
      </c>
      <c r="S1947" s="5">
        <f t="shared" si="184"/>
        <v>42157.043495370373</v>
      </c>
      <c r="T1947" s="5">
        <f t="shared" si="185"/>
        <v>42197.043495370373</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9">
        <f t="shared" si="180"/>
        <v>149.74666666666667</v>
      </c>
      <c r="P1948" s="10">
        <f t="shared" si="181"/>
        <v>160.44285714285715</v>
      </c>
      <c r="Q1948" s="10" t="str">
        <f t="shared" si="182"/>
        <v>technology</v>
      </c>
      <c r="R1948" s="10" t="str">
        <f t="shared" si="183"/>
        <v>hardware</v>
      </c>
      <c r="S1948" s="5">
        <f t="shared" si="184"/>
        <v>41688.941678240735</v>
      </c>
      <c r="T1948" s="5">
        <f t="shared" si="185"/>
        <v>41748.900011574071</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9">
        <f t="shared" si="180"/>
        <v>100.63375000000001</v>
      </c>
      <c r="P1949" s="10">
        <f t="shared" si="181"/>
        <v>35.003043478260871</v>
      </c>
      <c r="Q1949" s="10" t="str">
        <f t="shared" si="182"/>
        <v>technology</v>
      </c>
      <c r="R1949" s="10" t="str">
        <f t="shared" si="183"/>
        <v>hardware</v>
      </c>
      <c r="S1949" s="5">
        <f t="shared" si="184"/>
        <v>40102.709722222222</v>
      </c>
      <c r="T1949" s="5">
        <f t="shared" si="185"/>
        <v>40140.040972222218</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9">
        <f t="shared" si="180"/>
        <v>800.21100000000001</v>
      </c>
      <c r="P1950" s="10">
        <f t="shared" si="181"/>
        <v>188.50671378091872</v>
      </c>
      <c r="Q1950" s="10" t="str">
        <f t="shared" si="182"/>
        <v>technology</v>
      </c>
      <c r="R1950" s="10" t="str">
        <f t="shared" si="183"/>
        <v>hardware</v>
      </c>
      <c r="S1950" s="5">
        <f t="shared" si="184"/>
        <v>42473.395937499998</v>
      </c>
      <c r="T1950" s="5">
        <f t="shared" si="185"/>
        <v>42527.501388888886</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9">
        <f t="shared" si="180"/>
        <v>106.00260000000002</v>
      </c>
      <c r="P1951" s="10">
        <f t="shared" si="181"/>
        <v>56.204984093319197</v>
      </c>
      <c r="Q1951" s="10" t="str">
        <f t="shared" si="182"/>
        <v>technology</v>
      </c>
      <c r="R1951" s="10" t="str">
        <f t="shared" si="183"/>
        <v>hardware</v>
      </c>
      <c r="S1951" s="5">
        <f t="shared" si="184"/>
        <v>41800.214710648142</v>
      </c>
      <c r="T1951" s="5">
        <f t="shared" si="185"/>
        <v>41830.214710648142</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9">
        <f t="shared" si="180"/>
        <v>200.51866666666669</v>
      </c>
      <c r="P1952" s="10">
        <f t="shared" si="181"/>
        <v>51.3054157782516</v>
      </c>
      <c r="Q1952" s="10" t="str">
        <f t="shared" si="182"/>
        <v>technology</v>
      </c>
      <c r="R1952" s="10" t="str">
        <f t="shared" si="183"/>
        <v>hardware</v>
      </c>
      <c r="S1952" s="5">
        <f t="shared" si="184"/>
        <v>40623.973067129627</v>
      </c>
      <c r="T1952" s="5">
        <f t="shared" si="185"/>
        <v>40654.973067129627</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9">
        <f t="shared" si="180"/>
        <v>212.44399999999999</v>
      </c>
      <c r="P1953" s="10">
        <f t="shared" si="181"/>
        <v>127.36450839328538</v>
      </c>
      <c r="Q1953" s="10" t="str">
        <f t="shared" si="182"/>
        <v>technology</v>
      </c>
      <c r="R1953" s="10" t="str">
        <f t="shared" si="183"/>
        <v>hardware</v>
      </c>
      <c r="S1953" s="5">
        <f t="shared" si="184"/>
        <v>42651.212233796294</v>
      </c>
      <c r="T1953" s="5">
        <f t="shared" si="185"/>
        <v>42681.253900462958</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9">
        <f t="shared" si="180"/>
        <v>198.47237142857145</v>
      </c>
      <c r="P1954" s="10">
        <f t="shared" si="181"/>
        <v>101.85532258064516</v>
      </c>
      <c r="Q1954" s="10" t="str">
        <f t="shared" si="182"/>
        <v>technology</v>
      </c>
      <c r="R1954" s="10" t="str">
        <f t="shared" si="183"/>
        <v>hardware</v>
      </c>
      <c r="S1954" s="5">
        <f t="shared" si="184"/>
        <v>41526.398321759254</v>
      </c>
      <c r="T1954" s="5">
        <f t="shared" si="185"/>
        <v>41563.398321759254</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9">
        <f t="shared" si="180"/>
        <v>225.94666666666666</v>
      </c>
      <c r="P1955" s="10">
        <f t="shared" si="181"/>
        <v>230.55782312925169</v>
      </c>
      <c r="Q1955" s="10" t="str">
        <f t="shared" si="182"/>
        <v>technology</v>
      </c>
      <c r="R1955" s="10" t="str">
        <f t="shared" si="183"/>
        <v>hardware</v>
      </c>
      <c r="S1955" s="5">
        <f t="shared" si="184"/>
        <v>40940.991493055553</v>
      </c>
      <c r="T1955" s="5">
        <f t="shared" si="185"/>
        <v>40969.916666666664</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9">
        <f t="shared" si="180"/>
        <v>698.94800000000009</v>
      </c>
      <c r="P1956" s="10">
        <f t="shared" si="181"/>
        <v>842.10602409638557</v>
      </c>
      <c r="Q1956" s="10" t="str">
        <f t="shared" si="182"/>
        <v>technology</v>
      </c>
      <c r="R1956" s="10" t="str">
        <f t="shared" si="183"/>
        <v>hardware</v>
      </c>
      <c r="S1956" s="5">
        <f t="shared" si="184"/>
        <v>42394.372407407405</v>
      </c>
      <c r="T1956" s="5">
        <f t="shared" si="185"/>
        <v>42440.999999999993</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9">
        <f t="shared" si="180"/>
        <v>398.59528571428569</v>
      </c>
      <c r="P1957" s="10">
        <f t="shared" si="181"/>
        <v>577.27593103448271</v>
      </c>
      <c r="Q1957" s="10" t="str">
        <f t="shared" si="182"/>
        <v>technology</v>
      </c>
      <c r="R1957" s="10" t="str">
        <f t="shared" si="183"/>
        <v>hardware</v>
      </c>
      <c r="S1957" s="5">
        <f t="shared" si="184"/>
        <v>41020.063437500001</v>
      </c>
      <c r="T1957" s="5">
        <f t="shared" si="185"/>
        <v>41052.583333333328</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9">
        <f t="shared" si="180"/>
        <v>294.0333333333333</v>
      </c>
      <c r="P1958" s="10">
        <f t="shared" si="181"/>
        <v>483.34246575342468</v>
      </c>
      <c r="Q1958" s="10" t="str">
        <f t="shared" si="182"/>
        <v>technology</v>
      </c>
      <c r="R1958" s="10" t="str">
        <f t="shared" si="183"/>
        <v>hardware</v>
      </c>
      <c r="S1958" s="5">
        <f t="shared" si="184"/>
        <v>42067.71533564815</v>
      </c>
      <c r="T1958" s="5">
        <f t="shared" si="185"/>
        <v>42112.673668981479</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9">
        <f t="shared" si="180"/>
        <v>167.50470000000001</v>
      </c>
      <c r="P1959" s="10">
        <f t="shared" si="181"/>
        <v>76.138500000000008</v>
      </c>
      <c r="Q1959" s="10" t="str">
        <f t="shared" si="182"/>
        <v>technology</v>
      </c>
      <c r="R1959" s="10" t="str">
        <f t="shared" si="183"/>
        <v>hardware</v>
      </c>
      <c r="S1959" s="5">
        <f t="shared" si="184"/>
        <v>41178.890196759254</v>
      </c>
      <c r="T1959" s="5">
        <f t="shared" si="185"/>
        <v>41208.890196759254</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9">
        <f t="shared" si="180"/>
        <v>1435.5717142857143</v>
      </c>
      <c r="P1960" s="10">
        <f t="shared" si="181"/>
        <v>74.107684365781708</v>
      </c>
      <c r="Q1960" s="10" t="str">
        <f t="shared" si="182"/>
        <v>technology</v>
      </c>
      <c r="R1960" s="10" t="str">
        <f t="shared" si="183"/>
        <v>hardware</v>
      </c>
      <c r="S1960" s="5">
        <f t="shared" si="184"/>
        <v>41326.779641203699</v>
      </c>
      <c r="T1960" s="5">
        <f t="shared" si="185"/>
        <v>41356.737974537034</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9">
        <f t="shared" si="180"/>
        <v>156.73439999999999</v>
      </c>
      <c r="P1961" s="10">
        <f t="shared" si="181"/>
        <v>36.965660377358489</v>
      </c>
      <c r="Q1961" s="10" t="str">
        <f t="shared" si="182"/>
        <v>technology</v>
      </c>
      <c r="R1961" s="10" t="str">
        <f t="shared" si="183"/>
        <v>hardware</v>
      </c>
      <c r="S1961" s="5">
        <f t="shared" si="184"/>
        <v>41871.63726851852</v>
      </c>
      <c r="T1961" s="5">
        <f t="shared" si="185"/>
        <v>41912.791666666664</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9">
        <f t="shared" si="180"/>
        <v>117.90285714285716</v>
      </c>
      <c r="P1962" s="10">
        <f t="shared" si="181"/>
        <v>2500.969696969697</v>
      </c>
      <c r="Q1962" s="10" t="str">
        <f t="shared" si="182"/>
        <v>technology</v>
      </c>
      <c r="R1962" s="10" t="str">
        <f t="shared" si="183"/>
        <v>hardware</v>
      </c>
      <c r="S1962" s="5">
        <f t="shared" si="184"/>
        <v>41964.154409722221</v>
      </c>
      <c r="T1962" s="5">
        <f t="shared" si="185"/>
        <v>41994.154409722221</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9">
        <f t="shared" si="180"/>
        <v>1105.3811999999998</v>
      </c>
      <c r="P1963" s="10">
        <f t="shared" si="181"/>
        <v>67.690214329454989</v>
      </c>
      <c r="Q1963" s="10" t="str">
        <f t="shared" si="182"/>
        <v>technology</v>
      </c>
      <c r="R1963" s="10" t="str">
        <f t="shared" si="183"/>
        <v>hardware</v>
      </c>
      <c r="S1963" s="5">
        <f t="shared" si="184"/>
        <v>41147.986307870371</v>
      </c>
      <c r="T1963" s="5">
        <f t="shared" si="185"/>
        <v>41187.957638888889</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9">
        <f t="shared" si="180"/>
        <v>192.92499999999998</v>
      </c>
      <c r="P1964" s="10">
        <f t="shared" si="181"/>
        <v>63.04738562091503</v>
      </c>
      <c r="Q1964" s="10" t="str">
        <f t="shared" si="182"/>
        <v>technology</v>
      </c>
      <c r="R1964" s="10" t="str">
        <f t="shared" si="183"/>
        <v>hardware</v>
      </c>
      <c r="S1964" s="5">
        <f t="shared" si="184"/>
        <v>41742.572175925925</v>
      </c>
      <c r="T1964" s="5">
        <f t="shared" si="185"/>
        <v>41772.572175925925</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9">
        <f t="shared" si="180"/>
        <v>126.8842105263158</v>
      </c>
      <c r="P1965" s="10">
        <f t="shared" si="181"/>
        <v>117.6</v>
      </c>
      <c r="Q1965" s="10" t="str">
        <f t="shared" si="182"/>
        <v>technology</v>
      </c>
      <c r="R1965" s="10" t="str">
        <f t="shared" si="183"/>
        <v>hardware</v>
      </c>
      <c r="S1965" s="5">
        <f t="shared" si="184"/>
        <v>41863.221458333333</v>
      </c>
      <c r="T1965" s="5">
        <f t="shared" si="185"/>
        <v>41898.221458333333</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9">
        <f t="shared" si="180"/>
        <v>259.57748878923763</v>
      </c>
      <c r="P1966" s="10">
        <f t="shared" si="181"/>
        <v>180.75185011709601</v>
      </c>
      <c r="Q1966" s="10" t="str">
        <f t="shared" si="182"/>
        <v>technology</v>
      </c>
      <c r="R1966" s="10" t="str">
        <f t="shared" si="183"/>
        <v>hardware</v>
      </c>
      <c r="S1966" s="5">
        <f t="shared" si="184"/>
        <v>42452.064490740733</v>
      </c>
      <c r="T1966" s="5">
        <f t="shared" si="185"/>
        <v>42482.064490740733</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9">
        <f t="shared" si="180"/>
        <v>262.27999999999997</v>
      </c>
      <c r="P1967" s="10">
        <f t="shared" si="181"/>
        <v>127.32038834951456</v>
      </c>
      <c r="Q1967" s="10" t="str">
        <f t="shared" si="182"/>
        <v>technology</v>
      </c>
      <c r="R1967" s="10" t="str">
        <f t="shared" si="183"/>
        <v>hardware</v>
      </c>
      <c r="S1967" s="5">
        <f t="shared" si="184"/>
        <v>40897.880902777775</v>
      </c>
      <c r="T1967" s="5">
        <f t="shared" si="185"/>
        <v>40919.833333333328</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9">
        <f t="shared" si="180"/>
        <v>206.74309000000002</v>
      </c>
      <c r="P1968" s="10">
        <f t="shared" si="181"/>
        <v>136.6444745538665</v>
      </c>
      <c r="Q1968" s="10" t="str">
        <f t="shared" si="182"/>
        <v>technology</v>
      </c>
      <c r="R1968" s="10" t="str">
        <f t="shared" si="183"/>
        <v>hardware</v>
      </c>
      <c r="S1968" s="5">
        <f t="shared" si="184"/>
        <v>41835.332152777773</v>
      </c>
      <c r="T1968" s="5">
        <f t="shared" si="185"/>
        <v>41865.332152777773</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9">
        <f t="shared" si="180"/>
        <v>370.13</v>
      </c>
      <c r="P1969" s="10">
        <f t="shared" si="181"/>
        <v>182.78024691358024</v>
      </c>
      <c r="Q1969" s="10" t="str">
        <f t="shared" si="182"/>
        <v>technology</v>
      </c>
      <c r="R1969" s="10" t="str">
        <f t="shared" si="183"/>
        <v>hardware</v>
      </c>
      <c r="S1969" s="5">
        <f t="shared" si="184"/>
        <v>41730.455196759256</v>
      </c>
      <c r="T1969" s="5">
        <f t="shared" si="185"/>
        <v>41760.455196759256</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9">
        <f t="shared" si="180"/>
        <v>284.96600000000001</v>
      </c>
      <c r="P1970" s="10">
        <f t="shared" si="181"/>
        <v>279.37843137254902</v>
      </c>
      <c r="Q1970" s="10" t="str">
        <f t="shared" si="182"/>
        <v>technology</v>
      </c>
      <c r="R1970" s="10" t="str">
        <f t="shared" si="183"/>
        <v>hardware</v>
      </c>
      <c r="S1970" s="5">
        <f t="shared" si="184"/>
        <v>42676.378645833327</v>
      </c>
      <c r="T1970" s="5">
        <f t="shared" si="185"/>
        <v>42707.420312499999</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9">
        <f t="shared" si="180"/>
        <v>579.08000000000004</v>
      </c>
      <c r="P1971" s="10">
        <f t="shared" si="181"/>
        <v>61.375728669846318</v>
      </c>
      <c r="Q1971" s="10" t="str">
        <f t="shared" si="182"/>
        <v>technology</v>
      </c>
      <c r="R1971" s="10" t="str">
        <f t="shared" si="183"/>
        <v>hardware</v>
      </c>
      <c r="S1971" s="5">
        <f t="shared" si="184"/>
        <v>42557.584120370368</v>
      </c>
      <c r="T1971" s="5">
        <f t="shared" si="185"/>
        <v>42587.584120370368</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9">
        <f t="shared" si="180"/>
        <v>1131.8</v>
      </c>
      <c r="P1972" s="10">
        <f t="shared" si="181"/>
        <v>80.727532097004286</v>
      </c>
      <c r="Q1972" s="10" t="str">
        <f t="shared" si="182"/>
        <v>technology</v>
      </c>
      <c r="R1972" s="10" t="str">
        <f t="shared" si="183"/>
        <v>hardware</v>
      </c>
      <c r="S1972" s="5">
        <f t="shared" si="184"/>
        <v>41323.984965277778</v>
      </c>
      <c r="T1972" s="5">
        <f t="shared" si="185"/>
        <v>41383.943298611113</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9">
        <f t="shared" si="180"/>
        <v>263.02771750000005</v>
      </c>
      <c r="P1973" s="10">
        <f t="shared" si="181"/>
        <v>272.35590732591254</v>
      </c>
      <c r="Q1973" s="10" t="str">
        <f t="shared" si="182"/>
        <v>technology</v>
      </c>
      <c r="R1973" s="10" t="str">
        <f t="shared" si="183"/>
        <v>hardware</v>
      </c>
      <c r="S1973" s="5">
        <f t="shared" si="184"/>
        <v>41561.29237268518</v>
      </c>
      <c r="T1973" s="5">
        <f t="shared" si="185"/>
        <v>41592.958333333328</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9">
        <f t="shared" si="180"/>
        <v>674.48</v>
      </c>
      <c r="P1974" s="10">
        <f t="shared" si="181"/>
        <v>70.848739495798313</v>
      </c>
      <c r="Q1974" s="10" t="str">
        <f t="shared" si="182"/>
        <v>technology</v>
      </c>
      <c r="R1974" s="10" t="str">
        <f t="shared" si="183"/>
        <v>hardware</v>
      </c>
      <c r="S1974" s="5">
        <f t="shared" si="184"/>
        <v>41200.803749999999</v>
      </c>
      <c r="T1974" s="5">
        <f t="shared" si="185"/>
        <v>41230.845416666663</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9">
        <f t="shared" si="180"/>
        <v>256.83081313131316</v>
      </c>
      <c r="P1975" s="10">
        <f t="shared" si="181"/>
        <v>247.94003412969283</v>
      </c>
      <c r="Q1975" s="10" t="str">
        <f t="shared" si="182"/>
        <v>technology</v>
      </c>
      <c r="R1975" s="10" t="str">
        <f t="shared" si="183"/>
        <v>hardware</v>
      </c>
      <c r="S1975" s="5">
        <f t="shared" si="184"/>
        <v>42549.514629629623</v>
      </c>
      <c r="T1975" s="5">
        <f t="shared" si="185"/>
        <v>42588.083333333336</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9">
        <f t="shared" si="180"/>
        <v>375.49599999999998</v>
      </c>
      <c r="P1976" s="10">
        <f t="shared" si="181"/>
        <v>186.81393034825871</v>
      </c>
      <c r="Q1976" s="10" t="str">
        <f t="shared" si="182"/>
        <v>technology</v>
      </c>
      <c r="R1976" s="10" t="str">
        <f t="shared" si="183"/>
        <v>hardware</v>
      </c>
      <c r="S1976" s="5">
        <f t="shared" si="184"/>
        <v>41445.125798611109</v>
      </c>
      <c r="T1976" s="5">
        <f t="shared" si="185"/>
        <v>41505.125798611109</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9">
        <f t="shared" si="180"/>
        <v>208.70837499999996</v>
      </c>
      <c r="P1977" s="10">
        <f t="shared" si="181"/>
        <v>131.98948616600788</v>
      </c>
      <c r="Q1977" s="10" t="str">
        <f t="shared" si="182"/>
        <v>technology</v>
      </c>
      <c r="R1977" s="10" t="str">
        <f t="shared" si="183"/>
        <v>hardware</v>
      </c>
      <c r="S1977" s="5">
        <f t="shared" si="184"/>
        <v>41313.54688657407</v>
      </c>
      <c r="T1977" s="5">
        <f t="shared" si="185"/>
        <v>41343.54688657407</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9">
        <f t="shared" si="180"/>
        <v>346.6</v>
      </c>
      <c r="P1978" s="10">
        <f t="shared" si="181"/>
        <v>29.310782241014799</v>
      </c>
      <c r="Q1978" s="10" t="str">
        <f t="shared" si="182"/>
        <v>technology</v>
      </c>
      <c r="R1978" s="10" t="str">
        <f t="shared" si="183"/>
        <v>hardware</v>
      </c>
      <c r="S1978" s="5">
        <f t="shared" si="184"/>
        <v>41438.691261574073</v>
      </c>
      <c r="T1978" s="5">
        <f t="shared" si="185"/>
        <v>41468.691261574073</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9">
        <f t="shared" si="180"/>
        <v>402.33</v>
      </c>
      <c r="P1979" s="10">
        <f t="shared" si="181"/>
        <v>245.02436053593178</v>
      </c>
      <c r="Q1979" s="10" t="str">
        <f t="shared" si="182"/>
        <v>technology</v>
      </c>
      <c r="R1979" s="10" t="str">
        <f t="shared" si="183"/>
        <v>hardware</v>
      </c>
      <c r="S1979" s="5">
        <f t="shared" si="184"/>
        <v>42311.008564814816</v>
      </c>
      <c r="T1979" s="5">
        <f t="shared" si="185"/>
        <v>42357.124305555553</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9">
        <f t="shared" si="180"/>
        <v>1026.8451399999999</v>
      </c>
      <c r="P1980" s="10">
        <f t="shared" si="181"/>
        <v>1323.2540463917526</v>
      </c>
      <c r="Q1980" s="10" t="str">
        <f t="shared" si="182"/>
        <v>technology</v>
      </c>
      <c r="R1980" s="10" t="str">
        <f t="shared" si="183"/>
        <v>hardware</v>
      </c>
      <c r="S1980" s="5">
        <f t="shared" si="184"/>
        <v>41039.017268518517</v>
      </c>
      <c r="T1980" s="5">
        <f t="shared" si="185"/>
        <v>41072.083333333328</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9">
        <f t="shared" si="180"/>
        <v>114.901155</v>
      </c>
      <c r="P1981" s="10">
        <f t="shared" si="181"/>
        <v>282.65966789667897</v>
      </c>
      <c r="Q1981" s="10" t="str">
        <f t="shared" si="182"/>
        <v>technology</v>
      </c>
      <c r="R1981" s="10" t="str">
        <f t="shared" si="183"/>
        <v>hardware</v>
      </c>
      <c r="S1981" s="5">
        <f t="shared" si="184"/>
        <v>42290.25168981481</v>
      </c>
      <c r="T1981" s="5">
        <f t="shared" si="185"/>
        <v>42326.999305555553</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9">
        <f t="shared" si="180"/>
        <v>354.82402000000002</v>
      </c>
      <c r="P1982" s="10">
        <f t="shared" si="181"/>
        <v>91.214401028277635</v>
      </c>
      <c r="Q1982" s="10" t="str">
        <f t="shared" si="182"/>
        <v>technology</v>
      </c>
      <c r="R1982" s="10" t="str">
        <f t="shared" si="183"/>
        <v>hardware</v>
      </c>
      <c r="S1982" s="5">
        <f t="shared" si="184"/>
        <v>42423.334050925921</v>
      </c>
      <c r="T1982" s="5">
        <f t="shared" si="185"/>
        <v>42463.292384259257</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9">
        <f t="shared" si="180"/>
        <v>5.08</v>
      </c>
      <c r="P1983" s="10">
        <f t="shared" si="181"/>
        <v>31.75</v>
      </c>
      <c r="Q1983" s="10" t="str">
        <f t="shared" si="182"/>
        <v>photography</v>
      </c>
      <c r="R1983" s="10" t="str">
        <f t="shared" si="183"/>
        <v>people</v>
      </c>
      <c r="S1983" s="5">
        <f t="shared" si="184"/>
        <v>41799.516956018517</v>
      </c>
      <c r="T1983" s="5">
        <f t="shared" si="185"/>
        <v>41829.516956018517</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9">
        <f t="shared" si="180"/>
        <v>0</v>
      </c>
      <c r="P1984" s="10" t="e">
        <f t="shared" si="181"/>
        <v>#DIV/0!</v>
      </c>
      <c r="Q1984" s="10" t="str">
        <f t="shared" si="182"/>
        <v>photography</v>
      </c>
      <c r="R1984" s="10" t="str">
        <f t="shared" si="183"/>
        <v>people</v>
      </c>
      <c r="S1984" s="5">
        <f t="shared" si="184"/>
        <v>42678.378321759257</v>
      </c>
      <c r="T1984" s="5">
        <f t="shared" si="185"/>
        <v>42708.419988425921</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9">
        <f t="shared" si="180"/>
        <v>4.3</v>
      </c>
      <c r="P1985" s="10">
        <f t="shared" si="181"/>
        <v>88.6875</v>
      </c>
      <c r="Q1985" s="10" t="str">
        <f t="shared" si="182"/>
        <v>photography</v>
      </c>
      <c r="R1985" s="10" t="str">
        <f t="shared" si="183"/>
        <v>people</v>
      </c>
      <c r="S1985" s="5">
        <f t="shared" si="184"/>
        <v>42592.803449074076</v>
      </c>
      <c r="T1985" s="5">
        <f t="shared" si="185"/>
        <v>42615.083333333336</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9">
        <f t="shared" si="180"/>
        <v>21.146666666666665</v>
      </c>
      <c r="P1986" s="10">
        <f t="shared" si="181"/>
        <v>453.14285714285717</v>
      </c>
      <c r="Q1986" s="10" t="str">
        <f t="shared" si="182"/>
        <v>photography</v>
      </c>
      <c r="R1986" s="10" t="str">
        <f t="shared" si="183"/>
        <v>people</v>
      </c>
      <c r="S1986" s="5">
        <f t="shared" si="184"/>
        <v>41913.581956018512</v>
      </c>
      <c r="T1986" s="5">
        <f t="shared" si="185"/>
        <v>41973.623622685183</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9">
        <f t="shared" ref="O1987:O2050" si="186">E1987/D1987*100</f>
        <v>3.1875</v>
      </c>
      <c r="P1987" s="10">
        <f t="shared" ref="P1987:P2050" si="187">E1987/L1987</f>
        <v>12.75</v>
      </c>
      <c r="Q1987" s="10" t="str">
        <f t="shared" ref="Q1987:Q2050" si="188">LEFT($N1987,FIND("/",$N1987)-1)</f>
        <v>photography</v>
      </c>
      <c r="R1987" s="10" t="str">
        <f t="shared" ref="R1987:R2050" si="189">RIGHT($N1987,LEN($N1987)-FIND("/",$N1987))</f>
        <v>people</v>
      </c>
      <c r="S1987" s="5">
        <f t="shared" ref="S1987:S2050" si="190">(((J1987/60)/60)/24)+DATE(1970,1,1)+(-5/24)</f>
        <v>42555.490405092591</v>
      </c>
      <c r="T1987" s="5">
        <f t="shared" si="185"/>
        <v>42584.749999999993</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9">
        <f t="shared" si="186"/>
        <v>0.05</v>
      </c>
      <c r="P1988" s="10">
        <f t="shared" si="187"/>
        <v>1</v>
      </c>
      <c r="Q1988" s="10" t="str">
        <f t="shared" si="188"/>
        <v>photography</v>
      </c>
      <c r="R1988" s="10" t="str">
        <f t="shared" si="189"/>
        <v>people</v>
      </c>
      <c r="S1988" s="5">
        <f t="shared" si="190"/>
        <v>42413.225497685176</v>
      </c>
      <c r="T1988" s="5">
        <f t="shared" si="185"/>
        <v>42443.183831018519</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9">
        <f t="shared" si="186"/>
        <v>42.472727272727276</v>
      </c>
      <c r="P1989" s="10">
        <f t="shared" si="187"/>
        <v>83.428571428571431</v>
      </c>
      <c r="Q1989" s="10" t="str">
        <f t="shared" si="188"/>
        <v>photography</v>
      </c>
      <c r="R1989" s="10" t="str">
        <f t="shared" si="189"/>
        <v>people</v>
      </c>
      <c r="S1989" s="5">
        <f t="shared" si="190"/>
        <v>42034.431435185186</v>
      </c>
      <c r="T1989" s="5">
        <f t="shared" si="185"/>
        <v>42064.431435185186</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9">
        <f t="shared" si="186"/>
        <v>0.41666666666666669</v>
      </c>
      <c r="P1990" s="10">
        <f t="shared" si="187"/>
        <v>25</v>
      </c>
      <c r="Q1990" s="10" t="str">
        <f t="shared" si="188"/>
        <v>photography</v>
      </c>
      <c r="R1990" s="10" t="str">
        <f t="shared" si="189"/>
        <v>people</v>
      </c>
      <c r="S1990" s="5">
        <f t="shared" si="190"/>
        <v>42206.554884259262</v>
      </c>
      <c r="T1990" s="5">
        <f t="shared" si="185"/>
        <v>42236.554884259262</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9">
        <f t="shared" si="186"/>
        <v>1</v>
      </c>
      <c r="P1991" s="10">
        <f t="shared" si="187"/>
        <v>50</v>
      </c>
      <c r="Q1991" s="10" t="str">
        <f t="shared" si="188"/>
        <v>photography</v>
      </c>
      <c r="R1991" s="10" t="str">
        <f t="shared" si="189"/>
        <v>people</v>
      </c>
      <c r="S1991" s="5">
        <f t="shared" si="190"/>
        <v>42685.472314814811</v>
      </c>
      <c r="T1991" s="5">
        <f t="shared" ref="T1991:T2054" si="191">(((I1991/60)/60)/24)+DATE(1970,1,1)+(-5/24)</f>
        <v>42715.472314814811</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9">
        <f t="shared" si="186"/>
        <v>16.966666666666665</v>
      </c>
      <c r="P1992" s="10">
        <f t="shared" si="187"/>
        <v>101.8</v>
      </c>
      <c r="Q1992" s="10" t="str">
        <f t="shared" si="188"/>
        <v>photography</v>
      </c>
      <c r="R1992" s="10" t="str">
        <f t="shared" si="189"/>
        <v>people</v>
      </c>
      <c r="S1992" s="5">
        <f t="shared" si="190"/>
        <v>42397.987638888888</v>
      </c>
      <c r="T1992" s="5">
        <f t="shared" si="191"/>
        <v>42412.987638888888</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9">
        <f t="shared" si="186"/>
        <v>7.0000000000000009</v>
      </c>
      <c r="P1993" s="10">
        <f t="shared" si="187"/>
        <v>46.666666666666664</v>
      </c>
      <c r="Q1993" s="10" t="str">
        <f t="shared" si="188"/>
        <v>photography</v>
      </c>
      <c r="R1993" s="10" t="str">
        <f t="shared" si="189"/>
        <v>people</v>
      </c>
      <c r="S1993" s="5">
        <f t="shared" si="190"/>
        <v>42167.685023148144</v>
      </c>
      <c r="T1993" s="5">
        <f t="shared" si="191"/>
        <v>42188.685023148144</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9">
        <f t="shared" si="186"/>
        <v>0.13333333333333333</v>
      </c>
      <c r="P1994" s="10">
        <f t="shared" si="187"/>
        <v>1</v>
      </c>
      <c r="Q1994" s="10" t="str">
        <f t="shared" si="188"/>
        <v>photography</v>
      </c>
      <c r="R1994" s="10" t="str">
        <f t="shared" si="189"/>
        <v>people</v>
      </c>
      <c r="S1994" s="5">
        <f t="shared" si="190"/>
        <v>42022.935081018521</v>
      </c>
      <c r="T1994" s="5">
        <f t="shared" si="191"/>
        <v>42052.935081018521</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9">
        <f t="shared" si="186"/>
        <v>0</v>
      </c>
      <c r="P1995" s="10" t="e">
        <f t="shared" si="187"/>
        <v>#DIV/0!</v>
      </c>
      <c r="Q1995" s="10" t="str">
        <f t="shared" si="188"/>
        <v>photography</v>
      </c>
      <c r="R1995" s="10" t="str">
        <f t="shared" si="189"/>
        <v>people</v>
      </c>
      <c r="S1995" s="5">
        <f t="shared" si="190"/>
        <v>42329.380057870374</v>
      </c>
      <c r="T1995" s="5">
        <f t="shared" si="191"/>
        <v>42359.380057870374</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9">
        <f t="shared" si="186"/>
        <v>0</v>
      </c>
      <c r="P1996" s="10" t="e">
        <f t="shared" si="187"/>
        <v>#DIV/0!</v>
      </c>
      <c r="Q1996" s="10" t="str">
        <f t="shared" si="188"/>
        <v>photography</v>
      </c>
      <c r="R1996" s="10" t="str">
        <f t="shared" si="189"/>
        <v>people</v>
      </c>
      <c r="S1996" s="5">
        <f t="shared" si="190"/>
        <v>42650.797939814809</v>
      </c>
      <c r="T1996" s="5">
        <f t="shared" si="191"/>
        <v>42710.839606481481</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9">
        <f t="shared" si="186"/>
        <v>7.8</v>
      </c>
      <c r="P1997" s="10">
        <f t="shared" si="187"/>
        <v>26</v>
      </c>
      <c r="Q1997" s="10" t="str">
        <f t="shared" si="188"/>
        <v>photography</v>
      </c>
      <c r="R1997" s="10" t="str">
        <f t="shared" si="189"/>
        <v>people</v>
      </c>
      <c r="S1997" s="5">
        <f t="shared" si="190"/>
        <v>42181.693703703706</v>
      </c>
      <c r="T1997" s="5">
        <f t="shared" si="191"/>
        <v>42201.693703703706</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9">
        <f t="shared" si="186"/>
        <v>0</v>
      </c>
      <c r="P1998" s="10" t="e">
        <f t="shared" si="187"/>
        <v>#DIV/0!</v>
      </c>
      <c r="Q1998" s="10" t="str">
        <f t="shared" si="188"/>
        <v>photography</v>
      </c>
      <c r="R1998" s="10" t="str">
        <f t="shared" si="189"/>
        <v>people</v>
      </c>
      <c r="S1998" s="5">
        <f t="shared" si="190"/>
        <v>41800.611238425925</v>
      </c>
      <c r="T1998" s="5">
        <f t="shared" si="191"/>
        <v>41830.611238425925</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9">
        <f t="shared" si="186"/>
        <v>0</v>
      </c>
      <c r="P1999" s="10" t="e">
        <f t="shared" si="187"/>
        <v>#DIV/0!</v>
      </c>
      <c r="Q1999" s="10" t="str">
        <f t="shared" si="188"/>
        <v>photography</v>
      </c>
      <c r="R1999" s="10" t="str">
        <f t="shared" si="189"/>
        <v>people</v>
      </c>
      <c r="S1999" s="5">
        <f t="shared" si="190"/>
        <v>41847.722361111111</v>
      </c>
      <c r="T1999" s="5">
        <f t="shared" si="191"/>
        <v>41877.722361111111</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9">
        <f t="shared" si="186"/>
        <v>26.200000000000003</v>
      </c>
      <c r="P2000" s="10">
        <f t="shared" si="187"/>
        <v>218.33333333333334</v>
      </c>
      <c r="Q2000" s="10" t="str">
        <f t="shared" si="188"/>
        <v>photography</v>
      </c>
      <c r="R2000" s="10" t="str">
        <f t="shared" si="189"/>
        <v>people</v>
      </c>
      <c r="S2000" s="5">
        <f t="shared" si="190"/>
        <v>41806.910162037035</v>
      </c>
      <c r="T2000" s="5">
        <f t="shared" si="191"/>
        <v>41851.910162037035</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9">
        <f t="shared" si="186"/>
        <v>0.76129032258064511</v>
      </c>
      <c r="P2001" s="10">
        <f t="shared" si="187"/>
        <v>33.714285714285715</v>
      </c>
      <c r="Q2001" s="10" t="str">
        <f t="shared" si="188"/>
        <v>photography</v>
      </c>
      <c r="R2001" s="10" t="str">
        <f t="shared" si="189"/>
        <v>people</v>
      </c>
      <c r="S2001" s="5">
        <f t="shared" si="190"/>
        <v>41926.274398148147</v>
      </c>
      <c r="T2001" s="5">
        <f t="shared" si="191"/>
        <v>41956.316064814811</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9">
        <f t="shared" si="186"/>
        <v>12.5</v>
      </c>
      <c r="P2002" s="10">
        <f t="shared" si="187"/>
        <v>25</v>
      </c>
      <c r="Q2002" s="10" t="str">
        <f t="shared" si="188"/>
        <v>photography</v>
      </c>
      <c r="R2002" s="10" t="str">
        <f t="shared" si="189"/>
        <v>people</v>
      </c>
      <c r="S2002" s="5">
        <f t="shared" si="190"/>
        <v>42345.743206018517</v>
      </c>
      <c r="T2002" s="5">
        <f t="shared" si="191"/>
        <v>42375.743206018517</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9">
        <f t="shared" si="186"/>
        <v>382.12909090909091</v>
      </c>
      <c r="P2003" s="10">
        <f t="shared" si="187"/>
        <v>128.38790470372632</v>
      </c>
      <c r="Q2003" s="10" t="str">
        <f t="shared" si="188"/>
        <v>technology</v>
      </c>
      <c r="R2003" s="10" t="str">
        <f t="shared" si="189"/>
        <v>hardware</v>
      </c>
      <c r="S2003" s="5">
        <f t="shared" si="190"/>
        <v>42136.001342592594</v>
      </c>
      <c r="T2003" s="5">
        <f t="shared" si="191"/>
        <v>42167.624999999993</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9">
        <f t="shared" si="186"/>
        <v>216.79422000000002</v>
      </c>
      <c r="P2004" s="10">
        <f t="shared" si="187"/>
        <v>78.834261818181815</v>
      </c>
      <c r="Q2004" s="10" t="str">
        <f t="shared" si="188"/>
        <v>technology</v>
      </c>
      <c r="R2004" s="10" t="str">
        <f t="shared" si="189"/>
        <v>hardware</v>
      </c>
      <c r="S2004" s="5">
        <f t="shared" si="190"/>
        <v>42728.503969907404</v>
      </c>
      <c r="T2004" s="5">
        <f t="shared" si="191"/>
        <v>42758.503969907404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9">
        <f t="shared" si="186"/>
        <v>312</v>
      </c>
      <c r="P2005" s="10">
        <f t="shared" si="187"/>
        <v>91.764705882352942</v>
      </c>
      <c r="Q2005" s="10" t="str">
        <f t="shared" si="188"/>
        <v>technology</v>
      </c>
      <c r="R2005" s="10" t="str">
        <f t="shared" si="189"/>
        <v>hardware</v>
      </c>
      <c r="S2005" s="5">
        <f t="shared" si="190"/>
        <v>40346.917268518519</v>
      </c>
      <c r="T2005" s="5">
        <f t="shared" si="191"/>
        <v>40361.75</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9">
        <f t="shared" si="186"/>
        <v>234.42048</v>
      </c>
      <c r="P2006" s="10">
        <f t="shared" si="187"/>
        <v>331.10237288135596</v>
      </c>
      <c r="Q2006" s="10" t="str">
        <f t="shared" si="188"/>
        <v>technology</v>
      </c>
      <c r="R2006" s="10" t="str">
        <f t="shared" si="189"/>
        <v>hardware</v>
      </c>
      <c r="S2006" s="5">
        <f t="shared" si="190"/>
        <v>41800.396562499998</v>
      </c>
      <c r="T2006" s="5">
        <f t="shared" si="191"/>
        <v>41830.396562499998</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9">
        <f t="shared" si="186"/>
        <v>123.68010000000001</v>
      </c>
      <c r="P2007" s="10">
        <f t="shared" si="187"/>
        <v>194.26193717277485</v>
      </c>
      <c r="Q2007" s="10" t="str">
        <f t="shared" si="188"/>
        <v>technology</v>
      </c>
      <c r="R2007" s="10" t="str">
        <f t="shared" si="189"/>
        <v>hardware</v>
      </c>
      <c r="S2007" s="5">
        <f t="shared" si="190"/>
        <v>41535.604374999995</v>
      </c>
      <c r="T2007" s="5">
        <f t="shared" si="191"/>
        <v>41562.957638888889</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9">
        <f t="shared" si="186"/>
        <v>247.84</v>
      </c>
      <c r="P2008" s="10">
        <f t="shared" si="187"/>
        <v>408.97689768976898</v>
      </c>
      <c r="Q2008" s="10" t="str">
        <f t="shared" si="188"/>
        <v>technology</v>
      </c>
      <c r="R2008" s="10" t="str">
        <f t="shared" si="189"/>
        <v>hardware</v>
      </c>
      <c r="S2008" s="5">
        <f t="shared" si="190"/>
        <v>41941.292187499996</v>
      </c>
      <c r="T2008" s="5">
        <f t="shared" si="191"/>
        <v>41976.333854166667</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9">
        <f t="shared" si="186"/>
        <v>115.7092</v>
      </c>
      <c r="P2009" s="10">
        <f t="shared" si="187"/>
        <v>84.459270072992695</v>
      </c>
      <c r="Q2009" s="10" t="str">
        <f t="shared" si="188"/>
        <v>technology</v>
      </c>
      <c r="R2009" s="10" t="str">
        <f t="shared" si="189"/>
        <v>hardware</v>
      </c>
      <c r="S2009" s="5">
        <f t="shared" si="190"/>
        <v>40347.629467592589</v>
      </c>
      <c r="T2009" s="5">
        <f t="shared" si="191"/>
        <v>40413.958333333328</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9">
        <f t="shared" si="186"/>
        <v>117.07484768810599</v>
      </c>
      <c r="P2010" s="10">
        <f t="shared" si="187"/>
        <v>44.853658536585364</v>
      </c>
      <c r="Q2010" s="10" t="str">
        <f t="shared" si="188"/>
        <v>technology</v>
      </c>
      <c r="R2010" s="10" t="str">
        <f t="shared" si="189"/>
        <v>hardware</v>
      </c>
      <c r="S2010" s="5">
        <f t="shared" si="190"/>
        <v>40761.396087962959</v>
      </c>
      <c r="T2010" s="5">
        <f t="shared" si="191"/>
        <v>40805.396087962959</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9">
        <f t="shared" si="186"/>
        <v>305.15800000000002</v>
      </c>
      <c r="P2011" s="10">
        <f t="shared" si="187"/>
        <v>383.3643216080402</v>
      </c>
      <c r="Q2011" s="10" t="str">
        <f t="shared" si="188"/>
        <v>technology</v>
      </c>
      <c r="R2011" s="10" t="str">
        <f t="shared" si="189"/>
        <v>hardware</v>
      </c>
      <c r="S2011" s="5">
        <f t="shared" si="190"/>
        <v>42661.115081018514</v>
      </c>
      <c r="T2011" s="5">
        <f t="shared" si="191"/>
        <v>42697.156747685185</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9">
        <f t="shared" si="186"/>
        <v>320.05299999999994</v>
      </c>
      <c r="P2012" s="10">
        <f t="shared" si="187"/>
        <v>55.276856649395505</v>
      </c>
      <c r="Q2012" s="10" t="str">
        <f t="shared" si="188"/>
        <v>technology</v>
      </c>
      <c r="R2012" s="10" t="str">
        <f t="shared" si="189"/>
        <v>hardware</v>
      </c>
      <c r="S2012" s="5">
        <f t="shared" si="190"/>
        <v>42570.788090277776</v>
      </c>
      <c r="T2012" s="5">
        <f t="shared" si="191"/>
        <v>42600.788090277776</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9">
        <f t="shared" si="186"/>
        <v>819.56399999999996</v>
      </c>
      <c r="P2013" s="10">
        <f t="shared" si="187"/>
        <v>422.02059732234807</v>
      </c>
      <c r="Q2013" s="10" t="str">
        <f t="shared" si="188"/>
        <v>technology</v>
      </c>
      <c r="R2013" s="10" t="str">
        <f t="shared" si="189"/>
        <v>hardware</v>
      </c>
      <c r="S2013" s="5">
        <f t="shared" si="190"/>
        <v>42347.150150462963</v>
      </c>
      <c r="T2013" s="5">
        <f t="shared" si="191"/>
        <v>42380.749999999993</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9">
        <f t="shared" si="186"/>
        <v>234.90000000000003</v>
      </c>
      <c r="P2014" s="10">
        <f t="shared" si="187"/>
        <v>64.180327868852459</v>
      </c>
      <c r="Q2014" s="10" t="str">
        <f t="shared" si="188"/>
        <v>technology</v>
      </c>
      <c r="R2014" s="10" t="str">
        <f t="shared" si="189"/>
        <v>hardware</v>
      </c>
      <c r="S2014" s="5">
        <f t="shared" si="190"/>
        <v>42010.613900462959</v>
      </c>
      <c r="T2014" s="5">
        <f t="shared" si="191"/>
        <v>42040.613900462959</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9">
        <f t="shared" si="186"/>
        <v>494.91374999999999</v>
      </c>
      <c r="P2015" s="10">
        <f t="shared" si="187"/>
        <v>173.57781674704077</v>
      </c>
      <c r="Q2015" s="10" t="str">
        <f t="shared" si="188"/>
        <v>technology</v>
      </c>
      <c r="R2015" s="10" t="str">
        <f t="shared" si="189"/>
        <v>hardware</v>
      </c>
      <c r="S2015" s="5">
        <f t="shared" si="190"/>
        <v>42499.752476851849</v>
      </c>
      <c r="T2015" s="5">
        <f t="shared" si="191"/>
        <v>42559.752476851849</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9">
        <f t="shared" si="186"/>
        <v>7813.7822333333334</v>
      </c>
      <c r="P2016" s="10">
        <f t="shared" si="187"/>
        <v>88.601680840609291</v>
      </c>
      <c r="Q2016" s="10" t="str">
        <f t="shared" si="188"/>
        <v>technology</v>
      </c>
      <c r="R2016" s="10" t="str">
        <f t="shared" si="189"/>
        <v>hardware</v>
      </c>
      <c r="S2016" s="5">
        <f t="shared" si="190"/>
        <v>41324.006238425922</v>
      </c>
      <c r="T2016" s="5">
        <f t="shared" si="191"/>
        <v>41357.964571759258</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9">
        <f t="shared" si="186"/>
        <v>113.00013888888888</v>
      </c>
      <c r="P2017" s="10">
        <f t="shared" si="187"/>
        <v>50.222283950617282</v>
      </c>
      <c r="Q2017" s="10" t="str">
        <f t="shared" si="188"/>
        <v>technology</v>
      </c>
      <c r="R2017" s="10" t="str">
        <f t="shared" si="189"/>
        <v>hardware</v>
      </c>
      <c r="S2017" s="5">
        <f t="shared" si="190"/>
        <v>40765.668553240735</v>
      </c>
      <c r="T2017" s="5">
        <f t="shared" si="191"/>
        <v>40795.668553240735</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9">
        <f t="shared" si="186"/>
        <v>921.54219999999998</v>
      </c>
      <c r="P2018" s="10">
        <f t="shared" si="187"/>
        <v>192.38876826722338</v>
      </c>
      <c r="Q2018" s="10" t="str">
        <f t="shared" si="188"/>
        <v>technology</v>
      </c>
      <c r="R2018" s="10" t="str">
        <f t="shared" si="189"/>
        <v>hardware</v>
      </c>
      <c r="S2018" s="5">
        <f t="shared" si="190"/>
        <v>41312.672442129624</v>
      </c>
      <c r="T2018" s="5">
        <f t="shared" si="191"/>
        <v>41342.672442129624</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9">
        <f t="shared" si="186"/>
        <v>125.10239999999999</v>
      </c>
      <c r="P2019" s="10">
        <f t="shared" si="187"/>
        <v>73.416901408450698</v>
      </c>
      <c r="Q2019" s="10" t="str">
        <f t="shared" si="188"/>
        <v>technology</v>
      </c>
      <c r="R2019" s="10" t="str">
        <f t="shared" si="189"/>
        <v>hardware</v>
      </c>
      <c r="S2019" s="5">
        <f t="shared" si="190"/>
        <v>40960.849016203698</v>
      </c>
      <c r="T2019" s="5">
        <f t="shared" si="191"/>
        <v>40991.958333333328</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9">
        <f t="shared" si="186"/>
        <v>102.24343076923077</v>
      </c>
      <c r="P2020" s="10">
        <f t="shared" si="187"/>
        <v>147.68495555555555</v>
      </c>
      <c r="Q2020" s="10" t="str">
        <f t="shared" si="188"/>
        <v>technology</v>
      </c>
      <c r="R2020" s="10" t="str">
        <f t="shared" si="189"/>
        <v>hardware</v>
      </c>
      <c r="S2020" s="5">
        <f t="shared" si="190"/>
        <v>42199.157511574071</v>
      </c>
      <c r="T2020" s="5">
        <f t="shared" si="191"/>
        <v>42229.157511574071</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9">
        <f t="shared" si="186"/>
        <v>484.90975000000003</v>
      </c>
      <c r="P2021" s="10">
        <f t="shared" si="187"/>
        <v>108.96848314606741</v>
      </c>
      <c r="Q2021" s="10" t="str">
        <f t="shared" si="188"/>
        <v>technology</v>
      </c>
      <c r="R2021" s="10" t="str">
        <f t="shared" si="189"/>
        <v>hardware</v>
      </c>
      <c r="S2021" s="5">
        <f t="shared" si="190"/>
        <v>42605.500243055554</v>
      </c>
      <c r="T2021" s="5">
        <f t="shared" si="191"/>
        <v>42635.500243055554</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9">
        <f t="shared" si="186"/>
        <v>192.33333333333334</v>
      </c>
      <c r="P2022" s="10">
        <f t="shared" si="187"/>
        <v>23.647540983606557</v>
      </c>
      <c r="Q2022" s="10" t="str">
        <f t="shared" si="188"/>
        <v>technology</v>
      </c>
      <c r="R2022" s="10" t="str">
        <f t="shared" si="189"/>
        <v>hardware</v>
      </c>
      <c r="S2022" s="5">
        <f t="shared" si="190"/>
        <v>41736.88916666666</v>
      </c>
      <c r="T2022" s="5">
        <f t="shared" si="191"/>
        <v>41773.752777777772</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9">
        <f t="shared" si="186"/>
        <v>281.10000000000002</v>
      </c>
      <c r="P2023" s="10">
        <f t="shared" si="187"/>
        <v>147.94736842105263</v>
      </c>
      <c r="Q2023" s="10" t="str">
        <f t="shared" si="188"/>
        <v>technology</v>
      </c>
      <c r="R2023" s="10" t="str">
        <f t="shared" si="189"/>
        <v>hardware</v>
      </c>
      <c r="S2023" s="5">
        <f t="shared" si="190"/>
        <v>41860.862233796295</v>
      </c>
      <c r="T2023" s="5">
        <f t="shared" si="191"/>
        <v>41905.862233796295</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9">
        <f t="shared" si="186"/>
        <v>125.13700000000001</v>
      </c>
      <c r="P2024" s="10">
        <f t="shared" si="187"/>
        <v>385.03692307692307</v>
      </c>
      <c r="Q2024" s="10" t="str">
        <f t="shared" si="188"/>
        <v>technology</v>
      </c>
      <c r="R2024" s="10" t="str">
        <f t="shared" si="189"/>
        <v>hardware</v>
      </c>
      <c r="S2024" s="5">
        <f t="shared" si="190"/>
        <v>42502.36078703704</v>
      </c>
      <c r="T2024" s="5">
        <f t="shared" si="191"/>
        <v>42532.36078703704</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9">
        <f t="shared" si="186"/>
        <v>161.459</v>
      </c>
      <c r="P2025" s="10">
        <f t="shared" si="187"/>
        <v>457.39093484419266</v>
      </c>
      <c r="Q2025" s="10" t="str">
        <f t="shared" si="188"/>
        <v>technology</v>
      </c>
      <c r="R2025" s="10" t="str">
        <f t="shared" si="189"/>
        <v>hardware</v>
      </c>
      <c r="S2025" s="5">
        <f t="shared" si="190"/>
        <v>42136.212418981479</v>
      </c>
      <c r="T2025" s="5">
        <f t="shared" si="191"/>
        <v>42166.212418981479</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9">
        <f t="shared" si="186"/>
        <v>585.35</v>
      </c>
      <c r="P2026" s="10">
        <f t="shared" si="187"/>
        <v>222.99047619047619</v>
      </c>
      <c r="Q2026" s="10" t="str">
        <f t="shared" si="188"/>
        <v>technology</v>
      </c>
      <c r="R2026" s="10" t="str">
        <f t="shared" si="189"/>
        <v>hardware</v>
      </c>
      <c r="S2026" s="5">
        <f t="shared" si="190"/>
        <v>41099.758611111109</v>
      </c>
      <c r="T2026" s="5">
        <f t="shared" si="191"/>
        <v>41133.916666666664</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9">
        <f t="shared" si="186"/>
        <v>201.14999999999998</v>
      </c>
      <c r="P2027" s="10">
        <f t="shared" si="187"/>
        <v>220.74074074074073</v>
      </c>
      <c r="Q2027" s="10" t="str">
        <f t="shared" si="188"/>
        <v>technology</v>
      </c>
      <c r="R2027" s="10" t="str">
        <f t="shared" si="189"/>
        <v>hardware</v>
      </c>
      <c r="S2027" s="5">
        <f t="shared" si="190"/>
        <v>42135.976226851846</v>
      </c>
      <c r="T2027" s="5">
        <f t="shared" si="191"/>
        <v>42165.976226851846</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9">
        <f t="shared" si="186"/>
        <v>133.48307999999997</v>
      </c>
      <c r="P2028" s="10">
        <f t="shared" si="187"/>
        <v>73.503898678414089</v>
      </c>
      <c r="Q2028" s="10" t="str">
        <f t="shared" si="188"/>
        <v>technology</v>
      </c>
      <c r="R2028" s="10" t="str">
        <f t="shared" si="189"/>
        <v>hardware</v>
      </c>
      <c r="S2028" s="5">
        <f t="shared" si="190"/>
        <v>41704.527604166666</v>
      </c>
      <c r="T2028" s="5">
        <f t="shared" si="191"/>
        <v>41749.957638888889</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9">
        <f t="shared" si="186"/>
        <v>120.24900000000001</v>
      </c>
      <c r="P2029" s="10">
        <f t="shared" si="187"/>
        <v>223.09647495361781</v>
      </c>
      <c r="Q2029" s="10" t="str">
        <f t="shared" si="188"/>
        <v>technology</v>
      </c>
      <c r="R2029" s="10" t="str">
        <f t="shared" si="189"/>
        <v>hardware</v>
      </c>
      <c r="S2029" s="5">
        <f t="shared" si="190"/>
        <v>42048.605543981481</v>
      </c>
      <c r="T2029" s="5">
        <f t="shared" si="191"/>
        <v>42093.563877314817</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9">
        <f t="shared" si="186"/>
        <v>126.16666666666667</v>
      </c>
      <c r="P2030" s="10">
        <f t="shared" si="187"/>
        <v>47.911392405063289</v>
      </c>
      <c r="Q2030" s="10" t="str">
        <f t="shared" si="188"/>
        <v>technology</v>
      </c>
      <c r="R2030" s="10" t="str">
        <f t="shared" si="189"/>
        <v>hardware</v>
      </c>
      <c r="S2030" s="5">
        <f t="shared" si="190"/>
        <v>40215.710717592592</v>
      </c>
      <c r="T2030" s="5">
        <f t="shared" si="191"/>
        <v>40252.704861111109</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9">
        <f t="shared" si="186"/>
        <v>361.2</v>
      </c>
      <c r="P2031" s="10">
        <f t="shared" si="187"/>
        <v>96.063829787234042</v>
      </c>
      <c r="Q2031" s="10" t="str">
        <f t="shared" si="188"/>
        <v>technology</v>
      </c>
      <c r="R2031" s="10" t="str">
        <f t="shared" si="189"/>
        <v>hardware</v>
      </c>
      <c r="S2031" s="5">
        <f t="shared" si="190"/>
        <v>41847.813437500001</v>
      </c>
      <c r="T2031" s="5">
        <f t="shared" si="191"/>
        <v>41877.813437500001</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9">
        <f t="shared" si="186"/>
        <v>226.239013671875</v>
      </c>
      <c r="P2032" s="10">
        <f t="shared" si="187"/>
        <v>118.6144</v>
      </c>
      <c r="Q2032" s="10" t="str">
        <f t="shared" si="188"/>
        <v>technology</v>
      </c>
      <c r="R2032" s="10" t="str">
        <f t="shared" si="189"/>
        <v>hardware</v>
      </c>
      <c r="S2032" s="5">
        <f t="shared" si="190"/>
        <v>41212.788148148145</v>
      </c>
      <c r="T2032" s="5">
        <f t="shared" si="191"/>
        <v>41242.788148148145</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9">
        <f t="shared" si="186"/>
        <v>120.35</v>
      </c>
      <c r="P2033" s="10">
        <f t="shared" si="187"/>
        <v>118.45472440944881</v>
      </c>
      <c r="Q2033" s="10" t="str">
        <f t="shared" si="188"/>
        <v>technology</v>
      </c>
      <c r="R2033" s="10" t="str">
        <f t="shared" si="189"/>
        <v>hardware</v>
      </c>
      <c r="S2033" s="5">
        <f t="shared" si="190"/>
        <v>41975.120983796289</v>
      </c>
      <c r="T2033" s="5">
        <f t="shared" si="191"/>
        <v>42012.833333333336</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9">
        <f t="shared" si="186"/>
        <v>304.18799999999999</v>
      </c>
      <c r="P2034" s="10">
        <f t="shared" si="187"/>
        <v>143.21468926553672</v>
      </c>
      <c r="Q2034" s="10" t="str">
        <f t="shared" si="188"/>
        <v>technology</v>
      </c>
      <c r="R2034" s="10" t="str">
        <f t="shared" si="189"/>
        <v>hardware</v>
      </c>
      <c r="S2034" s="5">
        <f t="shared" si="190"/>
        <v>42689.35733796296</v>
      </c>
      <c r="T2034" s="5">
        <f t="shared" si="191"/>
        <v>42718.999999999993</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9">
        <f t="shared" si="186"/>
        <v>178.67599999999999</v>
      </c>
      <c r="P2035" s="10">
        <f t="shared" si="187"/>
        <v>282.71518987341773</v>
      </c>
      <c r="Q2035" s="10" t="str">
        <f t="shared" si="188"/>
        <v>technology</v>
      </c>
      <c r="R2035" s="10" t="str">
        <f t="shared" si="189"/>
        <v>hardware</v>
      </c>
      <c r="S2035" s="5">
        <f t="shared" si="190"/>
        <v>41724.874050925922</v>
      </c>
      <c r="T2035" s="5">
        <f t="shared" si="191"/>
        <v>41754.874050925922</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9">
        <f t="shared" si="186"/>
        <v>386.81998717948721</v>
      </c>
      <c r="P2036" s="10">
        <f t="shared" si="187"/>
        <v>593.93620078740162</v>
      </c>
      <c r="Q2036" s="10" t="str">
        <f t="shared" si="188"/>
        <v>technology</v>
      </c>
      <c r="R2036" s="10" t="str">
        <f t="shared" si="189"/>
        <v>hardware</v>
      </c>
      <c r="S2036" s="5">
        <f t="shared" si="190"/>
        <v>42075.921678240738</v>
      </c>
      <c r="T2036" s="5">
        <f t="shared" si="191"/>
        <v>42131.081944444442</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9">
        <f t="shared" si="186"/>
        <v>211.03642500000004</v>
      </c>
      <c r="P2037" s="10">
        <f t="shared" si="187"/>
        <v>262.15704968944101</v>
      </c>
      <c r="Q2037" s="10" t="str">
        <f t="shared" si="188"/>
        <v>technology</v>
      </c>
      <c r="R2037" s="10" t="str">
        <f t="shared" si="189"/>
        <v>hardware</v>
      </c>
      <c r="S2037" s="5">
        <f t="shared" si="190"/>
        <v>42311.41674768518</v>
      </c>
      <c r="T2037" s="5">
        <f t="shared" si="191"/>
        <v>42356.833333333336</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9">
        <f t="shared" si="186"/>
        <v>131.66833333333335</v>
      </c>
      <c r="P2038" s="10">
        <f t="shared" si="187"/>
        <v>46.580778301886795</v>
      </c>
      <c r="Q2038" s="10" t="str">
        <f t="shared" si="188"/>
        <v>technology</v>
      </c>
      <c r="R2038" s="10" t="str">
        <f t="shared" si="189"/>
        <v>hardware</v>
      </c>
      <c r="S2038" s="5">
        <f t="shared" si="190"/>
        <v>41738.656469907408</v>
      </c>
      <c r="T2038" s="5">
        <f t="shared" si="191"/>
        <v>41768.656469907408</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9">
        <f t="shared" si="186"/>
        <v>300.47639999999996</v>
      </c>
      <c r="P2039" s="10">
        <f t="shared" si="187"/>
        <v>70.041118881118877</v>
      </c>
      <c r="Q2039" s="10" t="str">
        <f t="shared" si="188"/>
        <v>technology</v>
      </c>
      <c r="R2039" s="10" t="str">
        <f t="shared" si="189"/>
        <v>hardware</v>
      </c>
      <c r="S2039" s="5">
        <f t="shared" si="190"/>
        <v>41578.001770833333</v>
      </c>
      <c r="T2039" s="5">
        <f t="shared" si="191"/>
        <v>41638.043437499997</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9">
        <f t="shared" si="186"/>
        <v>420.51249999999999</v>
      </c>
      <c r="P2040" s="10">
        <f t="shared" si="187"/>
        <v>164.90686274509804</v>
      </c>
      <c r="Q2040" s="10" t="str">
        <f t="shared" si="188"/>
        <v>technology</v>
      </c>
      <c r="R2040" s="10" t="str">
        <f t="shared" si="189"/>
        <v>hardware</v>
      </c>
      <c r="S2040" s="5">
        <f t="shared" si="190"/>
        <v>41424.062743055554</v>
      </c>
      <c r="T2040" s="5">
        <f t="shared" si="191"/>
        <v>41456.541666666664</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9">
        <f t="shared" si="186"/>
        <v>136.21680000000001</v>
      </c>
      <c r="P2041" s="10">
        <f t="shared" si="187"/>
        <v>449.26385224274406</v>
      </c>
      <c r="Q2041" s="10" t="str">
        <f t="shared" si="188"/>
        <v>technology</v>
      </c>
      <c r="R2041" s="10" t="str">
        <f t="shared" si="189"/>
        <v>hardware</v>
      </c>
      <c r="S2041" s="5">
        <f t="shared" si="190"/>
        <v>42675.23061342592</v>
      </c>
      <c r="T2041" s="5">
        <f t="shared" si="191"/>
        <v>42704.999305555553</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9">
        <f t="shared" si="186"/>
        <v>248.17133333333334</v>
      </c>
      <c r="P2042" s="10">
        <f t="shared" si="187"/>
        <v>27.472841328413285</v>
      </c>
      <c r="Q2042" s="10" t="str">
        <f t="shared" si="188"/>
        <v>technology</v>
      </c>
      <c r="R2042" s="10" t="str">
        <f t="shared" si="189"/>
        <v>hardware</v>
      </c>
      <c r="S2042" s="5">
        <f t="shared" si="190"/>
        <v>41578.718784722223</v>
      </c>
      <c r="T2042" s="5">
        <f t="shared" si="191"/>
        <v>41593.760451388887</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9">
        <f t="shared" si="186"/>
        <v>181.86315789473684</v>
      </c>
      <c r="P2043" s="10">
        <f t="shared" si="187"/>
        <v>143.97499999999999</v>
      </c>
      <c r="Q2043" s="10" t="str">
        <f t="shared" si="188"/>
        <v>technology</v>
      </c>
      <c r="R2043" s="10" t="str">
        <f t="shared" si="189"/>
        <v>hardware</v>
      </c>
      <c r="S2043" s="5">
        <f t="shared" si="190"/>
        <v>42654.317442129628</v>
      </c>
      <c r="T2043" s="5">
        <f t="shared" si="191"/>
        <v>42684.359108796292</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9">
        <f t="shared" si="186"/>
        <v>123.53</v>
      </c>
      <c r="P2044" s="10">
        <f t="shared" si="187"/>
        <v>88.23571428571428</v>
      </c>
      <c r="Q2044" s="10" t="str">
        <f t="shared" si="188"/>
        <v>technology</v>
      </c>
      <c r="R2044" s="10" t="str">
        <f t="shared" si="189"/>
        <v>hardware</v>
      </c>
      <c r="S2044" s="5">
        <f t="shared" si="190"/>
        <v>42331.499699074069</v>
      </c>
      <c r="T2044" s="5">
        <f t="shared" si="191"/>
        <v>42391.499699074069</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9">
        <f t="shared" si="186"/>
        <v>506.20938628158842</v>
      </c>
      <c r="P2045" s="10">
        <f t="shared" si="187"/>
        <v>36.326424870466319</v>
      </c>
      <c r="Q2045" s="10" t="str">
        <f t="shared" si="188"/>
        <v>technology</v>
      </c>
      <c r="R2045" s="10" t="str">
        <f t="shared" si="189"/>
        <v>hardware</v>
      </c>
      <c r="S2045" s="5">
        <f t="shared" si="190"/>
        <v>42660.968483796292</v>
      </c>
      <c r="T2045" s="5">
        <f t="shared" si="191"/>
        <v>42714.999305555553</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9">
        <f t="shared" si="186"/>
        <v>108.21333333333334</v>
      </c>
      <c r="P2046" s="10">
        <f t="shared" si="187"/>
        <v>90.177777777777777</v>
      </c>
      <c r="Q2046" s="10" t="str">
        <f t="shared" si="188"/>
        <v>technology</v>
      </c>
      <c r="R2046" s="10" t="str">
        <f t="shared" si="189"/>
        <v>hardware</v>
      </c>
      <c r="S2046" s="5">
        <f t="shared" si="190"/>
        <v>42138.475856481477</v>
      </c>
      <c r="T2046" s="5">
        <f t="shared" si="191"/>
        <v>42168.475856481477</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9">
        <f t="shared" si="186"/>
        <v>819.18387755102037</v>
      </c>
      <c r="P2047" s="10">
        <f t="shared" si="187"/>
        <v>152.62361216730039</v>
      </c>
      <c r="Q2047" s="10" t="str">
        <f t="shared" si="188"/>
        <v>technology</v>
      </c>
      <c r="R2047" s="10" t="str">
        <f t="shared" si="189"/>
        <v>hardware</v>
      </c>
      <c r="S2047" s="5">
        <f t="shared" si="190"/>
        <v>41068.880173611105</v>
      </c>
      <c r="T2047" s="5">
        <f t="shared" si="191"/>
        <v>41098.880173611105</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9">
        <f t="shared" si="186"/>
        <v>121.10000000000001</v>
      </c>
      <c r="P2048" s="10">
        <f t="shared" si="187"/>
        <v>55.806451612903224</v>
      </c>
      <c r="Q2048" s="10" t="str">
        <f t="shared" si="188"/>
        <v>technology</v>
      </c>
      <c r="R2048" s="10" t="str">
        <f t="shared" si="189"/>
        <v>hardware</v>
      </c>
      <c r="S2048" s="5">
        <f t="shared" si="190"/>
        <v>41386.963472222218</v>
      </c>
      <c r="T2048" s="5">
        <f t="shared" si="191"/>
        <v>41416.963472222218</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9">
        <f t="shared" si="186"/>
        <v>102.99897959183673</v>
      </c>
      <c r="P2049" s="10">
        <f t="shared" si="187"/>
        <v>227.85327313769753</v>
      </c>
      <c r="Q2049" s="10" t="str">
        <f t="shared" si="188"/>
        <v>technology</v>
      </c>
      <c r="R2049" s="10" t="str">
        <f t="shared" si="189"/>
        <v>hardware</v>
      </c>
      <c r="S2049" s="5">
        <f t="shared" si="190"/>
        <v>42081.695254629631</v>
      </c>
      <c r="T2049" s="5">
        <f t="shared" si="191"/>
        <v>42110.791666666664</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9">
        <f t="shared" si="186"/>
        <v>148.33229411764705</v>
      </c>
      <c r="P2050" s="10">
        <f t="shared" si="187"/>
        <v>91.82989803350327</v>
      </c>
      <c r="Q2050" s="10" t="str">
        <f t="shared" si="188"/>
        <v>technology</v>
      </c>
      <c r="R2050" s="10" t="str">
        <f t="shared" si="189"/>
        <v>hardware</v>
      </c>
      <c r="S2050" s="5">
        <f t="shared" si="190"/>
        <v>41387.443182870367</v>
      </c>
      <c r="T2050" s="5">
        <f t="shared" si="191"/>
        <v>41417.443182870367</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9">
        <f t="shared" ref="O2051:O2114" si="192">E2051/D2051*100</f>
        <v>120.19070000000001</v>
      </c>
      <c r="P2051" s="10">
        <f t="shared" ref="P2051:P2114" si="193">E2051/L2051</f>
        <v>80.991037735849048</v>
      </c>
      <c r="Q2051" s="10" t="str">
        <f t="shared" ref="Q2051:Q2114" si="194">LEFT($N2051,FIND("/",$N2051)-1)</f>
        <v>technology</v>
      </c>
      <c r="R2051" s="10" t="str">
        <f t="shared" ref="R2051:R2114" si="195">RIGHT($N2051,LEN($N2051)-FIND("/",$N2051))</f>
        <v>hardware</v>
      </c>
      <c r="S2051" s="5">
        <f t="shared" ref="S2051:S2114" si="196">(((J2051/60)/60)/24)+DATE(1970,1,1)+(-5/24)</f>
        <v>41575.319016203699</v>
      </c>
      <c r="T2051" s="5">
        <f t="shared" si="191"/>
        <v>41610.749305555553</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9">
        <f t="shared" si="192"/>
        <v>473.27000000000004</v>
      </c>
      <c r="P2052" s="10">
        <f t="shared" si="193"/>
        <v>278.39411764705881</v>
      </c>
      <c r="Q2052" s="10" t="str">
        <f t="shared" si="194"/>
        <v>technology</v>
      </c>
      <c r="R2052" s="10" t="str">
        <f t="shared" si="195"/>
        <v>hardware</v>
      </c>
      <c r="S2052" s="5">
        <f t="shared" si="196"/>
        <v>42114.863171296289</v>
      </c>
      <c r="T2052" s="5">
        <f t="shared" si="191"/>
        <v>42154.863171296289</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9">
        <f t="shared" si="192"/>
        <v>130.36250000000001</v>
      </c>
      <c r="P2053" s="10">
        <f t="shared" si="193"/>
        <v>43.095041322314053</v>
      </c>
      <c r="Q2053" s="10" t="str">
        <f t="shared" si="194"/>
        <v>technology</v>
      </c>
      <c r="R2053" s="10" t="str">
        <f t="shared" si="195"/>
        <v>hardware</v>
      </c>
      <c r="S2053" s="5">
        <f t="shared" si="196"/>
        <v>41603.814085648148</v>
      </c>
      <c r="T2053" s="5">
        <f t="shared" si="191"/>
        <v>41633.814085648148</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9">
        <f t="shared" si="192"/>
        <v>353.048</v>
      </c>
      <c r="P2054" s="10">
        <f t="shared" si="193"/>
        <v>326.29205175600737</v>
      </c>
      <c r="Q2054" s="10" t="str">
        <f t="shared" si="194"/>
        <v>technology</v>
      </c>
      <c r="R2054" s="10" t="str">
        <f t="shared" si="195"/>
        <v>hardware</v>
      </c>
      <c r="S2054" s="5">
        <f t="shared" si="196"/>
        <v>42374.875613425924</v>
      </c>
      <c r="T2054" s="5">
        <f t="shared" si="191"/>
        <v>42419.875613425924</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9">
        <f t="shared" si="192"/>
        <v>101.02</v>
      </c>
      <c r="P2055" s="10">
        <f t="shared" si="193"/>
        <v>41.743801652892564</v>
      </c>
      <c r="Q2055" s="10" t="str">
        <f t="shared" si="194"/>
        <v>technology</v>
      </c>
      <c r="R2055" s="10" t="str">
        <f t="shared" si="195"/>
        <v>hardware</v>
      </c>
      <c r="S2055" s="5">
        <f t="shared" si="196"/>
        <v>42303.409155092588</v>
      </c>
      <c r="T2055" s="5">
        <f t="shared" ref="T2055:T2118" si="197">(((I2055/60)/60)/24)+DATE(1970,1,1)+(-5/24)</f>
        <v>42333.450821759259</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9">
        <f t="shared" si="192"/>
        <v>113.59142857142857</v>
      </c>
      <c r="P2056" s="10">
        <f t="shared" si="193"/>
        <v>64.020933977455712</v>
      </c>
      <c r="Q2056" s="10" t="str">
        <f t="shared" si="194"/>
        <v>technology</v>
      </c>
      <c r="R2056" s="10" t="str">
        <f t="shared" si="195"/>
        <v>hardware</v>
      </c>
      <c r="S2056" s="5">
        <f t="shared" si="196"/>
        <v>41731.312615740739</v>
      </c>
      <c r="T2056" s="5">
        <f t="shared" si="197"/>
        <v>41761.312615740739</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9">
        <f t="shared" si="192"/>
        <v>167.41666666666666</v>
      </c>
      <c r="P2057" s="10">
        <f t="shared" si="193"/>
        <v>99.455445544554451</v>
      </c>
      <c r="Q2057" s="10" t="str">
        <f t="shared" si="194"/>
        <v>technology</v>
      </c>
      <c r="R2057" s="10" t="str">
        <f t="shared" si="195"/>
        <v>hardware</v>
      </c>
      <c r="S2057" s="5">
        <f t="shared" si="196"/>
        <v>41946.465775462959</v>
      </c>
      <c r="T2057" s="5">
        <f t="shared" si="197"/>
        <v>41975.958333333336</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9">
        <f t="shared" si="192"/>
        <v>153.452</v>
      </c>
      <c r="P2058" s="10">
        <f t="shared" si="193"/>
        <v>138.49458483754512</v>
      </c>
      <c r="Q2058" s="10" t="str">
        <f t="shared" si="194"/>
        <v>technology</v>
      </c>
      <c r="R2058" s="10" t="str">
        <f t="shared" si="195"/>
        <v>hardware</v>
      </c>
      <c r="S2058" s="5">
        <f t="shared" si="196"/>
        <v>41351.552569444444</v>
      </c>
      <c r="T2058" s="5">
        <f t="shared" si="197"/>
        <v>41381.552569444444</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9">
        <f t="shared" si="192"/>
        <v>202.23220000000001</v>
      </c>
      <c r="P2059" s="10">
        <f t="shared" si="193"/>
        <v>45.547792792792798</v>
      </c>
      <c r="Q2059" s="10" t="str">
        <f t="shared" si="194"/>
        <v>technology</v>
      </c>
      <c r="R2059" s="10" t="str">
        <f t="shared" si="195"/>
        <v>hardware</v>
      </c>
      <c r="S2059" s="5">
        <f t="shared" si="196"/>
        <v>42396.286249999997</v>
      </c>
      <c r="T2059" s="5">
        <f t="shared" si="197"/>
        <v>42426.286249999997</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9">
        <f t="shared" si="192"/>
        <v>168.28125</v>
      </c>
      <c r="P2060" s="10">
        <f t="shared" si="193"/>
        <v>10.507317073170732</v>
      </c>
      <c r="Q2060" s="10" t="str">
        <f t="shared" si="194"/>
        <v>technology</v>
      </c>
      <c r="R2060" s="10" t="str">
        <f t="shared" si="195"/>
        <v>hardware</v>
      </c>
      <c r="S2060" s="5">
        <f t="shared" si="196"/>
        <v>42026.16238425926</v>
      </c>
      <c r="T2060" s="5">
        <f t="shared" si="197"/>
        <v>42065.624999999993</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9">
        <f t="shared" si="192"/>
        <v>143.45666666666668</v>
      </c>
      <c r="P2061" s="10">
        <f t="shared" si="193"/>
        <v>114.76533333333333</v>
      </c>
      <c r="Q2061" s="10" t="str">
        <f t="shared" si="194"/>
        <v>technology</v>
      </c>
      <c r="R2061" s="10" t="str">
        <f t="shared" si="195"/>
        <v>hardware</v>
      </c>
      <c r="S2061" s="5">
        <f t="shared" si="196"/>
        <v>42361.394143518519</v>
      </c>
      <c r="T2061" s="5">
        <f t="shared" si="197"/>
        <v>42400.707638888889</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9">
        <f t="shared" si="192"/>
        <v>196.4</v>
      </c>
      <c r="P2062" s="10">
        <f t="shared" si="193"/>
        <v>35.997067448680355</v>
      </c>
      <c r="Q2062" s="10" t="str">
        <f t="shared" si="194"/>
        <v>technology</v>
      </c>
      <c r="R2062" s="10" t="str">
        <f t="shared" si="195"/>
        <v>hardware</v>
      </c>
      <c r="S2062" s="5">
        <f t="shared" si="196"/>
        <v>41783.434606481482</v>
      </c>
      <c r="T2062" s="5">
        <f t="shared" si="197"/>
        <v>41843.434606481482</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9">
        <f t="shared" si="192"/>
        <v>107.91999999999999</v>
      </c>
      <c r="P2063" s="10">
        <f t="shared" si="193"/>
        <v>154.17142857142858</v>
      </c>
      <c r="Q2063" s="10" t="str">
        <f t="shared" si="194"/>
        <v>technology</v>
      </c>
      <c r="R2063" s="10" t="str">
        <f t="shared" si="195"/>
        <v>hardware</v>
      </c>
      <c r="S2063" s="5">
        <f t="shared" si="196"/>
        <v>42705.556180555555</v>
      </c>
      <c r="T2063" s="5">
        <f t="shared" si="197"/>
        <v>42735.556180555555</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9">
        <f t="shared" si="192"/>
        <v>114.97699999999999</v>
      </c>
      <c r="P2064" s="10">
        <f t="shared" si="193"/>
        <v>566.38916256157631</v>
      </c>
      <c r="Q2064" s="10" t="str">
        <f t="shared" si="194"/>
        <v>technology</v>
      </c>
      <c r="R2064" s="10" t="str">
        <f t="shared" si="195"/>
        <v>hardware</v>
      </c>
      <c r="S2064" s="5">
        <f t="shared" si="196"/>
        <v>42423.174745370365</v>
      </c>
      <c r="T2064" s="5">
        <f t="shared" si="197"/>
        <v>42453.1330787037</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9">
        <f t="shared" si="192"/>
        <v>148.04999999999998</v>
      </c>
      <c r="P2065" s="10">
        <f t="shared" si="193"/>
        <v>120.85714285714286</v>
      </c>
      <c r="Q2065" s="10" t="str">
        <f t="shared" si="194"/>
        <v>technology</v>
      </c>
      <c r="R2065" s="10" t="str">
        <f t="shared" si="195"/>
        <v>hardware</v>
      </c>
      <c r="S2065" s="5">
        <f t="shared" si="196"/>
        <v>42472.524317129624</v>
      </c>
      <c r="T2065" s="5">
        <f t="shared" si="197"/>
        <v>42505.524317129624</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9">
        <f t="shared" si="192"/>
        <v>191.16676082790633</v>
      </c>
      <c r="P2066" s="10">
        <f t="shared" si="193"/>
        <v>86.163845492085343</v>
      </c>
      <c r="Q2066" s="10" t="str">
        <f t="shared" si="194"/>
        <v>technology</v>
      </c>
      <c r="R2066" s="10" t="str">
        <f t="shared" si="195"/>
        <v>hardware</v>
      </c>
      <c r="S2066" s="5">
        <f t="shared" si="196"/>
        <v>41389.1565162037</v>
      </c>
      <c r="T2066" s="5">
        <f t="shared" si="197"/>
        <v>41425.291666666664</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9">
        <f t="shared" si="192"/>
        <v>199.215125</v>
      </c>
      <c r="P2067" s="10">
        <f t="shared" si="193"/>
        <v>51.212114395886893</v>
      </c>
      <c r="Q2067" s="10" t="str">
        <f t="shared" si="194"/>
        <v>technology</v>
      </c>
      <c r="R2067" s="10" t="str">
        <f t="shared" si="195"/>
        <v>hardware</v>
      </c>
      <c r="S2067" s="5">
        <f t="shared" si="196"/>
        <v>41603.125335648147</v>
      </c>
      <c r="T2067" s="5">
        <f t="shared" si="197"/>
        <v>41633.125335648147</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9">
        <f t="shared" si="192"/>
        <v>218.6</v>
      </c>
      <c r="P2068" s="10">
        <f t="shared" si="193"/>
        <v>67.261538461538464</v>
      </c>
      <c r="Q2068" s="10" t="str">
        <f t="shared" si="194"/>
        <v>technology</v>
      </c>
      <c r="R2068" s="10" t="str">
        <f t="shared" si="195"/>
        <v>hardware</v>
      </c>
      <c r="S2068" s="5">
        <f t="shared" si="196"/>
        <v>41844.563460648147</v>
      </c>
      <c r="T2068" s="5">
        <f t="shared" si="197"/>
        <v>41874.563460648147</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9">
        <f t="shared" si="192"/>
        <v>126.86868686868686</v>
      </c>
      <c r="P2069" s="10">
        <f t="shared" si="193"/>
        <v>62.8</v>
      </c>
      <c r="Q2069" s="10" t="str">
        <f t="shared" si="194"/>
        <v>technology</v>
      </c>
      <c r="R2069" s="10" t="str">
        <f t="shared" si="195"/>
        <v>hardware</v>
      </c>
      <c r="S2069" s="5">
        <f t="shared" si="196"/>
        <v>42115.645555555551</v>
      </c>
      <c r="T2069" s="5">
        <f t="shared" si="197"/>
        <v>42148.645555555551</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9">
        <f t="shared" si="192"/>
        <v>105.22388000000001</v>
      </c>
      <c r="P2070" s="10">
        <f t="shared" si="193"/>
        <v>346.13118421052633</v>
      </c>
      <c r="Q2070" s="10" t="str">
        <f t="shared" si="194"/>
        <v>technology</v>
      </c>
      <c r="R2070" s="10" t="str">
        <f t="shared" si="195"/>
        <v>hardware</v>
      </c>
      <c r="S2070" s="5">
        <f t="shared" si="196"/>
        <v>42633.633275462962</v>
      </c>
      <c r="T2070" s="5">
        <f t="shared" si="197"/>
        <v>42663.633275462962</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9">
        <f t="shared" si="192"/>
        <v>128.40666000000002</v>
      </c>
      <c r="P2071" s="10">
        <f t="shared" si="193"/>
        <v>244.11912547528519</v>
      </c>
      <c r="Q2071" s="10" t="str">
        <f t="shared" si="194"/>
        <v>technology</v>
      </c>
      <c r="R2071" s="10" t="str">
        <f t="shared" si="195"/>
        <v>hardware</v>
      </c>
      <c r="S2071" s="5">
        <f t="shared" si="196"/>
        <v>42340.763784722221</v>
      </c>
      <c r="T2071" s="5">
        <f t="shared" si="197"/>
        <v>42371.763784722221</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9">
        <f t="shared" si="192"/>
        <v>317.3272</v>
      </c>
      <c r="P2072" s="10">
        <f t="shared" si="193"/>
        <v>259.25424836601309</v>
      </c>
      <c r="Q2072" s="10" t="str">
        <f t="shared" si="194"/>
        <v>technology</v>
      </c>
      <c r="R2072" s="10" t="str">
        <f t="shared" si="195"/>
        <v>hardware</v>
      </c>
      <c r="S2072" s="5">
        <f t="shared" si="196"/>
        <v>42519.448182870365</v>
      </c>
      <c r="T2072" s="5">
        <f t="shared" si="197"/>
        <v>42549.448182870365</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9">
        <f t="shared" si="192"/>
        <v>280.73</v>
      </c>
      <c r="P2073" s="10">
        <f t="shared" si="193"/>
        <v>201.96402877697841</v>
      </c>
      <c r="Q2073" s="10" t="str">
        <f t="shared" si="194"/>
        <v>technology</v>
      </c>
      <c r="R2073" s="10" t="str">
        <f t="shared" si="195"/>
        <v>hardware</v>
      </c>
      <c r="S2073" s="5">
        <f t="shared" si="196"/>
        <v>42600.070416666662</v>
      </c>
      <c r="T2073" s="5">
        <f t="shared" si="197"/>
        <v>42645.070416666662</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9">
        <f t="shared" si="192"/>
        <v>110.73146853146854</v>
      </c>
      <c r="P2074" s="10">
        <f t="shared" si="193"/>
        <v>226.20857142857142</v>
      </c>
      <c r="Q2074" s="10" t="str">
        <f t="shared" si="194"/>
        <v>technology</v>
      </c>
      <c r="R2074" s="10" t="str">
        <f t="shared" si="195"/>
        <v>hardware</v>
      </c>
      <c r="S2074" s="5">
        <f t="shared" si="196"/>
        <v>42467.373055555552</v>
      </c>
      <c r="T2074" s="5">
        <f t="shared" si="197"/>
        <v>42497.373055555552</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9">
        <f t="shared" si="192"/>
        <v>152.60429999999999</v>
      </c>
      <c r="P2075" s="10">
        <f t="shared" si="193"/>
        <v>324.69</v>
      </c>
      <c r="Q2075" s="10" t="str">
        <f t="shared" si="194"/>
        <v>technology</v>
      </c>
      <c r="R2075" s="10" t="str">
        <f t="shared" si="195"/>
        <v>hardware</v>
      </c>
      <c r="S2075" s="5">
        <f t="shared" si="196"/>
        <v>42087.459699074076</v>
      </c>
      <c r="T2075" s="5">
        <f t="shared" si="197"/>
        <v>42132.459699074076</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9">
        <f t="shared" si="192"/>
        <v>102.49999999999999</v>
      </c>
      <c r="P2076" s="10">
        <f t="shared" si="193"/>
        <v>205</v>
      </c>
      <c r="Q2076" s="10" t="str">
        <f t="shared" si="194"/>
        <v>technology</v>
      </c>
      <c r="R2076" s="10" t="str">
        <f t="shared" si="195"/>
        <v>hardware</v>
      </c>
      <c r="S2076" s="5">
        <f t="shared" si="196"/>
        <v>42466.617847222216</v>
      </c>
      <c r="T2076" s="5">
        <f t="shared" si="197"/>
        <v>42496.617847222216</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9">
        <f t="shared" si="192"/>
        <v>1678.3738373837384</v>
      </c>
      <c r="P2077" s="10">
        <f t="shared" si="193"/>
        <v>20.465926829268295</v>
      </c>
      <c r="Q2077" s="10" t="str">
        <f t="shared" si="194"/>
        <v>technology</v>
      </c>
      <c r="R2077" s="10" t="str">
        <f t="shared" si="195"/>
        <v>hardware</v>
      </c>
      <c r="S2077" s="5">
        <f t="shared" si="196"/>
        <v>41450.473240740735</v>
      </c>
      <c r="T2077" s="5">
        <f t="shared" si="197"/>
        <v>41480.473240740735</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9">
        <f t="shared" si="192"/>
        <v>543.349156424581</v>
      </c>
      <c r="P2078" s="10">
        <f t="shared" si="193"/>
        <v>116.35303146309367</v>
      </c>
      <c r="Q2078" s="10" t="str">
        <f t="shared" si="194"/>
        <v>technology</v>
      </c>
      <c r="R2078" s="10" t="str">
        <f t="shared" si="195"/>
        <v>hardware</v>
      </c>
      <c r="S2078" s="5">
        <f t="shared" si="196"/>
        <v>41803.672326388885</v>
      </c>
      <c r="T2078" s="5">
        <f t="shared" si="197"/>
        <v>41843.672326388885</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9">
        <f t="shared" si="192"/>
        <v>115.50800000000001</v>
      </c>
      <c r="P2079" s="10">
        <f t="shared" si="193"/>
        <v>307.20212765957444</v>
      </c>
      <c r="Q2079" s="10" t="str">
        <f t="shared" si="194"/>
        <v>technology</v>
      </c>
      <c r="R2079" s="10" t="str">
        <f t="shared" si="195"/>
        <v>hardware</v>
      </c>
      <c r="S2079" s="5">
        <f t="shared" si="196"/>
        <v>42102.83421296296</v>
      </c>
      <c r="T2079" s="5">
        <f t="shared" si="197"/>
        <v>42160.666666666664</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9">
        <f t="shared" si="192"/>
        <v>131.20499999999998</v>
      </c>
      <c r="P2080" s="10">
        <f t="shared" si="193"/>
        <v>546.6875</v>
      </c>
      <c r="Q2080" s="10" t="str">
        <f t="shared" si="194"/>
        <v>technology</v>
      </c>
      <c r="R2080" s="10" t="str">
        <f t="shared" si="195"/>
        <v>hardware</v>
      </c>
      <c r="S2080" s="5">
        <f t="shared" si="196"/>
        <v>42692.563159722216</v>
      </c>
      <c r="T2080" s="5">
        <f t="shared" si="197"/>
        <v>42722.563159722216</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9">
        <f t="shared" si="192"/>
        <v>288.17</v>
      </c>
      <c r="P2081" s="10">
        <f t="shared" si="193"/>
        <v>47.474464579901152</v>
      </c>
      <c r="Q2081" s="10" t="str">
        <f t="shared" si="194"/>
        <v>technology</v>
      </c>
      <c r="R2081" s="10" t="str">
        <f t="shared" si="195"/>
        <v>hardware</v>
      </c>
      <c r="S2081" s="5">
        <f t="shared" si="196"/>
        <v>42150.502233796295</v>
      </c>
      <c r="T2081" s="5">
        <f t="shared" si="197"/>
        <v>42180.583333333336</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9">
        <f t="shared" si="192"/>
        <v>507.8</v>
      </c>
      <c r="P2082" s="10">
        <f t="shared" si="193"/>
        <v>101.56</v>
      </c>
      <c r="Q2082" s="10" t="str">
        <f t="shared" si="194"/>
        <v>technology</v>
      </c>
      <c r="R2082" s="10" t="str">
        <f t="shared" si="195"/>
        <v>hardware</v>
      </c>
      <c r="S2082" s="5">
        <f t="shared" si="196"/>
        <v>42289.748842592591</v>
      </c>
      <c r="T2082" s="5">
        <f t="shared" si="197"/>
        <v>42319.790509259255</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9">
        <f t="shared" si="192"/>
        <v>114.57142857142857</v>
      </c>
      <c r="P2083" s="10">
        <f t="shared" si="193"/>
        <v>72.909090909090907</v>
      </c>
      <c r="Q2083" s="10" t="str">
        <f t="shared" si="194"/>
        <v>music</v>
      </c>
      <c r="R2083" s="10" t="str">
        <f t="shared" si="195"/>
        <v>indie rock</v>
      </c>
      <c r="S2083" s="5">
        <f t="shared" si="196"/>
        <v>41003.948553240742</v>
      </c>
      <c r="T2083" s="5">
        <f t="shared" si="197"/>
        <v>41044.999305555553</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9">
        <f t="shared" si="192"/>
        <v>110.73333333333333</v>
      </c>
      <c r="P2084" s="10">
        <f t="shared" si="193"/>
        <v>43.710526315789473</v>
      </c>
      <c r="Q2084" s="10" t="str">
        <f t="shared" si="194"/>
        <v>music</v>
      </c>
      <c r="R2084" s="10" t="str">
        <f t="shared" si="195"/>
        <v>indie rock</v>
      </c>
      <c r="S2084" s="5">
        <f t="shared" si="196"/>
        <v>40810.911990740737</v>
      </c>
      <c r="T2084" s="5">
        <f t="shared" si="197"/>
        <v>40870.953657407401</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9">
        <f t="shared" si="192"/>
        <v>113.33333333333333</v>
      </c>
      <c r="P2085" s="10">
        <f t="shared" si="193"/>
        <v>34</v>
      </c>
      <c r="Q2085" s="10" t="str">
        <f t="shared" si="194"/>
        <v>music</v>
      </c>
      <c r="R2085" s="10" t="str">
        <f t="shared" si="195"/>
        <v>indie rock</v>
      </c>
      <c r="S2085" s="5">
        <f t="shared" si="196"/>
        <v>41034.513831018514</v>
      </c>
      <c r="T2085" s="5">
        <f t="shared" si="197"/>
        <v>41064.513831018514</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9">
        <f t="shared" si="192"/>
        <v>108.33333333333333</v>
      </c>
      <c r="P2086" s="10">
        <f t="shared" si="193"/>
        <v>70.652173913043484</v>
      </c>
      <c r="Q2086" s="10" t="str">
        <f t="shared" si="194"/>
        <v>music</v>
      </c>
      <c r="R2086" s="10" t="str">
        <f t="shared" si="195"/>
        <v>indie rock</v>
      </c>
      <c r="S2086" s="5">
        <f t="shared" si="196"/>
        <v>41731.624791666662</v>
      </c>
      <c r="T2086" s="5">
        <f t="shared" si="197"/>
        <v>41763.082638888889</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9">
        <f t="shared" si="192"/>
        <v>123.53333333333335</v>
      </c>
      <c r="P2087" s="10">
        <f t="shared" si="193"/>
        <v>89.301204819277103</v>
      </c>
      <c r="Q2087" s="10" t="str">
        <f t="shared" si="194"/>
        <v>music</v>
      </c>
      <c r="R2087" s="10" t="str">
        <f t="shared" si="195"/>
        <v>indie rock</v>
      </c>
      <c r="S2087" s="5">
        <f t="shared" si="196"/>
        <v>41075.627164351848</v>
      </c>
      <c r="T2087" s="5">
        <f t="shared" si="197"/>
        <v>41105.627164351848</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9">
        <f t="shared" si="192"/>
        <v>100.69999999999999</v>
      </c>
      <c r="P2088" s="10">
        <f t="shared" si="193"/>
        <v>115.08571428571429</v>
      </c>
      <c r="Q2088" s="10" t="str">
        <f t="shared" si="194"/>
        <v>music</v>
      </c>
      <c r="R2088" s="10" t="str">
        <f t="shared" si="195"/>
        <v>indie rock</v>
      </c>
      <c r="S2088" s="5">
        <f t="shared" si="196"/>
        <v>40860.462175925924</v>
      </c>
      <c r="T2088" s="5">
        <f t="shared" si="197"/>
        <v>40890.999305555553</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9">
        <f t="shared" si="192"/>
        <v>103.53333333333335</v>
      </c>
      <c r="P2089" s="10">
        <f t="shared" si="193"/>
        <v>62.12</v>
      </c>
      <c r="Q2089" s="10" t="str">
        <f t="shared" si="194"/>
        <v>music</v>
      </c>
      <c r="R2089" s="10" t="str">
        <f t="shared" si="195"/>
        <v>indie rock</v>
      </c>
      <c r="S2089" s="5">
        <f t="shared" si="196"/>
        <v>40763.996041666665</v>
      </c>
      <c r="T2089" s="5">
        <f t="shared" si="197"/>
        <v>40793.996041666665</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9">
        <f t="shared" si="192"/>
        <v>115.51066666666668</v>
      </c>
      <c r="P2090" s="10">
        <f t="shared" si="193"/>
        <v>46.204266666666669</v>
      </c>
      <c r="Q2090" s="10" t="str">
        <f t="shared" si="194"/>
        <v>music</v>
      </c>
      <c r="R2090" s="10" t="str">
        <f t="shared" si="195"/>
        <v>indie rock</v>
      </c>
      <c r="S2090" s="5">
        <f t="shared" si="196"/>
        <v>40395.506388888884</v>
      </c>
      <c r="T2090" s="5">
        <f t="shared" si="197"/>
        <v>40431.957638888889</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9">
        <f t="shared" si="192"/>
        <v>120.4004</v>
      </c>
      <c r="P2091" s="10">
        <f t="shared" si="193"/>
        <v>48.54854838709678</v>
      </c>
      <c r="Q2091" s="10" t="str">
        <f t="shared" si="194"/>
        <v>music</v>
      </c>
      <c r="R2091" s="10" t="str">
        <f t="shared" si="195"/>
        <v>indie rock</v>
      </c>
      <c r="S2091" s="5">
        <f t="shared" si="196"/>
        <v>41452.867986111109</v>
      </c>
      <c r="T2091" s="5">
        <f t="shared" si="197"/>
        <v>41487.867986111109</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9">
        <f t="shared" si="192"/>
        <v>115.040375</v>
      </c>
      <c r="P2092" s="10">
        <f t="shared" si="193"/>
        <v>57.520187499999999</v>
      </c>
      <c r="Q2092" s="10" t="str">
        <f t="shared" si="194"/>
        <v>music</v>
      </c>
      <c r="R2092" s="10" t="str">
        <f t="shared" si="195"/>
        <v>indie rock</v>
      </c>
      <c r="S2092" s="5">
        <f t="shared" si="196"/>
        <v>41299.173090277778</v>
      </c>
      <c r="T2092" s="5">
        <f t="shared" si="197"/>
        <v>41329.173090277778</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9">
        <f t="shared" si="192"/>
        <v>120.46777777777777</v>
      </c>
      <c r="P2093" s="10">
        <f t="shared" si="193"/>
        <v>88.147154471544724</v>
      </c>
      <c r="Q2093" s="10" t="str">
        <f t="shared" si="194"/>
        <v>music</v>
      </c>
      <c r="R2093" s="10" t="str">
        <f t="shared" si="195"/>
        <v>indie rock</v>
      </c>
      <c r="S2093" s="5">
        <f t="shared" si="196"/>
        <v>40555.114328703698</v>
      </c>
      <c r="T2093" s="5">
        <f t="shared" si="197"/>
        <v>40603.625</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9">
        <f t="shared" si="192"/>
        <v>101.28333333333333</v>
      </c>
      <c r="P2094" s="10">
        <f t="shared" si="193"/>
        <v>110.49090909090908</v>
      </c>
      <c r="Q2094" s="10" t="str">
        <f t="shared" si="194"/>
        <v>music</v>
      </c>
      <c r="R2094" s="10" t="str">
        <f t="shared" si="195"/>
        <v>indie rock</v>
      </c>
      <c r="S2094" s="5">
        <f t="shared" si="196"/>
        <v>40763.499212962961</v>
      </c>
      <c r="T2094" s="5">
        <f t="shared" si="197"/>
        <v>40823.499212962961</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9">
        <f t="shared" si="192"/>
        <v>102.46666666666667</v>
      </c>
      <c r="P2095" s="10">
        <f t="shared" si="193"/>
        <v>66.826086956521735</v>
      </c>
      <c r="Q2095" s="10" t="str">
        <f t="shared" si="194"/>
        <v>music</v>
      </c>
      <c r="R2095" s="10" t="str">
        <f t="shared" si="195"/>
        <v>indie rock</v>
      </c>
      <c r="S2095" s="5">
        <f t="shared" si="196"/>
        <v>41205.646203703705</v>
      </c>
      <c r="T2095" s="5">
        <f t="shared" si="197"/>
        <v>41265.68787037037</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9">
        <f t="shared" si="192"/>
        <v>120.54285714285714</v>
      </c>
      <c r="P2096" s="10">
        <f t="shared" si="193"/>
        <v>58.597222222222221</v>
      </c>
      <c r="Q2096" s="10" t="str">
        <f t="shared" si="194"/>
        <v>music</v>
      </c>
      <c r="R2096" s="10" t="str">
        <f t="shared" si="195"/>
        <v>indie rock</v>
      </c>
      <c r="S2096" s="5">
        <f t="shared" si="196"/>
        <v>40938.811689814815</v>
      </c>
      <c r="T2096" s="5">
        <f t="shared" si="197"/>
        <v>40972.916666666664</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9">
        <f t="shared" si="192"/>
        <v>100</v>
      </c>
      <c r="P2097" s="10">
        <f t="shared" si="193"/>
        <v>113.63636363636364</v>
      </c>
      <c r="Q2097" s="10" t="str">
        <f t="shared" si="194"/>
        <v>music</v>
      </c>
      <c r="R2097" s="10" t="str">
        <f t="shared" si="195"/>
        <v>indie rock</v>
      </c>
      <c r="S2097" s="5">
        <f t="shared" si="196"/>
        <v>40758.525150462956</v>
      </c>
      <c r="T2097" s="5">
        <f t="shared" si="197"/>
        <v>40818.525150462956</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9">
        <f t="shared" si="192"/>
        <v>101.66666666666666</v>
      </c>
      <c r="P2098" s="10">
        <f t="shared" si="193"/>
        <v>43.571428571428569</v>
      </c>
      <c r="Q2098" s="10" t="str">
        <f t="shared" si="194"/>
        <v>music</v>
      </c>
      <c r="R2098" s="10" t="str">
        <f t="shared" si="195"/>
        <v>indie rock</v>
      </c>
      <c r="S2098" s="5">
        <f t="shared" si="196"/>
        <v>41192.550173611111</v>
      </c>
      <c r="T2098" s="5">
        <f t="shared" si="197"/>
        <v>41207.957638888889</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9">
        <f t="shared" si="192"/>
        <v>100</v>
      </c>
      <c r="P2099" s="10">
        <f t="shared" si="193"/>
        <v>78.94736842105263</v>
      </c>
      <c r="Q2099" s="10" t="str">
        <f t="shared" si="194"/>
        <v>music</v>
      </c>
      <c r="R2099" s="10" t="str">
        <f t="shared" si="195"/>
        <v>indie rock</v>
      </c>
      <c r="S2099" s="5">
        <f t="shared" si="196"/>
        <v>40818.376562499994</v>
      </c>
      <c r="T2099" s="5">
        <f t="shared" si="197"/>
        <v>40878.418229166666</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9">
        <f t="shared" si="192"/>
        <v>100.33333333333334</v>
      </c>
      <c r="P2100" s="10">
        <f t="shared" si="193"/>
        <v>188.125</v>
      </c>
      <c r="Q2100" s="10" t="str">
        <f t="shared" si="194"/>
        <v>music</v>
      </c>
      <c r="R2100" s="10" t="str">
        <f t="shared" si="195"/>
        <v>indie rock</v>
      </c>
      <c r="S2100" s="5">
        <f t="shared" si="196"/>
        <v>40945.905497685184</v>
      </c>
      <c r="T2100" s="5">
        <f t="shared" si="197"/>
        <v>40975.905497685184</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9">
        <f t="shared" si="192"/>
        <v>132.36666666666667</v>
      </c>
      <c r="P2101" s="10">
        <f t="shared" si="193"/>
        <v>63.031746031746032</v>
      </c>
      <c r="Q2101" s="10" t="str">
        <f t="shared" si="194"/>
        <v>music</v>
      </c>
      <c r="R2101" s="10" t="str">
        <f t="shared" si="195"/>
        <v>indie rock</v>
      </c>
      <c r="S2101" s="5">
        <f t="shared" si="196"/>
        <v>42173.53800925926</v>
      </c>
      <c r="T2101" s="5">
        <f t="shared" si="197"/>
        <v>42186.944444444445</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9">
        <f t="shared" si="192"/>
        <v>136.66666666666666</v>
      </c>
      <c r="P2102" s="10">
        <f t="shared" si="193"/>
        <v>30.37037037037037</v>
      </c>
      <c r="Q2102" s="10" t="str">
        <f t="shared" si="194"/>
        <v>music</v>
      </c>
      <c r="R2102" s="10" t="str">
        <f t="shared" si="195"/>
        <v>indie rock</v>
      </c>
      <c r="S2102" s="5">
        <f t="shared" si="196"/>
        <v>41074.62663194444</v>
      </c>
      <c r="T2102" s="5">
        <f t="shared" si="197"/>
        <v>41089.957638888889</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9">
        <f t="shared" si="192"/>
        <v>113.25</v>
      </c>
      <c r="P2103" s="10">
        <f t="shared" si="193"/>
        <v>51.477272727272727</v>
      </c>
      <c r="Q2103" s="10" t="str">
        <f t="shared" si="194"/>
        <v>music</v>
      </c>
      <c r="R2103" s="10" t="str">
        <f t="shared" si="195"/>
        <v>indie rock</v>
      </c>
      <c r="S2103" s="5">
        <f t="shared" si="196"/>
        <v>40891.941134259258</v>
      </c>
      <c r="T2103" s="5">
        <f t="shared" si="197"/>
        <v>40951.941134259258</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9">
        <f t="shared" si="192"/>
        <v>136</v>
      </c>
      <c r="P2104" s="10">
        <f t="shared" si="193"/>
        <v>35.789473684210527</v>
      </c>
      <c r="Q2104" s="10" t="str">
        <f t="shared" si="194"/>
        <v>music</v>
      </c>
      <c r="R2104" s="10" t="str">
        <f t="shared" si="195"/>
        <v>indie rock</v>
      </c>
      <c r="S2104" s="5">
        <f t="shared" si="196"/>
        <v>40638.660277777773</v>
      </c>
      <c r="T2104" s="5">
        <f t="shared" si="197"/>
        <v>40668.660277777773</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9">
        <f t="shared" si="192"/>
        <v>146.12318374694613</v>
      </c>
      <c r="P2105" s="10">
        <f t="shared" si="193"/>
        <v>98.817391304347822</v>
      </c>
      <c r="Q2105" s="10" t="str">
        <f t="shared" si="194"/>
        <v>music</v>
      </c>
      <c r="R2105" s="10" t="str">
        <f t="shared" si="195"/>
        <v>indie rock</v>
      </c>
      <c r="S2105" s="5">
        <f t="shared" si="196"/>
        <v>41192.546608796292</v>
      </c>
      <c r="T2105" s="5">
        <f t="shared" si="197"/>
        <v>41222.588275462964</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9">
        <f t="shared" si="192"/>
        <v>129.5</v>
      </c>
      <c r="P2106" s="10">
        <f t="shared" si="193"/>
        <v>28</v>
      </c>
      <c r="Q2106" s="10" t="str">
        <f t="shared" si="194"/>
        <v>music</v>
      </c>
      <c r="R2106" s="10" t="str">
        <f t="shared" si="195"/>
        <v>indie rock</v>
      </c>
      <c r="S2106" s="5">
        <f t="shared" si="196"/>
        <v>41393.86613425926</v>
      </c>
      <c r="T2106" s="5">
        <f t="shared" si="197"/>
        <v>41424.791666666664</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9">
        <f t="shared" si="192"/>
        <v>254</v>
      </c>
      <c r="P2107" s="10">
        <f t="shared" si="193"/>
        <v>51.313131313131315</v>
      </c>
      <c r="Q2107" s="10" t="str">
        <f t="shared" si="194"/>
        <v>music</v>
      </c>
      <c r="R2107" s="10" t="str">
        <f t="shared" si="195"/>
        <v>indie rock</v>
      </c>
      <c r="S2107" s="5">
        <f t="shared" si="196"/>
        <v>41951.580474537033</v>
      </c>
      <c r="T2107" s="5">
        <f t="shared" si="197"/>
        <v>41963.958333333336</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9">
        <f t="shared" si="192"/>
        <v>107.04545454545456</v>
      </c>
      <c r="P2108" s="10">
        <f t="shared" si="193"/>
        <v>53.522727272727273</v>
      </c>
      <c r="Q2108" s="10" t="str">
        <f t="shared" si="194"/>
        <v>music</v>
      </c>
      <c r="R2108" s="10" t="str">
        <f t="shared" si="195"/>
        <v>indie rock</v>
      </c>
      <c r="S2108" s="5">
        <f t="shared" si="196"/>
        <v>41270.006643518514</v>
      </c>
      <c r="T2108" s="5">
        <f t="shared" si="197"/>
        <v>41300.006643518514</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9">
        <f t="shared" si="192"/>
        <v>107.73299999999999</v>
      </c>
      <c r="P2109" s="10">
        <f t="shared" si="193"/>
        <v>37.149310344827583</v>
      </c>
      <c r="Q2109" s="10" t="str">
        <f t="shared" si="194"/>
        <v>music</v>
      </c>
      <c r="R2109" s="10" t="str">
        <f t="shared" si="195"/>
        <v>indie rock</v>
      </c>
      <c r="S2109" s="5">
        <f t="shared" si="196"/>
        <v>41934.502233796295</v>
      </c>
      <c r="T2109" s="5">
        <f t="shared" si="197"/>
        <v>41955.543900462959</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9">
        <f t="shared" si="192"/>
        <v>107.31250000000001</v>
      </c>
      <c r="P2110" s="10">
        <f t="shared" si="193"/>
        <v>89.895287958115176</v>
      </c>
      <c r="Q2110" s="10" t="str">
        <f t="shared" si="194"/>
        <v>music</v>
      </c>
      <c r="R2110" s="10" t="str">
        <f t="shared" si="195"/>
        <v>indie rock</v>
      </c>
      <c r="S2110" s="5">
        <f t="shared" si="196"/>
        <v>41134.967361111107</v>
      </c>
      <c r="T2110" s="5">
        <f t="shared" si="197"/>
        <v>41161.954861111109</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9">
        <f t="shared" si="192"/>
        <v>106.52500000000001</v>
      </c>
      <c r="P2111" s="10">
        <f t="shared" si="193"/>
        <v>106.52500000000001</v>
      </c>
      <c r="Q2111" s="10" t="str">
        <f t="shared" si="194"/>
        <v>music</v>
      </c>
      <c r="R2111" s="10" t="str">
        <f t="shared" si="195"/>
        <v>indie rock</v>
      </c>
      <c r="S2111" s="5">
        <f t="shared" si="196"/>
        <v>42160.500196759262</v>
      </c>
      <c r="T2111" s="5">
        <f t="shared" si="197"/>
        <v>42190.500196759262</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9">
        <f t="shared" si="192"/>
        <v>100.35000000000001</v>
      </c>
      <c r="P2112" s="10">
        <f t="shared" si="193"/>
        <v>52.815789473684212</v>
      </c>
      <c r="Q2112" s="10" t="str">
        <f t="shared" si="194"/>
        <v>music</v>
      </c>
      <c r="R2112" s="10" t="str">
        <f t="shared" si="195"/>
        <v>indie rock</v>
      </c>
      <c r="S2112" s="5">
        <f t="shared" si="196"/>
        <v>41759.462604166663</v>
      </c>
      <c r="T2112" s="5">
        <f t="shared" si="197"/>
        <v>41786.999305555553</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9">
        <f t="shared" si="192"/>
        <v>106.5</v>
      </c>
      <c r="P2113" s="10">
        <f t="shared" si="193"/>
        <v>54.615384615384613</v>
      </c>
      <c r="Q2113" s="10" t="str">
        <f t="shared" si="194"/>
        <v>music</v>
      </c>
      <c r="R2113" s="10" t="str">
        <f t="shared" si="195"/>
        <v>indie rock</v>
      </c>
      <c r="S2113" s="5">
        <f t="shared" si="196"/>
        <v>40702.988715277774</v>
      </c>
      <c r="T2113" s="5">
        <f t="shared" si="197"/>
        <v>40769.833333333328</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9">
        <f t="shared" si="192"/>
        <v>100</v>
      </c>
      <c r="P2114" s="10">
        <f t="shared" si="193"/>
        <v>27.272727272727273</v>
      </c>
      <c r="Q2114" s="10" t="str">
        <f t="shared" si="194"/>
        <v>music</v>
      </c>
      <c r="R2114" s="10" t="str">
        <f t="shared" si="195"/>
        <v>indie rock</v>
      </c>
      <c r="S2114" s="5">
        <f t="shared" si="196"/>
        <v>41365.719826388886</v>
      </c>
      <c r="T2114" s="5">
        <f t="shared" si="197"/>
        <v>41379.719826388886</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9">
        <f t="shared" ref="O2115:O2178" si="198">E2115/D2115*100</f>
        <v>104.85714285714285</v>
      </c>
      <c r="P2115" s="10">
        <f t="shared" ref="P2115:P2178" si="199">E2115/L2115</f>
        <v>68.598130841121488</v>
      </c>
      <c r="Q2115" s="10" t="str">
        <f t="shared" ref="Q2115:Q2178" si="200">LEFT($N2115,FIND("/",$N2115)-1)</f>
        <v>music</v>
      </c>
      <c r="R2115" s="10" t="str">
        <f t="shared" ref="R2115:R2178" si="201">RIGHT($N2115,LEN($N2115)-FIND("/",$N2115))</f>
        <v>indie rock</v>
      </c>
      <c r="S2115" s="5">
        <f t="shared" ref="S2115:S2178" si="202">(((J2115/60)/60)/24)+DATE(1970,1,1)+(-5/24)</f>
        <v>41870.657129629624</v>
      </c>
      <c r="T2115" s="5">
        <f t="shared" si="197"/>
        <v>41905.657129629624</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9">
        <f t="shared" si="198"/>
        <v>104.69999999999999</v>
      </c>
      <c r="P2116" s="10">
        <f t="shared" si="199"/>
        <v>35.612244897959187</v>
      </c>
      <c r="Q2116" s="10" t="str">
        <f t="shared" si="200"/>
        <v>music</v>
      </c>
      <c r="R2116" s="10" t="str">
        <f t="shared" si="201"/>
        <v>indie rock</v>
      </c>
      <c r="S2116" s="5">
        <f t="shared" si="202"/>
        <v>40458.607291666667</v>
      </c>
      <c r="T2116" s="5">
        <f t="shared" si="197"/>
        <v>40520.999305555553</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9">
        <f t="shared" si="198"/>
        <v>225.66666666666669</v>
      </c>
      <c r="P2117" s="10">
        <f t="shared" si="199"/>
        <v>94.027777777777771</v>
      </c>
      <c r="Q2117" s="10" t="str">
        <f t="shared" si="200"/>
        <v>music</v>
      </c>
      <c r="R2117" s="10" t="str">
        <f t="shared" si="201"/>
        <v>indie rock</v>
      </c>
      <c r="S2117" s="5">
        <f t="shared" si="202"/>
        <v>40563.872696759259</v>
      </c>
      <c r="T2117" s="5">
        <f t="shared" si="197"/>
        <v>40593.872696759259</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9">
        <f t="shared" si="198"/>
        <v>100.90416666666667</v>
      </c>
      <c r="P2118" s="10">
        <f t="shared" si="199"/>
        <v>526.45652173913038</v>
      </c>
      <c r="Q2118" s="10" t="str">
        <f t="shared" si="200"/>
        <v>music</v>
      </c>
      <c r="R2118" s="10" t="str">
        <f t="shared" si="201"/>
        <v>indie rock</v>
      </c>
      <c r="S2118" s="5">
        <f t="shared" si="202"/>
        <v>41136.569479166668</v>
      </c>
      <c r="T2118" s="5">
        <f t="shared" si="197"/>
        <v>41184.569479166668</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9">
        <f t="shared" si="198"/>
        <v>147.75</v>
      </c>
      <c r="P2119" s="10">
        <f t="shared" si="199"/>
        <v>50.657142857142858</v>
      </c>
      <c r="Q2119" s="10" t="str">
        <f t="shared" si="200"/>
        <v>music</v>
      </c>
      <c r="R2119" s="10" t="str">
        <f t="shared" si="201"/>
        <v>indie rock</v>
      </c>
      <c r="S2119" s="5">
        <f t="shared" si="202"/>
        <v>42289.851261574069</v>
      </c>
      <c r="T2119" s="5">
        <f t="shared" ref="T2119:T2182" si="203">(((I2119/60)/60)/24)+DATE(1970,1,1)+(-5/24)</f>
        <v>42303.999305555553</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9">
        <f t="shared" si="198"/>
        <v>134.61099999999999</v>
      </c>
      <c r="P2120" s="10">
        <f t="shared" si="199"/>
        <v>79.182941176470578</v>
      </c>
      <c r="Q2120" s="10" t="str">
        <f t="shared" si="200"/>
        <v>music</v>
      </c>
      <c r="R2120" s="10" t="str">
        <f t="shared" si="201"/>
        <v>indie rock</v>
      </c>
      <c r="S2120" s="5">
        <f t="shared" si="202"/>
        <v>40718.631203703699</v>
      </c>
      <c r="T2120" s="5">
        <f t="shared" si="203"/>
        <v>40748.631203703699</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9">
        <f t="shared" si="198"/>
        <v>100.75</v>
      </c>
      <c r="P2121" s="10">
        <f t="shared" si="199"/>
        <v>91.590909090909093</v>
      </c>
      <c r="Q2121" s="10" t="str">
        <f t="shared" si="200"/>
        <v>music</v>
      </c>
      <c r="R2121" s="10" t="str">
        <f t="shared" si="201"/>
        <v>indie rock</v>
      </c>
      <c r="S2121" s="5">
        <f t="shared" si="202"/>
        <v>41106.921817129631</v>
      </c>
      <c r="T2121" s="5">
        <f t="shared" si="203"/>
        <v>41136.921817129631</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9">
        <f t="shared" si="198"/>
        <v>100.880375</v>
      </c>
      <c r="P2122" s="10">
        <f t="shared" si="199"/>
        <v>116.96275362318841</v>
      </c>
      <c r="Q2122" s="10" t="str">
        <f t="shared" si="200"/>
        <v>music</v>
      </c>
      <c r="R2122" s="10" t="str">
        <f t="shared" si="201"/>
        <v>indie rock</v>
      </c>
      <c r="S2122" s="5">
        <f t="shared" si="202"/>
        <v>41591.756203703699</v>
      </c>
      <c r="T2122" s="5">
        <f t="shared" si="203"/>
        <v>41640.756203703699</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9">
        <f t="shared" si="198"/>
        <v>0.56800000000000006</v>
      </c>
      <c r="P2123" s="10">
        <f t="shared" si="199"/>
        <v>28.4</v>
      </c>
      <c r="Q2123" s="10" t="str">
        <f t="shared" si="200"/>
        <v>games</v>
      </c>
      <c r="R2123" s="10" t="str">
        <f t="shared" si="201"/>
        <v>video games</v>
      </c>
      <c r="S2123" s="5">
        <f t="shared" si="202"/>
        <v>42716.534120370365</v>
      </c>
      <c r="T2123" s="5">
        <f t="shared" si="203"/>
        <v>42746.534120370365</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9">
        <f t="shared" si="198"/>
        <v>0.38750000000000001</v>
      </c>
      <c r="P2124" s="10">
        <f t="shared" si="199"/>
        <v>103.33333333333333</v>
      </c>
      <c r="Q2124" s="10" t="str">
        <f t="shared" si="200"/>
        <v>games</v>
      </c>
      <c r="R2124" s="10" t="str">
        <f t="shared" si="201"/>
        <v>video games</v>
      </c>
      <c r="S2124" s="5">
        <f t="shared" si="202"/>
        <v>42712.092233796291</v>
      </c>
      <c r="T2124" s="5">
        <f t="shared" si="203"/>
        <v>42742.092233796291</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9">
        <f t="shared" si="198"/>
        <v>10</v>
      </c>
      <c r="P2125" s="10">
        <f t="shared" si="199"/>
        <v>10</v>
      </c>
      <c r="Q2125" s="10" t="str">
        <f t="shared" si="200"/>
        <v>games</v>
      </c>
      <c r="R2125" s="10" t="str">
        <f t="shared" si="201"/>
        <v>video games</v>
      </c>
      <c r="S2125" s="5">
        <f t="shared" si="202"/>
        <v>40198.216516203705</v>
      </c>
      <c r="T2125" s="5">
        <f t="shared" si="203"/>
        <v>40252.082638888889</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9">
        <f t="shared" si="198"/>
        <v>10.454545454545453</v>
      </c>
      <c r="P2126" s="10">
        <f t="shared" si="199"/>
        <v>23</v>
      </c>
      <c r="Q2126" s="10" t="str">
        <f t="shared" si="200"/>
        <v>games</v>
      </c>
      <c r="R2126" s="10" t="str">
        <f t="shared" si="201"/>
        <v>video games</v>
      </c>
      <c r="S2126" s="5">
        <f t="shared" si="202"/>
        <v>40463.819849537031</v>
      </c>
      <c r="T2126" s="5">
        <f t="shared" si="203"/>
        <v>40512</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9">
        <f t="shared" si="198"/>
        <v>1.4200000000000002</v>
      </c>
      <c r="P2127" s="10">
        <f t="shared" si="199"/>
        <v>31.555555555555557</v>
      </c>
      <c r="Q2127" s="10" t="str">
        <f t="shared" si="200"/>
        <v>games</v>
      </c>
      <c r="R2127" s="10" t="str">
        <f t="shared" si="201"/>
        <v>video games</v>
      </c>
      <c r="S2127" s="5">
        <f t="shared" si="202"/>
        <v>42190.815196759257</v>
      </c>
      <c r="T2127" s="5">
        <f t="shared" si="203"/>
        <v>42220.815196759257</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9">
        <f t="shared" si="198"/>
        <v>0.05</v>
      </c>
      <c r="P2128" s="10">
        <f t="shared" si="199"/>
        <v>5</v>
      </c>
      <c r="Q2128" s="10" t="str">
        <f t="shared" si="200"/>
        <v>games</v>
      </c>
      <c r="R2128" s="10" t="str">
        <f t="shared" si="201"/>
        <v>video games</v>
      </c>
      <c r="S2128" s="5">
        <f t="shared" si="202"/>
        <v>41951.76489583333</v>
      </c>
      <c r="T2128" s="5">
        <f t="shared" si="203"/>
        <v>41981.76489583333</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9">
        <f t="shared" si="198"/>
        <v>28.842857142857142</v>
      </c>
      <c r="P2129" s="10">
        <f t="shared" si="199"/>
        <v>34.220338983050844</v>
      </c>
      <c r="Q2129" s="10" t="str">
        <f t="shared" si="200"/>
        <v>games</v>
      </c>
      <c r="R2129" s="10" t="str">
        <f t="shared" si="201"/>
        <v>video games</v>
      </c>
      <c r="S2129" s="5">
        <f t="shared" si="202"/>
        <v>42045.297025462954</v>
      </c>
      <c r="T2129" s="5">
        <f t="shared" si="203"/>
        <v>42075.255358796298</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9">
        <f t="shared" si="198"/>
        <v>0.16666666666666669</v>
      </c>
      <c r="P2130" s="10">
        <f t="shared" si="199"/>
        <v>25</v>
      </c>
      <c r="Q2130" s="10" t="str">
        <f t="shared" si="200"/>
        <v>games</v>
      </c>
      <c r="R2130" s="10" t="str">
        <f t="shared" si="201"/>
        <v>video games</v>
      </c>
      <c r="S2130" s="5">
        <f t="shared" si="202"/>
        <v>41843.564456018517</v>
      </c>
      <c r="T2130" s="5">
        <f t="shared" si="203"/>
        <v>41903.564456018517</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9">
        <f t="shared" si="198"/>
        <v>11.799999999999999</v>
      </c>
      <c r="P2131" s="10">
        <f t="shared" si="199"/>
        <v>19.666666666666668</v>
      </c>
      <c r="Q2131" s="10" t="str">
        <f t="shared" si="200"/>
        <v>games</v>
      </c>
      <c r="R2131" s="10" t="str">
        <f t="shared" si="201"/>
        <v>video games</v>
      </c>
      <c r="S2131" s="5">
        <f t="shared" si="202"/>
        <v>42408.815972222219</v>
      </c>
      <c r="T2131" s="5">
        <f t="shared" si="203"/>
        <v>42438.815972222219</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9">
        <f t="shared" si="198"/>
        <v>0.20238095238095236</v>
      </c>
      <c r="P2132" s="10">
        <f t="shared" si="199"/>
        <v>21.25</v>
      </c>
      <c r="Q2132" s="10" t="str">
        <f t="shared" si="200"/>
        <v>games</v>
      </c>
      <c r="R2132" s="10" t="str">
        <f t="shared" si="201"/>
        <v>video games</v>
      </c>
      <c r="S2132" s="5">
        <f t="shared" si="202"/>
        <v>41831.87804398148</v>
      </c>
      <c r="T2132" s="5">
        <f t="shared" si="203"/>
        <v>41866.87804398148</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9">
        <f t="shared" si="198"/>
        <v>5</v>
      </c>
      <c r="P2133" s="10">
        <f t="shared" si="199"/>
        <v>8.3333333333333339</v>
      </c>
      <c r="Q2133" s="10" t="str">
        <f t="shared" si="200"/>
        <v>games</v>
      </c>
      <c r="R2133" s="10" t="str">
        <f t="shared" si="201"/>
        <v>video games</v>
      </c>
      <c r="S2133" s="5">
        <f t="shared" si="202"/>
        <v>42166.998738425922</v>
      </c>
      <c r="T2133" s="5">
        <f t="shared" si="203"/>
        <v>42196.998738425922</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9">
        <f t="shared" si="198"/>
        <v>2.1129899999999995</v>
      </c>
      <c r="P2134" s="10">
        <f t="shared" si="199"/>
        <v>21.34333333333333</v>
      </c>
      <c r="Q2134" s="10" t="str">
        <f t="shared" si="200"/>
        <v>games</v>
      </c>
      <c r="R2134" s="10" t="str">
        <f t="shared" si="201"/>
        <v>video games</v>
      </c>
      <c r="S2134" s="5">
        <f t="shared" si="202"/>
        <v>41643.27884259259</v>
      </c>
      <c r="T2134" s="5">
        <f t="shared" si="203"/>
        <v>41673.27884259259</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9">
        <f t="shared" si="198"/>
        <v>1.6</v>
      </c>
      <c r="P2135" s="10">
        <f t="shared" si="199"/>
        <v>5.333333333333333</v>
      </c>
      <c r="Q2135" s="10" t="str">
        <f t="shared" si="200"/>
        <v>games</v>
      </c>
      <c r="R2135" s="10" t="str">
        <f t="shared" si="201"/>
        <v>video games</v>
      </c>
      <c r="S2135" s="5">
        <f t="shared" si="202"/>
        <v>40618.888877314814</v>
      </c>
      <c r="T2135" s="5">
        <f t="shared" si="203"/>
        <v>40657.082638888889</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9">
        <f t="shared" si="198"/>
        <v>1.7333333333333332</v>
      </c>
      <c r="P2136" s="10">
        <f t="shared" si="199"/>
        <v>34.666666666666664</v>
      </c>
      <c r="Q2136" s="10" t="str">
        <f t="shared" si="200"/>
        <v>games</v>
      </c>
      <c r="R2136" s="10" t="str">
        <f t="shared" si="201"/>
        <v>video games</v>
      </c>
      <c r="S2136" s="5">
        <f t="shared" si="202"/>
        <v>41361.678136574068</v>
      </c>
      <c r="T2136" s="5">
        <f t="shared" si="203"/>
        <v>41391.678136574068</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9">
        <f t="shared" si="198"/>
        <v>9.56</v>
      </c>
      <c r="P2137" s="10">
        <f t="shared" si="199"/>
        <v>21.727272727272727</v>
      </c>
      <c r="Q2137" s="10" t="str">
        <f t="shared" si="200"/>
        <v>games</v>
      </c>
      <c r="R2137" s="10" t="str">
        <f t="shared" si="201"/>
        <v>video games</v>
      </c>
      <c r="S2137" s="5">
        <f t="shared" si="202"/>
        <v>41156.755011574067</v>
      </c>
      <c r="T2137" s="5">
        <f t="shared" si="203"/>
        <v>41186.755011574067</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9">
        <f t="shared" si="198"/>
        <v>5.9612499999999999E-2</v>
      </c>
      <c r="P2138" s="10">
        <f t="shared" si="199"/>
        <v>11.922499999999999</v>
      </c>
      <c r="Q2138" s="10" t="str">
        <f t="shared" si="200"/>
        <v>games</v>
      </c>
      <c r="R2138" s="10" t="str">
        <f t="shared" si="201"/>
        <v>video games</v>
      </c>
      <c r="S2138" s="5">
        <f t="shared" si="202"/>
        <v>41536.300763888888</v>
      </c>
      <c r="T2138" s="5">
        <f t="shared" si="203"/>
        <v>41566.300763888888</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9">
        <f t="shared" si="198"/>
        <v>28.405999999999999</v>
      </c>
      <c r="P2139" s="10">
        <f t="shared" si="199"/>
        <v>26.59737827715356</v>
      </c>
      <c r="Q2139" s="10" t="str">
        <f t="shared" si="200"/>
        <v>games</v>
      </c>
      <c r="R2139" s="10" t="str">
        <f t="shared" si="201"/>
        <v>video games</v>
      </c>
      <c r="S2139" s="5">
        <f t="shared" si="202"/>
        <v>41948.562835648147</v>
      </c>
      <c r="T2139" s="5">
        <f t="shared" si="203"/>
        <v>41978.562835648147</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9">
        <f t="shared" si="198"/>
        <v>12.8</v>
      </c>
      <c r="P2140" s="10">
        <f t="shared" si="199"/>
        <v>10.666666666666666</v>
      </c>
      <c r="Q2140" s="10" t="str">
        <f t="shared" si="200"/>
        <v>games</v>
      </c>
      <c r="R2140" s="10" t="str">
        <f t="shared" si="201"/>
        <v>video games</v>
      </c>
      <c r="S2140" s="5">
        <f t="shared" si="202"/>
        <v>41556.804849537039</v>
      </c>
      <c r="T2140" s="5">
        <f t="shared" si="203"/>
        <v>41586.846516203703</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9">
        <f t="shared" si="198"/>
        <v>5.42</v>
      </c>
      <c r="P2141" s="10">
        <f t="shared" si="199"/>
        <v>29.035714285714285</v>
      </c>
      <c r="Q2141" s="10" t="str">
        <f t="shared" si="200"/>
        <v>games</v>
      </c>
      <c r="R2141" s="10" t="str">
        <f t="shared" si="201"/>
        <v>video games</v>
      </c>
      <c r="S2141" s="5">
        <f t="shared" si="202"/>
        <v>42647.541759259257</v>
      </c>
      <c r="T2141" s="5">
        <f t="shared" si="203"/>
        <v>42677.541759259257</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9">
        <f t="shared" si="198"/>
        <v>0.11199999999999999</v>
      </c>
      <c r="P2142" s="10">
        <f t="shared" si="199"/>
        <v>50.909090909090907</v>
      </c>
      <c r="Q2142" s="10" t="str">
        <f t="shared" si="200"/>
        <v>games</v>
      </c>
      <c r="R2142" s="10" t="str">
        <f t="shared" si="201"/>
        <v>video games</v>
      </c>
      <c r="S2142" s="5">
        <f t="shared" si="202"/>
        <v>41255.625277777777</v>
      </c>
      <c r="T2142" s="5">
        <f t="shared" si="203"/>
        <v>41285.625277777777</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9">
        <f t="shared" si="198"/>
        <v>0</v>
      </c>
      <c r="P2143" s="10" t="e">
        <f t="shared" si="199"/>
        <v>#DIV/0!</v>
      </c>
      <c r="Q2143" s="10" t="str">
        <f t="shared" si="200"/>
        <v>games</v>
      </c>
      <c r="R2143" s="10" t="str">
        <f t="shared" si="201"/>
        <v>video games</v>
      </c>
      <c r="S2143" s="5">
        <f t="shared" si="202"/>
        <v>41927.027303240735</v>
      </c>
      <c r="T2143" s="5">
        <f t="shared" si="203"/>
        <v>41957.068969907406</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9">
        <f t="shared" si="198"/>
        <v>5.7238095238095239</v>
      </c>
      <c r="P2144" s="10">
        <f t="shared" si="199"/>
        <v>50.083333333333336</v>
      </c>
      <c r="Q2144" s="10" t="str">
        <f t="shared" si="200"/>
        <v>games</v>
      </c>
      <c r="R2144" s="10" t="str">
        <f t="shared" si="201"/>
        <v>video games</v>
      </c>
      <c r="S2144" s="5">
        <f t="shared" si="202"/>
        <v>42340.493171296293</v>
      </c>
      <c r="T2144" s="5">
        <f t="shared" si="203"/>
        <v>42368.493171296293</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9">
        <f t="shared" si="198"/>
        <v>11.25</v>
      </c>
      <c r="P2145" s="10">
        <f t="shared" si="199"/>
        <v>45</v>
      </c>
      <c r="Q2145" s="10" t="str">
        <f t="shared" si="200"/>
        <v>games</v>
      </c>
      <c r="R2145" s="10" t="str">
        <f t="shared" si="201"/>
        <v>video games</v>
      </c>
      <c r="S2145" s="5">
        <f t="shared" si="202"/>
        <v>40332.678379629629</v>
      </c>
      <c r="T2145" s="5">
        <f t="shared" si="203"/>
        <v>40380.583333333328</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9">
        <f t="shared" si="198"/>
        <v>1.7098591549295776</v>
      </c>
      <c r="P2146" s="10">
        <f t="shared" si="199"/>
        <v>25.291666666666668</v>
      </c>
      <c r="Q2146" s="10" t="str">
        <f t="shared" si="200"/>
        <v>games</v>
      </c>
      <c r="R2146" s="10" t="str">
        <f t="shared" si="201"/>
        <v>video games</v>
      </c>
      <c r="S2146" s="5">
        <f t="shared" si="202"/>
        <v>41499.338425925926</v>
      </c>
      <c r="T2146" s="5">
        <f t="shared" si="203"/>
        <v>41531.338425925926</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9">
        <f t="shared" si="198"/>
        <v>30.433333333333334</v>
      </c>
      <c r="P2147" s="10">
        <f t="shared" si="199"/>
        <v>51.292134831460672</v>
      </c>
      <c r="Q2147" s="10" t="str">
        <f t="shared" si="200"/>
        <v>games</v>
      </c>
      <c r="R2147" s="10" t="str">
        <f t="shared" si="201"/>
        <v>video games</v>
      </c>
      <c r="S2147" s="5">
        <f t="shared" si="202"/>
        <v>41575.029097222221</v>
      </c>
      <c r="T2147" s="5">
        <f t="shared" si="203"/>
        <v>41605.070763888885</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9">
        <f t="shared" si="198"/>
        <v>0.02</v>
      </c>
      <c r="P2148" s="10">
        <f t="shared" si="199"/>
        <v>1</v>
      </c>
      <c r="Q2148" s="10" t="str">
        <f t="shared" si="200"/>
        <v>games</v>
      </c>
      <c r="R2148" s="10" t="str">
        <f t="shared" si="201"/>
        <v>video games</v>
      </c>
      <c r="S2148" s="5">
        <f t="shared" si="202"/>
        <v>42397.471180555549</v>
      </c>
      <c r="T2148" s="5">
        <f t="shared" si="203"/>
        <v>42411.471180555549</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9">
        <f t="shared" si="198"/>
        <v>0.69641025641025645</v>
      </c>
      <c r="P2149" s="10">
        <f t="shared" si="199"/>
        <v>49.381818181818183</v>
      </c>
      <c r="Q2149" s="10" t="str">
        <f t="shared" si="200"/>
        <v>games</v>
      </c>
      <c r="R2149" s="10" t="str">
        <f t="shared" si="201"/>
        <v>video games</v>
      </c>
      <c r="S2149" s="5">
        <f t="shared" si="202"/>
        <v>41927.087361111109</v>
      </c>
      <c r="T2149" s="5">
        <f t="shared" si="203"/>
        <v>41959.129027777781</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9">
        <f t="shared" si="198"/>
        <v>2</v>
      </c>
      <c r="P2150" s="10">
        <f t="shared" si="199"/>
        <v>1</v>
      </c>
      <c r="Q2150" s="10" t="str">
        <f t="shared" si="200"/>
        <v>games</v>
      </c>
      <c r="R2150" s="10" t="str">
        <f t="shared" si="201"/>
        <v>video games</v>
      </c>
      <c r="S2150" s="5">
        <f t="shared" si="202"/>
        <v>42066.525254629632</v>
      </c>
      <c r="T2150" s="5">
        <f t="shared" si="203"/>
        <v>42096.483587962961</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9">
        <f t="shared" si="198"/>
        <v>0</v>
      </c>
      <c r="P2151" s="10" t="e">
        <f t="shared" si="199"/>
        <v>#DIV/0!</v>
      </c>
      <c r="Q2151" s="10" t="str">
        <f t="shared" si="200"/>
        <v>games</v>
      </c>
      <c r="R2151" s="10" t="str">
        <f t="shared" si="201"/>
        <v>video games</v>
      </c>
      <c r="S2151" s="5">
        <f t="shared" si="202"/>
        <v>40354.816620370366</v>
      </c>
      <c r="T2151" s="5">
        <f t="shared" si="203"/>
        <v>40389.791666666664</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9">
        <f t="shared" si="198"/>
        <v>0.80999999999999994</v>
      </c>
      <c r="P2152" s="10">
        <f t="shared" si="199"/>
        <v>101.25</v>
      </c>
      <c r="Q2152" s="10" t="str">
        <f t="shared" si="200"/>
        <v>games</v>
      </c>
      <c r="R2152" s="10" t="str">
        <f t="shared" si="201"/>
        <v>video games</v>
      </c>
      <c r="S2152" s="5">
        <f t="shared" si="202"/>
        <v>42534.076377314814</v>
      </c>
      <c r="T2152" s="5">
        <f t="shared" si="203"/>
        <v>42564.076377314814</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9">
        <f t="shared" si="198"/>
        <v>0.26222222222222225</v>
      </c>
      <c r="P2153" s="10">
        <f t="shared" si="199"/>
        <v>19.666666666666668</v>
      </c>
      <c r="Q2153" s="10" t="str">
        <f t="shared" si="200"/>
        <v>games</v>
      </c>
      <c r="R2153" s="10" t="str">
        <f t="shared" si="201"/>
        <v>video games</v>
      </c>
      <c r="S2153" s="5">
        <f t="shared" si="202"/>
        <v>42520.639050925929</v>
      </c>
      <c r="T2153" s="5">
        <f t="shared" si="203"/>
        <v>42550.639050925929</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9">
        <f t="shared" si="198"/>
        <v>0.16666666666666669</v>
      </c>
      <c r="P2154" s="10">
        <f t="shared" si="199"/>
        <v>12.5</v>
      </c>
      <c r="Q2154" s="10" t="str">
        <f t="shared" si="200"/>
        <v>games</v>
      </c>
      <c r="R2154" s="10" t="str">
        <f t="shared" si="201"/>
        <v>video games</v>
      </c>
      <c r="S2154" s="5">
        <f t="shared" si="202"/>
        <v>41683.62394675926</v>
      </c>
      <c r="T2154" s="5">
        <f t="shared" si="203"/>
        <v>41713.582280092589</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9">
        <f t="shared" si="198"/>
        <v>9.124454880912446E-3</v>
      </c>
      <c r="P2155" s="10">
        <f t="shared" si="199"/>
        <v>8.5</v>
      </c>
      <c r="Q2155" s="10" t="str">
        <f t="shared" si="200"/>
        <v>games</v>
      </c>
      <c r="R2155" s="10" t="str">
        <f t="shared" si="201"/>
        <v>video games</v>
      </c>
      <c r="S2155" s="5">
        <f t="shared" si="202"/>
        <v>41974.702754629623</v>
      </c>
      <c r="T2155" s="5">
        <f t="shared" si="203"/>
        <v>42014.124305555553</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9">
        <f t="shared" si="198"/>
        <v>0.8</v>
      </c>
      <c r="P2156" s="10">
        <f t="shared" si="199"/>
        <v>1</v>
      </c>
      <c r="Q2156" s="10" t="str">
        <f t="shared" si="200"/>
        <v>games</v>
      </c>
      <c r="R2156" s="10" t="str">
        <f t="shared" si="201"/>
        <v>video games</v>
      </c>
      <c r="S2156" s="5">
        <f t="shared" si="202"/>
        <v>41647.42392361111</v>
      </c>
      <c r="T2156" s="5">
        <f t="shared" si="203"/>
        <v>41667.42392361111</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9">
        <f t="shared" si="198"/>
        <v>2.2999999999999998</v>
      </c>
      <c r="P2157" s="10">
        <f t="shared" si="199"/>
        <v>23</v>
      </c>
      <c r="Q2157" s="10" t="str">
        <f t="shared" si="200"/>
        <v>games</v>
      </c>
      <c r="R2157" s="10" t="str">
        <f t="shared" si="201"/>
        <v>video games</v>
      </c>
      <c r="S2157" s="5">
        <f t="shared" si="202"/>
        <v>42430.539178240739</v>
      </c>
      <c r="T2157" s="5">
        <f t="shared" si="203"/>
        <v>42460.497511574074</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9">
        <f t="shared" si="198"/>
        <v>2.6660714285714282</v>
      </c>
      <c r="P2158" s="10">
        <f t="shared" si="199"/>
        <v>17.987951807228917</v>
      </c>
      <c r="Q2158" s="10" t="str">
        <f t="shared" si="200"/>
        <v>games</v>
      </c>
      <c r="R2158" s="10" t="str">
        <f t="shared" si="201"/>
        <v>video games</v>
      </c>
      <c r="S2158" s="5">
        <f t="shared" si="202"/>
        <v>41488.645902777775</v>
      </c>
      <c r="T2158" s="5">
        <f t="shared" si="203"/>
        <v>41533.645902777775</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9">
        <f t="shared" si="198"/>
        <v>28.192</v>
      </c>
      <c r="P2159" s="10">
        <f t="shared" si="199"/>
        <v>370.94736842105266</v>
      </c>
      <c r="Q2159" s="10" t="str">
        <f t="shared" si="200"/>
        <v>games</v>
      </c>
      <c r="R2159" s="10" t="str">
        <f t="shared" si="201"/>
        <v>video games</v>
      </c>
      <c r="S2159" s="5">
        <f t="shared" si="202"/>
        <v>42694.772951388884</v>
      </c>
      <c r="T2159" s="5">
        <f t="shared" si="203"/>
        <v>42727.124305555553</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9">
        <f t="shared" si="198"/>
        <v>6.5900366666666672</v>
      </c>
      <c r="P2160" s="10">
        <f t="shared" si="199"/>
        <v>63.569485530546629</v>
      </c>
      <c r="Q2160" s="10" t="str">
        <f t="shared" si="200"/>
        <v>games</v>
      </c>
      <c r="R2160" s="10" t="str">
        <f t="shared" si="201"/>
        <v>video games</v>
      </c>
      <c r="S2160" s="5">
        <f t="shared" si="202"/>
        <v>41264.645532407405</v>
      </c>
      <c r="T2160" s="5">
        <f t="shared" si="203"/>
        <v>41309.645532407405</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9">
        <f t="shared" si="198"/>
        <v>0.72222222222222221</v>
      </c>
      <c r="P2161" s="10">
        <f t="shared" si="199"/>
        <v>13</v>
      </c>
      <c r="Q2161" s="10" t="str">
        <f t="shared" si="200"/>
        <v>games</v>
      </c>
      <c r="R2161" s="10" t="str">
        <f t="shared" si="201"/>
        <v>video games</v>
      </c>
      <c r="S2161" s="5">
        <f t="shared" si="202"/>
        <v>40710.522847222215</v>
      </c>
      <c r="T2161" s="5">
        <f t="shared" si="203"/>
        <v>40740.522847222215</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9">
        <f t="shared" si="198"/>
        <v>0.85000000000000009</v>
      </c>
      <c r="P2162" s="10">
        <f t="shared" si="199"/>
        <v>5.3125</v>
      </c>
      <c r="Q2162" s="10" t="str">
        <f t="shared" si="200"/>
        <v>games</v>
      </c>
      <c r="R2162" s="10" t="str">
        <f t="shared" si="201"/>
        <v>video games</v>
      </c>
      <c r="S2162" s="5">
        <f t="shared" si="202"/>
        <v>41018.503530092588</v>
      </c>
      <c r="T2162" s="5">
        <f t="shared" si="203"/>
        <v>41048.503530092588</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9">
        <f t="shared" si="198"/>
        <v>115.75</v>
      </c>
      <c r="P2163" s="10">
        <f t="shared" si="199"/>
        <v>35.615384615384613</v>
      </c>
      <c r="Q2163" s="10" t="str">
        <f t="shared" si="200"/>
        <v>music</v>
      </c>
      <c r="R2163" s="10" t="str">
        <f t="shared" si="201"/>
        <v>rock</v>
      </c>
      <c r="S2163" s="5">
        <f t="shared" si="202"/>
        <v>42240.644201388881</v>
      </c>
      <c r="T2163" s="5">
        <f t="shared" si="203"/>
        <v>42270.644201388881</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9">
        <f t="shared" si="198"/>
        <v>112.26666666666667</v>
      </c>
      <c r="P2164" s="10">
        <f t="shared" si="199"/>
        <v>87.103448275862064</v>
      </c>
      <c r="Q2164" s="10" t="str">
        <f t="shared" si="200"/>
        <v>music</v>
      </c>
      <c r="R2164" s="10" t="str">
        <f t="shared" si="201"/>
        <v>rock</v>
      </c>
      <c r="S2164" s="5">
        <f t="shared" si="202"/>
        <v>41813.557766203703</v>
      </c>
      <c r="T2164" s="5">
        <f t="shared" si="203"/>
        <v>41844.557766203703</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9">
        <f t="shared" si="198"/>
        <v>132.20000000000002</v>
      </c>
      <c r="P2165" s="10">
        <f t="shared" si="199"/>
        <v>75.11363636363636</v>
      </c>
      <c r="Q2165" s="10" t="str">
        <f t="shared" si="200"/>
        <v>music</v>
      </c>
      <c r="R2165" s="10" t="str">
        <f t="shared" si="201"/>
        <v>rock</v>
      </c>
      <c r="S2165" s="5">
        <f t="shared" si="202"/>
        <v>42111.691203703704</v>
      </c>
      <c r="T2165" s="5">
        <f t="shared" si="203"/>
        <v>42162.951388888883</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9">
        <f t="shared" si="198"/>
        <v>102.63636363636364</v>
      </c>
      <c r="P2166" s="10">
        <f t="shared" si="199"/>
        <v>68.01204819277109</v>
      </c>
      <c r="Q2166" s="10" t="str">
        <f t="shared" si="200"/>
        <v>music</v>
      </c>
      <c r="R2166" s="10" t="str">
        <f t="shared" si="201"/>
        <v>rock</v>
      </c>
      <c r="S2166" s="5">
        <f t="shared" si="202"/>
        <v>42515.509421296294</v>
      </c>
      <c r="T2166" s="5">
        <f t="shared" si="203"/>
        <v>42545.957638888889</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9">
        <f t="shared" si="198"/>
        <v>138.64000000000001</v>
      </c>
      <c r="P2167" s="10">
        <f t="shared" si="199"/>
        <v>29.623931623931625</v>
      </c>
      <c r="Q2167" s="10" t="str">
        <f t="shared" si="200"/>
        <v>music</v>
      </c>
      <c r="R2167" s="10" t="str">
        <f t="shared" si="201"/>
        <v>rock</v>
      </c>
      <c r="S2167" s="5">
        <f t="shared" si="202"/>
        <v>42438.458738425928</v>
      </c>
      <c r="T2167" s="5">
        <f t="shared" si="203"/>
        <v>42468.417071759257</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9">
        <f t="shared" si="198"/>
        <v>146.6</v>
      </c>
      <c r="P2168" s="10">
        <f t="shared" si="199"/>
        <v>91.625</v>
      </c>
      <c r="Q2168" s="10" t="str">
        <f t="shared" si="200"/>
        <v>music</v>
      </c>
      <c r="R2168" s="10" t="str">
        <f t="shared" si="201"/>
        <v>rock</v>
      </c>
      <c r="S2168" s="5">
        <f t="shared" si="202"/>
        <v>41933.629837962959</v>
      </c>
      <c r="T2168" s="5">
        <f t="shared" si="203"/>
        <v>41978.671504629623</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9">
        <f t="shared" si="198"/>
        <v>120</v>
      </c>
      <c r="P2169" s="10">
        <f t="shared" si="199"/>
        <v>22.5</v>
      </c>
      <c r="Q2169" s="10" t="str">
        <f t="shared" si="200"/>
        <v>music</v>
      </c>
      <c r="R2169" s="10" t="str">
        <f t="shared" si="201"/>
        <v>rock</v>
      </c>
      <c r="S2169" s="5">
        <f t="shared" si="202"/>
        <v>41152.858067129629</v>
      </c>
      <c r="T2169" s="5">
        <f t="shared" si="203"/>
        <v>41166.858067129629</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9">
        <f t="shared" si="198"/>
        <v>121.5816111111111</v>
      </c>
      <c r="P2170" s="10">
        <f t="shared" si="199"/>
        <v>64.366735294117646</v>
      </c>
      <c r="Q2170" s="10" t="str">
        <f t="shared" si="200"/>
        <v>music</v>
      </c>
      <c r="R2170" s="10" t="str">
        <f t="shared" si="201"/>
        <v>rock</v>
      </c>
      <c r="S2170" s="5">
        <f t="shared" si="202"/>
        <v>42745.391909722217</v>
      </c>
      <c r="T2170" s="5">
        <f t="shared" si="203"/>
        <v>42775.999999999993</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9">
        <f t="shared" si="198"/>
        <v>100</v>
      </c>
      <c r="P2171" s="10">
        <f t="shared" si="199"/>
        <v>21.857142857142858</v>
      </c>
      <c r="Q2171" s="10" t="str">
        <f t="shared" si="200"/>
        <v>music</v>
      </c>
      <c r="R2171" s="10" t="str">
        <f t="shared" si="201"/>
        <v>rock</v>
      </c>
      <c r="S2171" s="5">
        <f t="shared" si="202"/>
        <v>42793.492488425924</v>
      </c>
      <c r="T2171" s="5">
        <f t="shared" si="203"/>
        <v>42796.492488425924</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9">
        <f t="shared" si="198"/>
        <v>180.85714285714286</v>
      </c>
      <c r="P2172" s="10">
        <f t="shared" si="199"/>
        <v>33.315789473684212</v>
      </c>
      <c r="Q2172" s="10" t="str">
        <f t="shared" si="200"/>
        <v>music</v>
      </c>
      <c r="R2172" s="10" t="str">
        <f t="shared" si="201"/>
        <v>rock</v>
      </c>
      <c r="S2172" s="5">
        <f t="shared" si="202"/>
        <v>42198.541921296295</v>
      </c>
      <c r="T2172" s="5">
        <f t="shared" si="203"/>
        <v>42238.541921296295</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9">
        <f t="shared" si="198"/>
        <v>106.075</v>
      </c>
      <c r="P2173" s="10">
        <f t="shared" si="199"/>
        <v>90.276595744680847</v>
      </c>
      <c r="Q2173" s="10" t="str">
        <f t="shared" si="200"/>
        <v>music</v>
      </c>
      <c r="R2173" s="10" t="str">
        <f t="shared" si="201"/>
        <v>rock</v>
      </c>
      <c r="S2173" s="5">
        <f t="shared" si="202"/>
        <v>42141.748784722215</v>
      </c>
      <c r="T2173" s="5">
        <f t="shared" si="203"/>
        <v>42176.999999999993</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9">
        <f t="shared" si="198"/>
        <v>100</v>
      </c>
      <c r="P2174" s="10">
        <f t="shared" si="199"/>
        <v>76.92307692307692</v>
      </c>
      <c r="Q2174" s="10" t="str">
        <f t="shared" si="200"/>
        <v>music</v>
      </c>
      <c r="R2174" s="10" t="str">
        <f t="shared" si="201"/>
        <v>rock</v>
      </c>
      <c r="S2174" s="5">
        <f t="shared" si="202"/>
        <v>42082.371759259251</v>
      </c>
      <c r="T2174" s="5">
        <f t="shared" si="203"/>
        <v>42112.371759259251</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9">
        <f t="shared" si="198"/>
        <v>126.92857142857143</v>
      </c>
      <c r="P2175" s="10">
        <f t="shared" si="199"/>
        <v>59.233333333333334</v>
      </c>
      <c r="Q2175" s="10" t="str">
        <f t="shared" si="200"/>
        <v>music</v>
      </c>
      <c r="R2175" s="10" t="str">
        <f t="shared" si="201"/>
        <v>rock</v>
      </c>
      <c r="S2175" s="5">
        <f t="shared" si="202"/>
        <v>41495.484293981477</v>
      </c>
      <c r="T2175" s="5">
        <f t="shared" si="203"/>
        <v>41526.957638888889</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9">
        <f t="shared" si="198"/>
        <v>102.97499999999999</v>
      </c>
      <c r="P2176" s="10">
        <f t="shared" si="199"/>
        <v>65.38095238095238</v>
      </c>
      <c r="Q2176" s="10" t="str">
        <f t="shared" si="200"/>
        <v>music</v>
      </c>
      <c r="R2176" s="10" t="str">
        <f t="shared" si="201"/>
        <v>rock</v>
      </c>
      <c r="S2176" s="5">
        <f t="shared" si="202"/>
        <v>42465.334571759253</v>
      </c>
      <c r="T2176" s="5">
        <f t="shared" si="203"/>
        <v>42495.334571759253</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9">
        <f t="shared" si="198"/>
        <v>250</v>
      </c>
      <c r="P2177" s="10">
        <f t="shared" si="199"/>
        <v>67.307692307692307</v>
      </c>
      <c r="Q2177" s="10" t="str">
        <f t="shared" si="200"/>
        <v>music</v>
      </c>
      <c r="R2177" s="10" t="str">
        <f t="shared" si="201"/>
        <v>rock</v>
      </c>
      <c r="S2177" s="5">
        <f t="shared" si="202"/>
        <v>42564.800763888888</v>
      </c>
      <c r="T2177" s="5">
        <f t="shared" si="203"/>
        <v>42571.800763888888</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9">
        <f t="shared" si="198"/>
        <v>126.02</v>
      </c>
      <c r="P2178" s="10">
        <f t="shared" si="199"/>
        <v>88.74647887323944</v>
      </c>
      <c r="Q2178" s="10" t="str">
        <f t="shared" si="200"/>
        <v>music</v>
      </c>
      <c r="R2178" s="10" t="str">
        <f t="shared" si="201"/>
        <v>rock</v>
      </c>
      <c r="S2178" s="5">
        <f t="shared" si="202"/>
        <v>42096.424872685187</v>
      </c>
      <c r="T2178" s="5">
        <f t="shared" si="203"/>
        <v>42126.424872685187</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9">
        <f t="shared" ref="O2179:O2242" si="204">E2179/D2179*100</f>
        <v>100.12</v>
      </c>
      <c r="P2179" s="10">
        <f t="shared" ref="P2179:P2242" si="205">E2179/L2179</f>
        <v>65.868421052631575</v>
      </c>
      <c r="Q2179" s="10" t="str">
        <f t="shared" ref="Q2179:Q2242" si="206">LEFT($N2179,FIND("/",$N2179)-1)</f>
        <v>music</v>
      </c>
      <c r="R2179" s="10" t="str">
        <f t="shared" ref="R2179:R2242" si="207">RIGHT($N2179,LEN($N2179)-FIND("/",$N2179))</f>
        <v>rock</v>
      </c>
      <c r="S2179" s="5">
        <f t="shared" ref="S2179:S2242" si="208">(((J2179/60)/60)/24)+DATE(1970,1,1)+(-5/24)</f>
        <v>42502.042442129627</v>
      </c>
      <c r="T2179" s="5">
        <f t="shared" si="203"/>
        <v>42527.042442129627</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9">
        <f t="shared" si="204"/>
        <v>138.64000000000001</v>
      </c>
      <c r="P2180" s="10">
        <f t="shared" si="205"/>
        <v>40.349243306169967</v>
      </c>
      <c r="Q2180" s="10" t="str">
        <f t="shared" si="206"/>
        <v>music</v>
      </c>
      <c r="R2180" s="10" t="str">
        <f t="shared" si="207"/>
        <v>rock</v>
      </c>
      <c r="S2180" s="5">
        <f t="shared" si="208"/>
        <v>42723.428206018514</v>
      </c>
      <c r="T2180" s="5">
        <f t="shared" si="203"/>
        <v>42753.428206018514</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9">
        <f t="shared" si="204"/>
        <v>161.4</v>
      </c>
      <c r="P2181" s="10">
        <f t="shared" si="205"/>
        <v>76.857142857142861</v>
      </c>
      <c r="Q2181" s="10" t="str">
        <f t="shared" si="206"/>
        <v>music</v>
      </c>
      <c r="R2181" s="10" t="str">
        <f t="shared" si="207"/>
        <v>rock</v>
      </c>
      <c r="S2181" s="5">
        <f t="shared" si="208"/>
        <v>42074.962870370371</v>
      </c>
      <c r="T2181" s="5">
        <f t="shared" si="203"/>
        <v>42104.962870370371</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9">
        <f t="shared" si="204"/>
        <v>107.18419999999999</v>
      </c>
      <c r="P2182" s="10">
        <f t="shared" si="205"/>
        <v>68.707820512820518</v>
      </c>
      <c r="Q2182" s="10" t="str">
        <f t="shared" si="206"/>
        <v>music</v>
      </c>
      <c r="R2182" s="10" t="str">
        <f t="shared" si="207"/>
        <v>rock</v>
      </c>
      <c r="S2182" s="5">
        <f t="shared" si="208"/>
        <v>42279.461435185185</v>
      </c>
      <c r="T2182" s="5">
        <f t="shared" si="203"/>
        <v>42321.503101851849</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9">
        <f t="shared" si="204"/>
        <v>153.1</v>
      </c>
      <c r="P2183" s="10">
        <f t="shared" si="205"/>
        <v>57.773584905660378</v>
      </c>
      <c r="Q2183" s="10" t="str">
        <f t="shared" si="206"/>
        <v>games</v>
      </c>
      <c r="R2183" s="10" t="str">
        <f t="shared" si="207"/>
        <v>tabletop games</v>
      </c>
      <c r="S2183" s="5">
        <f t="shared" si="208"/>
        <v>42772.796909722216</v>
      </c>
      <c r="T2183" s="5">
        <f t="shared" ref="T2183:T2246" si="209">(((I2183/60)/60)/24)+DATE(1970,1,1)+(-5/24)</f>
        <v>42786.796909722216</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9">
        <f t="shared" si="204"/>
        <v>524.16666666666663</v>
      </c>
      <c r="P2184" s="10">
        <f t="shared" si="205"/>
        <v>44.171348314606739</v>
      </c>
      <c r="Q2184" s="10" t="str">
        <f t="shared" si="206"/>
        <v>games</v>
      </c>
      <c r="R2184" s="10" t="str">
        <f t="shared" si="207"/>
        <v>tabletop games</v>
      </c>
      <c r="S2184" s="5">
        <f t="shared" si="208"/>
        <v>41879.692418981482</v>
      </c>
      <c r="T2184" s="5">
        <f t="shared" si="209"/>
        <v>41914.692418981482</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9">
        <f t="shared" si="204"/>
        <v>489.27777777777777</v>
      </c>
      <c r="P2185" s="10">
        <f t="shared" si="205"/>
        <v>31.566308243727597</v>
      </c>
      <c r="Q2185" s="10" t="str">
        <f t="shared" si="206"/>
        <v>games</v>
      </c>
      <c r="R2185" s="10" t="str">
        <f t="shared" si="207"/>
        <v>tabletop games</v>
      </c>
      <c r="S2185" s="5">
        <f t="shared" si="208"/>
        <v>42745.157141203708</v>
      </c>
      <c r="T2185" s="5">
        <f t="shared" si="209"/>
        <v>42774.999999999993</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9">
        <f t="shared" si="204"/>
        <v>284.74</v>
      </c>
      <c r="P2186" s="10">
        <f t="shared" si="205"/>
        <v>107.04511278195488</v>
      </c>
      <c r="Q2186" s="10" t="str">
        <f t="shared" si="206"/>
        <v>games</v>
      </c>
      <c r="R2186" s="10" t="str">
        <f t="shared" si="207"/>
        <v>tabletop games</v>
      </c>
      <c r="S2186" s="5">
        <f t="shared" si="208"/>
        <v>42380.481956018521</v>
      </c>
      <c r="T2186" s="5">
        <f t="shared" si="209"/>
        <v>42394.458333333336</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9">
        <f t="shared" si="204"/>
        <v>1856.97</v>
      </c>
      <c r="P2187" s="10">
        <f t="shared" si="205"/>
        <v>149.03451043338683</v>
      </c>
      <c r="Q2187" s="10" t="str">
        <f t="shared" si="206"/>
        <v>games</v>
      </c>
      <c r="R2187" s="10" t="str">
        <f t="shared" si="207"/>
        <v>tabletop games</v>
      </c>
      <c r="S2187" s="5">
        <f t="shared" si="208"/>
        <v>41319.141655092593</v>
      </c>
      <c r="T2187" s="5">
        <f t="shared" si="209"/>
        <v>41359.141655092593</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9">
        <f t="shared" si="204"/>
        <v>109.67499999999998</v>
      </c>
      <c r="P2188" s="10">
        <f t="shared" si="205"/>
        <v>55.956632653061227</v>
      </c>
      <c r="Q2188" s="10" t="str">
        <f t="shared" si="206"/>
        <v>games</v>
      </c>
      <c r="R2188" s="10" t="str">
        <f t="shared" si="207"/>
        <v>tabletop games</v>
      </c>
      <c r="S2188" s="5">
        <f t="shared" si="208"/>
        <v>42583.406747685185</v>
      </c>
      <c r="T2188" s="5">
        <f t="shared" si="209"/>
        <v>42619.874999999993</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9">
        <f t="shared" si="204"/>
        <v>1014.6425</v>
      </c>
      <c r="P2189" s="10">
        <f t="shared" si="205"/>
        <v>56.970381807973048</v>
      </c>
      <c r="Q2189" s="10" t="str">
        <f t="shared" si="206"/>
        <v>games</v>
      </c>
      <c r="R2189" s="10" t="str">
        <f t="shared" si="207"/>
        <v>tabletop games</v>
      </c>
      <c r="S2189" s="5">
        <f t="shared" si="208"/>
        <v>42068.000763888886</v>
      </c>
      <c r="T2189" s="5">
        <f t="shared" si="209"/>
        <v>42096.957638888889</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9">
        <f t="shared" si="204"/>
        <v>412.17692027666544</v>
      </c>
      <c r="P2190" s="10">
        <f t="shared" si="205"/>
        <v>44.056420233463037</v>
      </c>
      <c r="Q2190" s="10" t="str">
        <f t="shared" si="206"/>
        <v>games</v>
      </c>
      <c r="R2190" s="10" t="str">
        <f t="shared" si="207"/>
        <v>tabletop games</v>
      </c>
      <c r="S2190" s="5">
        <f t="shared" si="208"/>
        <v>42633.377789351849</v>
      </c>
      <c r="T2190" s="5">
        <f t="shared" si="209"/>
        <v>42668.499999999993</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9">
        <f t="shared" si="204"/>
        <v>503.25</v>
      </c>
      <c r="P2191" s="10">
        <f t="shared" si="205"/>
        <v>68.625</v>
      </c>
      <c r="Q2191" s="10" t="str">
        <f t="shared" si="206"/>
        <v>games</v>
      </c>
      <c r="R2191" s="10" t="str">
        <f t="shared" si="207"/>
        <v>tabletop games</v>
      </c>
      <c r="S2191" s="5">
        <f t="shared" si="208"/>
        <v>42467.579861111109</v>
      </c>
      <c r="T2191" s="5">
        <f t="shared" si="209"/>
        <v>42481.708333333336</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9">
        <f t="shared" si="204"/>
        <v>184.61052631578946</v>
      </c>
      <c r="P2192" s="10">
        <f t="shared" si="205"/>
        <v>65.318435754189949</v>
      </c>
      <c r="Q2192" s="10" t="str">
        <f t="shared" si="206"/>
        <v>games</v>
      </c>
      <c r="R2192" s="10" t="str">
        <f t="shared" si="207"/>
        <v>tabletop games</v>
      </c>
      <c r="S2192" s="5">
        <f t="shared" si="208"/>
        <v>42417.416712962957</v>
      </c>
      <c r="T2192" s="5">
        <f t="shared" si="209"/>
        <v>42452.082638888889</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9">
        <f t="shared" si="204"/>
        <v>119.73333333333333</v>
      </c>
      <c r="P2193" s="10">
        <f t="shared" si="205"/>
        <v>35.92</v>
      </c>
      <c r="Q2193" s="10" t="str">
        <f t="shared" si="206"/>
        <v>games</v>
      </c>
      <c r="R2193" s="10" t="str">
        <f t="shared" si="207"/>
        <v>tabletop games</v>
      </c>
      <c r="S2193" s="5">
        <f t="shared" si="208"/>
        <v>42768.6253125</v>
      </c>
      <c r="T2193" s="5">
        <f t="shared" si="209"/>
        <v>42780.6253125</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9">
        <f t="shared" si="204"/>
        <v>1081.2401666666667</v>
      </c>
      <c r="P2194" s="10">
        <f t="shared" si="205"/>
        <v>40.070667078443485</v>
      </c>
      <c r="Q2194" s="10" t="str">
        <f t="shared" si="206"/>
        <v>games</v>
      </c>
      <c r="R2194" s="10" t="str">
        <f t="shared" si="207"/>
        <v>tabletop games</v>
      </c>
      <c r="S2194" s="5">
        <f t="shared" si="208"/>
        <v>42691.642870370364</v>
      </c>
      <c r="T2194" s="5">
        <f t="shared" si="209"/>
        <v>42719.749999999993</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9">
        <f t="shared" si="204"/>
        <v>452.37333333333333</v>
      </c>
      <c r="P2195" s="10">
        <f t="shared" si="205"/>
        <v>75.647714604236342</v>
      </c>
      <c r="Q2195" s="10" t="str">
        <f t="shared" si="206"/>
        <v>games</v>
      </c>
      <c r="R2195" s="10" t="str">
        <f t="shared" si="207"/>
        <v>tabletop games</v>
      </c>
      <c r="S2195" s="5">
        <f t="shared" si="208"/>
        <v>42664.197592592587</v>
      </c>
      <c r="T2195" s="5">
        <f t="shared" si="209"/>
        <v>42694.999305555553</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9">
        <f t="shared" si="204"/>
        <v>537.37</v>
      </c>
      <c r="P2196" s="10">
        <f t="shared" si="205"/>
        <v>61.203872437357631</v>
      </c>
      <c r="Q2196" s="10" t="str">
        <f t="shared" si="206"/>
        <v>games</v>
      </c>
      <c r="R2196" s="10" t="str">
        <f t="shared" si="207"/>
        <v>tabletop games</v>
      </c>
      <c r="S2196" s="5">
        <f t="shared" si="208"/>
        <v>42425.54965277778</v>
      </c>
      <c r="T2196" s="5">
        <f t="shared" si="209"/>
        <v>42455.507986111108</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9">
        <f t="shared" si="204"/>
        <v>120.32608695652173</v>
      </c>
      <c r="P2197" s="10">
        <f t="shared" si="205"/>
        <v>48.130434782608695</v>
      </c>
      <c r="Q2197" s="10" t="str">
        <f t="shared" si="206"/>
        <v>games</v>
      </c>
      <c r="R2197" s="10" t="str">
        <f t="shared" si="207"/>
        <v>tabletop games</v>
      </c>
      <c r="S2197" s="5">
        <f t="shared" si="208"/>
        <v>42197.563657407409</v>
      </c>
      <c r="T2197" s="5">
        <f t="shared" si="209"/>
        <v>42227.563657407409</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9">
        <f t="shared" si="204"/>
        <v>113.83571428571429</v>
      </c>
      <c r="P2198" s="10">
        <f t="shared" si="205"/>
        <v>68.106837606837601</v>
      </c>
      <c r="Q2198" s="10" t="str">
        <f t="shared" si="206"/>
        <v>games</v>
      </c>
      <c r="R2198" s="10" t="str">
        <f t="shared" si="207"/>
        <v>tabletop games</v>
      </c>
      <c r="S2198" s="5">
        <f t="shared" si="208"/>
        <v>42675.278958333329</v>
      </c>
      <c r="T2198" s="5">
        <f t="shared" si="209"/>
        <v>42706.083333333336</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9">
        <f t="shared" si="204"/>
        <v>951.03109999999992</v>
      </c>
      <c r="P2199" s="10">
        <f t="shared" si="205"/>
        <v>65.891300230946882</v>
      </c>
      <c r="Q2199" s="10" t="str">
        <f t="shared" si="206"/>
        <v>games</v>
      </c>
      <c r="R2199" s="10" t="str">
        <f t="shared" si="207"/>
        <v>tabletop games</v>
      </c>
      <c r="S2199" s="5">
        <f t="shared" si="208"/>
        <v>42033.37568287037</v>
      </c>
      <c r="T2199" s="5">
        <f t="shared" si="209"/>
        <v>42063.37568287037</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9">
        <f t="shared" si="204"/>
        <v>132.89249999999998</v>
      </c>
      <c r="P2200" s="10">
        <f t="shared" si="205"/>
        <v>81.654377880184327</v>
      </c>
      <c r="Q2200" s="10" t="str">
        <f t="shared" si="206"/>
        <v>games</v>
      </c>
      <c r="R2200" s="10" t="str">
        <f t="shared" si="207"/>
        <v>tabletop games</v>
      </c>
      <c r="S2200" s="5">
        <f t="shared" si="208"/>
        <v>42292.305555555555</v>
      </c>
      <c r="T2200" s="5">
        <f t="shared" si="209"/>
        <v>42322.347222222219</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9">
        <f t="shared" si="204"/>
        <v>146.97777777777779</v>
      </c>
      <c r="P2201" s="10">
        <f t="shared" si="205"/>
        <v>52.701195219123505</v>
      </c>
      <c r="Q2201" s="10" t="str">
        <f t="shared" si="206"/>
        <v>games</v>
      </c>
      <c r="R2201" s="10" t="str">
        <f t="shared" si="207"/>
        <v>tabletop games</v>
      </c>
      <c r="S2201" s="5">
        <f t="shared" si="208"/>
        <v>42262.208310185182</v>
      </c>
      <c r="T2201" s="5">
        <f t="shared" si="209"/>
        <v>42292.208310185182</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9">
        <f t="shared" si="204"/>
        <v>542.15</v>
      </c>
      <c r="P2202" s="10">
        <f t="shared" si="205"/>
        <v>41.228136882129277</v>
      </c>
      <c r="Q2202" s="10" t="str">
        <f t="shared" si="206"/>
        <v>games</v>
      </c>
      <c r="R2202" s="10" t="str">
        <f t="shared" si="207"/>
        <v>tabletop games</v>
      </c>
      <c r="S2202" s="5">
        <f t="shared" si="208"/>
        <v>42163.417453703696</v>
      </c>
      <c r="T2202" s="5">
        <f t="shared" si="209"/>
        <v>42190.916666666664</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9">
        <f t="shared" si="204"/>
        <v>382.71818181818185</v>
      </c>
      <c r="P2203" s="10">
        <f t="shared" si="205"/>
        <v>15.035357142857142</v>
      </c>
      <c r="Q2203" s="10" t="str">
        <f t="shared" si="206"/>
        <v>music</v>
      </c>
      <c r="R2203" s="10" t="str">
        <f t="shared" si="207"/>
        <v>electronic music</v>
      </c>
      <c r="S2203" s="5">
        <f t="shared" si="208"/>
        <v>41276.638483796298</v>
      </c>
      <c r="T2203" s="5">
        <f t="shared" si="209"/>
        <v>41290.638483796298</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9">
        <f t="shared" si="204"/>
        <v>704.18124999999998</v>
      </c>
      <c r="P2204" s="10">
        <f t="shared" si="205"/>
        <v>39.066920943134534</v>
      </c>
      <c r="Q2204" s="10" t="str">
        <f t="shared" si="206"/>
        <v>music</v>
      </c>
      <c r="R2204" s="10" t="str">
        <f t="shared" si="207"/>
        <v>electronic music</v>
      </c>
      <c r="S2204" s="5">
        <f t="shared" si="208"/>
        <v>41184.640833333331</v>
      </c>
      <c r="T2204" s="5">
        <f t="shared" si="209"/>
        <v>41214.640833333331</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9">
        <f t="shared" si="204"/>
        <v>109.55</v>
      </c>
      <c r="P2205" s="10">
        <f t="shared" si="205"/>
        <v>43.82</v>
      </c>
      <c r="Q2205" s="10" t="str">
        <f t="shared" si="206"/>
        <v>music</v>
      </c>
      <c r="R2205" s="10" t="str">
        <f t="shared" si="207"/>
        <v>electronic music</v>
      </c>
      <c r="S2205" s="5">
        <f t="shared" si="208"/>
        <v>42241.651412037034</v>
      </c>
      <c r="T2205" s="5">
        <f t="shared" si="209"/>
        <v>42271.651412037034</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9">
        <f t="shared" si="204"/>
        <v>132.86666666666667</v>
      </c>
      <c r="P2206" s="10">
        <f t="shared" si="205"/>
        <v>27.301369863013697</v>
      </c>
      <c r="Q2206" s="10" t="str">
        <f t="shared" si="206"/>
        <v>music</v>
      </c>
      <c r="R2206" s="10" t="str">
        <f t="shared" si="207"/>
        <v>electronic music</v>
      </c>
      <c r="S2206" s="5">
        <f t="shared" si="208"/>
        <v>41312.103229166663</v>
      </c>
      <c r="T2206" s="5">
        <f t="shared" si="209"/>
        <v>41342.103229166663</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9">
        <f t="shared" si="204"/>
        <v>152</v>
      </c>
      <c r="P2207" s="10">
        <f t="shared" si="205"/>
        <v>42.222222222222221</v>
      </c>
      <c r="Q2207" s="10" t="str">
        <f t="shared" si="206"/>
        <v>music</v>
      </c>
      <c r="R2207" s="10" t="str">
        <f t="shared" si="207"/>
        <v>electronic music</v>
      </c>
      <c r="S2207" s="5">
        <f t="shared" si="208"/>
        <v>41031.613298611104</v>
      </c>
      <c r="T2207" s="5">
        <f t="shared" si="209"/>
        <v>41061.613298611104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9">
        <f t="shared" si="204"/>
        <v>102.72727272727273</v>
      </c>
      <c r="P2208" s="10">
        <f t="shared" si="205"/>
        <v>33.235294117647058</v>
      </c>
      <c r="Q2208" s="10" t="str">
        <f t="shared" si="206"/>
        <v>music</v>
      </c>
      <c r="R2208" s="10" t="str">
        <f t="shared" si="207"/>
        <v>electronic music</v>
      </c>
      <c r="S2208" s="5">
        <f t="shared" si="208"/>
        <v>40997.048888888887</v>
      </c>
      <c r="T2208" s="5">
        <f t="shared" si="209"/>
        <v>41015.048888888887</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9">
        <f t="shared" si="204"/>
        <v>100</v>
      </c>
      <c r="P2209" s="10">
        <f t="shared" si="205"/>
        <v>285.71428571428572</v>
      </c>
      <c r="Q2209" s="10" t="str">
        <f t="shared" si="206"/>
        <v>music</v>
      </c>
      <c r="R2209" s="10" t="str">
        <f t="shared" si="207"/>
        <v>electronic music</v>
      </c>
      <c r="S2209" s="5">
        <f t="shared" si="208"/>
        <v>41563.985798611109</v>
      </c>
      <c r="T2209" s="5">
        <f t="shared" si="209"/>
        <v>41594.027465277773</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9">
        <f t="shared" si="204"/>
        <v>101.6</v>
      </c>
      <c r="P2210" s="10">
        <f t="shared" si="205"/>
        <v>42.333333333333336</v>
      </c>
      <c r="Q2210" s="10" t="str">
        <f t="shared" si="206"/>
        <v>music</v>
      </c>
      <c r="R2210" s="10" t="str">
        <f t="shared" si="207"/>
        <v>electronic music</v>
      </c>
      <c r="S2210" s="5">
        <f t="shared" si="208"/>
        <v>40946.673912037033</v>
      </c>
      <c r="T2210" s="5">
        <f t="shared" si="209"/>
        <v>41005.958333333328</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9">
        <f t="shared" si="204"/>
        <v>150.80000000000001</v>
      </c>
      <c r="P2211" s="10">
        <f t="shared" si="205"/>
        <v>50.266666666666666</v>
      </c>
      <c r="Q2211" s="10" t="str">
        <f t="shared" si="206"/>
        <v>music</v>
      </c>
      <c r="R2211" s="10" t="str">
        <f t="shared" si="207"/>
        <v>electronic music</v>
      </c>
      <c r="S2211" s="5">
        <f t="shared" si="208"/>
        <v>41732.27134259259</v>
      </c>
      <c r="T2211" s="5">
        <f t="shared" si="209"/>
        <v>41743.75</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9">
        <f t="shared" si="204"/>
        <v>111.425</v>
      </c>
      <c r="P2212" s="10">
        <f t="shared" si="205"/>
        <v>61.902777777777779</v>
      </c>
      <c r="Q2212" s="10" t="str">
        <f t="shared" si="206"/>
        <v>music</v>
      </c>
      <c r="R2212" s="10" t="str">
        <f t="shared" si="207"/>
        <v>electronic music</v>
      </c>
      <c r="S2212" s="5">
        <f t="shared" si="208"/>
        <v>40955.857754629629</v>
      </c>
      <c r="T2212" s="5">
        <f t="shared" si="209"/>
        <v>41013.524999999994</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9">
        <f t="shared" si="204"/>
        <v>195.6</v>
      </c>
      <c r="P2213" s="10">
        <f t="shared" si="205"/>
        <v>40.75</v>
      </c>
      <c r="Q2213" s="10" t="str">
        <f t="shared" si="206"/>
        <v>music</v>
      </c>
      <c r="R2213" s="10" t="str">
        <f t="shared" si="207"/>
        <v>electronic music</v>
      </c>
      <c r="S2213" s="5">
        <f t="shared" si="208"/>
        <v>41716.576678240737</v>
      </c>
      <c r="T2213" s="5">
        <f t="shared" si="209"/>
        <v>41739.082638888889</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9">
        <f t="shared" si="204"/>
        <v>114.38333333333333</v>
      </c>
      <c r="P2214" s="10">
        <f t="shared" si="205"/>
        <v>55.796747967479675</v>
      </c>
      <c r="Q2214" s="10" t="str">
        <f t="shared" si="206"/>
        <v>music</v>
      </c>
      <c r="R2214" s="10" t="str">
        <f t="shared" si="207"/>
        <v>electronic music</v>
      </c>
      <c r="S2214" s="5">
        <f t="shared" si="208"/>
        <v>41548.539085648146</v>
      </c>
      <c r="T2214" s="5">
        <f t="shared" si="209"/>
        <v>41581.833333333328</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9">
        <f t="shared" si="204"/>
        <v>200</v>
      </c>
      <c r="P2215" s="10">
        <f t="shared" si="205"/>
        <v>10</v>
      </c>
      <c r="Q2215" s="10" t="str">
        <f t="shared" si="206"/>
        <v>music</v>
      </c>
      <c r="R2215" s="10" t="str">
        <f t="shared" si="207"/>
        <v>electronic music</v>
      </c>
      <c r="S2215" s="5">
        <f t="shared" si="208"/>
        <v>42109.617812499993</v>
      </c>
      <c r="T2215" s="5">
        <f t="shared" si="209"/>
        <v>42139.617812499993</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9">
        <f t="shared" si="204"/>
        <v>292.50166666666667</v>
      </c>
      <c r="P2216" s="10">
        <f t="shared" si="205"/>
        <v>73.125416666666666</v>
      </c>
      <c r="Q2216" s="10" t="str">
        <f t="shared" si="206"/>
        <v>music</v>
      </c>
      <c r="R2216" s="10" t="str">
        <f t="shared" si="207"/>
        <v>electronic music</v>
      </c>
      <c r="S2216" s="5">
        <f t="shared" si="208"/>
        <v>41646.58388888889</v>
      </c>
      <c r="T2216" s="5">
        <f t="shared" si="209"/>
        <v>41676.58388888889</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9">
        <f t="shared" si="204"/>
        <v>156.36363636363637</v>
      </c>
      <c r="P2217" s="10">
        <f t="shared" si="205"/>
        <v>26.060606060606062</v>
      </c>
      <c r="Q2217" s="10" t="str">
        <f t="shared" si="206"/>
        <v>music</v>
      </c>
      <c r="R2217" s="10" t="str">
        <f t="shared" si="207"/>
        <v>electronic music</v>
      </c>
      <c r="S2217" s="5">
        <f t="shared" si="208"/>
        <v>40958.508935185186</v>
      </c>
      <c r="T2217" s="5">
        <f t="shared" si="209"/>
        <v>40981.082638888889</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9">
        <f t="shared" si="204"/>
        <v>105.66666666666666</v>
      </c>
      <c r="P2218" s="10">
        <f t="shared" si="205"/>
        <v>22.642857142857142</v>
      </c>
      <c r="Q2218" s="10" t="str">
        <f t="shared" si="206"/>
        <v>music</v>
      </c>
      <c r="R2218" s="10" t="str">
        <f t="shared" si="207"/>
        <v>electronic music</v>
      </c>
      <c r="S2218" s="5">
        <f t="shared" si="208"/>
        <v>42194.543344907412</v>
      </c>
      <c r="T2218" s="5">
        <f t="shared" si="209"/>
        <v>42208.543344907412</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9">
        <f t="shared" si="204"/>
        <v>101.19047619047619</v>
      </c>
      <c r="P2219" s="10">
        <f t="shared" si="205"/>
        <v>47.222222222222221</v>
      </c>
      <c r="Q2219" s="10" t="str">
        <f t="shared" si="206"/>
        <v>music</v>
      </c>
      <c r="R2219" s="10" t="str">
        <f t="shared" si="207"/>
        <v>electronic music</v>
      </c>
      <c r="S2219" s="5">
        <f t="shared" si="208"/>
        <v>42299.568437499998</v>
      </c>
      <c r="T2219" s="5">
        <f t="shared" si="209"/>
        <v>42310.124999999993</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9">
        <f t="shared" si="204"/>
        <v>122.833</v>
      </c>
      <c r="P2220" s="10">
        <f t="shared" si="205"/>
        <v>32.324473684210524</v>
      </c>
      <c r="Q2220" s="10" t="str">
        <f t="shared" si="206"/>
        <v>music</v>
      </c>
      <c r="R2220" s="10" t="str">
        <f t="shared" si="207"/>
        <v>electronic music</v>
      </c>
      <c r="S2220" s="5">
        <f t="shared" si="208"/>
        <v>41127.603969907403</v>
      </c>
      <c r="T2220" s="5">
        <f t="shared" si="209"/>
        <v>41149.791666666664</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9">
        <f t="shared" si="204"/>
        <v>101.49999999999999</v>
      </c>
      <c r="P2221" s="10">
        <f t="shared" si="205"/>
        <v>53.421052631578945</v>
      </c>
      <c r="Q2221" s="10" t="str">
        <f t="shared" si="206"/>
        <v>music</v>
      </c>
      <c r="R2221" s="10" t="str">
        <f t="shared" si="207"/>
        <v>electronic music</v>
      </c>
      <c r="S2221" s="5">
        <f t="shared" si="208"/>
        <v>42205.510555555556</v>
      </c>
      <c r="T2221" s="5">
        <f t="shared" si="209"/>
        <v>42235.510555555556</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9">
        <f t="shared" si="204"/>
        <v>101.14285714285714</v>
      </c>
      <c r="P2222" s="10">
        <f t="shared" si="205"/>
        <v>51.304347826086953</v>
      </c>
      <c r="Q2222" s="10" t="str">
        <f t="shared" si="206"/>
        <v>music</v>
      </c>
      <c r="R2222" s="10" t="str">
        <f t="shared" si="207"/>
        <v>electronic music</v>
      </c>
      <c r="S2222" s="5">
        <f t="shared" si="208"/>
        <v>41451.852268518516</v>
      </c>
      <c r="T2222" s="5">
        <f t="shared" si="209"/>
        <v>41481.852268518516</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9">
        <f t="shared" si="204"/>
        <v>108.11999999999999</v>
      </c>
      <c r="P2223" s="10">
        <f t="shared" si="205"/>
        <v>37.197247706422019</v>
      </c>
      <c r="Q2223" s="10" t="str">
        <f t="shared" si="206"/>
        <v>games</v>
      </c>
      <c r="R2223" s="10" t="str">
        <f t="shared" si="207"/>
        <v>tabletop games</v>
      </c>
      <c r="S2223" s="5">
        <f t="shared" si="208"/>
        <v>42452.458437499998</v>
      </c>
      <c r="T2223" s="5">
        <f t="shared" si="209"/>
        <v>42482.791666666664</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9">
        <f t="shared" si="204"/>
        <v>162.6</v>
      </c>
      <c r="P2224" s="10">
        <f t="shared" si="205"/>
        <v>27.1</v>
      </c>
      <c r="Q2224" s="10" t="str">
        <f t="shared" si="206"/>
        <v>games</v>
      </c>
      <c r="R2224" s="10" t="str">
        <f t="shared" si="207"/>
        <v>tabletop games</v>
      </c>
      <c r="S2224" s="5">
        <f t="shared" si="208"/>
        <v>40906.579247685186</v>
      </c>
      <c r="T2224" s="5">
        <f t="shared" si="209"/>
        <v>40936.579247685186</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9">
        <f t="shared" si="204"/>
        <v>105.80000000000001</v>
      </c>
      <c r="P2225" s="10">
        <f t="shared" si="205"/>
        <v>206.31</v>
      </c>
      <c r="Q2225" s="10" t="str">
        <f t="shared" si="206"/>
        <v>games</v>
      </c>
      <c r="R2225" s="10" t="str">
        <f t="shared" si="207"/>
        <v>tabletop games</v>
      </c>
      <c r="S2225" s="5">
        <f t="shared" si="208"/>
        <v>42152.432500000003</v>
      </c>
      <c r="T2225" s="5">
        <f t="shared" si="209"/>
        <v>42182.432500000003</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9">
        <f t="shared" si="204"/>
        <v>243.15000000000003</v>
      </c>
      <c r="P2226" s="10">
        <f t="shared" si="205"/>
        <v>82.145270270270274</v>
      </c>
      <c r="Q2226" s="10" t="str">
        <f t="shared" si="206"/>
        <v>games</v>
      </c>
      <c r="R2226" s="10" t="str">
        <f t="shared" si="207"/>
        <v>tabletop games</v>
      </c>
      <c r="S2226" s="5">
        <f t="shared" si="208"/>
        <v>42644.459201388883</v>
      </c>
      <c r="T2226" s="5">
        <f t="shared" si="209"/>
        <v>42672.583333333336</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9">
        <f t="shared" si="204"/>
        <v>944.83338095238094</v>
      </c>
      <c r="P2227" s="10">
        <f t="shared" si="205"/>
        <v>164.79651993355483</v>
      </c>
      <c r="Q2227" s="10" t="str">
        <f t="shared" si="206"/>
        <v>games</v>
      </c>
      <c r="R2227" s="10" t="str">
        <f t="shared" si="207"/>
        <v>tabletop games</v>
      </c>
      <c r="S2227" s="5">
        <f t="shared" si="208"/>
        <v>41873.583506944444</v>
      </c>
      <c r="T2227" s="5">
        <f t="shared" si="209"/>
        <v>41903.583506944444</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9">
        <f t="shared" si="204"/>
        <v>108.46283333333334</v>
      </c>
      <c r="P2228" s="10">
        <f t="shared" si="205"/>
        <v>60.820280373831778</v>
      </c>
      <c r="Q2228" s="10" t="str">
        <f t="shared" si="206"/>
        <v>games</v>
      </c>
      <c r="R2228" s="10" t="str">
        <f t="shared" si="207"/>
        <v>tabletop games</v>
      </c>
      <c r="S2228" s="5">
        <f t="shared" si="208"/>
        <v>42381.590532407405</v>
      </c>
      <c r="T2228" s="5">
        <f t="shared" si="209"/>
        <v>42411.999305555553</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9">
        <f t="shared" si="204"/>
        <v>157.37692307692308</v>
      </c>
      <c r="P2229" s="10">
        <f t="shared" si="205"/>
        <v>67.970099667774093</v>
      </c>
      <c r="Q2229" s="10" t="str">
        <f t="shared" si="206"/>
        <v>games</v>
      </c>
      <c r="R2229" s="10" t="str">
        <f t="shared" si="207"/>
        <v>tabletop games</v>
      </c>
      <c r="S2229" s="5">
        <f t="shared" si="208"/>
        <v>41561.599016203698</v>
      </c>
      <c r="T2229" s="5">
        <f t="shared" si="209"/>
        <v>41591.640682870369</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9">
        <f t="shared" si="204"/>
        <v>1174.49</v>
      </c>
      <c r="P2230" s="10">
        <f t="shared" si="205"/>
        <v>81.561805555555551</v>
      </c>
      <c r="Q2230" s="10" t="str">
        <f t="shared" si="206"/>
        <v>games</v>
      </c>
      <c r="R2230" s="10" t="str">
        <f t="shared" si="207"/>
        <v>tabletop games</v>
      </c>
      <c r="S2230" s="5">
        <f t="shared" si="208"/>
        <v>42202.069861111107</v>
      </c>
      <c r="T2230" s="5">
        <f t="shared" si="209"/>
        <v>42232.069861111107</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9">
        <f t="shared" si="204"/>
        <v>171.04755366949576</v>
      </c>
      <c r="P2231" s="10">
        <f t="shared" si="205"/>
        <v>25.42547309833024</v>
      </c>
      <c r="Q2231" s="10" t="str">
        <f t="shared" si="206"/>
        <v>games</v>
      </c>
      <c r="R2231" s="10" t="str">
        <f t="shared" si="207"/>
        <v>tabletop games</v>
      </c>
      <c r="S2231" s="5">
        <f t="shared" si="208"/>
        <v>41484.455914351849</v>
      </c>
      <c r="T2231" s="5">
        <f t="shared" si="209"/>
        <v>41519.958333333328</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9">
        <f t="shared" si="204"/>
        <v>125.95294117647057</v>
      </c>
      <c r="P2232" s="10">
        <f t="shared" si="205"/>
        <v>21.497991967871485</v>
      </c>
      <c r="Q2232" s="10" t="str">
        <f t="shared" si="206"/>
        <v>games</v>
      </c>
      <c r="R2232" s="10" t="str">
        <f t="shared" si="207"/>
        <v>tabletop games</v>
      </c>
      <c r="S2232" s="5">
        <f t="shared" si="208"/>
        <v>41724.672766203701</v>
      </c>
      <c r="T2232" s="5">
        <f t="shared" si="209"/>
        <v>41754.672766203701</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9">
        <f t="shared" si="204"/>
        <v>1212.1296000000002</v>
      </c>
      <c r="P2233" s="10">
        <f t="shared" si="205"/>
        <v>27.226630727762803</v>
      </c>
      <c r="Q2233" s="10" t="str">
        <f t="shared" si="206"/>
        <v>games</v>
      </c>
      <c r="R2233" s="10" t="str">
        <f t="shared" si="207"/>
        <v>tabletop games</v>
      </c>
      <c r="S2233" s="5">
        <f t="shared" si="208"/>
        <v>41423.702557870369</v>
      </c>
      <c r="T2233" s="5">
        <f t="shared" si="209"/>
        <v>41450</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9">
        <f t="shared" si="204"/>
        <v>495.8</v>
      </c>
      <c r="P2234" s="10">
        <f t="shared" si="205"/>
        <v>25.091093117408906</v>
      </c>
      <c r="Q2234" s="10" t="str">
        <f t="shared" si="206"/>
        <v>games</v>
      </c>
      <c r="R2234" s="10" t="str">
        <f t="shared" si="207"/>
        <v>tabletop games</v>
      </c>
      <c r="S2234" s="5">
        <f t="shared" si="208"/>
        <v>41806.585740740738</v>
      </c>
      <c r="T2234" s="5">
        <f t="shared" si="209"/>
        <v>41838.916666666664</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9">
        <f t="shared" si="204"/>
        <v>332.03999999999996</v>
      </c>
      <c r="P2235" s="10">
        <f t="shared" si="205"/>
        <v>21.230179028132991</v>
      </c>
      <c r="Q2235" s="10" t="str">
        <f t="shared" si="206"/>
        <v>games</v>
      </c>
      <c r="R2235" s="10" t="str">
        <f t="shared" si="207"/>
        <v>tabletop games</v>
      </c>
      <c r="S2235" s="5">
        <f t="shared" si="208"/>
        <v>42331.170590277768</v>
      </c>
      <c r="T2235" s="5">
        <f t="shared" si="209"/>
        <v>42351.791666666664</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9">
        <f t="shared" si="204"/>
        <v>1165</v>
      </c>
      <c r="P2236" s="10">
        <f t="shared" si="205"/>
        <v>41.607142857142854</v>
      </c>
      <c r="Q2236" s="10" t="str">
        <f t="shared" si="206"/>
        <v>games</v>
      </c>
      <c r="R2236" s="10" t="str">
        <f t="shared" si="207"/>
        <v>tabletop games</v>
      </c>
      <c r="S2236" s="5">
        <f t="shared" si="208"/>
        <v>42710.616284722222</v>
      </c>
      <c r="T2236" s="5">
        <f t="shared" si="209"/>
        <v>42740.616284722222</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9">
        <f t="shared" si="204"/>
        <v>153.3153846153846</v>
      </c>
      <c r="P2237" s="10">
        <f t="shared" si="205"/>
        <v>135.58503401360545</v>
      </c>
      <c r="Q2237" s="10" t="str">
        <f t="shared" si="206"/>
        <v>games</v>
      </c>
      <c r="R2237" s="10" t="str">
        <f t="shared" si="207"/>
        <v>tabletop games</v>
      </c>
      <c r="S2237" s="5">
        <f t="shared" si="208"/>
        <v>42061.813784722217</v>
      </c>
      <c r="T2237" s="5">
        <f t="shared" si="209"/>
        <v>42091.77211805556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9">
        <f t="shared" si="204"/>
        <v>537.10714285714289</v>
      </c>
      <c r="P2238" s="10">
        <f t="shared" si="205"/>
        <v>22.116176470588236</v>
      </c>
      <c r="Q2238" s="10" t="str">
        <f t="shared" si="206"/>
        <v>games</v>
      </c>
      <c r="R2238" s="10" t="str">
        <f t="shared" si="207"/>
        <v>tabletop games</v>
      </c>
      <c r="S2238" s="5">
        <f t="shared" si="208"/>
        <v>42371.408831018511</v>
      </c>
      <c r="T2238" s="5">
        <f t="shared" si="209"/>
        <v>42401.408831018511</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9">
        <f t="shared" si="204"/>
        <v>352.92777777777775</v>
      </c>
      <c r="P2239" s="10">
        <f t="shared" si="205"/>
        <v>64.625635808748726</v>
      </c>
      <c r="Q2239" s="10" t="str">
        <f t="shared" si="206"/>
        <v>games</v>
      </c>
      <c r="R2239" s="10" t="str">
        <f t="shared" si="207"/>
        <v>tabletop games</v>
      </c>
      <c r="S2239" s="5">
        <f t="shared" si="208"/>
        <v>41914.794942129629</v>
      </c>
      <c r="T2239" s="5">
        <f t="shared" si="209"/>
        <v>41955.124305555553</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9">
        <f t="shared" si="204"/>
        <v>137.4</v>
      </c>
      <c r="P2240" s="10">
        <f t="shared" si="205"/>
        <v>69.569620253164558</v>
      </c>
      <c r="Q2240" s="10" t="str">
        <f t="shared" si="206"/>
        <v>games</v>
      </c>
      <c r="R2240" s="10" t="str">
        <f t="shared" si="207"/>
        <v>tabletop games</v>
      </c>
      <c r="S2240" s="5">
        <f t="shared" si="208"/>
        <v>42774.41337962963</v>
      </c>
      <c r="T2240" s="5">
        <f t="shared" si="209"/>
        <v>42804.41337962963</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9">
        <f t="shared" si="204"/>
        <v>128.02668</v>
      </c>
      <c r="P2241" s="10">
        <f t="shared" si="205"/>
        <v>75.133028169014082</v>
      </c>
      <c r="Q2241" s="10" t="str">
        <f t="shared" si="206"/>
        <v>games</v>
      </c>
      <c r="R2241" s="10" t="str">
        <f t="shared" si="207"/>
        <v>tabletop games</v>
      </c>
      <c r="S2241" s="5">
        <f t="shared" si="208"/>
        <v>41572.750162037039</v>
      </c>
      <c r="T2241" s="5">
        <f t="shared" si="209"/>
        <v>41608.959722222222</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9">
        <f t="shared" si="204"/>
        <v>270.68</v>
      </c>
      <c r="P2242" s="10">
        <f t="shared" si="205"/>
        <v>140.97916666666666</v>
      </c>
      <c r="Q2242" s="10" t="str">
        <f t="shared" si="206"/>
        <v>games</v>
      </c>
      <c r="R2242" s="10" t="str">
        <f t="shared" si="207"/>
        <v>tabletop games</v>
      </c>
      <c r="S2242" s="5">
        <f t="shared" si="208"/>
        <v>42452.617407407401</v>
      </c>
      <c r="T2242" s="5">
        <f t="shared" si="209"/>
        <v>42482.617407407401</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9">
        <f t="shared" ref="O2243:O2306" si="210">E2243/D2243*100</f>
        <v>806.4</v>
      </c>
      <c r="P2243" s="10">
        <f t="shared" ref="P2243:P2306" si="211">E2243/L2243</f>
        <v>49.472392638036808</v>
      </c>
      <c r="Q2243" s="10" t="str">
        <f t="shared" ref="Q2243:Q2306" si="212">LEFT($N2243,FIND("/",$N2243)-1)</f>
        <v>games</v>
      </c>
      <c r="R2243" s="10" t="str">
        <f t="shared" ref="R2243:R2306" si="213">RIGHT($N2243,LEN($N2243)-FIND("/",$N2243))</f>
        <v>tabletop games</v>
      </c>
      <c r="S2243" s="5">
        <f t="shared" ref="S2243:S2306" si="214">(((J2243/60)/60)/24)+DATE(1970,1,1)+(-5/24)</f>
        <v>42766.619212962956</v>
      </c>
      <c r="T2243" s="5">
        <f t="shared" si="209"/>
        <v>42796.619212962956</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9">
        <f t="shared" si="210"/>
        <v>1360.0976000000001</v>
      </c>
      <c r="P2244" s="10">
        <f t="shared" si="211"/>
        <v>53.865251485148519</v>
      </c>
      <c r="Q2244" s="10" t="str">
        <f t="shared" si="212"/>
        <v>games</v>
      </c>
      <c r="R2244" s="10" t="str">
        <f t="shared" si="213"/>
        <v>tabletop games</v>
      </c>
      <c r="S2244" s="5">
        <f t="shared" si="214"/>
        <v>41569.367280092592</v>
      </c>
      <c r="T2244" s="5">
        <f t="shared" si="209"/>
        <v>41604.91805555555</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9">
        <f t="shared" si="210"/>
        <v>930250</v>
      </c>
      <c r="P2245" s="10">
        <f t="shared" si="211"/>
        <v>4.5712530712530715</v>
      </c>
      <c r="Q2245" s="10" t="str">
        <f t="shared" si="212"/>
        <v>games</v>
      </c>
      <c r="R2245" s="10" t="str">
        <f t="shared" si="213"/>
        <v>tabletop games</v>
      </c>
      <c r="S2245" s="5">
        <f t="shared" si="214"/>
        <v>42800.542708333327</v>
      </c>
      <c r="T2245" s="5">
        <f t="shared" si="209"/>
        <v>42806.916666666664</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9">
        <f t="shared" si="210"/>
        <v>377.02</v>
      </c>
      <c r="P2246" s="10">
        <f t="shared" si="211"/>
        <v>65.00344827586207</v>
      </c>
      <c r="Q2246" s="10" t="str">
        <f t="shared" si="212"/>
        <v>games</v>
      </c>
      <c r="R2246" s="10" t="str">
        <f t="shared" si="213"/>
        <v>tabletop games</v>
      </c>
      <c r="S2246" s="5">
        <f t="shared" si="214"/>
        <v>42647.610486111109</v>
      </c>
      <c r="T2246" s="5">
        <f t="shared" si="209"/>
        <v>42659.645833333336</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9">
        <f t="shared" si="210"/>
        <v>2647.0250000000001</v>
      </c>
      <c r="P2247" s="10">
        <f t="shared" si="211"/>
        <v>53.475252525252522</v>
      </c>
      <c r="Q2247" s="10" t="str">
        <f t="shared" si="212"/>
        <v>games</v>
      </c>
      <c r="R2247" s="10" t="str">
        <f t="shared" si="213"/>
        <v>tabletop games</v>
      </c>
      <c r="S2247" s="5">
        <f t="shared" si="214"/>
        <v>41660.500196759262</v>
      </c>
      <c r="T2247" s="5">
        <f t="shared" ref="T2247:T2310" si="215">(((I2247/60)/60)/24)+DATE(1970,1,1)+(-5/24)</f>
        <v>41691.541666666664</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9">
        <f t="shared" si="210"/>
        <v>100.12</v>
      </c>
      <c r="P2248" s="10">
        <f t="shared" si="211"/>
        <v>43.912280701754383</v>
      </c>
      <c r="Q2248" s="10" t="str">
        <f t="shared" si="212"/>
        <v>games</v>
      </c>
      <c r="R2248" s="10" t="str">
        <f t="shared" si="213"/>
        <v>tabletop games</v>
      </c>
      <c r="S2248" s="5">
        <f t="shared" si="214"/>
        <v>42221.583449074074</v>
      </c>
      <c r="T2248" s="5">
        <f t="shared" si="215"/>
        <v>42251.583449074074</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9">
        <f t="shared" si="210"/>
        <v>104.45405405405405</v>
      </c>
      <c r="P2249" s="10">
        <f t="shared" si="211"/>
        <v>50.852631578947367</v>
      </c>
      <c r="Q2249" s="10" t="str">
        <f t="shared" si="212"/>
        <v>games</v>
      </c>
      <c r="R2249" s="10" t="str">
        <f t="shared" si="213"/>
        <v>tabletop games</v>
      </c>
      <c r="S2249" s="5">
        <f t="shared" si="214"/>
        <v>42200.457928240743</v>
      </c>
      <c r="T2249" s="5">
        <f t="shared" si="215"/>
        <v>42214.457928240743</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9">
        <f t="shared" si="210"/>
        <v>107.21428571428571</v>
      </c>
      <c r="P2250" s="10">
        <f t="shared" si="211"/>
        <v>58.6328125</v>
      </c>
      <c r="Q2250" s="10" t="str">
        <f t="shared" si="212"/>
        <v>games</v>
      </c>
      <c r="R2250" s="10" t="str">
        <f t="shared" si="213"/>
        <v>tabletop games</v>
      </c>
      <c r="S2250" s="5">
        <f t="shared" si="214"/>
        <v>42688.667569444442</v>
      </c>
      <c r="T2250" s="5">
        <f t="shared" si="215"/>
        <v>42718.667569444442</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9">
        <f t="shared" si="210"/>
        <v>168.77142857142857</v>
      </c>
      <c r="P2251" s="10">
        <f t="shared" si="211"/>
        <v>32.81666666666667</v>
      </c>
      <c r="Q2251" s="10" t="str">
        <f t="shared" si="212"/>
        <v>games</v>
      </c>
      <c r="R2251" s="10" t="str">
        <f t="shared" si="213"/>
        <v>tabletop games</v>
      </c>
      <c r="S2251" s="5">
        <f t="shared" si="214"/>
        <v>41336.494965277772</v>
      </c>
      <c r="T2251" s="5">
        <f t="shared" si="215"/>
        <v>41366.453298611108</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9">
        <f t="shared" si="210"/>
        <v>975.11200000000008</v>
      </c>
      <c r="P2252" s="10">
        <f t="shared" si="211"/>
        <v>426.93169877408059</v>
      </c>
      <c r="Q2252" s="10" t="str">
        <f t="shared" si="212"/>
        <v>games</v>
      </c>
      <c r="R2252" s="10" t="str">
        <f t="shared" si="213"/>
        <v>tabletop games</v>
      </c>
      <c r="S2252" s="5">
        <f t="shared" si="214"/>
        <v>42676.7971412037</v>
      </c>
      <c r="T2252" s="5">
        <f t="shared" si="215"/>
        <v>42706.838807870365</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9">
        <f t="shared" si="210"/>
        <v>134.44929411764704</v>
      </c>
      <c r="P2253" s="10">
        <f t="shared" si="211"/>
        <v>23.808729166666669</v>
      </c>
      <c r="Q2253" s="10" t="str">
        <f t="shared" si="212"/>
        <v>games</v>
      </c>
      <c r="R2253" s="10" t="str">
        <f t="shared" si="213"/>
        <v>tabletop games</v>
      </c>
      <c r="S2253" s="5">
        <f t="shared" si="214"/>
        <v>41846.137465277774</v>
      </c>
      <c r="T2253" s="5">
        <f t="shared" si="215"/>
        <v>41867.137465277774</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9">
        <f t="shared" si="210"/>
        <v>272.27777777777777</v>
      </c>
      <c r="P2254" s="10">
        <f t="shared" si="211"/>
        <v>98.413654618473899</v>
      </c>
      <c r="Q2254" s="10" t="str">
        <f t="shared" si="212"/>
        <v>games</v>
      </c>
      <c r="R2254" s="10" t="str">
        <f t="shared" si="213"/>
        <v>tabletop games</v>
      </c>
      <c r="S2254" s="5">
        <f t="shared" si="214"/>
        <v>42573.119652777772</v>
      </c>
      <c r="T2254" s="5">
        <f t="shared" si="215"/>
        <v>42588.119652777772</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9">
        <f t="shared" si="210"/>
        <v>112.6875</v>
      </c>
      <c r="P2255" s="10">
        <f t="shared" si="211"/>
        <v>107.32142857142857</v>
      </c>
      <c r="Q2255" s="10" t="str">
        <f t="shared" si="212"/>
        <v>games</v>
      </c>
      <c r="R2255" s="10" t="str">
        <f t="shared" si="213"/>
        <v>tabletop games</v>
      </c>
      <c r="S2255" s="5">
        <f t="shared" si="214"/>
        <v>42296.422997685186</v>
      </c>
      <c r="T2255" s="5">
        <f t="shared" si="215"/>
        <v>42326.46466435185</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9">
        <f t="shared" si="210"/>
        <v>459.8</v>
      </c>
      <c r="P2256" s="10">
        <f t="shared" si="211"/>
        <v>11.67005076142132</v>
      </c>
      <c r="Q2256" s="10" t="str">
        <f t="shared" si="212"/>
        <v>games</v>
      </c>
      <c r="R2256" s="10" t="str">
        <f t="shared" si="213"/>
        <v>tabletop games</v>
      </c>
      <c r="S2256" s="5">
        <f t="shared" si="214"/>
        <v>42752.439444444441</v>
      </c>
      <c r="T2256" s="5">
        <f t="shared" si="215"/>
        <v>42759.439444444441</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9">
        <f t="shared" si="210"/>
        <v>286.65822784810126</v>
      </c>
      <c r="P2257" s="10">
        <f t="shared" si="211"/>
        <v>41.782287822878232</v>
      </c>
      <c r="Q2257" s="10" t="str">
        <f t="shared" si="212"/>
        <v>games</v>
      </c>
      <c r="R2257" s="10" t="str">
        <f t="shared" si="213"/>
        <v>tabletop games</v>
      </c>
      <c r="S2257" s="5">
        <f t="shared" si="214"/>
        <v>42467.743645833332</v>
      </c>
      <c r="T2257" s="5">
        <f t="shared" si="215"/>
        <v>42497.743645833332</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9">
        <f t="shared" si="210"/>
        <v>222.70833333333334</v>
      </c>
      <c r="P2258" s="10">
        <f t="shared" si="211"/>
        <v>21.38</v>
      </c>
      <c r="Q2258" s="10" t="str">
        <f t="shared" si="212"/>
        <v>games</v>
      </c>
      <c r="R2258" s="10" t="str">
        <f t="shared" si="213"/>
        <v>tabletop games</v>
      </c>
      <c r="S2258" s="5">
        <f t="shared" si="214"/>
        <v>42682.243587962956</v>
      </c>
      <c r="T2258" s="5">
        <f t="shared" si="215"/>
        <v>42696.243587962956</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9">
        <f t="shared" si="210"/>
        <v>636.14</v>
      </c>
      <c r="P2259" s="10">
        <f t="shared" si="211"/>
        <v>94.103550295857985</v>
      </c>
      <c r="Q2259" s="10" t="str">
        <f t="shared" si="212"/>
        <v>games</v>
      </c>
      <c r="R2259" s="10" t="str">
        <f t="shared" si="213"/>
        <v>tabletop games</v>
      </c>
      <c r="S2259" s="5">
        <f t="shared" si="214"/>
        <v>42505.728344907409</v>
      </c>
      <c r="T2259" s="5">
        <f t="shared" si="215"/>
        <v>42540.749999999993</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9">
        <f t="shared" si="210"/>
        <v>146.5</v>
      </c>
      <c r="P2260" s="10">
        <f t="shared" si="211"/>
        <v>15.721951219512196</v>
      </c>
      <c r="Q2260" s="10" t="str">
        <f t="shared" si="212"/>
        <v>games</v>
      </c>
      <c r="R2260" s="10" t="str">
        <f t="shared" si="213"/>
        <v>tabletop games</v>
      </c>
      <c r="S2260" s="5">
        <f t="shared" si="214"/>
        <v>42136.542673611104</v>
      </c>
      <c r="T2260" s="5">
        <f t="shared" si="215"/>
        <v>42166.542673611104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9">
        <f t="shared" si="210"/>
        <v>1867.1</v>
      </c>
      <c r="P2261" s="10">
        <f t="shared" si="211"/>
        <v>90.635922330097088</v>
      </c>
      <c r="Q2261" s="10" t="str">
        <f t="shared" si="212"/>
        <v>games</v>
      </c>
      <c r="R2261" s="10" t="str">
        <f t="shared" si="213"/>
        <v>tabletop games</v>
      </c>
      <c r="S2261" s="5">
        <f t="shared" si="214"/>
        <v>42702.59648148148</v>
      </c>
      <c r="T2261" s="5">
        <f t="shared" si="215"/>
        <v>42712.59648148148</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9">
        <f t="shared" si="210"/>
        <v>326.92</v>
      </c>
      <c r="P2262" s="10">
        <f t="shared" si="211"/>
        <v>97.297619047619051</v>
      </c>
      <c r="Q2262" s="10" t="str">
        <f t="shared" si="212"/>
        <v>games</v>
      </c>
      <c r="R2262" s="10" t="str">
        <f t="shared" si="213"/>
        <v>tabletop games</v>
      </c>
      <c r="S2262" s="5">
        <f t="shared" si="214"/>
        <v>41694.808449074073</v>
      </c>
      <c r="T2262" s="5">
        <f t="shared" si="215"/>
        <v>41724.766782407409</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9">
        <f t="shared" si="210"/>
        <v>779.5</v>
      </c>
      <c r="P2263" s="10">
        <f t="shared" si="211"/>
        <v>37.11904761904762</v>
      </c>
      <c r="Q2263" s="10" t="str">
        <f t="shared" si="212"/>
        <v>games</v>
      </c>
      <c r="R2263" s="10" t="str">
        <f t="shared" si="213"/>
        <v>tabletop games</v>
      </c>
      <c r="S2263" s="5">
        <f t="shared" si="214"/>
        <v>42759.516435185178</v>
      </c>
      <c r="T2263" s="5">
        <f t="shared" si="215"/>
        <v>42780.516435185178</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9">
        <f t="shared" si="210"/>
        <v>154.15151515151516</v>
      </c>
      <c r="P2264" s="10">
        <f t="shared" si="211"/>
        <v>28.104972375690608</v>
      </c>
      <c r="Q2264" s="10" t="str">
        <f t="shared" si="212"/>
        <v>games</v>
      </c>
      <c r="R2264" s="10" t="str">
        <f t="shared" si="213"/>
        <v>tabletop games</v>
      </c>
      <c r="S2264" s="5">
        <f t="shared" si="214"/>
        <v>41926.376828703702</v>
      </c>
      <c r="T2264" s="5">
        <f t="shared" si="215"/>
        <v>41960.791666666664</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9">
        <f t="shared" si="210"/>
        <v>115.54666666666667</v>
      </c>
      <c r="P2265" s="10">
        <f t="shared" si="211"/>
        <v>144.43333333333334</v>
      </c>
      <c r="Q2265" s="10" t="str">
        <f t="shared" si="212"/>
        <v>games</v>
      </c>
      <c r="R2265" s="10" t="str">
        <f t="shared" si="213"/>
        <v>tabletop games</v>
      </c>
      <c r="S2265" s="5">
        <f t="shared" si="214"/>
        <v>42014.623993055553</v>
      </c>
      <c r="T2265" s="5">
        <f t="shared" si="215"/>
        <v>42035.623993055553</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9">
        <f t="shared" si="210"/>
        <v>180.03333333333333</v>
      </c>
      <c r="P2266" s="10">
        <f t="shared" si="211"/>
        <v>24.274157303370785</v>
      </c>
      <c r="Q2266" s="10" t="str">
        <f t="shared" si="212"/>
        <v>games</v>
      </c>
      <c r="R2266" s="10" t="str">
        <f t="shared" si="213"/>
        <v>tabletop games</v>
      </c>
      <c r="S2266" s="5">
        <f t="shared" si="214"/>
        <v>42496.374004629623</v>
      </c>
      <c r="T2266" s="5">
        <f t="shared" si="215"/>
        <v>42512.916666666664</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9">
        <f t="shared" si="210"/>
        <v>298.5</v>
      </c>
      <c r="P2267" s="10">
        <f t="shared" si="211"/>
        <v>35.117647058823529</v>
      </c>
      <c r="Q2267" s="10" t="str">
        <f t="shared" si="212"/>
        <v>games</v>
      </c>
      <c r="R2267" s="10" t="str">
        <f t="shared" si="213"/>
        <v>tabletop games</v>
      </c>
      <c r="S2267" s="5">
        <f t="shared" si="214"/>
        <v>42689.644756944443</v>
      </c>
      <c r="T2267" s="5">
        <f t="shared" si="215"/>
        <v>42696.644756944443</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9">
        <f t="shared" si="210"/>
        <v>320.26666666666665</v>
      </c>
      <c r="P2268" s="10">
        <f t="shared" si="211"/>
        <v>24.762886597938145</v>
      </c>
      <c r="Q2268" s="10" t="str">
        <f t="shared" si="212"/>
        <v>games</v>
      </c>
      <c r="R2268" s="10" t="str">
        <f t="shared" si="213"/>
        <v>tabletop games</v>
      </c>
      <c r="S2268" s="5">
        <f t="shared" si="214"/>
        <v>42469.666574074072</v>
      </c>
      <c r="T2268" s="5">
        <f t="shared" si="215"/>
        <v>42486.874999999993</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9">
        <f t="shared" si="210"/>
        <v>380.52499999999998</v>
      </c>
      <c r="P2269" s="10">
        <f t="shared" si="211"/>
        <v>188.37871287128712</v>
      </c>
      <c r="Q2269" s="10" t="str">
        <f t="shared" si="212"/>
        <v>games</v>
      </c>
      <c r="R2269" s="10" t="str">
        <f t="shared" si="213"/>
        <v>tabletop games</v>
      </c>
      <c r="S2269" s="5">
        <f t="shared" si="214"/>
        <v>41968.621493055551</v>
      </c>
      <c r="T2269" s="5">
        <f t="shared" si="215"/>
        <v>41993.833333333336</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9">
        <f t="shared" si="210"/>
        <v>102.60000000000001</v>
      </c>
      <c r="P2270" s="10">
        <f t="shared" si="211"/>
        <v>148.08247422680412</v>
      </c>
      <c r="Q2270" s="10" t="str">
        <f t="shared" si="212"/>
        <v>games</v>
      </c>
      <c r="R2270" s="10" t="str">
        <f t="shared" si="213"/>
        <v>tabletop games</v>
      </c>
      <c r="S2270" s="5">
        <f t="shared" si="214"/>
        <v>42775.874016203699</v>
      </c>
      <c r="T2270" s="5">
        <f t="shared" si="215"/>
        <v>42805.874016203699</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9">
        <f t="shared" si="210"/>
        <v>1801.64</v>
      </c>
      <c r="P2271" s="10">
        <f t="shared" si="211"/>
        <v>49.934589800443462</v>
      </c>
      <c r="Q2271" s="10" t="str">
        <f t="shared" si="212"/>
        <v>games</v>
      </c>
      <c r="R2271" s="10" t="str">
        <f t="shared" si="213"/>
        <v>tabletop games</v>
      </c>
      <c r="S2271" s="5">
        <f t="shared" si="214"/>
        <v>42776.496099537035</v>
      </c>
      <c r="T2271" s="5">
        <f t="shared" si="215"/>
        <v>42800.999999999993</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9">
        <f t="shared" si="210"/>
        <v>720.24800000000005</v>
      </c>
      <c r="P2272" s="10">
        <f t="shared" si="211"/>
        <v>107.82155688622754</v>
      </c>
      <c r="Q2272" s="10" t="str">
        <f t="shared" si="212"/>
        <v>games</v>
      </c>
      <c r="R2272" s="10" t="str">
        <f t="shared" si="213"/>
        <v>tabletop games</v>
      </c>
      <c r="S2272" s="5">
        <f t="shared" si="214"/>
        <v>42725.661030092589</v>
      </c>
      <c r="T2272" s="5">
        <f t="shared" si="215"/>
        <v>42745.707638888889</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9">
        <f t="shared" si="210"/>
        <v>283.09000000000003</v>
      </c>
      <c r="P2273" s="10">
        <f t="shared" si="211"/>
        <v>42.63403614457831</v>
      </c>
      <c r="Q2273" s="10" t="str">
        <f t="shared" si="212"/>
        <v>games</v>
      </c>
      <c r="R2273" s="10" t="str">
        <f t="shared" si="213"/>
        <v>tabletop games</v>
      </c>
      <c r="S2273" s="5">
        <f t="shared" si="214"/>
        <v>42683.791712962957</v>
      </c>
      <c r="T2273" s="5">
        <f t="shared" si="215"/>
        <v>42713.791712962957</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9">
        <f t="shared" si="210"/>
        <v>1356.6000000000001</v>
      </c>
      <c r="P2274" s="10">
        <f t="shared" si="211"/>
        <v>14.370762711864407</v>
      </c>
      <c r="Q2274" s="10" t="str">
        <f t="shared" si="212"/>
        <v>games</v>
      </c>
      <c r="R2274" s="10" t="str">
        <f t="shared" si="213"/>
        <v>tabletop games</v>
      </c>
      <c r="S2274" s="5">
        <f t="shared" si="214"/>
        <v>42315.491157407399</v>
      </c>
      <c r="T2274" s="5">
        <f t="shared" si="215"/>
        <v>42345.491157407399</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9">
        <f t="shared" si="210"/>
        <v>220.35999999999999</v>
      </c>
      <c r="P2275" s="10">
        <f t="shared" si="211"/>
        <v>37.476190476190474</v>
      </c>
      <c r="Q2275" s="10" t="str">
        <f t="shared" si="212"/>
        <v>games</v>
      </c>
      <c r="R2275" s="10" t="str">
        <f t="shared" si="213"/>
        <v>tabletop games</v>
      </c>
      <c r="S2275" s="5">
        <f t="shared" si="214"/>
        <v>42781.340763888882</v>
      </c>
      <c r="T2275" s="5">
        <f t="shared" si="215"/>
        <v>42806.299097222225</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9">
        <f t="shared" si="210"/>
        <v>119.6</v>
      </c>
      <c r="P2276" s="10">
        <f t="shared" si="211"/>
        <v>30.202020202020201</v>
      </c>
      <c r="Q2276" s="10" t="str">
        <f t="shared" si="212"/>
        <v>games</v>
      </c>
      <c r="R2276" s="10" t="str">
        <f t="shared" si="213"/>
        <v>tabletop games</v>
      </c>
      <c r="S2276" s="5">
        <f t="shared" si="214"/>
        <v>41663.292326388888</v>
      </c>
      <c r="T2276" s="5">
        <f t="shared" si="215"/>
        <v>41693.292326388888</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9">
        <f t="shared" si="210"/>
        <v>407.76923076923077</v>
      </c>
      <c r="P2277" s="10">
        <f t="shared" si="211"/>
        <v>33.550632911392405</v>
      </c>
      <c r="Q2277" s="10" t="str">
        <f t="shared" si="212"/>
        <v>games</v>
      </c>
      <c r="R2277" s="10" t="str">
        <f t="shared" si="213"/>
        <v>tabletop games</v>
      </c>
      <c r="S2277" s="5">
        <f t="shared" si="214"/>
        <v>41965.408321759263</v>
      </c>
      <c r="T2277" s="5">
        <f t="shared" si="215"/>
        <v>41995.408321759263</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9">
        <f t="shared" si="210"/>
        <v>105.81826105905425</v>
      </c>
      <c r="P2278" s="10">
        <f t="shared" si="211"/>
        <v>64.74666666666667</v>
      </c>
      <c r="Q2278" s="10" t="str">
        <f t="shared" si="212"/>
        <v>games</v>
      </c>
      <c r="R2278" s="10" t="str">
        <f t="shared" si="213"/>
        <v>tabletop games</v>
      </c>
      <c r="S2278" s="5">
        <f t="shared" si="214"/>
        <v>41614.443159722221</v>
      </c>
      <c r="T2278" s="5">
        <f t="shared" si="215"/>
        <v>41644.443159722221</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9">
        <f t="shared" si="210"/>
        <v>141.08235294117648</v>
      </c>
      <c r="P2279" s="10">
        <f t="shared" si="211"/>
        <v>57.932367149758456</v>
      </c>
      <c r="Q2279" s="10" t="str">
        <f t="shared" si="212"/>
        <v>games</v>
      </c>
      <c r="R2279" s="10" t="str">
        <f t="shared" si="213"/>
        <v>tabletop games</v>
      </c>
      <c r="S2279" s="5">
        <f t="shared" si="214"/>
        <v>40936.470173611109</v>
      </c>
      <c r="T2279" s="5">
        <f t="shared" si="215"/>
        <v>40966.470173611109</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9">
        <f t="shared" si="210"/>
        <v>270.7</v>
      </c>
      <c r="P2280" s="10">
        <f t="shared" si="211"/>
        <v>53.078431372549019</v>
      </c>
      <c r="Q2280" s="10" t="str">
        <f t="shared" si="212"/>
        <v>games</v>
      </c>
      <c r="R2280" s="10" t="str">
        <f t="shared" si="213"/>
        <v>tabletop games</v>
      </c>
      <c r="S2280" s="5">
        <f t="shared" si="214"/>
        <v>42338.500775462955</v>
      </c>
      <c r="T2280" s="5">
        <f t="shared" si="215"/>
        <v>42372.749305555553</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9">
        <f t="shared" si="210"/>
        <v>153.80000000000001</v>
      </c>
      <c r="P2281" s="10">
        <f t="shared" si="211"/>
        <v>48.0625</v>
      </c>
      <c r="Q2281" s="10" t="str">
        <f t="shared" si="212"/>
        <v>games</v>
      </c>
      <c r="R2281" s="10" t="str">
        <f t="shared" si="213"/>
        <v>tabletop games</v>
      </c>
      <c r="S2281" s="5">
        <f t="shared" si="214"/>
        <v>42020.598368055551</v>
      </c>
      <c r="T2281" s="5">
        <f t="shared" si="215"/>
        <v>42038.958333333336</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9">
        <f t="shared" si="210"/>
        <v>403.57653061224488</v>
      </c>
      <c r="P2282" s="10">
        <f t="shared" si="211"/>
        <v>82.396874999999994</v>
      </c>
      <c r="Q2282" s="10" t="str">
        <f t="shared" si="212"/>
        <v>games</v>
      </c>
      <c r="R2282" s="10" t="str">
        <f t="shared" si="213"/>
        <v>tabletop games</v>
      </c>
      <c r="S2282" s="5">
        <f t="shared" si="214"/>
        <v>42234.416562499995</v>
      </c>
      <c r="T2282" s="5">
        <f t="shared" si="215"/>
        <v>42264.416562499995</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9">
        <f t="shared" si="210"/>
        <v>185</v>
      </c>
      <c r="P2283" s="10">
        <f t="shared" si="211"/>
        <v>50.454545454545453</v>
      </c>
      <c r="Q2283" s="10" t="str">
        <f t="shared" si="212"/>
        <v>music</v>
      </c>
      <c r="R2283" s="10" t="str">
        <f t="shared" si="213"/>
        <v>rock</v>
      </c>
      <c r="S2283" s="5">
        <f t="shared" si="214"/>
        <v>40687.077511574069</v>
      </c>
      <c r="T2283" s="5">
        <f t="shared" si="215"/>
        <v>40749.076388888883</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9">
        <f t="shared" si="210"/>
        <v>185.33333333333331</v>
      </c>
      <c r="P2284" s="10">
        <f t="shared" si="211"/>
        <v>115.83333333333333</v>
      </c>
      <c r="Q2284" s="10" t="str">
        <f t="shared" si="212"/>
        <v>music</v>
      </c>
      <c r="R2284" s="10" t="str">
        <f t="shared" si="213"/>
        <v>rock</v>
      </c>
      <c r="S2284" s="5">
        <f t="shared" si="214"/>
        <v>42322.966273148144</v>
      </c>
      <c r="T2284" s="5">
        <f t="shared" si="215"/>
        <v>42382.966273148144</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9">
        <f t="shared" si="210"/>
        <v>100.85533333333332</v>
      </c>
      <c r="P2285" s="10">
        <f t="shared" si="211"/>
        <v>63.03458333333333</v>
      </c>
      <c r="Q2285" s="10" t="str">
        <f t="shared" si="212"/>
        <v>music</v>
      </c>
      <c r="R2285" s="10" t="str">
        <f t="shared" si="213"/>
        <v>rock</v>
      </c>
      <c r="S2285" s="5">
        <f t="shared" si="214"/>
        <v>40977.916712962957</v>
      </c>
      <c r="T2285" s="5">
        <f t="shared" si="215"/>
        <v>41037.875046296293</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9">
        <f t="shared" si="210"/>
        <v>106.22116666666668</v>
      </c>
      <c r="P2286" s="10">
        <f t="shared" si="211"/>
        <v>108.02152542372882</v>
      </c>
      <c r="Q2286" s="10" t="str">
        <f t="shared" si="212"/>
        <v>music</v>
      </c>
      <c r="R2286" s="10" t="str">
        <f t="shared" si="213"/>
        <v>rock</v>
      </c>
      <c r="S2286" s="5">
        <f t="shared" si="214"/>
        <v>40585.588483796295</v>
      </c>
      <c r="T2286" s="5">
        <f t="shared" si="215"/>
        <v>40613.958333333328</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9">
        <f t="shared" si="210"/>
        <v>121.36666666666667</v>
      </c>
      <c r="P2287" s="10">
        <f t="shared" si="211"/>
        <v>46.088607594936711</v>
      </c>
      <c r="Q2287" s="10" t="str">
        <f t="shared" si="212"/>
        <v>music</v>
      </c>
      <c r="R2287" s="10" t="str">
        <f t="shared" si="213"/>
        <v>rock</v>
      </c>
      <c r="S2287" s="5">
        <f t="shared" si="214"/>
        <v>41058.977349537032</v>
      </c>
      <c r="T2287" s="5">
        <f t="shared" si="215"/>
        <v>41088.977349537032</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9">
        <f t="shared" si="210"/>
        <v>100.06666666666666</v>
      </c>
      <c r="P2288" s="10">
        <f t="shared" si="211"/>
        <v>107.21428571428571</v>
      </c>
      <c r="Q2288" s="10" t="str">
        <f t="shared" si="212"/>
        <v>music</v>
      </c>
      <c r="R2288" s="10" t="str">
        <f t="shared" si="213"/>
        <v>rock</v>
      </c>
      <c r="S2288" s="5">
        <f t="shared" si="214"/>
        <v>41494.755254629628</v>
      </c>
      <c r="T2288" s="5">
        <f t="shared" si="215"/>
        <v>41522.957638888889</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9">
        <f t="shared" si="210"/>
        <v>119.97755555555555</v>
      </c>
      <c r="P2289" s="10">
        <f t="shared" si="211"/>
        <v>50.9338679245283</v>
      </c>
      <c r="Q2289" s="10" t="str">
        <f t="shared" si="212"/>
        <v>music</v>
      </c>
      <c r="R2289" s="10" t="str">
        <f t="shared" si="213"/>
        <v>rock</v>
      </c>
      <c r="S2289" s="5">
        <f t="shared" si="214"/>
        <v>41792.459027777775</v>
      </c>
      <c r="T2289" s="5">
        <f t="shared" si="215"/>
        <v>41813.459027777775</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9">
        <f t="shared" si="210"/>
        <v>100.1</v>
      </c>
      <c r="P2290" s="10">
        <f t="shared" si="211"/>
        <v>40.04</v>
      </c>
      <c r="Q2290" s="10" t="str">
        <f t="shared" si="212"/>
        <v>music</v>
      </c>
      <c r="R2290" s="10" t="str">
        <f t="shared" si="213"/>
        <v>rock</v>
      </c>
      <c r="S2290" s="5">
        <f t="shared" si="214"/>
        <v>41067.619085648148</v>
      </c>
      <c r="T2290" s="5">
        <f t="shared" si="215"/>
        <v>41086.541666666664</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9">
        <f t="shared" si="210"/>
        <v>107.4</v>
      </c>
      <c r="P2291" s="10">
        <f t="shared" si="211"/>
        <v>64.44</v>
      </c>
      <c r="Q2291" s="10" t="str">
        <f t="shared" si="212"/>
        <v>music</v>
      </c>
      <c r="R2291" s="10" t="str">
        <f t="shared" si="213"/>
        <v>rock</v>
      </c>
      <c r="S2291" s="5">
        <f t="shared" si="214"/>
        <v>41571.790046296293</v>
      </c>
      <c r="T2291" s="5">
        <f t="shared" si="215"/>
        <v>41614.765277777777</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9">
        <f t="shared" si="210"/>
        <v>104.06666666666666</v>
      </c>
      <c r="P2292" s="10">
        <f t="shared" si="211"/>
        <v>53.827586206896555</v>
      </c>
      <c r="Q2292" s="10" t="str">
        <f t="shared" si="212"/>
        <v>music</v>
      </c>
      <c r="R2292" s="10" t="str">
        <f t="shared" si="213"/>
        <v>rock</v>
      </c>
      <c r="S2292" s="5">
        <f t="shared" si="214"/>
        <v>40070.045486111107</v>
      </c>
      <c r="T2292" s="5">
        <f t="shared" si="215"/>
        <v>40148.5</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9">
        <f t="shared" si="210"/>
        <v>172.8</v>
      </c>
      <c r="P2293" s="10">
        <f t="shared" si="211"/>
        <v>100.46511627906976</v>
      </c>
      <c r="Q2293" s="10" t="str">
        <f t="shared" si="212"/>
        <v>music</v>
      </c>
      <c r="R2293" s="10" t="str">
        <f t="shared" si="213"/>
        <v>rock</v>
      </c>
      <c r="S2293" s="5">
        <f t="shared" si="214"/>
        <v>40987.768726851849</v>
      </c>
      <c r="T2293" s="5">
        <f t="shared" si="215"/>
        <v>41021.958333333328</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9">
        <f t="shared" si="210"/>
        <v>107.2505</v>
      </c>
      <c r="P2294" s="10">
        <f t="shared" si="211"/>
        <v>46.630652173913049</v>
      </c>
      <c r="Q2294" s="10" t="str">
        <f t="shared" si="212"/>
        <v>music</v>
      </c>
      <c r="R2294" s="10" t="str">
        <f t="shared" si="213"/>
        <v>rock</v>
      </c>
      <c r="S2294" s="5">
        <f t="shared" si="214"/>
        <v>40987.489305555551</v>
      </c>
      <c r="T2294" s="5">
        <f t="shared" si="215"/>
        <v>41017.489305555551</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9">
        <f t="shared" si="210"/>
        <v>108.23529411764706</v>
      </c>
      <c r="P2295" s="10">
        <f t="shared" si="211"/>
        <v>34.074074074074076</v>
      </c>
      <c r="Q2295" s="10" t="str">
        <f t="shared" si="212"/>
        <v>music</v>
      </c>
      <c r="R2295" s="10" t="str">
        <f t="shared" si="213"/>
        <v>rock</v>
      </c>
      <c r="S2295" s="5">
        <f t="shared" si="214"/>
        <v>41151.499988425923</v>
      </c>
      <c r="T2295" s="5">
        <f t="shared" si="215"/>
        <v>41176.957638888889</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9">
        <f t="shared" si="210"/>
        <v>146.08079999999998</v>
      </c>
      <c r="P2296" s="10">
        <f t="shared" si="211"/>
        <v>65.214642857142863</v>
      </c>
      <c r="Q2296" s="10" t="str">
        <f t="shared" si="212"/>
        <v>music</v>
      </c>
      <c r="R2296" s="10" t="str">
        <f t="shared" si="213"/>
        <v>rock</v>
      </c>
      <c r="S2296" s="5">
        <f t="shared" si="214"/>
        <v>41264.514814814815</v>
      </c>
      <c r="T2296" s="5">
        <f t="shared" si="215"/>
        <v>41294.514814814815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9">
        <f t="shared" si="210"/>
        <v>125.25</v>
      </c>
      <c r="P2297" s="10">
        <f t="shared" si="211"/>
        <v>44.205882352941174</v>
      </c>
      <c r="Q2297" s="10" t="str">
        <f t="shared" si="212"/>
        <v>music</v>
      </c>
      <c r="R2297" s="10" t="str">
        <f t="shared" si="213"/>
        <v>rock</v>
      </c>
      <c r="S2297" s="5">
        <f t="shared" si="214"/>
        <v>41270.746018518512</v>
      </c>
      <c r="T2297" s="5">
        <f t="shared" si="215"/>
        <v>41300.746018518512</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9">
        <f t="shared" si="210"/>
        <v>149.07142857142856</v>
      </c>
      <c r="P2298" s="10">
        <f t="shared" si="211"/>
        <v>71.965517241379317</v>
      </c>
      <c r="Q2298" s="10" t="str">
        <f t="shared" si="212"/>
        <v>music</v>
      </c>
      <c r="R2298" s="10" t="str">
        <f t="shared" si="213"/>
        <v>rock</v>
      </c>
      <c r="S2298" s="5">
        <f t="shared" si="214"/>
        <v>40927.52344907407</v>
      </c>
      <c r="T2298" s="5">
        <f t="shared" si="215"/>
        <v>40962.52344907407</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9">
        <f t="shared" si="210"/>
        <v>100.6</v>
      </c>
      <c r="P2299" s="10">
        <f t="shared" si="211"/>
        <v>52.94736842105263</v>
      </c>
      <c r="Q2299" s="10" t="str">
        <f t="shared" si="212"/>
        <v>music</v>
      </c>
      <c r="R2299" s="10" t="str">
        <f t="shared" si="213"/>
        <v>rock</v>
      </c>
      <c r="S2299" s="5">
        <f t="shared" si="214"/>
        <v>40947.83390046296</v>
      </c>
      <c r="T2299" s="5">
        <f t="shared" si="215"/>
        <v>40981.957638888889</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9">
        <f t="shared" si="210"/>
        <v>105.07333333333332</v>
      </c>
      <c r="P2300" s="10">
        <f t="shared" si="211"/>
        <v>109.45138888888889</v>
      </c>
      <c r="Q2300" s="10" t="str">
        <f t="shared" si="212"/>
        <v>music</v>
      </c>
      <c r="R2300" s="10" t="str">
        <f t="shared" si="213"/>
        <v>rock</v>
      </c>
      <c r="S2300" s="5">
        <f t="shared" si="214"/>
        <v>41694.632326388884</v>
      </c>
      <c r="T2300" s="5">
        <f t="shared" si="215"/>
        <v>41724.59065972222</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9">
        <f t="shared" si="210"/>
        <v>350.16666666666663</v>
      </c>
      <c r="P2301" s="10">
        <f t="shared" si="211"/>
        <v>75.035714285714292</v>
      </c>
      <c r="Q2301" s="10" t="str">
        <f t="shared" si="212"/>
        <v>music</v>
      </c>
      <c r="R2301" s="10" t="str">
        <f t="shared" si="213"/>
        <v>rock</v>
      </c>
      <c r="S2301" s="5">
        <f t="shared" si="214"/>
        <v>40564.824178240735</v>
      </c>
      <c r="T2301" s="5">
        <f t="shared" si="215"/>
        <v>40579.824178240735</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9">
        <f t="shared" si="210"/>
        <v>101.25</v>
      </c>
      <c r="P2302" s="10">
        <f t="shared" si="211"/>
        <v>115.71428571428571</v>
      </c>
      <c r="Q2302" s="10" t="str">
        <f t="shared" si="212"/>
        <v>music</v>
      </c>
      <c r="R2302" s="10" t="str">
        <f t="shared" si="213"/>
        <v>rock</v>
      </c>
      <c r="S2302" s="5">
        <f t="shared" si="214"/>
        <v>41074.518703703703</v>
      </c>
      <c r="T2302" s="5">
        <f t="shared" si="215"/>
        <v>41088.518703703703</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9">
        <f t="shared" si="210"/>
        <v>133.6044</v>
      </c>
      <c r="P2303" s="10">
        <f t="shared" si="211"/>
        <v>31.659810426540286</v>
      </c>
      <c r="Q2303" s="10" t="str">
        <f t="shared" si="212"/>
        <v>music</v>
      </c>
      <c r="R2303" s="10" t="str">
        <f t="shared" si="213"/>
        <v>indie rock</v>
      </c>
      <c r="S2303" s="5">
        <f t="shared" si="214"/>
        <v>41415.938611111109</v>
      </c>
      <c r="T2303" s="5">
        <f t="shared" si="215"/>
        <v>41445.938611111109</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9">
        <f t="shared" si="210"/>
        <v>170.65217391304347</v>
      </c>
      <c r="P2304" s="10">
        <f t="shared" si="211"/>
        <v>46.176470588235297</v>
      </c>
      <c r="Q2304" s="10" t="str">
        <f t="shared" si="212"/>
        <v>music</v>
      </c>
      <c r="R2304" s="10" t="str">
        <f t="shared" si="213"/>
        <v>indie rock</v>
      </c>
      <c r="S2304" s="5">
        <f t="shared" si="214"/>
        <v>41605.660115740735</v>
      </c>
      <c r="T2304" s="5">
        <f t="shared" si="215"/>
        <v>41639.083333333328</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9">
        <f t="shared" si="210"/>
        <v>109.35829457364341</v>
      </c>
      <c r="P2305" s="10">
        <f t="shared" si="211"/>
        <v>68.481650485436887</v>
      </c>
      <c r="Q2305" s="10" t="str">
        <f t="shared" si="212"/>
        <v>music</v>
      </c>
      <c r="R2305" s="10" t="str">
        <f t="shared" si="213"/>
        <v>indie rock</v>
      </c>
      <c r="S2305" s="5">
        <f t="shared" si="214"/>
        <v>40849.902731481481</v>
      </c>
      <c r="T2305" s="5">
        <f t="shared" si="215"/>
        <v>40889.944398148145</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9">
        <f t="shared" si="210"/>
        <v>100.70033333333335</v>
      </c>
      <c r="P2306" s="10">
        <f t="shared" si="211"/>
        <v>53.469203539823013</v>
      </c>
      <c r="Q2306" s="10" t="str">
        <f t="shared" si="212"/>
        <v>music</v>
      </c>
      <c r="R2306" s="10" t="str">
        <f t="shared" si="213"/>
        <v>indie rock</v>
      </c>
      <c r="S2306" s="5">
        <f t="shared" si="214"/>
        <v>40502.607534722221</v>
      </c>
      <c r="T2306" s="5">
        <f t="shared" si="215"/>
        <v>40543.999305555553</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9">
        <f t="shared" ref="O2307:O2370" si="216">E2307/D2307*100</f>
        <v>101.22777777777779</v>
      </c>
      <c r="P2307" s="10">
        <f t="shared" ref="P2307:P2370" si="217">E2307/L2307</f>
        <v>109.10778443113773</v>
      </c>
      <c r="Q2307" s="10" t="str">
        <f t="shared" ref="Q2307:Q2370" si="218">LEFT($N2307,FIND("/",$N2307)-1)</f>
        <v>music</v>
      </c>
      <c r="R2307" s="10" t="str">
        <f t="shared" ref="R2307:R2370" si="219">RIGHT($N2307,LEN($N2307)-FIND("/",$N2307))</f>
        <v>indie rock</v>
      </c>
      <c r="S2307" s="5">
        <f t="shared" ref="S2307:S2370" si="220">(((J2307/60)/60)/24)+DATE(1970,1,1)+(-5/24)</f>
        <v>41834.486944444441</v>
      </c>
      <c r="T2307" s="5">
        <f t="shared" si="215"/>
        <v>41859.541666666664</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9">
        <f t="shared" si="216"/>
        <v>106.75857142857143</v>
      </c>
      <c r="P2308" s="10">
        <f t="shared" si="217"/>
        <v>51.185616438356163</v>
      </c>
      <c r="Q2308" s="10" t="str">
        <f t="shared" si="218"/>
        <v>music</v>
      </c>
      <c r="R2308" s="10" t="str">
        <f t="shared" si="219"/>
        <v>indie rock</v>
      </c>
      <c r="S2308" s="5">
        <f t="shared" si="220"/>
        <v>40947.959826388884</v>
      </c>
      <c r="T2308" s="5">
        <f t="shared" si="215"/>
        <v>40977.959826388884</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9">
        <f t="shared" si="216"/>
        <v>106.65777537961894</v>
      </c>
      <c r="P2309" s="10">
        <f t="shared" si="217"/>
        <v>27.936800000000002</v>
      </c>
      <c r="Q2309" s="10" t="str">
        <f t="shared" si="218"/>
        <v>music</v>
      </c>
      <c r="R2309" s="10" t="str">
        <f t="shared" si="219"/>
        <v>indie rock</v>
      </c>
      <c r="S2309" s="5">
        <f t="shared" si="220"/>
        <v>41004.594131944439</v>
      </c>
      <c r="T2309" s="5">
        <f t="shared" si="215"/>
        <v>41034.59407407407</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9">
        <f t="shared" si="216"/>
        <v>101.30622</v>
      </c>
      <c r="P2310" s="10">
        <f t="shared" si="217"/>
        <v>82.496921824104234</v>
      </c>
      <c r="Q2310" s="10" t="str">
        <f t="shared" si="218"/>
        <v>music</v>
      </c>
      <c r="R2310" s="10" t="str">
        <f t="shared" si="219"/>
        <v>indie rock</v>
      </c>
      <c r="S2310" s="5">
        <f t="shared" si="220"/>
        <v>41851.754583333335</v>
      </c>
      <c r="T2310" s="5">
        <f t="shared" si="215"/>
        <v>41879.833333333328</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9">
        <f t="shared" si="216"/>
        <v>106.67450000000001</v>
      </c>
      <c r="P2311" s="10">
        <f t="shared" si="217"/>
        <v>59.817476635514019</v>
      </c>
      <c r="Q2311" s="10" t="str">
        <f t="shared" si="218"/>
        <v>music</v>
      </c>
      <c r="R2311" s="10" t="str">
        <f t="shared" si="219"/>
        <v>indie rock</v>
      </c>
      <c r="S2311" s="5">
        <f t="shared" si="220"/>
        <v>41307.779363425921</v>
      </c>
      <c r="T2311" s="5">
        <f t="shared" ref="T2311:T2374" si="221">(((I2311/60)/60)/24)+DATE(1970,1,1)+(-5/24)</f>
        <v>41342.779363425921</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9">
        <f t="shared" si="216"/>
        <v>428.83978378378379</v>
      </c>
      <c r="P2312" s="10">
        <f t="shared" si="217"/>
        <v>64.816470588235291</v>
      </c>
      <c r="Q2312" s="10" t="str">
        <f t="shared" si="218"/>
        <v>music</v>
      </c>
      <c r="R2312" s="10" t="str">
        <f t="shared" si="219"/>
        <v>indie rock</v>
      </c>
      <c r="S2312" s="5">
        <f t="shared" si="220"/>
        <v>41324.585821759254</v>
      </c>
      <c r="T2312" s="5">
        <f t="shared" si="221"/>
        <v>41354.54415509259</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9">
        <f t="shared" si="216"/>
        <v>104.11111111111111</v>
      </c>
      <c r="P2313" s="10">
        <f t="shared" si="217"/>
        <v>90.09615384615384</v>
      </c>
      <c r="Q2313" s="10" t="str">
        <f t="shared" si="218"/>
        <v>music</v>
      </c>
      <c r="R2313" s="10" t="str">
        <f t="shared" si="219"/>
        <v>indie rock</v>
      </c>
      <c r="S2313" s="5">
        <f t="shared" si="220"/>
        <v>41735.796168981477</v>
      </c>
      <c r="T2313" s="5">
        <f t="shared" si="221"/>
        <v>41765.796168981477</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9">
        <f t="shared" si="216"/>
        <v>107.86666666666666</v>
      </c>
      <c r="P2314" s="10">
        <f t="shared" si="217"/>
        <v>40.962025316455694</v>
      </c>
      <c r="Q2314" s="10" t="str">
        <f t="shared" si="218"/>
        <v>music</v>
      </c>
      <c r="R2314" s="10" t="str">
        <f t="shared" si="219"/>
        <v>indie rock</v>
      </c>
      <c r="S2314" s="5">
        <f t="shared" si="220"/>
        <v>41716.424513888887</v>
      </c>
      <c r="T2314" s="5">
        <f t="shared" si="221"/>
        <v>41747.75</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9">
        <f t="shared" si="216"/>
        <v>175.84040000000002</v>
      </c>
      <c r="P2315" s="10">
        <f t="shared" si="217"/>
        <v>56.000127388535034</v>
      </c>
      <c r="Q2315" s="10" t="str">
        <f t="shared" si="218"/>
        <v>music</v>
      </c>
      <c r="R2315" s="10" t="str">
        <f t="shared" si="219"/>
        <v>indie rock</v>
      </c>
      <c r="S2315" s="5">
        <f t="shared" si="220"/>
        <v>41002.750300925924</v>
      </c>
      <c r="T2315" s="5">
        <f t="shared" si="221"/>
        <v>41032.750300925924</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9">
        <f t="shared" si="216"/>
        <v>156.97</v>
      </c>
      <c r="P2316" s="10">
        <f t="shared" si="217"/>
        <v>37.672800000000002</v>
      </c>
      <c r="Q2316" s="10" t="str">
        <f t="shared" si="218"/>
        <v>music</v>
      </c>
      <c r="R2316" s="10" t="str">
        <f t="shared" si="219"/>
        <v>indie rock</v>
      </c>
      <c r="S2316" s="5">
        <f t="shared" si="220"/>
        <v>41037.343252314815</v>
      </c>
      <c r="T2316" s="5">
        <f t="shared" si="221"/>
        <v>41067.343252314815</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9">
        <f t="shared" si="216"/>
        <v>102.60000000000001</v>
      </c>
      <c r="P2317" s="10">
        <f t="shared" si="217"/>
        <v>40.078125</v>
      </c>
      <c r="Q2317" s="10" t="str">
        <f t="shared" si="218"/>
        <v>music</v>
      </c>
      <c r="R2317" s="10" t="str">
        <f t="shared" si="219"/>
        <v>indie rock</v>
      </c>
      <c r="S2317" s="5">
        <f t="shared" si="220"/>
        <v>41004.517858796295</v>
      </c>
      <c r="T2317" s="5">
        <f t="shared" si="221"/>
        <v>41034.517858796295</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9">
        <f t="shared" si="216"/>
        <v>104.04266666666666</v>
      </c>
      <c r="P2318" s="10">
        <f t="shared" si="217"/>
        <v>78.031999999999996</v>
      </c>
      <c r="Q2318" s="10" t="str">
        <f t="shared" si="218"/>
        <v>music</v>
      </c>
      <c r="R2318" s="10" t="str">
        <f t="shared" si="219"/>
        <v>indie rock</v>
      </c>
      <c r="S2318" s="5">
        <f t="shared" si="220"/>
        <v>40079.516782407409</v>
      </c>
      <c r="T2318" s="5">
        <f t="shared" si="221"/>
        <v>40156.558333333334</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9">
        <f t="shared" si="216"/>
        <v>104</v>
      </c>
      <c r="P2319" s="10">
        <f t="shared" si="217"/>
        <v>18.90909090909091</v>
      </c>
      <c r="Q2319" s="10" t="str">
        <f t="shared" si="218"/>
        <v>music</v>
      </c>
      <c r="R2319" s="10" t="str">
        <f t="shared" si="219"/>
        <v>indie rock</v>
      </c>
      <c r="S2319" s="5">
        <f t="shared" si="220"/>
        <v>40192.33390046296</v>
      </c>
      <c r="T2319" s="5">
        <f t="shared" si="221"/>
        <v>40224</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9">
        <f t="shared" si="216"/>
        <v>121.05999999999999</v>
      </c>
      <c r="P2320" s="10">
        <f t="shared" si="217"/>
        <v>37.134969325153371</v>
      </c>
      <c r="Q2320" s="10" t="str">
        <f t="shared" si="218"/>
        <v>music</v>
      </c>
      <c r="R2320" s="10" t="str">
        <f t="shared" si="219"/>
        <v>indie rock</v>
      </c>
      <c r="S2320" s="5">
        <f t="shared" si="220"/>
        <v>40050.435347222221</v>
      </c>
      <c r="T2320" s="5">
        <f t="shared" si="221"/>
        <v>40081.957638888889</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9">
        <f t="shared" si="216"/>
        <v>107.69999999999999</v>
      </c>
      <c r="P2321" s="10">
        <f t="shared" si="217"/>
        <v>41.961038961038959</v>
      </c>
      <c r="Q2321" s="10" t="str">
        <f t="shared" si="218"/>
        <v>music</v>
      </c>
      <c r="R2321" s="10" t="str">
        <f t="shared" si="219"/>
        <v>indie rock</v>
      </c>
      <c r="S2321" s="5">
        <f t="shared" si="220"/>
        <v>41592.873668981476</v>
      </c>
      <c r="T2321" s="5">
        <f t="shared" si="221"/>
        <v>41622.873668981476</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9">
        <f t="shared" si="216"/>
        <v>108.66</v>
      </c>
      <c r="P2322" s="10">
        <f t="shared" si="217"/>
        <v>61.044943820224717</v>
      </c>
      <c r="Q2322" s="10" t="str">
        <f t="shared" si="218"/>
        <v>music</v>
      </c>
      <c r="R2322" s="10" t="str">
        <f t="shared" si="219"/>
        <v>indie rock</v>
      </c>
      <c r="S2322" s="5">
        <f t="shared" si="220"/>
        <v>41696.608796296292</v>
      </c>
      <c r="T2322" s="5">
        <f t="shared" si="221"/>
        <v>41731.567129629628</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9">
        <f t="shared" si="216"/>
        <v>39.120962394619681</v>
      </c>
      <c r="P2323" s="10">
        <f t="shared" si="217"/>
        <v>64.53125</v>
      </c>
      <c r="Q2323" s="10" t="str">
        <f t="shared" si="218"/>
        <v>food</v>
      </c>
      <c r="R2323" s="10" t="str">
        <f t="shared" si="219"/>
        <v>small batch</v>
      </c>
      <c r="S2323" s="5">
        <f t="shared" si="220"/>
        <v>42799.052094907405</v>
      </c>
      <c r="T2323" s="5">
        <f t="shared" si="221"/>
        <v>42829.010428240734</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9">
        <f t="shared" si="216"/>
        <v>3.1481481481481479</v>
      </c>
      <c r="P2324" s="10">
        <f t="shared" si="217"/>
        <v>21.25</v>
      </c>
      <c r="Q2324" s="10" t="str">
        <f t="shared" si="218"/>
        <v>food</v>
      </c>
      <c r="R2324" s="10" t="str">
        <f t="shared" si="219"/>
        <v>small batch</v>
      </c>
      <c r="S2324" s="5">
        <f t="shared" si="220"/>
        <v>42804.687141203707</v>
      </c>
      <c r="T2324" s="5">
        <f t="shared" si="221"/>
        <v>42834.645474537036</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9">
        <f t="shared" si="216"/>
        <v>48</v>
      </c>
      <c r="P2325" s="10">
        <f t="shared" si="217"/>
        <v>30</v>
      </c>
      <c r="Q2325" s="10" t="str">
        <f t="shared" si="218"/>
        <v>food</v>
      </c>
      <c r="R2325" s="10" t="str">
        <f t="shared" si="219"/>
        <v>small batch</v>
      </c>
      <c r="S2325" s="5">
        <f t="shared" si="220"/>
        <v>42807.54684027777</v>
      </c>
      <c r="T2325" s="5">
        <f t="shared" si="221"/>
        <v>42814.54684027777</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9">
        <f t="shared" si="216"/>
        <v>20.733333333333334</v>
      </c>
      <c r="P2326" s="10">
        <f t="shared" si="217"/>
        <v>25.491803278688526</v>
      </c>
      <c r="Q2326" s="10" t="str">
        <f t="shared" si="218"/>
        <v>food</v>
      </c>
      <c r="R2326" s="10" t="str">
        <f t="shared" si="219"/>
        <v>small batch</v>
      </c>
      <c r="S2326" s="5">
        <f t="shared" si="220"/>
        <v>42790.67690972222</v>
      </c>
      <c r="T2326" s="5">
        <f t="shared" si="221"/>
        <v>42820.635243055549</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9">
        <f t="shared" si="216"/>
        <v>8</v>
      </c>
      <c r="P2327" s="10">
        <f t="shared" si="217"/>
        <v>11.428571428571429</v>
      </c>
      <c r="Q2327" s="10" t="str">
        <f t="shared" si="218"/>
        <v>food</v>
      </c>
      <c r="R2327" s="10" t="str">
        <f t="shared" si="219"/>
        <v>small batch</v>
      </c>
      <c r="S2327" s="5">
        <f t="shared" si="220"/>
        <v>42793.814016203702</v>
      </c>
      <c r="T2327" s="5">
        <f t="shared" si="221"/>
        <v>42823.772349537037</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9">
        <f t="shared" si="216"/>
        <v>0.72</v>
      </c>
      <c r="P2328" s="10">
        <f t="shared" si="217"/>
        <v>108</v>
      </c>
      <c r="Q2328" s="10" t="str">
        <f t="shared" si="218"/>
        <v>food</v>
      </c>
      <c r="R2328" s="10" t="str">
        <f t="shared" si="219"/>
        <v>small batch</v>
      </c>
      <c r="S2328" s="5">
        <f t="shared" si="220"/>
        <v>42803.825787037036</v>
      </c>
      <c r="T2328" s="5">
        <f t="shared" si="221"/>
        <v>42855.499999999993</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9">
        <f t="shared" si="216"/>
        <v>526.09431428571429</v>
      </c>
      <c r="P2329" s="10">
        <f t="shared" si="217"/>
        <v>54.883162444113267</v>
      </c>
      <c r="Q2329" s="10" t="str">
        <f t="shared" si="218"/>
        <v>food</v>
      </c>
      <c r="R2329" s="10" t="str">
        <f t="shared" si="219"/>
        <v>small batch</v>
      </c>
      <c r="S2329" s="5">
        <f t="shared" si="220"/>
        <v>41842.708796296298</v>
      </c>
      <c r="T2329" s="5">
        <f t="shared" si="221"/>
        <v>41877.708796296298</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9">
        <f t="shared" si="216"/>
        <v>254.45000000000002</v>
      </c>
      <c r="P2330" s="10">
        <f t="shared" si="217"/>
        <v>47.383612662942269</v>
      </c>
      <c r="Q2330" s="10" t="str">
        <f t="shared" si="218"/>
        <v>food</v>
      </c>
      <c r="R2330" s="10" t="str">
        <f t="shared" si="219"/>
        <v>small batch</v>
      </c>
      <c r="S2330" s="5">
        <f t="shared" si="220"/>
        <v>42139.573344907411</v>
      </c>
      <c r="T2330" s="5">
        <f t="shared" si="221"/>
        <v>42169.573344907411</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9">
        <f t="shared" si="216"/>
        <v>105.91999999999999</v>
      </c>
      <c r="P2331" s="10">
        <f t="shared" si="217"/>
        <v>211.84</v>
      </c>
      <c r="Q2331" s="10" t="str">
        <f t="shared" si="218"/>
        <v>food</v>
      </c>
      <c r="R2331" s="10" t="str">
        <f t="shared" si="219"/>
        <v>small batch</v>
      </c>
      <c r="S2331" s="5">
        <f t="shared" si="220"/>
        <v>41807.416041666664</v>
      </c>
      <c r="T2331" s="5">
        <f t="shared" si="221"/>
        <v>41837.416041666664</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9">
        <f t="shared" si="216"/>
        <v>102.42285714285715</v>
      </c>
      <c r="P2332" s="10">
        <f t="shared" si="217"/>
        <v>219.92638036809817</v>
      </c>
      <c r="Q2332" s="10" t="str">
        <f t="shared" si="218"/>
        <v>food</v>
      </c>
      <c r="R2332" s="10" t="str">
        <f t="shared" si="219"/>
        <v>small batch</v>
      </c>
      <c r="S2332" s="5">
        <f t="shared" si="220"/>
        <v>42332.691469907404</v>
      </c>
      <c r="T2332" s="5">
        <f t="shared" si="221"/>
        <v>42362.791666666664</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9">
        <f t="shared" si="216"/>
        <v>144.31375</v>
      </c>
      <c r="P2333" s="10">
        <f t="shared" si="217"/>
        <v>40.795406360424032</v>
      </c>
      <c r="Q2333" s="10" t="str">
        <f t="shared" si="218"/>
        <v>food</v>
      </c>
      <c r="R2333" s="10" t="str">
        <f t="shared" si="219"/>
        <v>small batch</v>
      </c>
      <c r="S2333" s="5">
        <f t="shared" si="220"/>
        <v>41838.797337962962</v>
      </c>
      <c r="T2333" s="5">
        <f t="shared" si="221"/>
        <v>41868.797337962962</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9">
        <f t="shared" si="216"/>
        <v>106.30800000000001</v>
      </c>
      <c r="P2334" s="10">
        <f t="shared" si="217"/>
        <v>75.502840909090907</v>
      </c>
      <c r="Q2334" s="10" t="str">
        <f t="shared" si="218"/>
        <v>food</v>
      </c>
      <c r="R2334" s="10" t="str">
        <f t="shared" si="219"/>
        <v>small batch</v>
      </c>
      <c r="S2334" s="5">
        <f t="shared" si="220"/>
        <v>42011.419803240737</v>
      </c>
      <c r="T2334" s="5">
        <f t="shared" si="221"/>
        <v>42041.419803240737</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9">
        <f t="shared" si="216"/>
        <v>212.16666666666666</v>
      </c>
      <c r="P2335" s="10">
        <f t="shared" si="217"/>
        <v>13.542553191489361</v>
      </c>
      <c r="Q2335" s="10" t="str">
        <f t="shared" si="218"/>
        <v>food</v>
      </c>
      <c r="R2335" s="10" t="str">
        <f t="shared" si="219"/>
        <v>small batch</v>
      </c>
      <c r="S2335" s="5">
        <f t="shared" si="220"/>
        <v>41767.442013888889</v>
      </c>
      <c r="T2335" s="5">
        <f t="shared" si="221"/>
        <v>41788.534722222219</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9">
        <f t="shared" si="216"/>
        <v>101.95</v>
      </c>
      <c r="P2336" s="10">
        <f t="shared" si="217"/>
        <v>60.865671641791046</v>
      </c>
      <c r="Q2336" s="10" t="str">
        <f t="shared" si="218"/>
        <v>food</v>
      </c>
      <c r="R2336" s="10" t="str">
        <f t="shared" si="219"/>
        <v>small batch</v>
      </c>
      <c r="S2336" s="5">
        <f t="shared" si="220"/>
        <v>41918.461782407401</v>
      </c>
      <c r="T2336" s="5">
        <f t="shared" si="221"/>
        <v>41948.523611111108</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9">
        <f t="shared" si="216"/>
        <v>102.27200000000001</v>
      </c>
      <c r="P2337" s="10">
        <f t="shared" si="217"/>
        <v>115.69230769230769</v>
      </c>
      <c r="Q2337" s="10" t="str">
        <f t="shared" si="218"/>
        <v>food</v>
      </c>
      <c r="R2337" s="10" t="str">
        <f t="shared" si="219"/>
        <v>small batch</v>
      </c>
      <c r="S2337" s="5">
        <f t="shared" si="220"/>
        <v>41771.363923611112</v>
      </c>
      <c r="T2337" s="5">
        <f t="shared" si="221"/>
        <v>41801.363923611112</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9">
        <f t="shared" si="216"/>
        <v>520.73254999999995</v>
      </c>
      <c r="P2338" s="10">
        <f t="shared" si="217"/>
        <v>48.104623556581984</v>
      </c>
      <c r="Q2338" s="10" t="str">
        <f t="shared" si="218"/>
        <v>food</v>
      </c>
      <c r="R2338" s="10" t="str">
        <f t="shared" si="219"/>
        <v>small batch</v>
      </c>
      <c r="S2338" s="5">
        <f t="shared" si="220"/>
        <v>41666.716377314813</v>
      </c>
      <c r="T2338" s="5">
        <f t="shared" si="221"/>
        <v>41706.716377314813</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9">
        <f t="shared" si="216"/>
        <v>110.65833333333333</v>
      </c>
      <c r="P2339" s="10">
        <f t="shared" si="217"/>
        <v>74.184357541899445</v>
      </c>
      <c r="Q2339" s="10" t="str">
        <f t="shared" si="218"/>
        <v>food</v>
      </c>
      <c r="R2339" s="10" t="str">
        <f t="shared" si="219"/>
        <v>small batch</v>
      </c>
      <c r="S2339" s="5">
        <f t="shared" si="220"/>
        <v>41786.432210648149</v>
      </c>
      <c r="T2339" s="5">
        <f t="shared" si="221"/>
        <v>41816.432210648149</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9">
        <f t="shared" si="216"/>
        <v>101.14333333333335</v>
      </c>
      <c r="P2340" s="10">
        <f t="shared" si="217"/>
        <v>123.34552845528455</v>
      </c>
      <c r="Q2340" s="10" t="str">
        <f t="shared" si="218"/>
        <v>food</v>
      </c>
      <c r="R2340" s="10" t="str">
        <f t="shared" si="219"/>
        <v>small batch</v>
      </c>
      <c r="S2340" s="5">
        <f t="shared" si="220"/>
        <v>41789.688472222217</v>
      </c>
      <c r="T2340" s="5">
        <f t="shared" si="221"/>
        <v>41819.688472222217</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9">
        <f t="shared" si="216"/>
        <v>294.20799999999997</v>
      </c>
      <c r="P2341" s="10">
        <f t="shared" si="217"/>
        <v>66.623188405797094</v>
      </c>
      <c r="Q2341" s="10" t="str">
        <f t="shared" si="218"/>
        <v>food</v>
      </c>
      <c r="R2341" s="10" t="str">
        <f t="shared" si="219"/>
        <v>small batch</v>
      </c>
      <c r="S2341" s="5">
        <f t="shared" si="220"/>
        <v>42692.591539351844</v>
      </c>
      <c r="T2341" s="5">
        <f t="shared" si="221"/>
        <v>42723.124305555553</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9">
        <f t="shared" si="216"/>
        <v>105.77749999999999</v>
      </c>
      <c r="P2342" s="10">
        <f t="shared" si="217"/>
        <v>104.99007444168734</v>
      </c>
      <c r="Q2342" s="10" t="str">
        <f t="shared" si="218"/>
        <v>food</v>
      </c>
      <c r="R2342" s="10" t="str">
        <f t="shared" si="219"/>
        <v>small batch</v>
      </c>
      <c r="S2342" s="5">
        <f t="shared" si="220"/>
        <v>42643.434467592589</v>
      </c>
      <c r="T2342" s="5">
        <f t="shared" si="221"/>
        <v>42673.434467592589</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9">
        <f t="shared" si="216"/>
        <v>0</v>
      </c>
      <c r="P2343" s="10" t="e">
        <f t="shared" si="217"/>
        <v>#DIV/0!</v>
      </c>
      <c r="Q2343" s="10" t="str">
        <f t="shared" si="218"/>
        <v>technology</v>
      </c>
      <c r="R2343" s="10" t="str">
        <f t="shared" si="219"/>
        <v>web</v>
      </c>
      <c r="S2343" s="5">
        <f t="shared" si="220"/>
        <v>42167.605370370373</v>
      </c>
      <c r="T2343" s="5">
        <f t="shared" si="221"/>
        <v>42197.605370370373</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9">
        <f t="shared" si="216"/>
        <v>0</v>
      </c>
      <c r="P2344" s="10" t="e">
        <f t="shared" si="217"/>
        <v>#DIV/0!</v>
      </c>
      <c r="Q2344" s="10" t="str">
        <f t="shared" si="218"/>
        <v>technology</v>
      </c>
      <c r="R2344" s="10" t="str">
        <f t="shared" si="219"/>
        <v>web</v>
      </c>
      <c r="S2344" s="5">
        <f t="shared" si="220"/>
        <v>41897.49386574074</v>
      </c>
      <c r="T2344" s="5">
        <f t="shared" si="221"/>
        <v>41918</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9">
        <f t="shared" si="216"/>
        <v>3</v>
      </c>
      <c r="P2345" s="10">
        <f t="shared" si="217"/>
        <v>300</v>
      </c>
      <c r="Q2345" s="10" t="str">
        <f t="shared" si="218"/>
        <v>technology</v>
      </c>
      <c r="R2345" s="10" t="str">
        <f t="shared" si="219"/>
        <v>web</v>
      </c>
      <c r="S2345" s="5">
        <f t="shared" si="220"/>
        <v>42327.616956018515</v>
      </c>
      <c r="T2345" s="5">
        <f t="shared" si="221"/>
        <v>42377.615972222215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9">
        <f t="shared" si="216"/>
        <v>0.1</v>
      </c>
      <c r="P2346" s="10">
        <f t="shared" si="217"/>
        <v>1</v>
      </c>
      <c r="Q2346" s="10" t="str">
        <f t="shared" si="218"/>
        <v>technology</v>
      </c>
      <c r="R2346" s="10" t="str">
        <f t="shared" si="219"/>
        <v>web</v>
      </c>
      <c r="S2346" s="5">
        <f t="shared" si="220"/>
        <v>42515.519317129627</v>
      </c>
      <c r="T2346" s="5">
        <f t="shared" si="221"/>
        <v>42545.519317129627</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9">
        <f t="shared" si="216"/>
        <v>0</v>
      </c>
      <c r="P2347" s="10" t="e">
        <f t="shared" si="217"/>
        <v>#DIV/0!</v>
      </c>
      <c r="Q2347" s="10" t="str">
        <f t="shared" si="218"/>
        <v>technology</v>
      </c>
      <c r="R2347" s="10" t="str">
        <f t="shared" si="219"/>
        <v>web</v>
      </c>
      <c r="S2347" s="5">
        <f t="shared" si="220"/>
        <v>42059.79347222222</v>
      </c>
      <c r="T2347" s="5">
        <f t="shared" si="221"/>
        <v>42094.777083333327</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9">
        <f t="shared" si="216"/>
        <v>6.5000000000000002E-2</v>
      </c>
      <c r="P2348" s="10">
        <f t="shared" si="217"/>
        <v>13</v>
      </c>
      <c r="Q2348" s="10" t="str">
        <f t="shared" si="218"/>
        <v>technology</v>
      </c>
      <c r="R2348" s="10" t="str">
        <f t="shared" si="219"/>
        <v>web</v>
      </c>
      <c r="S2348" s="5">
        <f t="shared" si="220"/>
        <v>42615.590636574074</v>
      </c>
      <c r="T2348" s="5">
        <f t="shared" si="221"/>
        <v>42660.590636574074</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9">
        <f t="shared" si="216"/>
        <v>1.5</v>
      </c>
      <c r="P2349" s="10">
        <f t="shared" si="217"/>
        <v>15</v>
      </c>
      <c r="Q2349" s="10" t="str">
        <f t="shared" si="218"/>
        <v>technology</v>
      </c>
      <c r="R2349" s="10" t="str">
        <f t="shared" si="219"/>
        <v>web</v>
      </c>
      <c r="S2349" s="5">
        <f t="shared" si="220"/>
        <v>42577.399027777778</v>
      </c>
      <c r="T2349" s="5">
        <f t="shared" si="221"/>
        <v>42607.399027777778</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9">
        <f t="shared" si="216"/>
        <v>0.38571428571428573</v>
      </c>
      <c r="P2350" s="10">
        <f t="shared" si="217"/>
        <v>54</v>
      </c>
      <c r="Q2350" s="10" t="str">
        <f t="shared" si="218"/>
        <v>technology</v>
      </c>
      <c r="R2350" s="10" t="str">
        <f t="shared" si="219"/>
        <v>web</v>
      </c>
      <c r="S2350" s="5">
        <f t="shared" si="220"/>
        <v>42360.723819444444</v>
      </c>
      <c r="T2350" s="5">
        <f t="shared" si="221"/>
        <v>42420.723819444444</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9">
        <f t="shared" si="216"/>
        <v>0</v>
      </c>
      <c r="P2351" s="10" t="e">
        <f t="shared" si="217"/>
        <v>#DIV/0!</v>
      </c>
      <c r="Q2351" s="10" t="str">
        <f t="shared" si="218"/>
        <v>technology</v>
      </c>
      <c r="R2351" s="10" t="str">
        <f t="shared" si="219"/>
        <v>web</v>
      </c>
      <c r="S2351" s="5">
        <f t="shared" si="220"/>
        <v>42198.567453703705</v>
      </c>
      <c r="T2351" s="5">
        <f t="shared" si="221"/>
        <v>42227.567453703705</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9">
        <f t="shared" si="216"/>
        <v>0</v>
      </c>
      <c r="P2352" s="10" t="e">
        <f t="shared" si="217"/>
        <v>#DIV/0!</v>
      </c>
      <c r="Q2352" s="10" t="str">
        <f t="shared" si="218"/>
        <v>technology</v>
      </c>
      <c r="R2352" s="10" t="str">
        <f t="shared" si="219"/>
        <v>web</v>
      </c>
      <c r="S2352" s="5">
        <f t="shared" si="220"/>
        <v>42708.633912037032</v>
      </c>
      <c r="T2352" s="5">
        <f t="shared" si="221"/>
        <v>42738.633912037032</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9">
        <f t="shared" si="216"/>
        <v>0.5714285714285714</v>
      </c>
      <c r="P2353" s="10">
        <f t="shared" si="217"/>
        <v>15.428571428571429</v>
      </c>
      <c r="Q2353" s="10" t="str">
        <f t="shared" si="218"/>
        <v>technology</v>
      </c>
      <c r="R2353" s="10" t="str">
        <f t="shared" si="219"/>
        <v>web</v>
      </c>
      <c r="S2353" s="5">
        <f t="shared" si="220"/>
        <v>42093.892812500002</v>
      </c>
      <c r="T2353" s="5">
        <f t="shared" si="221"/>
        <v>42123.892812500002</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9">
        <f t="shared" si="216"/>
        <v>0</v>
      </c>
      <c r="P2354" s="10" t="e">
        <f t="shared" si="217"/>
        <v>#DIV/0!</v>
      </c>
      <c r="Q2354" s="10" t="str">
        <f t="shared" si="218"/>
        <v>technology</v>
      </c>
      <c r="R2354" s="10" t="str">
        <f t="shared" si="219"/>
        <v>web</v>
      </c>
      <c r="S2354" s="5">
        <f t="shared" si="220"/>
        <v>42101.425370370365</v>
      </c>
      <c r="T2354" s="5">
        <f t="shared" si="221"/>
        <v>42161.425370370365</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9">
        <f t="shared" si="216"/>
        <v>0</v>
      </c>
      <c r="P2355" s="10" t="e">
        <f t="shared" si="217"/>
        <v>#DIV/0!</v>
      </c>
      <c r="Q2355" s="10" t="str">
        <f t="shared" si="218"/>
        <v>technology</v>
      </c>
      <c r="R2355" s="10" t="str">
        <f t="shared" si="219"/>
        <v>web</v>
      </c>
      <c r="S2355" s="5">
        <f t="shared" si="220"/>
        <v>42103.467847222222</v>
      </c>
      <c r="T2355" s="5">
        <f t="shared" si="221"/>
        <v>42115.467847222222</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9">
        <f t="shared" si="216"/>
        <v>7.1428571428571425E-2</v>
      </c>
      <c r="P2356" s="10">
        <f t="shared" si="217"/>
        <v>25</v>
      </c>
      <c r="Q2356" s="10" t="str">
        <f t="shared" si="218"/>
        <v>technology</v>
      </c>
      <c r="R2356" s="10" t="str">
        <f t="shared" si="219"/>
        <v>web</v>
      </c>
      <c r="S2356" s="5">
        <f t="shared" si="220"/>
        <v>41954.51458333333</v>
      </c>
      <c r="T2356" s="5">
        <f t="shared" si="221"/>
        <v>42014.51458333333</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9">
        <f t="shared" si="216"/>
        <v>0.6875</v>
      </c>
      <c r="P2357" s="10">
        <f t="shared" si="217"/>
        <v>27.5</v>
      </c>
      <c r="Q2357" s="10" t="str">
        <f t="shared" si="218"/>
        <v>technology</v>
      </c>
      <c r="R2357" s="10" t="str">
        <f t="shared" si="219"/>
        <v>web</v>
      </c>
      <c r="S2357" s="5">
        <f t="shared" si="220"/>
        <v>42096.709907407399</v>
      </c>
      <c r="T2357" s="5">
        <f t="shared" si="221"/>
        <v>42126.709907407399</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9">
        <f t="shared" si="216"/>
        <v>0</v>
      </c>
      <c r="P2358" s="10" t="e">
        <f t="shared" si="217"/>
        <v>#DIV/0!</v>
      </c>
      <c r="Q2358" s="10" t="str">
        <f t="shared" si="218"/>
        <v>technology</v>
      </c>
      <c r="R2358" s="10" t="str">
        <f t="shared" si="219"/>
        <v>web</v>
      </c>
      <c r="S2358" s="5">
        <f t="shared" si="220"/>
        <v>42130.575277777774</v>
      </c>
      <c r="T2358" s="5">
        <f t="shared" si="221"/>
        <v>42160.575277777774</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9">
        <f t="shared" si="216"/>
        <v>0</v>
      </c>
      <c r="P2359" s="10" t="e">
        <f t="shared" si="217"/>
        <v>#DIV/0!</v>
      </c>
      <c r="Q2359" s="10" t="str">
        <f t="shared" si="218"/>
        <v>technology</v>
      </c>
      <c r="R2359" s="10" t="str">
        <f t="shared" si="219"/>
        <v>web</v>
      </c>
      <c r="S2359" s="5">
        <f t="shared" si="220"/>
        <v>42264.411782407398</v>
      </c>
      <c r="T2359" s="5">
        <f t="shared" si="221"/>
        <v>42294.411782407398</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9">
        <f t="shared" si="216"/>
        <v>0</v>
      </c>
      <c r="P2360" s="10" t="e">
        <f t="shared" si="217"/>
        <v>#DIV/0!</v>
      </c>
      <c r="Q2360" s="10" t="str">
        <f t="shared" si="218"/>
        <v>technology</v>
      </c>
      <c r="R2360" s="10" t="str">
        <f t="shared" si="219"/>
        <v>web</v>
      </c>
      <c r="S2360" s="5">
        <f t="shared" si="220"/>
        <v>41978.722638888888</v>
      </c>
      <c r="T2360" s="5">
        <f t="shared" si="221"/>
        <v>42034.818749999999</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9">
        <f t="shared" si="216"/>
        <v>14.680000000000001</v>
      </c>
      <c r="P2361" s="10">
        <f t="shared" si="217"/>
        <v>367</v>
      </c>
      <c r="Q2361" s="10" t="str">
        <f t="shared" si="218"/>
        <v>technology</v>
      </c>
      <c r="R2361" s="10" t="str">
        <f t="shared" si="219"/>
        <v>web</v>
      </c>
      <c r="S2361" s="5">
        <f t="shared" si="220"/>
        <v>42159.441249999996</v>
      </c>
      <c r="T2361" s="5">
        <f t="shared" si="221"/>
        <v>42219.441249999996</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9">
        <f t="shared" si="216"/>
        <v>0.04</v>
      </c>
      <c r="P2362" s="10">
        <f t="shared" si="217"/>
        <v>2</v>
      </c>
      <c r="Q2362" s="10" t="str">
        <f t="shared" si="218"/>
        <v>technology</v>
      </c>
      <c r="R2362" s="10" t="str">
        <f t="shared" si="219"/>
        <v>web</v>
      </c>
      <c r="S2362" s="5">
        <f t="shared" si="220"/>
        <v>42377.498611111114</v>
      </c>
      <c r="T2362" s="5">
        <f t="shared" si="221"/>
        <v>42407.498611111114</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9">
        <f t="shared" si="216"/>
        <v>0</v>
      </c>
      <c r="P2363" s="10" t="e">
        <f t="shared" si="217"/>
        <v>#DIV/0!</v>
      </c>
      <c r="Q2363" s="10" t="str">
        <f t="shared" si="218"/>
        <v>technology</v>
      </c>
      <c r="R2363" s="10" t="str">
        <f t="shared" si="219"/>
        <v>web</v>
      </c>
      <c r="S2363" s="5">
        <f t="shared" si="220"/>
        <v>42466.650555555556</v>
      </c>
      <c r="T2363" s="5">
        <f t="shared" si="221"/>
        <v>42490.708333333336</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9">
        <f t="shared" si="216"/>
        <v>28.571428571428569</v>
      </c>
      <c r="P2364" s="10">
        <f t="shared" si="217"/>
        <v>60</v>
      </c>
      <c r="Q2364" s="10" t="str">
        <f t="shared" si="218"/>
        <v>technology</v>
      </c>
      <c r="R2364" s="10" t="str">
        <f t="shared" si="219"/>
        <v>web</v>
      </c>
      <c r="S2364" s="5">
        <f t="shared" si="220"/>
        <v>41954.47997685185</v>
      </c>
      <c r="T2364" s="5">
        <f t="shared" si="221"/>
        <v>41984.47997685185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9">
        <f t="shared" si="216"/>
        <v>0</v>
      </c>
      <c r="P2365" s="10" t="e">
        <f t="shared" si="217"/>
        <v>#DIV/0!</v>
      </c>
      <c r="Q2365" s="10" t="str">
        <f t="shared" si="218"/>
        <v>technology</v>
      </c>
      <c r="R2365" s="10" t="str">
        <f t="shared" si="219"/>
        <v>web</v>
      </c>
      <c r="S2365" s="5">
        <f t="shared" si="220"/>
        <v>42321.803240740737</v>
      </c>
      <c r="T2365" s="5">
        <f t="shared" si="221"/>
        <v>42366.803240740737</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9">
        <f t="shared" si="216"/>
        <v>0</v>
      </c>
      <c r="P2366" s="10" t="e">
        <f t="shared" si="217"/>
        <v>#DIV/0!</v>
      </c>
      <c r="Q2366" s="10" t="str">
        <f t="shared" si="218"/>
        <v>technology</v>
      </c>
      <c r="R2366" s="10" t="str">
        <f t="shared" si="219"/>
        <v>web</v>
      </c>
      <c r="S2366" s="5">
        <f t="shared" si="220"/>
        <v>42248.726342592585</v>
      </c>
      <c r="T2366" s="5">
        <f t="shared" si="221"/>
        <v>42303.726342592585</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9">
        <f t="shared" si="216"/>
        <v>0</v>
      </c>
      <c r="P2367" s="10" t="e">
        <f t="shared" si="217"/>
        <v>#DIV/0!</v>
      </c>
      <c r="Q2367" s="10" t="str">
        <f t="shared" si="218"/>
        <v>technology</v>
      </c>
      <c r="R2367" s="10" t="str">
        <f t="shared" si="219"/>
        <v>web</v>
      </c>
      <c r="S2367" s="5">
        <f t="shared" si="220"/>
        <v>42346.528067129628</v>
      </c>
      <c r="T2367" s="5">
        <f t="shared" si="221"/>
        <v>42386.749999999993</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9">
        <f t="shared" si="216"/>
        <v>10.52</v>
      </c>
      <c r="P2368" s="10">
        <f t="shared" si="217"/>
        <v>97.407407407407405</v>
      </c>
      <c r="Q2368" s="10" t="str">
        <f t="shared" si="218"/>
        <v>technology</v>
      </c>
      <c r="R2368" s="10" t="str">
        <f t="shared" si="219"/>
        <v>web</v>
      </c>
      <c r="S2368" s="5">
        <f t="shared" si="220"/>
        <v>42268.323298611103</v>
      </c>
      <c r="T2368" s="5">
        <f t="shared" si="221"/>
        <v>42298.323298611103</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9">
        <f t="shared" si="216"/>
        <v>1.34</v>
      </c>
      <c r="P2369" s="10">
        <f t="shared" si="217"/>
        <v>47.857142857142854</v>
      </c>
      <c r="Q2369" s="10" t="str">
        <f t="shared" si="218"/>
        <v>technology</v>
      </c>
      <c r="R2369" s="10" t="str">
        <f t="shared" si="219"/>
        <v>web</v>
      </c>
      <c r="S2369" s="5">
        <f t="shared" si="220"/>
        <v>42425.761759259258</v>
      </c>
      <c r="T2369" s="5">
        <f t="shared" si="221"/>
        <v>42485.720092592594</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9">
        <f t="shared" si="216"/>
        <v>0.25</v>
      </c>
      <c r="P2370" s="10">
        <f t="shared" si="217"/>
        <v>50</v>
      </c>
      <c r="Q2370" s="10" t="str">
        <f t="shared" si="218"/>
        <v>technology</v>
      </c>
      <c r="R2370" s="10" t="str">
        <f t="shared" si="219"/>
        <v>web</v>
      </c>
      <c r="S2370" s="5">
        <f t="shared" si="220"/>
        <v>42063.513483796291</v>
      </c>
      <c r="T2370" s="5">
        <f t="shared" si="221"/>
        <v>42108.471817129634</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9">
        <f t="shared" ref="O2371:O2434" si="222">E2371/D2371*100</f>
        <v>0</v>
      </c>
      <c r="P2371" s="10" t="e">
        <f t="shared" ref="P2371:P2434" si="223">E2371/L2371</f>
        <v>#DIV/0!</v>
      </c>
      <c r="Q2371" s="10" t="str">
        <f t="shared" ref="Q2371:Q2434" si="224">LEFT($N2371,FIND("/",$N2371)-1)</f>
        <v>technology</v>
      </c>
      <c r="R2371" s="10" t="str">
        <f t="shared" ref="R2371:R2434" si="225">RIGHT($N2371,LEN($N2371)-FIND("/",$N2371))</f>
        <v>web</v>
      </c>
      <c r="S2371" s="5">
        <f t="shared" ref="S2371:S2434" si="226">(((J2371/60)/60)/24)+DATE(1970,1,1)+(-5/24)</f>
        <v>42380.60429398148</v>
      </c>
      <c r="T2371" s="5">
        <f t="shared" si="221"/>
        <v>42410.60429398148</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9">
        <f t="shared" si="222"/>
        <v>0.32800000000000001</v>
      </c>
      <c r="P2372" s="10">
        <f t="shared" si="223"/>
        <v>20.5</v>
      </c>
      <c r="Q2372" s="10" t="str">
        <f t="shared" si="224"/>
        <v>technology</v>
      </c>
      <c r="R2372" s="10" t="str">
        <f t="shared" si="225"/>
        <v>web</v>
      </c>
      <c r="S2372" s="5">
        <f t="shared" si="226"/>
        <v>41960.980798611105</v>
      </c>
      <c r="T2372" s="5">
        <f t="shared" si="221"/>
        <v>41990.980798611105</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9">
        <f t="shared" si="222"/>
        <v>0</v>
      </c>
      <c r="P2373" s="10" t="e">
        <f t="shared" si="223"/>
        <v>#DIV/0!</v>
      </c>
      <c r="Q2373" s="10" t="str">
        <f t="shared" si="224"/>
        <v>technology</v>
      </c>
      <c r="R2373" s="10" t="str">
        <f t="shared" si="225"/>
        <v>web</v>
      </c>
      <c r="S2373" s="5">
        <f t="shared" si="226"/>
        <v>42150.569398148145</v>
      </c>
      <c r="T2373" s="5">
        <f t="shared" si="221"/>
        <v>42180.569398148145</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9">
        <f t="shared" si="222"/>
        <v>3.2727272727272729</v>
      </c>
      <c r="P2374" s="10">
        <f t="shared" si="223"/>
        <v>30</v>
      </c>
      <c r="Q2374" s="10" t="str">
        <f t="shared" si="224"/>
        <v>technology</v>
      </c>
      <c r="R2374" s="10" t="str">
        <f t="shared" si="225"/>
        <v>web</v>
      </c>
      <c r="S2374" s="5">
        <f t="shared" si="226"/>
        <v>42087.860775462956</v>
      </c>
      <c r="T2374" s="5">
        <f t="shared" si="221"/>
        <v>42117.860775462956</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9">
        <f t="shared" si="222"/>
        <v>5.8823529411764705E-3</v>
      </c>
      <c r="P2375" s="10">
        <f t="shared" si="223"/>
        <v>50</v>
      </c>
      <c r="Q2375" s="10" t="str">
        <f t="shared" si="224"/>
        <v>technology</v>
      </c>
      <c r="R2375" s="10" t="str">
        <f t="shared" si="225"/>
        <v>web</v>
      </c>
      <c r="S2375" s="5">
        <f t="shared" si="226"/>
        <v>42215.453981481485</v>
      </c>
      <c r="T2375" s="5">
        <f t="shared" ref="T2375:T2438" si="227">(((I2375/60)/60)/24)+DATE(1970,1,1)+(-5/24)</f>
        <v>42245.453981481485</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9">
        <f t="shared" si="222"/>
        <v>4.5454545454545456E-2</v>
      </c>
      <c r="P2376" s="10">
        <f t="shared" si="223"/>
        <v>10</v>
      </c>
      <c r="Q2376" s="10" t="str">
        <f t="shared" si="224"/>
        <v>technology</v>
      </c>
      <c r="R2376" s="10" t="str">
        <f t="shared" si="225"/>
        <v>web</v>
      </c>
      <c r="S2376" s="5">
        <f t="shared" si="226"/>
        <v>42017.634953703695</v>
      </c>
      <c r="T2376" s="5">
        <f t="shared" si="227"/>
        <v>42047.634953703695</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9">
        <f t="shared" si="222"/>
        <v>0</v>
      </c>
      <c r="P2377" s="10" t="e">
        <f t="shared" si="223"/>
        <v>#DIV/0!</v>
      </c>
      <c r="Q2377" s="10" t="str">
        <f t="shared" si="224"/>
        <v>technology</v>
      </c>
      <c r="R2377" s="10" t="str">
        <f t="shared" si="225"/>
        <v>web</v>
      </c>
      <c r="S2377" s="5">
        <f t="shared" si="226"/>
        <v>42592.627743055556</v>
      </c>
      <c r="T2377" s="5">
        <f t="shared" si="227"/>
        <v>42622.627743055556</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9">
        <f t="shared" si="222"/>
        <v>10.877666666666666</v>
      </c>
      <c r="P2378" s="10">
        <f t="shared" si="223"/>
        <v>81.582499999999996</v>
      </c>
      <c r="Q2378" s="10" t="str">
        <f t="shared" si="224"/>
        <v>technology</v>
      </c>
      <c r="R2378" s="10" t="str">
        <f t="shared" si="225"/>
        <v>web</v>
      </c>
      <c r="S2378" s="5">
        <f t="shared" si="226"/>
        <v>42318.717199074068</v>
      </c>
      <c r="T2378" s="5">
        <f t="shared" si="227"/>
        <v>42348.717199074068</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9">
        <f t="shared" si="222"/>
        <v>0</v>
      </c>
      <c r="P2379" s="10" t="e">
        <f t="shared" si="223"/>
        <v>#DIV/0!</v>
      </c>
      <c r="Q2379" s="10" t="str">
        <f t="shared" si="224"/>
        <v>technology</v>
      </c>
      <c r="R2379" s="10" t="str">
        <f t="shared" si="225"/>
        <v>web</v>
      </c>
      <c r="S2379" s="5">
        <f t="shared" si="226"/>
        <v>42669.661840277775</v>
      </c>
      <c r="T2379" s="5">
        <f t="shared" si="227"/>
        <v>42699.703506944446</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9">
        <f t="shared" si="222"/>
        <v>0</v>
      </c>
      <c r="P2380" s="10" t="e">
        <f t="shared" si="223"/>
        <v>#DIV/0!</v>
      </c>
      <c r="Q2380" s="10" t="str">
        <f t="shared" si="224"/>
        <v>technology</v>
      </c>
      <c r="R2380" s="10" t="str">
        <f t="shared" si="225"/>
        <v>web</v>
      </c>
      <c r="S2380" s="5">
        <f t="shared" si="226"/>
        <v>42212.804745370369</v>
      </c>
      <c r="T2380" s="5">
        <f t="shared" si="227"/>
        <v>42241.804745370369</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9">
        <f t="shared" si="222"/>
        <v>0</v>
      </c>
      <c r="P2381" s="10" t="e">
        <f t="shared" si="223"/>
        <v>#DIV/0!</v>
      </c>
      <c r="Q2381" s="10" t="str">
        <f t="shared" si="224"/>
        <v>technology</v>
      </c>
      <c r="R2381" s="10" t="str">
        <f t="shared" si="225"/>
        <v>web</v>
      </c>
      <c r="S2381" s="5">
        <f t="shared" si="226"/>
        <v>42236.808055555557</v>
      </c>
      <c r="T2381" s="5">
        <f t="shared" si="227"/>
        <v>42281.808055555557</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9">
        <f t="shared" si="222"/>
        <v>0.36666666666666664</v>
      </c>
      <c r="P2382" s="10">
        <f t="shared" si="223"/>
        <v>18.333333333333332</v>
      </c>
      <c r="Q2382" s="10" t="str">
        <f t="shared" si="224"/>
        <v>technology</v>
      </c>
      <c r="R2382" s="10" t="str">
        <f t="shared" si="225"/>
        <v>web</v>
      </c>
      <c r="S2382" s="5">
        <f t="shared" si="226"/>
        <v>42248.584976851846</v>
      </c>
      <c r="T2382" s="5">
        <f t="shared" si="227"/>
        <v>42278.584976851846</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9">
        <f t="shared" si="222"/>
        <v>1.8193398957730169</v>
      </c>
      <c r="P2383" s="10">
        <f t="shared" si="223"/>
        <v>224.42857142857142</v>
      </c>
      <c r="Q2383" s="10" t="str">
        <f t="shared" si="224"/>
        <v>technology</v>
      </c>
      <c r="R2383" s="10" t="str">
        <f t="shared" si="225"/>
        <v>web</v>
      </c>
      <c r="S2383" s="5">
        <f t="shared" si="226"/>
        <v>42074.727407407401</v>
      </c>
      <c r="T2383" s="5">
        <f t="shared" si="227"/>
        <v>42104.727407407401</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9">
        <f t="shared" si="222"/>
        <v>2.5</v>
      </c>
      <c r="P2384" s="10">
        <f t="shared" si="223"/>
        <v>37.5</v>
      </c>
      <c r="Q2384" s="10" t="str">
        <f t="shared" si="224"/>
        <v>technology</v>
      </c>
      <c r="R2384" s="10" t="str">
        <f t="shared" si="225"/>
        <v>web</v>
      </c>
      <c r="S2384" s="5">
        <f t="shared" si="226"/>
        <v>42194.979201388887</v>
      </c>
      <c r="T2384" s="5">
        <f t="shared" si="227"/>
        <v>42219.979201388887</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9">
        <f t="shared" si="222"/>
        <v>4.3499999999999996</v>
      </c>
      <c r="P2385" s="10">
        <f t="shared" si="223"/>
        <v>145</v>
      </c>
      <c r="Q2385" s="10" t="str">
        <f t="shared" si="224"/>
        <v>technology</v>
      </c>
      <c r="R2385" s="10" t="str">
        <f t="shared" si="225"/>
        <v>web</v>
      </c>
      <c r="S2385" s="5">
        <f t="shared" si="226"/>
        <v>42026.848460648143</v>
      </c>
      <c r="T2385" s="5">
        <f t="shared" si="227"/>
        <v>42056.848460648143</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9">
        <f t="shared" si="222"/>
        <v>0.8</v>
      </c>
      <c r="P2386" s="10">
        <f t="shared" si="223"/>
        <v>1</v>
      </c>
      <c r="Q2386" s="10" t="str">
        <f t="shared" si="224"/>
        <v>technology</v>
      </c>
      <c r="R2386" s="10" t="str">
        <f t="shared" si="225"/>
        <v>web</v>
      </c>
      <c r="S2386" s="5">
        <f t="shared" si="226"/>
        <v>41926.859293981477</v>
      </c>
      <c r="T2386" s="5">
        <f t="shared" si="227"/>
        <v>41956.900960648149</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9">
        <f t="shared" si="222"/>
        <v>1.2123076923076923</v>
      </c>
      <c r="P2387" s="10">
        <f t="shared" si="223"/>
        <v>112.57142857142857</v>
      </c>
      <c r="Q2387" s="10" t="str">
        <f t="shared" si="224"/>
        <v>technology</v>
      </c>
      <c r="R2387" s="10" t="str">
        <f t="shared" si="225"/>
        <v>web</v>
      </c>
      <c r="S2387" s="5">
        <f t="shared" si="226"/>
        <v>42191.493425925924</v>
      </c>
      <c r="T2387" s="5">
        <f t="shared" si="227"/>
        <v>42221.493425925924</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9">
        <f t="shared" si="222"/>
        <v>0</v>
      </c>
      <c r="P2388" s="10" t="e">
        <f t="shared" si="223"/>
        <v>#DIV/0!</v>
      </c>
      <c r="Q2388" s="10" t="str">
        <f t="shared" si="224"/>
        <v>technology</v>
      </c>
      <c r="R2388" s="10" t="str">
        <f t="shared" si="225"/>
        <v>web</v>
      </c>
      <c r="S2388" s="5">
        <f t="shared" si="226"/>
        <v>41954.629907407405</v>
      </c>
      <c r="T2388" s="5">
        <f t="shared" si="227"/>
        <v>42014.629907407405</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9">
        <f t="shared" si="222"/>
        <v>0.68399999999999994</v>
      </c>
      <c r="P2389" s="10">
        <f t="shared" si="223"/>
        <v>342</v>
      </c>
      <c r="Q2389" s="10" t="str">
        <f t="shared" si="224"/>
        <v>technology</v>
      </c>
      <c r="R2389" s="10" t="str">
        <f t="shared" si="225"/>
        <v>web</v>
      </c>
      <c r="S2389" s="5">
        <f t="shared" si="226"/>
        <v>42528.418287037035</v>
      </c>
      <c r="T2389" s="5">
        <f t="shared" si="227"/>
        <v>42573.418287037035</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9">
        <f t="shared" si="222"/>
        <v>1.2513513513513512</v>
      </c>
      <c r="P2390" s="10">
        <f t="shared" si="223"/>
        <v>57.875</v>
      </c>
      <c r="Q2390" s="10" t="str">
        <f t="shared" si="224"/>
        <v>technology</v>
      </c>
      <c r="R2390" s="10" t="str">
        <f t="shared" si="225"/>
        <v>web</v>
      </c>
      <c r="S2390" s="5">
        <f t="shared" si="226"/>
        <v>41989.645358796297</v>
      </c>
      <c r="T2390" s="5">
        <f t="shared" si="227"/>
        <v>42019.603472222218</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9">
        <f t="shared" si="222"/>
        <v>0.1875</v>
      </c>
      <c r="P2391" s="10">
        <f t="shared" si="223"/>
        <v>30</v>
      </c>
      <c r="Q2391" s="10" t="str">
        <f t="shared" si="224"/>
        <v>technology</v>
      </c>
      <c r="R2391" s="10" t="str">
        <f t="shared" si="225"/>
        <v>web</v>
      </c>
      <c r="S2391" s="5">
        <f t="shared" si="226"/>
        <v>42179.445046296292</v>
      </c>
      <c r="T2391" s="5">
        <f t="shared" si="227"/>
        <v>42210.707638888889</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9">
        <f t="shared" si="222"/>
        <v>0</v>
      </c>
      <c r="P2392" s="10" t="e">
        <f t="shared" si="223"/>
        <v>#DIV/0!</v>
      </c>
      <c r="Q2392" s="10" t="str">
        <f t="shared" si="224"/>
        <v>technology</v>
      </c>
      <c r="R2392" s="10" t="str">
        <f t="shared" si="225"/>
        <v>web</v>
      </c>
      <c r="S2392" s="5">
        <f t="shared" si="226"/>
        <v>41968.053981481477</v>
      </c>
      <c r="T2392" s="5">
        <f t="shared" si="227"/>
        <v>42008.053981481477</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9">
        <f t="shared" si="222"/>
        <v>0.125</v>
      </c>
      <c r="P2393" s="10">
        <f t="shared" si="223"/>
        <v>25</v>
      </c>
      <c r="Q2393" s="10" t="str">
        <f t="shared" si="224"/>
        <v>technology</v>
      </c>
      <c r="R2393" s="10" t="str">
        <f t="shared" si="225"/>
        <v>web</v>
      </c>
      <c r="S2393" s="5">
        <f t="shared" si="226"/>
        <v>42064.586157407401</v>
      </c>
      <c r="T2393" s="5">
        <f t="shared" si="227"/>
        <v>42094.544490740744</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9">
        <f t="shared" si="222"/>
        <v>0</v>
      </c>
      <c r="P2394" s="10" t="e">
        <f t="shared" si="223"/>
        <v>#DIV/0!</v>
      </c>
      <c r="Q2394" s="10" t="str">
        <f t="shared" si="224"/>
        <v>technology</v>
      </c>
      <c r="R2394" s="10" t="str">
        <f t="shared" si="225"/>
        <v>web</v>
      </c>
      <c r="S2394" s="5">
        <f t="shared" si="226"/>
        <v>42275.912303240737</v>
      </c>
      <c r="T2394" s="5">
        <f t="shared" si="227"/>
        <v>42305.912303240737</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9">
        <f t="shared" si="222"/>
        <v>0.05</v>
      </c>
      <c r="P2395" s="10">
        <f t="shared" si="223"/>
        <v>50</v>
      </c>
      <c r="Q2395" s="10" t="str">
        <f t="shared" si="224"/>
        <v>technology</v>
      </c>
      <c r="R2395" s="10" t="str">
        <f t="shared" si="225"/>
        <v>web</v>
      </c>
      <c r="S2395" s="5">
        <f t="shared" si="226"/>
        <v>42194.440011574072</v>
      </c>
      <c r="T2395" s="5">
        <f t="shared" si="227"/>
        <v>42224.440011574072</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9">
        <f t="shared" si="222"/>
        <v>0.06</v>
      </c>
      <c r="P2396" s="10">
        <f t="shared" si="223"/>
        <v>1.5</v>
      </c>
      <c r="Q2396" s="10" t="str">
        <f t="shared" si="224"/>
        <v>technology</v>
      </c>
      <c r="R2396" s="10" t="str">
        <f t="shared" si="225"/>
        <v>web</v>
      </c>
      <c r="S2396" s="5">
        <f t="shared" si="226"/>
        <v>42031.15385416666</v>
      </c>
      <c r="T2396" s="5">
        <f t="shared" si="227"/>
        <v>42061.15385416666</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9">
        <f t="shared" si="222"/>
        <v>0</v>
      </c>
      <c r="P2397" s="10" t="e">
        <f t="shared" si="223"/>
        <v>#DIV/0!</v>
      </c>
      <c r="Q2397" s="10" t="str">
        <f t="shared" si="224"/>
        <v>technology</v>
      </c>
      <c r="R2397" s="10" t="str">
        <f t="shared" si="225"/>
        <v>web</v>
      </c>
      <c r="S2397" s="5">
        <f t="shared" si="226"/>
        <v>42716.913043981483</v>
      </c>
      <c r="T2397" s="5">
        <f t="shared" si="227"/>
        <v>42745.164583333331</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9">
        <f t="shared" si="222"/>
        <v>0.2</v>
      </c>
      <c r="P2398" s="10">
        <f t="shared" si="223"/>
        <v>10</v>
      </c>
      <c r="Q2398" s="10" t="str">
        <f t="shared" si="224"/>
        <v>technology</v>
      </c>
      <c r="R2398" s="10" t="str">
        <f t="shared" si="225"/>
        <v>web</v>
      </c>
      <c r="S2398" s="5">
        <f t="shared" si="226"/>
        <v>42262.640717592592</v>
      </c>
      <c r="T2398" s="5">
        <f t="shared" si="227"/>
        <v>42292.640717592592</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9">
        <f t="shared" si="222"/>
        <v>0</v>
      </c>
      <c r="P2399" s="10" t="e">
        <f t="shared" si="223"/>
        <v>#DIV/0!</v>
      </c>
      <c r="Q2399" s="10" t="str">
        <f t="shared" si="224"/>
        <v>technology</v>
      </c>
      <c r="R2399" s="10" t="str">
        <f t="shared" si="225"/>
        <v>web</v>
      </c>
      <c r="S2399" s="5">
        <f t="shared" si="226"/>
        <v>41976.676574074074</v>
      </c>
      <c r="T2399" s="5">
        <f t="shared" si="227"/>
        <v>42006.676574074074</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9">
        <f t="shared" si="222"/>
        <v>0</v>
      </c>
      <c r="P2400" s="10" t="e">
        <f t="shared" si="223"/>
        <v>#DIV/0!</v>
      </c>
      <c r="Q2400" s="10" t="str">
        <f t="shared" si="224"/>
        <v>technology</v>
      </c>
      <c r="R2400" s="10" t="str">
        <f t="shared" si="225"/>
        <v>web</v>
      </c>
      <c r="S2400" s="5">
        <f t="shared" si="226"/>
        <v>42157.708148148151</v>
      </c>
      <c r="T2400" s="5">
        <f t="shared" si="227"/>
        <v>42187.708148148151</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9">
        <f t="shared" si="222"/>
        <v>0</v>
      </c>
      <c r="P2401" s="10" t="e">
        <f t="shared" si="223"/>
        <v>#DIV/0!</v>
      </c>
      <c r="Q2401" s="10" t="str">
        <f t="shared" si="224"/>
        <v>technology</v>
      </c>
      <c r="R2401" s="10" t="str">
        <f t="shared" si="225"/>
        <v>web</v>
      </c>
      <c r="S2401" s="5">
        <f t="shared" si="226"/>
        <v>41956.644745370366</v>
      </c>
      <c r="T2401" s="5">
        <f t="shared" si="227"/>
        <v>41991.644745370366</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9">
        <f t="shared" si="222"/>
        <v>0</v>
      </c>
      <c r="P2402" s="10" t="e">
        <f t="shared" si="223"/>
        <v>#DIV/0!</v>
      </c>
      <c r="Q2402" s="10" t="str">
        <f t="shared" si="224"/>
        <v>technology</v>
      </c>
      <c r="R2402" s="10" t="str">
        <f t="shared" si="225"/>
        <v>web</v>
      </c>
      <c r="S2402" s="5">
        <f t="shared" si="226"/>
        <v>42444.059768518513</v>
      </c>
      <c r="T2402" s="5">
        <f t="shared" si="227"/>
        <v>42474.059768518513</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9">
        <f t="shared" si="222"/>
        <v>0.71785714285714286</v>
      </c>
      <c r="P2403" s="10">
        <f t="shared" si="223"/>
        <v>22.333333333333332</v>
      </c>
      <c r="Q2403" s="10" t="str">
        <f t="shared" si="224"/>
        <v>food</v>
      </c>
      <c r="R2403" s="10" t="str">
        <f t="shared" si="225"/>
        <v>food trucks</v>
      </c>
      <c r="S2403" s="5">
        <f t="shared" si="226"/>
        <v>42374.614537037036</v>
      </c>
      <c r="T2403" s="5">
        <f t="shared" si="227"/>
        <v>42434.614537037036</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9">
        <f t="shared" si="222"/>
        <v>0.43333333333333329</v>
      </c>
      <c r="P2404" s="10">
        <f t="shared" si="223"/>
        <v>52</v>
      </c>
      <c r="Q2404" s="10" t="str">
        <f t="shared" si="224"/>
        <v>food</v>
      </c>
      <c r="R2404" s="10" t="str">
        <f t="shared" si="225"/>
        <v>food trucks</v>
      </c>
      <c r="S2404" s="5">
        <f t="shared" si="226"/>
        <v>42107.47142361111</v>
      </c>
      <c r="T2404" s="5">
        <f t="shared" si="227"/>
        <v>42137.47142361111</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9">
        <f t="shared" si="222"/>
        <v>16.833333333333332</v>
      </c>
      <c r="P2405" s="10">
        <f t="shared" si="223"/>
        <v>16.833333333333332</v>
      </c>
      <c r="Q2405" s="10" t="str">
        <f t="shared" si="224"/>
        <v>food</v>
      </c>
      <c r="R2405" s="10" t="str">
        <f t="shared" si="225"/>
        <v>food trucks</v>
      </c>
      <c r="S2405" s="5">
        <f t="shared" si="226"/>
        <v>42399.674282407403</v>
      </c>
      <c r="T2405" s="5">
        <f t="shared" si="227"/>
        <v>42459.632615740738</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9">
        <f t="shared" si="222"/>
        <v>0</v>
      </c>
      <c r="P2406" s="10" t="e">
        <f t="shared" si="223"/>
        <v>#DIV/0!</v>
      </c>
      <c r="Q2406" s="10" t="str">
        <f t="shared" si="224"/>
        <v>food</v>
      </c>
      <c r="R2406" s="10" t="str">
        <f t="shared" si="225"/>
        <v>food trucks</v>
      </c>
      <c r="S2406" s="5">
        <f t="shared" si="226"/>
        <v>42341.831099537034</v>
      </c>
      <c r="T2406" s="5">
        <f t="shared" si="227"/>
        <v>42371.831099537034</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9">
        <f t="shared" si="222"/>
        <v>22.52</v>
      </c>
      <c r="P2407" s="10">
        <f t="shared" si="223"/>
        <v>56.3</v>
      </c>
      <c r="Q2407" s="10" t="str">
        <f t="shared" si="224"/>
        <v>food</v>
      </c>
      <c r="R2407" s="10" t="str">
        <f t="shared" si="225"/>
        <v>food trucks</v>
      </c>
      <c r="S2407" s="5">
        <f t="shared" si="226"/>
        <v>42595.377025462956</v>
      </c>
      <c r="T2407" s="5">
        <f t="shared" si="227"/>
        <v>42616.377025462956</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9">
        <f t="shared" si="222"/>
        <v>41.384615384615387</v>
      </c>
      <c r="P2408" s="10">
        <f t="shared" si="223"/>
        <v>84.0625</v>
      </c>
      <c r="Q2408" s="10" t="str">
        <f t="shared" si="224"/>
        <v>food</v>
      </c>
      <c r="R2408" s="10" t="str">
        <f t="shared" si="225"/>
        <v>food trucks</v>
      </c>
      <c r="S2408" s="5">
        <f t="shared" si="226"/>
        <v>41982.902662037035</v>
      </c>
      <c r="T2408" s="5">
        <f t="shared" si="227"/>
        <v>42022.902662037035</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9">
        <f t="shared" si="222"/>
        <v>25.259090909090908</v>
      </c>
      <c r="P2409" s="10">
        <f t="shared" si="223"/>
        <v>168.39393939393941</v>
      </c>
      <c r="Q2409" s="10" t="str">
        <f t="shared" si="224"/>
        <v>food</v>
      </c>
      <c r="R2409" s="10" t="str">
        <f t="shared" si="225"/>
        <v>food trucks</v>
      </c>
      <c r="S2409" s="5">
        <f t="shared" si="226"/>
        <v>42082.367222222216</v>
      </c>
      <c r="T2409" s="5">
        <f t="shared" si="227"/>
        <v>42105.041666666664</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9">
        <f t="shared" si="222"/>
        <v>0.2</v>
      </c>
      <c r="P2410" s="10">
        <f t="shared" si="223"/>
        <v>15</v>
      </c>
      <c r="Q2410" s="10" t="str">
        <f t="shared" si="224"/>
        <v>food</v>
      </c>
      <c r="R2410" s="10" t="str">
        <f t="shared" si="225"/>
        <v>food trucks</v>
      </c>
      <c r="S2410" s="5">
        <f t="shared" si="226"/>
        <v>41918.93237268518</v>
      </c>
      <c r="T2410" s="5">
        <f t="shared" si="227"/>
        <v>41948.974039351851</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9">
        <f t="shared" si="222"/>
        <v>1.8399999999999999</v>
      </c>
      <c r="P2411" s="10">
        <f t="shared" si="223"/>
        <v>76.666666666666671</v>
      </c>
      <c r="Q2411" s="10" t="str">
        <f t="shared" si="224"/>
        <v>food</v>
      </c>
      <c r="R2411" s="10" t="str">
        <f t="shared" si="225"/>
        <v>food trucks</v>
      </c>
      <c r="S2411" s="5">
        <f t="shared" si="226"/>
        <v>42204.667534722219</v>
      </c>
      <c r="T2411" s="5">
        <f t="shared" si="227"/>
        <v>42234.667534722219</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9">
        <f t="shared" si="222"/>
        <v>0</v>
      </c>
      <c r="P2412" s="10" t="e">
        <f t="shared" si="223"/>
        <v>#DIV/0!</v>
      </c>
      <c r="Q2412" s="10" t="str">
        <f t="shared" si="224"/>
        <v>food</v>
      </c>
      <c r="R2412" s="10" t="str">
        <f t="shared" si="225"/>
        <v>food trucks</v>
      </c>
      <c r="S2412" s="5">
        <f t="shared" si="226"/>
        <v>42224.199942129628</v>
      </c>
      <c r="T2412" s="5">
        <f t="shared" si="227"/>
        <v>42254.199942129628</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9">
        <f t="shared" si="222"/>
        <v>0.60399999999999998</v>
      </c>
      <c r="P2413" s="10">
        <f t="shared" si="223"/>
        <v>50.333333333333336</v>
      </c>
      <c r="Q2413" s="10" t="str">
        <f t="shared" si="224"/>
        <v>food</v>
      </c>
      <c r="R2413" s="10" t="str">
        <f t="shared" si="225"/>
        <v>food trucks</v>
      </c>
      <c r="S2413" s="5">
        <f t="shared" si="226"/>
        <v>42211.524097222216</v>
      </c>
      <c r="T2413" s="5">
        <f t="shared" si="227"/>
        <v>42241.524097222216</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9">
        <f t="shared" si="222"/>
        <v>0</v>
      </c>
      <c r="P2414" s="10" t="e">
        <f t="shared" si="223"/>
        <v>#DIV/0!</v>
      </c>
      <c r="Q2414" s="10" t="str">
        <f t="shared" si="224"/>
        <v>food</v>
      </c>
      <c r="R2414" s="10" t="str">
        <f t="shared" si="225"/>
        <v>food trucks</v>
      </c>
      <c r="S2414" s="5">
        <f t="shared" si="226"/>
        <v>42655.528622685182</v>
      </c>
      <c r="T2414" s="5">
        <f t="shared" si="227"/>
        <v>42700.570289351854</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9">
        <f t="shared" si="222"/>
        <v>0.83333333333333337</v>
      </c>
      <c r="P2415" s="10">
        <f t="shared" si="223"/>
        <v>8.3333333333333339</v>
      </c>
      <c r="Q2415" s="10" t="str">
        <f t="shared" si="224"/>
        <v>food</v>
      </c>
      <c r="R2415" s="10" t="str">
        <f t="shared" si="225"/>
        <v>food trucks</v>
      </c>
      <c r="S2415" s="5">
        <f t="shared" si="226"/>
        <v>41759.901412037034</v>
      </c>
      <c r="T2415" s="5">
        <f t="shared" si="227"/>
        <v>41790.770833333328</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9">
        <f t="shared" si="222"/>
        <v>3.0666666666666664</v>
      </c>
      <c r="P2416" s="10">
        <f t="shared" si="223"/>
        <v>35.384615384615387</v>
      </c>
      <c r="Q2416" s="10" t="str">
        <f t="shared" si="224"/>
        <v>food</v>
      </c>
      <c r="R2416" s="10" t="str">
        <f t="shared" si="225"/>
        <v>food trucks</v>
      </c>
      <c r="S2416" s="5">
        <f t="shared" si="226"/>
        <v>42198.486805555549</v>
      </c>
      <c r="T2416" s="5">
        <f t="shared" si="227"/>
        <v>42237.957638888889</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9">
        <f t="shared" si="222"/>
        <v>0.55833333333333335</v>
      </c>
      <c r="P2417" s="10">
        <f t="shared" si="223"/>
        <v>55.833333333333336</v>
      </c>
      <c r="Q2417" s="10" t="str">
        <f t="shared" si="224"/>
        <v>food</v>
      </c>
      <c r="R2417" s="10" t="str">
        <f t="shared" si="225"/>
        <v>food trucks</v>
      </c>
      <c r="S2417" s="5">
        <f t="shared" si="226"/>
        <v>42536.654467592591</v>
      </c>
      <c r="T2417" s="5">
        <f t="shared" si="227"/>
        <v>42566.654467592591</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9">
        <f t="shared" si="222"/>
        <v>2.5000000000000001E-2</v>
      </c>
      <c r="P2418" s="10">
        <f t="shared" si="223"/>
        <v>5</v>
      </c>
      <c r="Q2418" s="10" t="str">
        <f t="shared" si="224"/>
        <v>food</v>
      </c>
      <c r="R2418" s="10" t="str">
        <f t="shared" si="225"/>
        <v>food trucks</v>
      </c>
      <c r="S2418" s="5">
        <f t="shared" si="226"/>
        <v>42019.529432870368</v>
      </c>
      <c r="T2418" s="5">
        <f t="shared" si="227"/>
        <v>42077.416666666664</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9">
        <f t="shared" si="222"/>
        <v>0</v>
      </c>
      <c r="P2419" s="10" t="e">
        <f t="shared" si="223"/>
        <v>#DIV/0!</v>
      </c>
      <c r="Q2419" s="10" t="str">
        <f t="shared" si="224"/>
        <v>food</v>
      </c>
      <c r="R2419" s="10" t="str">
        <f t="shared" si="225"/>
        <v>food trucks</v>
      </c>
      <c r="S2419" s="5">
        <f t="shared" si="226"/>
        <v>41831.675775462958</v>
      </c>
      <c r="T2419" s="5">
        <f t="shared" si="227"/>
        <v>41861.675775462958</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9">
        <f t="shared" si="222"/>
        <v>0.02</v>
      </c>
      <c r="P2420" s="10">
        <f t="shared" si="223"/>
        <v>1</v>
      </c>
      <c r="Q2420" s="10" t="str">
        <f t="shared" si="224"/>
        <v>food</v>
      </c>
      <c r="R2420" s="10" t="str">
        <f t="shared" si="225"/>
        <v>food trucks</v>
      </c>
      <c r="S2420" s="5">
        <f t="shared" si="226"/>
        <v>42027.648657407401</v>
      </c>
      <c r="T2420" s="5">
        <f t="shared" si="227"/>
        <v>42087.606990740744</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9">
        <f t="shared" si="222"/>
        <v>0</v>
      </c>
      <c r="P2421" s="10" t="e">
        <f t="shared" si="223"/>
        <v>#DIV/0!</v>
      </c>
      <c r="Q2421" s="10" t="str">
        <f t="shared" si="224"/>
        <v>food</v>
      </c>
      <c r="R2421" s="10" t="str">
        <f t="shared" si="225"/>
        <v>food trucks</v>
      </c>
      <c r="S2421" s="5">
        <f t="shared" si="226"/>
        <v>41993.529965277768</v>
      </c>
      <c r="T2421" s="5">
        <f t="shared" si="227"/>
        <v>42053.529965277768</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9">
        <f t="shared" si="222"/>
        <v>14.825133372851216</v>
      </c>
      <c r="P2422" s="10">
        <f t="shared" si="223"/>
        <v>69.472222222222229</v>
      </c>
      <c r="Q2422" s="10" t="str">
        <f t="shared" si="224"/>
        <v>food</v>
      </c>
      <c r="R2422" s="10" t="str">
        <f t="shared" si="225"/>
        <v>food trucks</v>
      </c>
      <c r="S2422" s="5">
        <f t="shared" si="226"/>
        <v>41892.820543981477</v>
      </c>
      <c r="T2422" s="5">
        <f t="shared" si="227"/>
        <v>41952.862210648142</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9">
        <f t="shared" si="222"/>
        <v>1.6666666666666666E-2</v>
      </c>
      <c r="P2423" s="10">
        <f t="shared" si="223"/>
        <v>1</v>
      </c>
      <c r="Q2423" s="10" t="str">
        <f t="shared" si="224"/>
        <v>food</v>
      </c>
      <c r="R2423" s="10" t="str">
        <f t="shared" si="225"/>
        <v>food trucks</v>
      </c>
      <c r="S2423" s="5">
        <f t="shared" si="226"/>
        <v>42026.479120370372</v>
      </c>
      <c r="T2423" s="5">
        <f t="shared" si="227"/>
        <v>42056.479120370372</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9">
        <f t="shared" si="222"/>
        <v>0.2</v>
      </c>
      <c r="P2424" s="10">
        <f t="shared" si="223"/>
        <v>1</v>
      </c>
      <c r="Q2424" s="10" t="str">
        <f t="shared" si="224"/>
        <v>food</v>
      </c>
      <c r="R2424" s="10" t="str">
        <f t="shared" si="225"/>
        <v>food trucks</v>
      </c>
      <c r="S2424" s="5">
        <f t="shared" si="226"/>
        <v>42044.516620370363</v>
      </c>
      <c r="T2424" s="5">
        <f t="shared" si="227"/>
        <v>42074.474953703706</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9">
        <f t="shared" si="222"/>
        <v>1.3333333333333334E-2</v>
      </c>
      <c r="P2425" s="10">
        <f t="shared" si="223"/>
        <v>8</v>
      </c>
      <c r="Q2425" s="10" t="str">
        <f t="shared" si="224"/>
        <v>food</v>
      </c>
      <c r="R2425" s="10" t="str">
        <f t="shared" si="225"/>
        <v>food trucks</v>
      </c>
      <c r="S2425" s="5">
        <f t="shared" si="226"/>
        <v>41974.496412037035</v>
      </c>
      <c r="T2425" s="5">
        <f t="shared" si="227"/>
        <v>42004.496412037035</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9">
        <f t="shared" si="222"/>
        <v>1.24</v>
      </c>
      <c r="P2426" s="10">
        <f t="shared" si="223"/>
        <v>34.444444444444443</v>
      </c>
      <c r="Q2426" s="10" t="str">
        <f t="shared" si="224"/>
        <v>food</v>
      </c>
      <c r="R2426" s="10" t="str">
        <f t="shared" si="225"/>
        <v>food trucks</v>
      </c>
      <c r="S2426" s="5">
        <f t="shared" si="226"/>
        <v>41909.684120370366</v>
      </c>
      <c r="T2426" s="5">
        <f t="shared" si="227"/>
        <v>41939.684120370366</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9">
        <f t="shared" si="222"/>
        <v>2.8571428571428574E-2</v>
      </c>
      <c r="P2427" s="10">
        <f t="shared" si="223"/>
        <v>1</v>
      </c>
      <c r="Q2427" s="10" t="str">
        <f t="shared" si="224"/>
        <v>food</v>
      </c>
      <c r="R2427" s="10" t="str">
        <f t="shared" si="225"/>
        <v>food trucks</v>
      </c>
      <c r="S2427" s="5">
        <f t="shared" si="226"/>
        <v>42502.705428240741</v>
      </c>
      <c r="T2427" s="5">
        <f t="shared" si="227"/>
        <v>42517.711111111108</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9">
        <f t="shared" si="222"/>
        <v>0</v>
      </c>
      <c r="P2428" s="10" t="e">
        <f t="shared" si="223"/>
        <v>#DIV/0!</v>
      </c>
      <c r="Q2428" s="10" t="str">
        <f t="shared" si="224"/>
        <v>food</v>
      </c>
      <c r="R2428" s="10" t="str">
        <f t="shared" si="225"/>
        <v>food trucks</v>
      </c>
      <c r="S2428" s="5">
        <f t="shared" si="226"/>
        <v>42163.961712962955</v>
      </c>
      <c r="T2428" s="5">
        <f t="shared" si="227"/>
        <v>42223.961712962955</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9">
        <f t="shared" si="222"/>
        <v>2E-3</v>
      </c>
      <c r="P2429" s="10">
        <f t="shared" si="223"/>
        <v>1</v>
      </c>
      <c r="Q2429" s="10" t="str">
        <f t="shared" si="224"/>
        <v>food</v>
      </c>
      <c r="R2429" s="10" t="str">
        <f t="shared" si="225"/>
        <v>food trucks</v>
      </c>
      <c r="S2429" s="5">
        <f t="shared" si="226"/>
        <v>42412.11033564814</v>
      </c>
      <c r="T2429" s="5">
        <f t="shared" si="227"/>
        <v>42452.068668981483</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9">
        <f t="shared" si="222"/>
        <v>2.8571428571428571E-3</v>
      </c>
      <c r="P2430" s="10">
        <f t="shared" si="223"/>
        <v>1</v>
      </c>
      <c r="Q2430" s="10" t="str">
        <f t="shared" si="224"/>
        <v>food</v>
      </c>
      <c r="R2430" s="10" t="str">
        <f t="shared" si="225"/>
        <v>food trucks</v>
      </c>
      <c r="S2430" s="5">
        <f t="shared" si="226"/>
        <v>42045.575821759259</v>
      </c>
      <c r="T2430" s="5">
        <f t="shared" si="227"/>
        <v>42075.534155092588</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9">
        <f t="shared" si="222"/>
        <v>1.4321428571428572</v>
      </c>
      <c r="P2431" s="10">
        <f t="shared" si="223"/>
        <v>501.25</v>
      </c>
      <c r="Q2431" s="10" t="str">
        <f t="shared" si="224"/>
        <v>food</v>
      </c>
      <c r="R2431" s="10" t="str">
        <f t="shared" si="225"/>
        <v>food trucks</v>
      </c>
      <c r="S2431" s="5">
        <f t="shared" si="226"/>
        <v>42734.670902777776</v>
      </c>
      <c r="T2431" s="5">
        <f t="shared" si="227"/>
        <v>42771.488888888889</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9">
        <f t="shared" si="222"/>
        <v>0.70000000000000007</v>
      </c>
      <c r="P2432" s="10">
        <f t="shared" si="223"/>
        <v>10.5</v>
      </c>
      <c r="Q2432" s="10" t="str">
        <f t="shared" si="224"/>
        <v>food</v>
      </c>
      <c r="R2432" s="10" t="str">
        <f t="shared" si="225"/>
        <v>food trucks</v>
      </c>
      <c r="S2432" s="5">
        <f t="shared" si="226"/>
        <v>42381.922499999993</v>
      </c>
      <c r="T2432" s="5">
        <f t="shared" si="227"/>
        <v>42411.922499999993</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9">
        <f t="shared" si="222"/>
        <v>2E-3</v>
      </c>
      <c r="P2433" s="10">
        <f t="shared" si="223"/>
        <v>1</v>
      </c>
      <c r="Q2433" s="10" t="str">
        <f t="shared" si="224"/>
        <v>food</v>
      </c>
      <c r="R2433" s="10" t="str">
        <f t="shared" si="225"/>
        <v>food trucks</v>
      </c>
      <c r="S2433" s="5">
        <f t="shared" si="226"/>
        <v>42488.891354166662</v>
      </c>
      <c r="T2433" s="5">
        <f t="shared" si="227"/>
        <v>42548.891354166662</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9">
        <f t="shared" si="222"/>
        <v>1.4285714285714287E-2</v>
      </c>
      <c r="P2434" s="10">
        <f t="shared" si="223"/>
        <v>1</v>
      </c>
      <c r="Q2434" s="10" t="str">
        <f t="shared" si="224"/>
        <v>food</v>
      </c>
      <c r="R2434" s="10" t="str">
        <f t="shared" si="225"/>
        <v>food trucks</v>
      </c>
      <c r="S2434" s="5">
        <f t="shared" si="226"/>
        <v>42041.010381944441</v>
      </c>
      <c r="T2434" s="5">
        <f t="shared" si="227"/>
        <v>42071.010381944441</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9">
        <f t="shared" ref="O2435:O2498" si="228">E2435/D2435*100</f>
        <v>0</v>
      </c>
      <c r="P2435" s="10" t="e">
        <f t="shared" ref="P2435:P2498" si="229">E2435/L2435</f>
        <v>#DIV/0!</v>
      </c>
      <c r="Q2435" s="10" t="str">
        <f t="shared" ref="Q2435:Q2498" si="230">LEFT($N2435,FIND("/",$N2435)-1)</f>
        <v>food</v>
      </c>
      <c r="R2435" s="10" t="str">
        <f t="shared" ref="R2435:R2498" si="231">RIGHT($N2435,LEN($N2435)-FIND("/",$N2435))</f>
        <v>food trucks</v>
      </c>
      <c r="S2435" s="5">
        <f t="shared" ref="S2435:S2498" si="232">(((J2435/60)/60)/24)+DATE(1970,1,1)+(-5/24)</f>
        <v>42397.691469907404</v>
      </c>
      <c r="T2435" s="5">
        <f t="shared" si="227"/>
        <v>42427.691469907404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9">
        <f t="shared" si="228"/>
        <v>0.13</v>
      </c>
      <c r="P2436" s="10">
        <f t="shared" si="229"/>
        <v>13</v>
      </c>
      <c r="Q2436" s="10" t="str">
        <f t="shared" si="230"/>
        <v>food</v>
      </c>
      <c r="R2436" s="10" t="str">
        <f t="shared" si="231"/>
        <v>food trucks</v>
      </c>
      <c r="S2436" s="5">
        <f t="shared" si="232"/>
        <v>42179.977708333325</v>
      </c>
      <c r="T2436" s="5">
        <f t="shared" si="227"/>
        <v>42219.977708333325</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9">
        <f t="shared" si="228"/>
        <v>0.48960000000000004</v>
      </c>
      <c r="P2437" s="10">
        <f t="shared" si="229"/>
        <v>306</v>
      </c>
      <c r="Q2437" s="10" t="str">
        <f t="shared" si="230"/>
        <v>food</v>
      </c>
      <c r="R2437" s="10" t="str">
        <f t="shared" si="231"/>
        <v>food trucks</v>
      </c>
      <c r="S2437" s="5">
        <f t="shared" si="232"/>
        <v>42252.069282407399</v>
      </c>
      <c r="T2437" s="5">
        <f t="shared" si="227"/>
        <v>42282.069282407399</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9">
        <f t="shared" si="228"/>
        <v>3.8461538461538464E-2</v>
      </c>
      <c r="P2438" s="10">
        <f t="shared" si="229"/>
        <v>22.5</v>
      </c>
      <c r="Q2438" s="10" t="str">
        <f t="shared" si="230"/>
        <v>food</v>
      </c>
      <c r="R2438" s="10" t="str">
        <f t="shared" si="231"/>
        <v>food trucks</v>
      </c>
      <c r="S2438" s="5">
        <f t="shared" si="232"/>
        <v>42338.407060185178</v>
      </c>
      <c r="T2438" s="5">
        <f t="shared" si="227"/>
        <v>42398.407060185178</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9">
        <f t="shared" si="228"/>
        <v>0</v>
      </c>
      <c r="P2439" s="10" t="e">
        <f t="shared" si="229"/>
        <v>#DIV/0!</v>
      </c>
      <c r="Q2439" s="10" t="str">
        <f t="shared" si="230"/>
        <v>food</v>
      </c>
      <c r="R2439" s="10" t="str">
        <f t="shared" si="231"/>
        <v>food trucks</v>
      </c>
      <c r="S2439" s="5">
        <f t="shared" si="232"/>
        <v>42031.756805555553</v>
      </c>
      <c r="T2439" s="5">
        <f t="shared" ref="T2439:T2502" si="233">(((I2439/60)/60)/24)+DATE(1970,1,1)+(-5/24)</f>
        <v>42080.541666666664</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9">
        <f t="shared" si="228"/>
        <v>0.33333333333333337</v>
      </c>
      <c r="P2440" s="10">
        <f t="shared" si="229"/>
        <v>50</v>
      </c>
      <c r="Q2440" s="10" t="str">
        <f t="shared" si="230"/>
        <v>food</v>
      </c>
      <c r="R2440" s="10" t="str">
        <f t="shared" si="231"/>
        <v>food trucks</v>
      </c>
      <c r="S2440" s="5">
        <f t="shared" si="232"/>
        <v>42285.706736111104</v>
      </c>
      <c r="T2440" s="5">
        <f t="shared" si="233"/>
        <v>42345.748402777775</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9">
        <f t="shared" si="228"/>
        <v>0</v>
      </c>
      <c r="P2441" s="10" t="e">
        <f t="shared" si="229"/>
        <v>#DIV/0!</v>
      </c>
      <c r="Q2441" s="10" t="str">
        <f t="shared" si="230"/>
        <v>food</v>
      </c>
      <c r="R2441" s="10" t="str">
        <f t="shared" si="231"/>
        <v>food trucks</v>
      </c>
      <c r="S2441" s="5">
        <f t="shared" si="232"/>
        <v>42265.610289351847</v>
      </c>
      <c r="T2441" s="5">
        <f t="shared" si="233"/>
        <v>42295.610289351847</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9">
        <f t="shared" si="228"/>
        <v>0.2</v>
      </c>
      <c r="P2442" s="10">
        <f t="shared" si="229"/>
        <v>5</v>
      </c>
      <c r="Q2442" s="10" t="str">
        <f t="shared" si="230"/>
        <v>food</v>
      </c>
      <c r="R2442" s="10" t="str">
        <f t="shared" si="231"/>
        <v>food trucks</v>
      </c>
      <c r="S2442" s="5">
        <f t="shared" si="232"/>
        <v>42383.691122685181</v>
      </c>
      <c r="T2442" s="5">
        <f t="shared" si="233"/>
        <v>42413.691122685181</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9">
        <f t="shared" si="228"/>
        <v>107.88</v>
      </c>
      <c r="P2443" s="10">
        <f t="shared" si="229"/>
        <v>74.22935779816514</v>
      </c>
      <c r="Q2443" s="10" t="str">
        <f t="shared" si="230"/>
        <v>food</v>
      </c>
      <c r="R2443" s="10" t="str">
        <f t="shared" si="231"/>
        <v>small batch</v>
      </c>
      <c r="S2443" s="5">
        <f t="shared" si="232"/>
        <v>42186.917291666665</v>
      </c>
      <c r="T2443" s="5">
        <f t="shared" si="233"/>
        <v>42207.999305555553</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9">
        <f t="shared" si="228"/>
        <v>125.94166666666666</v>
      </c>
      <c r="P2444" s="10">
        <f t="shared" si="229"/>
        <v>81.252688172043008</v>
      </c>
      <c r="Q2444" s="10" t="str">
        <f t="shared" si="230"/>
        <v>food</v>
      </c>
      <c r="R2444" s="10" t="str">
        <f t="shared" si="231"/>
        <v>small batch</v>
      </c>
      <c r="S2444" s="5">
        <f t="shared" si="232"/>
        <v>42052.458657407398</v>
      </c>
      <c r="T2444" s="5">
        <f t="shared" si="233"/>
        <v>42082.416990740741</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9">
        <f t="shared" si="228"/>
        <v>202.51495</v>
      </c>
      <c r="P2445" s="10">
        <f t="shared" si="229"/>
        <v>130.23469453376205</v>
      </c>
      <c r="Q2445" s="10" t="str">
        <f t="shared" si="230"/>
        <v>food</v>
      </c>
      <c r="R2445" s="10" t="str">
        <f t="shared" si="231"/>
        <v>small batch</v>
      </c>
      <c r="S2445" s="5">
        <f t="shared" si="232"/>
        <v>41836.416921296295</v>
      </c>
      <c r="T2445" s="5">
        <f t="shared" si="233"/>
        <v>41866.416921296295</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9">
        <f t="shared" si="228"/>
        <v>108.60000000000001</v>
      </c>
      <c r="P2446" s="10">
        <f t="shared" si="229"/>
        <v>53.409836065573771</v>
      </c>
      <c r="Q2446" s="10" t="str">
        <f t="shared" si="230"/>
        <v>food</v>
      </c>
      <c r="R2446" s="10" t="str">
        <f t="shared" si="231"/>
        <v>small batch</v>
      </c>
      <c r="S2446" s="5">
        <f t="shared" si="232"/>
        <v>42485.54619212963</v>
      </c>
      <c r="T2446" s="5">
        <f t="shared" si="233"/>
        <v>42515.54619212963</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9">
        <f t="shared" si="228"/>
        <v>172.8</v>
      </c>
      <c r="P2447" s="10">
        <f t="shared" si="229"/>
        <v>75.130434782608702</v>
      </c>
      <c r="Q2447" s="10" t="str">
        <f t="shared" si="230"/>
        <v>food</v>
      </c>
      <c r="R2447" s="10" t="str">
        <f t="shared" si="231"/>
        <v>small batch</v>
      </c>
      <c r="S2447" s="5">
        <f t="shared" si="232"/>
        <v>42242.981724537036</v>
      </c>
      <c r="T2447" s="5">
        <f t="shared" si="233"/>
        <v>42272.981724537036</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9">
        <f t="shared" si="228"/>
        <v>167.98</v>
      </c>
      <c r="P2448" s="10">
        <f t="shared" si="229"/>
        <v>75.666666666666671</v>
      </c>
      <c r="Q2448" s="10" t="str">
        <f t="shared" si="230"/>
        <v>food</v>
      </c>
      <c r="R2448" s="10" t="str">
        <f t="shared" si="231"/>
        <v>small batch</v>
      </c>
      <c r="S2448" s="5">
        <f t="shared" si="232"/>
        <v>42670.394340277773</v>
      </c>
      <c r="T2448" s="5">
        <f t="shared" si="233"/>
        <v>42700.436006944445</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9">
        <f t="shared" si="228"/>
        <v>427.20000000000005</v>
      </c>
      <c r="P2449" s="10">
        <f t="shared" si="229"/>
        <v>31.691394658753708</v>
      </c>
      <c r="Q2449" s="10" t="str">
        <f t="shared" si="230"/>
        <v>food</v>
      </c>
      <c r="R2449" s="10" t="str">
        <f t="shared" si="231"/>
        <v>small batch</v>
      </c>
      <c r="S2449" s="5">
        <f t="shared" si="232"/>
        <v>42654.26149305555</v>
      </c>
      <c r="T2449" s="5">
        <f t="shared" si="233"/>
        <v>42685.958333333336</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9">
        <f t="shared" si="228"/>
        <v>107.5</v>
      </c>
      <c r="P2450" s="10">
        <f t="shared" si="229"/>
        <v>47.777777777777779</v>
      </c>
      <c r="Q2450" s="10" t="str">
        <f t="shared" si="230"/>
        <v>food</v>
      </c>
      <c r="R2450" s="10" t="str">
        <f t="shared" si="231"/>
        <v>small batch</v>
      </c>
      <c r="S2450" s="5">
        <f t="shared" si="232"/>
        <v>42607.107789351845</v>
      </c>
      <c r="T2450" s="5">
        <f t="shared" si="233"/>
        <v>42613.025000000001</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9">
        <f t="shared" si="228"/>
        <v>108</v>
      </c>
      <c r="P2451" s="10">
        <f t="shared" si="229"/>
        <v>90</v>
      </c>
      <c r="Q2451" s="10" t="str">
        <f t="shared" si="230"/>
        <v>food</v>
      </c>
      <c r="R2451" s="10" t="str">
        <f t="shared" si="231"/>
        <v>small batch</v>
      </c>
      <c r="S2451" s="5">
        <f t="shared" si="232"/>
        <v>41942.934201388889</v>
      </c>
      <c r="T2451" s="5">
        <f t="shared" si="233"/>
        <v>41972.975868055553</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9">
        <f t="shared" si="228"/>
        <v>101.53353333333335</v>
      </c>
      <c r="P2452" s="10">
        <f t="shared" si="229"/>
        <v>149.31401960784314</v>
      </c>
      <c r="Q2452" s="10" t="str">
        <f t="shared" si="230"/>
        <v>food</v>
      </c>
      <c r="R2452" s="10" t="str">
        <f t="shared" si="231"/>
        <v>small batch</v>
      </c>
      <c r="S2452" s="5">
        <f t="shared" si="232"/>
        <v>41901.864074074074</v>
      </c>
      <c r="T2452" s="5">
        <f t="shared" si="233"/>
        <v>41939.924305555556</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9">
        <f t="shared" si="228"/>
        <v>115.45</v>
      </c>
      <c r="P2453" s="10">
        <f t="shared" si="229"/>
        <v>62.06989247311828</v>
      </c>
      <c r="Q2453" s="10" t="str">
        <f t="shared" si="230"/>
        <v>food</v>
      </c>
      <c r="R2453" s="10" t="str">
        <f t="shared" si="231"/>
        <v>small batch</v>
      </c>
      <c r="S2453" s="5">
        <f t="shared" si="232"/>
        <v>42779.700115740743</v>
      </c>
      <c r="T2453" s="5">
        <f t="shared" si="233"/>
        <v>42799.700115740743</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9">
        <f t="shared" si="228"/>
        <v>133.5</v>
      </c>
      <c r="P2454" s="10">
        <f t="shared" si="229"/>
        <v>53.4</v>
      </c>
      <c r="Q2454" s="10" t="str">
        <f t="shared" si="230"/>
        <v>food</v>
      </c>
      <c r="R2454" s="10" t="str">
        <f t="shared" si="231"/>
        <v>small batch</v>
      </c>
      <c r="S2454" s="5">
        <f t="shared" si="232"/>
        <v>42338.635416666664</v>
      </c>
      <c r="T2454" s="5">
        <f t="shared" si="233"/>
        <v>42367.749999999993</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9">
        <f t="shared" si="228"/>
        <v>154.69999999999999</v>
      </c>
      <c r="P2455" s="10">
        <f t="shared" si="229"/>
        <v>69.268656716417908</v>
      </c>
      <c r="Q2455" s="10" t="str">
        <f t="shared" si="230"/>
        <v>food</v>
      </c>
      <c r="R2455" s="10" t="str">
        <f t="shared" si="231"/>
        <v>small batch</v>
      </c>
      <c r="S2455" s="5">
        <f t="shared" si="232"/>
        <v>42738.483900462961</v>
      </c>
      <c r="T2455" s="5">
        <f t="shared" si="233"/>
        <v>42768.483900462961</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9">
        <f t="shared" si="228"/>
        <v>100.84571428571429</v>
      </c>
      <c r="P2456" s="10">
        <f t="shared" si="229"/>
        <v>271.50769230769231</v>
      </c>
      <c r="Q2456" s="10" t="str">
        <f t="shared" si="230"/>
        <v>food</v>
      </c>
      <c r="R2456" s="10" t="str">
        <f t="shared" si="231"/>
        <v>small batch</v>
      </c>
      <c r="S2456" s="5">
        <f t="shared" si="232"/>
        <v>42769.99314814814</v>
      </c>
      <c r="T2456" s="5">
        <f t="shared" si="233"/>
        <v>42804.99314814814</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9">
        <f t="shared" si="228"/>
        <v>182</v>
      </c>
      <c r="P2457" s="10">
        <f t="shared" si="229"/>
        <v>34.125</v>
      </c>
      <c r="Q2457" s="10" t="str">
        <f t="shared" si="230"/>
        <v>food</v>
      </c>
      <c r="R2457" s="10" t="str">
        <f t="shared" si="231"/>
        <v>small batch</v>
      </c>
      <c r="S2457" s="5">
        <f t="shared" si="232"/>
        <v>42452.573495370372</v>
      </c>
      <c r="T2457" s="5">
        <f t="shared" si="233"/>
        <v>42480.573495370372</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9">
        <f t="shared" si="228"/>
        <v>180.86666666666667</v>
      </c>
      <c r="P2458" s="10">
        <f t="shared" si="229"/>
        <v>40.492537313432834</v>
      </c>
      <c r="Q2458" s="10" t="str">
        <f t="shared" si="230"/>
        <v>food</v>
      </c>
      <c r="R2458" s="10" t="str">
        <f t="shared" si="231"/>
        <v>small batch</v>
      </c>
      <c r="S2458" s="5">
        <f t="shared" si="232"/>
        <v>42761.752766203703</v>
      </c>
      <c r="T2458" s="5">
        <f t="shared" si="233"/>
        <v>42791.752766203703</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9">
        <f t="shared" si="228"/>
        <v>102.30434782608695</v>
      </c>
      <c r="P2459" s="10">
        <f t="shared" si="229"/>
        <v>189.75806451612902</v>
      </c>
      <c r="Q2459" s="10" t="str">
        <f t="shared" si="230"/>
        <v>food</v>
      </c>
      <c r="R2459" s="10" t="str">
        <f t="shared" si="231"/>
        <v>small batch</v>
      </c>
      <c r="S2459" s="5">
        <f t="shared" si="232"/>
        <v>42423.394166666665</v>
      </c>
      <c r="T2459" s="5">
        <f t="shared" si="233"/>
        <v>42453.352500000001</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9">
        <f t="shared" si="228"/>
        <v>110.17999999999999</v>
      </c>
      <c r="P2460" s="10">
        <f t="shared" si="229"/>
        <v>68.862499999999997</v>
      </c>
      <c r="Q2460" s="10" t="str">
        <f t="shared" si="230"/>
        <v>food</v>
      </c>
      <c r="R2460" s="10" t="str">
        <f t="shared" si="231"/>
        <v>small batch</v>
      </c>
      <c r="S2460" s="5">
        <f t="shared" si="232"/>
        <v>42495.663402777776</v>
      </c>
      <c r="T2460" s="5">
        <f t="shared" si="233"/>
        <v>42530.583333333336</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9">
        <f t="shared" si="228"/>
        <v>102.25</v>
      </c>
      <c r="P2461" s="10">
        <f t="shared" si="229"/>
        <v>108.77659574468085</v>
      </c>
      <c r="Q2461" s="10" t="str">
        <f t="shared" si="230"/>
        <v>food</v>
      </c>
      <c r="R2461" s="10" t="str">
        <f t="shared" si="231"/>
        <v>small batch</v>
      </c>
      <c r="S2461" s="5">
        <f t="shared" si="232"/>
        <v>42407.429224537038</v>
      </c>
      <c r="T2461" s="5">
        <f t="shared" si="233"/>
        <v>42452.387557870366</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9">
        <f t="shared" si="228"/>
        <v>100.78823529411764</v>
      </c>
      <c r="P2462" s="10">
        <f t="shared" si="229"/>
        <v>125.98529411764706</v>
      </c>
      <c r="Q2462" s="10" t="str">
        <f t="shared" si="230"/>
        <v>food</v>
      </c>
      <c r="R2462" s="10" t="str">
        <f t="shared" si="231"/>
        <v>small batch</v>
      </c>
      <c r="S2462" s="5">
        <f t="shared" si="232"/>
        <v>42703.978784722225</v>
      </c>
      <c r="T2462" s="5">
        <f t="shared" si="233"/>
        <v>42737.970138888886</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9">
        <f t="shared" si="228"/>
        <v>103.8</v>
      </c>
      <c r="P2463" s="10">
        <f t="shared" si="229"/>
        <v>90.523255813953483</v>
      </c>
      <c r="Q2463" s="10" t="str">
        <f t="shared" si="230"/>
        <v>music</v>
      </c>
      <c r="R2463" s="10" t="str">
        <f t="shared" si="231"/>
        <v>indie rock</v>
      </c>
      <c r="S2463" s="5">
        <f t="shared" si="232"/>
        <v>40783.804363425923</v>
      </c>
      <c r="T2463" s="5">
        <f t="shared" si="233"/>
        <v>40816.916666666664</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9">
        <f t="shared" si="228"/>
        <v>110.70833333333334</v>
      </c>
      <c r="P2464" s="10">
        <f t="shared" si="229"/>
        <v>28.880434782608695</v>
      </c>
      <c r="Q2464" s="10" t="str">
        <f t="shared" si="230"/>
        <v>music</v>
      </c>
      <c r="R2464" s="10" t="str">
        <f t="shared" si="231"/>
        <v>indie rock</v>
      </c>
      <c r="S2464" s="5">
        <f t="shared" si="232"/>
        <v>41088.977962962963</v>
      </c>
      <c r="T2464" s="5">
        <f t="shared" si="233"/>
        <v>41108.977962962963</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9">
        <f t="shared" si="228"/>
        <v>116.25000000000001</v>
      </c>
      <c r="P2465" s="10">
        <f t="shared" si="229"/>
        <v>31</v>
      </c>
      <c r="Q2465" s="10" t="str">
        <f t="shared" si="230"/>
        <v>music</v>
      </c>
      <c r="R2465" s="10" t="str">
        <f t="shared" si="231"/>
        <v>indie rock</v>
      </c>
      <c r="S2465" s="5">
        <f t="shared" si="232"/>
        <v>41340.903067129628</v>
      </c>
      <c r="T2465" s="5">
        <f t="shared" si="233"/>
        <v>41380.583333333328</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9">
        <f t="shared" si="228"/>
        <v>111.1</v>
      </c>
      <c r="P2466" s="10">
        <f t="shared" si="229"/>
        <v>51.674418604651166</v>
      </c>
      <c r="Q2466" s="10" t="str">
        <f t="shared" si="230"/>
        <v>music</v>
      </c>
      <c r="R2466" s="10" t="str">
        <f t="shared" si="231"/>
        <v>indie rock</v>
      </c>
      <c r="S2466" s="5">
        <f t="shared" si="232"/>
        <v>42248.692094907405</v>
      </c>
      <c r="T2466" s="5">
        <f t="shared" si="233"/>
        <v>42277.603472222218</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9">
        <f t="shared" si="228"/>
        <v>180.14285714285714</v>
      </c>
      <c r="P2467" s="10">
        <f t="shared" si="229"/>
        <v>26.270833333333332</v>
      </c>
      <c r="Q2467" s="10" t="str">
        <f t="shared" si="230"/>
        <v>music</v>
      </c>
      <c r="R2467" s="10" t="str">
        <f t="shared" si="231"/>
        <v>indie rock</v>
      </c>
      <c r="S2467" s="5">
        <f t="shared" si="232"/>
        <v>41145.510972222219</v>
      </c>
      <c r="T2467" s="5">
        <f t="shared" si="233"/>
        <v>41175.510972222219</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9">
        <f t="shared" si="228"/>
        <v>100</v>
      </c>
      <c r="P2468" s="10">
        <f t="shared" si="229"/>
        <v>48.07692307692308</v>
      </c>
      <c r="Q2468" s="10" t="str">
        <f t="shared" si="230"/>
        <v>music</v>
      </c>
      <c r="R2468" s="10" t="str">
        <f t="shared" si="231"/>
        <v>indie rock</v>
      </c>
      <c r="S2468" s="5">
        <f t="shared" si="232"/>
        <v>41372.894131944442</v>
      </c>
      <c r="T2468" s="5">
        <f t="shared" si="233"/>
        <v>41402.894131944442</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9">
        <f t="shared" si="228"/>
        <v>118.5</v>
      </c>
      <c r="P2469" s="10">
        <f t="shared" si="229"/>
        <v>27.558139534883722</v>
      </c>
      <c r="Q2469" s="10" t="str">
        <f t="shared" si="230"/>
        <v>music</v>
      </c>
      <c r="R2469" s="10" t="str">
        <f t="shared" si="231"/>
        <v>indie rock</v>
      </c>
      <c r="S2469" s="5">
        <f t="shared" si="232"/>
        <v>41025.665868055556</v>
      </c>
      <c r="T2469" s="5">
        <f t="shared" si="233"/>
        <v>41039.5</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9">
        <f t="shared" si="228"/>
        <v>107.21700000000001</v>
      </c>
      <c r="P2470" s="10">
        <f t="shared" si="229"/>
        <v>36.97137931034483</v>
      </c>
      <c r="Q2470" s="10" t="str">
        <f t="shared" si="230"/>
        <v>music</v>
      </c>
      <c r="R2470" s="10" t="str">
        <f t="shared" si="231"/>
        <v>indie rock</v>
      </c>
      <c r="S2470" s="5">
        <f t="shared" si="232"/>
        <v>41173.945844907401</v>
      </c>
      <c r="T2470" s="5">
        <f t="shared" si="233"/>
        <v>41210</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9">
        <f t="shared" si="228"/>
        <v>113.66666666666667</v>
      </c>
      <c r="P2471" s="10">
        <f t="shared" si="229"/>
        <v>29.021276595744681</v>
      </c>
      <c r="Q2471" s="10" t="str">
        <f t="shared" si="230"/>
        <v>music</v>
      </c>
      <c r="R2471" s="10" t="str">
        <f t="shared" si="231"/>
        <v>indie rock</v>
      </c>
      <c r="S2471" s="5">
        <f t="shared" si="232"/>
        <v>40557.221400462957</v>
      </c>
      <c r="T2471" s="5">
        <f t="shared" si="233"/>
        <v>40582.221400462957</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9">
        <f t="shared" si="228"/>
        <v>103.16400000000002</v>
      </c>
      <c r="P2472" s="10">
        <f t="shared" si="229"/>
        <v>28.65666666666667</v>
      </c>
      <c r="Q2472" s="10" t="str">
        <f t="shared" si="230"/>
        <v>music</v>
      </c>
      <c r="R2472" s="10" t="str">
        <f t="shared" si="231"/>
        <v>indie rock</v>
      </c>
      <c r="S2472" s="5">
        <f t="shared" si="232"/>
        <v>41022.866377314815</v>
      </c>
      <c r="T2472" s="5">
        <f t="shared" si="233"/>
        <v>41052.866377314815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9">
        <f t="shared" si="228"/>
        <v>128</v>
      </c>
      <c r="P2473" s="10">
        <f t="shared" si="229"/>
        <v>37.647058823529413</v>
      </c>
      <c r="Q2473" s="10" t="str">
        <f t="shared" si="230"/>
        <v>music</v>
      </c>
      <c r="R2473" s="10" t="str">
        <f t="shared" si="231"/>
        <v>indie rock</v>
      </c>
      <c r="S2473" s="5">
        <f t="shared" si="232"/>
        <v>40893.784629629627</v>
      </c>
      <c r="T2473" s="5">
        <f t="shared" si="233"/>
        <v>40933.784629629627</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9">
        <f t="shared" si="228"/>
        <v>135.76026666666667</v>
      </c>
      <c r="P2474" s="10">
        <f t="shared" si="229"/>
        <v>97.904038461538462</v>
      </c>
      <c r="Q2474" s="10" t="str">
        <f t="shared" si="230"/>
        <v>music</v>
      </c>
      <c r="R2474" s="10" t="str">
        <f t="shared" si="231"/>
        <v>indie rock</v>
      </c>
      <c r="S2474" s="5">
        <f t="shared" si="232"/>
        <v>40353.907175925924</v>
      </c>
      <c r="T2474" s="5">
        <f t="shared" si="233"/>
        <v>40424.835416666661</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9">
        <f t="shared" si="228"/>
        <v>100</v>
      </c>
      <c r="P2475" s="10">
        <f t="shared" si="229"/>
        <v>42.553191489361701</v>
      </c>
      <c r="Q2475" s="10" t="str">
        <f t="shared" si="230"/>
        <v>music</v>
      </c>
      <c r="R2475" s="10" t="str">
        <f t="shared" si="231"/>
        <v>indie rock</v>
      </c>
      <c r="S2475" s="5">
        <f t="shared" si="232"/>
        <v>41193.540150462963</v>
      </c>
      <c r="T2475" s="5">
        <f t="shared" si="233"/>
        <v>41223.581817129627</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9">
        <f t="shared" si="228"/>
        <v>100.00360000000002</v>
      </c>
      <c r="P2476" s="10">
        <f t="shared" si="229"/>
        <v>131.58368421052631</v>
      </c>
      <c r="Q2476" s="10" t="str">
        <f t="shared" si="230"/>
        <v>music</v>
      </c>
      <c r="R2476" s="10" t="str">
        <f t="shared" si="231"/>
        <v>indie rock</v>
      </c>
      <c r="S2476" s="5">
        <f t="shared" si="232"/>
        <v>40416.80296296296</v>
      </c>
      <c r="T2476" s="5">
        <f t="shared" si="233"/>
        <v>40461.80296296296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9">
        <f t="shared" si="228"/>
        <v>104.71999999999998</v>
      </c>
      <c r="P2477" s="10">
        <f t="shared" si="229"/>
        <v>32.320987654320987</v>
      </c>
      <c r="Q2477" s="10" t="str">
        <f t="shared" si="230"/>
        <v>music</v>
      </c>
      <c r="R2477" s="10" t="str">
        <f t="shared" si="231"/>
        <v>indie rock</v>
      </c>
      <c r="S2477" s="5">
        <f t="shared" si="232"/>
        <v>40310.079340277778</v>
      </c>
      <c r="T2477" s="5">
        <f t="shared" si="233"/>
        <v>40369.708333333328</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9">
        <f t="shared" si="228"/>
        <v>105.02249999999999</v>
      </c>
      <c r="P2478" s="10">
        <f t="shared" si="229"/>
        <v>61.103999999999999</v>
      </c>
      <c r="Q2478" s="10" t="str">
        <f t="shared" si="230"/>
        <v>music</v>
      </c>
      <c r="R2478" s="10" t="str">
        <f t="shared" si="231"/>
        <v>indie rock</v>
      </c>
      <c r="S2478" s="5">
        <f t="shared" si="232"/>
        <v>41913.120023148142</v>
      </c>
      <c r="T2478" s="5">
        <f t="shared" si="233"/>
        <v>41946.161689814813</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9">
        <f t="shared" si="228"/>
        <v>171.33333333333334</v>
      </c>
      <c r="P2479" s="10">
        <f t="shared" si="229"/>
        <v>31.341463414634145</v>
      </c>
      <c r="Q2479" s="10" t="str">
        <f t="shared" si="230"/>
        <v>music</v>
      </c>
      <c r="R2479" s="10" t="str">
        <f t="shared" si="231"/>
        <v>indie rock</v>
      </c>
      <c r="S2479" s="5">
        <f t="shared" si="232"/>
        <v>41088.483159722222</v>
      </c>
      <c r="T2479" s="5">
        <f t="shared" si="233"/>
        <v>41133.483159722222</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9">
        <f t="shared" si="228"/>
        <v>127.49999999999999</v>
      </c>
      <c r="P2480" s="10">
        <f t="shared" si="229"/>
        <v>129.1139240506329</v>
      </c>
      <c r="Q2480" s="10" t="str">
        <f t="shared" si="230"/>
        <v>music</v>
      </c>
      <c r="R2480" s="10" t="str">
        <f t="shared" si="231"/>
        <v>indie rock</v>
      </c>
      <c r="S2480" s="5">
        <f t="shared" si="232"/>
        <v>41257.742048611108</v>
      </c>
      <c r="T2480" s="5">
        <f t="shared" si="233"/>
        <v>41287.742048611108</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9">
        <f t="shared" si="228"/>
        <v>133.44333333333333</v>
      </c>
      <c r="P2481" s="10">
        <f t="shared" si="229"/>
        <v>25.020624999999999</v>
      </c>
      <c r="Q2481" s="10" t="str">
        <f t="shared" si="230"/>
        <v>music</v>
      </c>
      <c r="R2481" s="10" t="str">
        <f t="shared" si="231"/>
        <v>indie rock</v>
      </c>
      <c r="S2481" s="5">
        <f t="shared" si="232"/>
        <v>41107.518449074072</v>
      </c>
      <c r="T2481" s="5">
        <f t="shared" si="233"/>
        <v>41117.875</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9">
        <f t="shared" si="228"/>
        <v>100</v>
      </c>
      <c r="P2482" s="10">
        <f t="shared" si="229"/>
        <v>250</v>
      </c>
      <c r="Q2482" s="10" t="str">
        <f t="shared" si="230"/>
        <v>music</v>
      </c>
      <c r="R2482" s="10" t="str">
        <f t="shared" si="231"/>
        <v>indie rock</v>
      </c>
      <c r="S2482" s="5">
        <f t="shared" si="232"/>
        <v>42227.727824074071</v>
      </c>
      <c r="T2482" s="5">
        <f t="shared" si="233"/>
        <v>42287.727824074071</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9">
        <f t="shared" si="228"/>
        <v>112.91099999999999</v>
      </c>
      <c r="P2483" s="10">
        <f t="shared" si="229"/>
        <v>47.541473684210523</v>
      </c>
      <c r="Q2483" s="10" t="str">
        <f t="shared" si="230"/>
        <v>music</v>
      </c>
      <c r="R2483" s="10" t="str">
        <f t="shared" si="231"/>
        <v>indie rock</v>
      </c>
      <c r="S2483" s="5">
        <f t="shared" si="232"/>
        <v>40999.437592592592</v>
      </c>
      <c r="T2483" s="5">
        <f t="shared" si="233"/>
        <v>41029.437592592592</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9">
        <f t="shared" si="228"/>
        <v>100.1</v>
      </c>
      <c r="P2484" s="10">
        <f t="shared" si="229"/>
        <v>40.04</v>
      </c>
      <c r="Q2484" s="10" t="str">
        <f t="shared" si="230"/>
        <v>music</v>
      </c>
      <c r="R2484" s="10" t="str">
        <f t="shared" si="231"/>
        <v>indie rock</v>
      </c>
      <c r="S2484" s="5">
        <f t="shared" si="232"/>
        <v>40711.573877314811</v>
      </c>
      <c r="T2484" s="5">
        <f t="shared" si="233"/>
        <v>40756.573877314811</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9">
        <f t="shared" si="228"/>
        <v>113.72727272727272</v>
      </c>
      <c r="P2485" s="10">
        <f t="shared" si="229"/>
        <v>65.84210526315789</v>
      </c>
      <c r="Q2485" s="10" t="str">
        <f t="shared" si="230"/>
        <v>music</v>
      </c>
      <c r="R2485" s="10" t="str">
        <f t="shared" si="231"/>
        <v>indie rock</v>
      </c>
      <c r="S2485" s="5">
        <f t="shared" si="232"/>
        <v>40970.541701388887</v>
      </c>
      <c r="T2485" s="5">
        <f t="shared" si="233"/>
        <v>41030.500034722223</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9">
        <f t="shared" si="228"/>
        <v>119.31742857142855</v>
      </c>
      <c r="P2486" s="10">
        <f t="shared" si="229"/>
        <v>46.401222222222216</v>
      </c>
      <c r="Q2486" s="10" t="str">
        <f t="shared" si="230"/>
        <v>music</v>
      </c>
      <c r="R2486" s="10" t="str">
        <f t="shared" si="231"/>
        <v>indie rock</v>
      </c>
      <c r="S2486" s="5">
        <f t="shared" si="232"/>
        <v>40771.708368055552</v>
      </c>
      <c r="T2486" s="5">
        <f t="shared" si="233"/>
        <v>40801.708368055552</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9">
        <f t="shared" si="228"/>
        <v>103.25</v>
      </c>
      <c r="P2487" s="10">
        <f t="shared" si="229"/>
        <v>50.365853658536587</v>
      </c>
      <c r="Q2487" s="10" t="str">
        <f t="shared" si="230"/>
        <v>music</v>
      </c>
      <c r="R2487" s="10" t="str">
        <f t="shared" si="231"/>
        <v>indie rock</v>
      </c>
      <c r="S2487" s="5">
        <f t="shared" si="232"/>
        <v>40793.790266203701</v>
      </c>
      <c r="T2487" s="5">
        <f t="shared" si="233"/>
        <v>40828.790266203701</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9">
        <f t="shared" si="228"/>
        <v>265.66666666666669</v>
      </c>
      <c r="P2488" s="10">
        <f t="shared" si="229"/>
        <v>26.566666666666666</v>
      </c>
      <c r="Q2488" s="10" t="str">
        <f t="shared" si="230"/>
        <v>music</v>
      </c>
      <c r="R2488" s="10" t="str">
        <f t="shared" si="231"/>
        <v>indie rock</v>
      </c>
      <c r="S2488" s="5">
        <f t="shared" si="232"/>
        <v>40991.499722222223</v>
      </c>
      <c r="T2488" s="5">
        <f t="shared" si="233"/>
        <v>41021.499722222223</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9">
        <f t="shared" si="228"/>
        <v>100.05066666666667</v>
      </c>
      <c r="P2489" s="10">
        <f t="shared" si="229"/>
        <v>39.493684210526318</v>
      </c>
      <c r="Q2489" s="10" t="str">
        <f t="shared" si="230"/>
        <v>music</v>
      </c>
      <c r="R2489" s="10" t="str">
        <f t="shared" si="231"/>
        <v>indie rock</v>
      </c>
      <c r="S2489" s="5">
        <f t="shared" si="232"/>
        <v>41025.874965277777</v>
      </c>
      <c r="T2489" s="5">
        <f t="shared" si="233"/>
        <v>41055.874965277777</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9">
        <f t="shared" si="228"/>
        <v>106.69999999999999</v>
      </c>
      <c r="P2490" s="10">
        <f t="shared" si="229"/>
        <v>49.246153846153845</v>
      </c>
      <c r="Q2490" s="10" t="str">
        <f t="shared" si="230"/>
        <v>music</v>
      </c>
      <c r="R2490" s="10" t="str">
        <f t="shared" si="231"/>
        <v>indie rock</v>
      </c>
      <c r="S2490" s="5">
        <f t="shared" si="232"/>
        <v>40833.424861111111</v>
      </c>
      <c r="T2490" s="5">
        <f t="shared" si="233"/>
        <v>40863.466527777775</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9">
        <f t="shared" si="228"/>
        <v>133.67142857142858</v>
      </c>
      <c r="P2491" s="10">
        <f t="shared" si="229"/>
        <v>62.38</v>
      </c>
      <c r="Q2491" s="10" t="str">
        <f t="shared" si="230"/>
        <v>music</v>
      </c>
      <c r="R2491" s="10" t="str">
        <f t="shared" si="231"/>
        <v>indie rock</v>
      </c>
      <c r="S2491" s="5">
        <f t="shared" si="232"/>
        <v>41373.481932870367</v>
      </c>
      <c r="T2491" s="5">
        <f t="shared" si="233"/>
        <v>41403.481932870367</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9">
        <f t="shared" si="228"/>
        <v>121.39999999999999</v>
      </c>
      <c r="P2492" s="10">
        <f t="shared" si="229"/>
        <v>37.9375</v>
      </c>
      <c r="Q2492" s="10" t="str">
        <f t="shared" si="230"/>
        <v>music</v>
      </c>
      <c r="R2492" s="10" t="str">
        <f t="shared" si="231"/>
        <v>indie rock</v>
      </c>
      <c r="S2492" s="5">
        <f t="shared" si="232"/>
        <v>41023.019398148142</v>
      </c>
      <c r="T2492" s="5">
        <f t="shared" si="233"/>
        <v>41083.019398148142</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9">
        <f t="shared" si="228"/>
        <v>103.2</v>
      </c>
      <c r="P2493" s="10">
        <f t="shared" si="229"/>
        <v>51.6</v>
      </c>
      <c r="Q2493" s="10" t="str">
        <f t="shared" si="230"/>
        <v>music</v>
      </c>
      <c r="R2493" s="10" t="str">
        <f t="shared" si="231"/>
        <v>indie rock</v>
      </c>
      <c r="S2493" s="5">
        <f t="shared" si="232"/>
        <v>40542.630949074075</v>
      </c>
      <c r="T2493" s="5">
        <f t="shared" si="233"/>
        <v>40558.868749999994</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9">
        <f t="shared" si="228"/>
        <v>125</v>
      </c>
      <c r="P2494" s="10">
        <f t="shared" si="229"/>
        <v>27.777777777777779</v>
      </c>
      <c r="Q2494" s="10" t="str">
        <f t="shared" si="230"/>
        <v>music</v>
      </c>
      <c r="R2494" s="10" t="str">
        <f t="shared" si="231"/>
        <v>indie rock</v>
      </c>
      <c r="S2494" s="5">
        <f t="shared" si="232"/>
        <v>41024.777638888889</v>
      </c>
      <c r="T2494" s="5">
        <f t="shared" si="233"/>
        <v>41076.207638888889</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9">
        <f t="shared" si="228"/>
        <v>128.69999999999999</v>
      </c>
      <c r="P2495" s="10">
        <f t="shared" si="229"/>
        <v>99.382239382239376</v>
      </c>
      <c r="Q2495" s="10" t="str">
        <f t="shared" si="230"/>
        <v>music</v>
      </c>
      <c r="R2495" s="10" t="str">
        <f t="shared" si="231"/>
        <v>indie rock</v>
      </c>
      <c r="S2495" s="5">
        <f t="shared" si="232"/>
        <v>41347.959953703699</v>
      </c>
      <c r="T2495" s="5">
        <f t="shared" si="233"/>
        <v>41392.959953703699</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9">
        <f t="shared" si="228"/>
        <v>101.00533333333333</v>
      </c>
      <c r="P2496" s="10">
        <f t="shared" si="229"/>
        <v>38.848205128205123</v>
      </c>
      <c r="Q2496" s="10" t="str">
        <f t="shared" si="230"/>
        <v>music</v>
      </c>
      <c r="R2496" s="10" t="str">
        <f t="shared" si="231"/>
        <v>indie rock</v>
      </c>
      <c r="S2496" s="5">
        <f t="shared" si="232"/>
        <v>41022.436851851846</v>
      </c>
      <c r="T2496" s="5">
        <f t="shared" si="233"/>
        <v>41052.436851851846</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9">
        <f t="shared" si="228"/>
        <v>127.53666666666665</v>
      </c>
      <c r="P2497" s="10">
        <f t="shared" si="229"/>
        <v>45.548809523809524</v>
      </c>
      <c r="Q2497" s="10" t="str">
        <f t="shared" si="230"/>
        <v>music</v>
      </c>
      <c r="R2497" s="10" t="str">
        <f t="shared" si="231"/>
        <v>indie rock</v>
      </c>
      <c r="S2497" s="5">
        <f t="shared" si="232"/>
        <v>41036.738136574073</v>
      </c>
      <c r="T2497" s="5">
        <f t="shared" si="233"/>
        <v>41066.738136574073</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9">
        <f t="shared" si="228"/>
        <v>100</v>
      </c>
      <c r="P2498" s="10">
        <f t="shared" si="229"/>
        <v>600</v>
      </c>
      <c r="Q2498" s="10" t="str">
        <f t="shared" si="230"/>
        <v>music</v>
      </c>
      <c r="R2498" s="10" t="str">
        <f t="shared" si="231"/>
        <v>indie rock</v>
      </c>
      <c r="S2498" s="5">
        <f t="shared" si="232"/>
        <v>41327.788101851853</v>
      </c>
      <c r="T2498" s="5">
        <f t="shared" si="233"/>
        <v>41362.746435185181</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9">
        <f t="shared" ref="O2499:O2562" si="234">E2499/D2499*100</f>
        <v>112.7715</v>
      </c>
      <c r="P2499" s="10">
        <f t="shared" ref="P2499:P2562" si="235">E2499/L2499</f>
        <v>80.551071428571419</v>
      </c>
      <c r="Q2499" s="10" t="str">
        <f t="shared" ref="Q2499:Q2562" si="236">LEFT($N2499,FIND("/",$N2499)-1)</f>
        <v>music</v>
      </c>
      <c r="R2499" s="10" t="str">
        <f t="shared" ref="R2499:R2562" si="237">RIGHT($N2499,LEN($N2499)-FIND("/",$N2499))</f>
        <v>indie rock</v>
      </c>
      <c r="S2499" s="5">
        <f t="shared" ref="S2499:S2562" si="238">(((J2499/60)/60)/24)+DATE(1970,1,1)+(-5/24)</f>
        <v>40730.670578703699</v>
      </c>
      <c r="T2499" s="5">
        <f t="shared" si="233"/>
        <v>40760.670578703699</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9">
        <f t="shared" si="234"/>
        <v>105.60000000000001</v>
      </c>
      <c r="P2500" s="10">
        <f t="shared" si="235"/>
        <v>52.8</v>
      </c>
      <c r="Q2500" s="10" t="str">
        <f t="shared" si="236"/>
        <v>music</v>
      </c>
      <c r="R2500" s="10" t="str">
        <f t="shared" si="237"/>
        <v>indie rock</v>
      </c>
      <c r="S2500" s="5">
        <f t="shared" si="238"/>
        <v>42017.759108796294</v>
      </c>
      <c r="T2500" s="5">
        <f t="shared" si="233"/>
        <v>42031.759108796294</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9">
        <f t="shared" si="234"/>
        <v>202.625</v>
      </c>
      <c r="P2501" s="10">
        <f t="shared" si="235"/>
        <v>47.676470588235297</v>
      </c>
      <c r="Q2501" s="10" t="str">
        <f t="shared" si="236"/>
        <v>music</v>
      </c>
      <c r="R2501" s="10" t="str">
        <f t="shared" si="237"/>
        <v>indie rock</v>
      </c>
      <c r="S2501" s="5">
        <f t="shared" si="238"/>
        <v>41226.440243055549</v>
      </c>
      <c r="T2501" s="5">
        <f t="shared" si="233"/>
        <v>41274.541666666664</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9">
        <f t="shared" si="234"/>
        <v>113.33333333333333</v>
      </c>
      <c r="P2502" s="10">
        <f t="shared" si="235"/>
        <v>23.448275862068964</v>
      </c>
      <c r="Q2502" s="10" t="str">
        <f t="shared" si="236"/>
        <v>music</v>
      </c>
      <c r="R2502" s="10" t="str">
        <f t="shared" si="237"/>
        <v>indie rock</v>
      </c>
      <c r="S2502" s="5">
        <f t="shared" si="238"/>
        <v>41053.564525462964</v>
      </c>
      <c r="T2502" s="5">
        <f t="shared" si="233"/>
        <v>41083.564525462964</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9">
        <f t="shared" si="234"/>
        <v>2.5545454545454547</v>
      </c>
      <c r="P2503" s="10">
        <f t="shared" si="235"/>
        <v>40.142857142857146</v>
      </c>
      <c r="Q2503" s="10" t="str">
        <f t="shared" si="236"/>
        <v>food</v>
      </c>
      <c r="R2503" s="10" t="str">
        <f t="shared" si="237"/>
        <v>restaurants</v>
      </c>
      <c r="S2503" s="5">
        <f t="shared" si="238"/>
        <v>42244.568333333329</v>
      </c>
      <c r="T2503" s="5">
        <f t="shared" ref="T2503:T2566" si="239">(((I2503/60)/60)/24)+DATE(1970,1,1)+(-5/24)</f>
        <v>42274.568333333329</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9">
        <f t="shared" si="234"/>
        <v>7.8181818181818186E-2</v>
      </c>
      <c r="P2504" s="10">
        <f t="shared" si="235"/>
        <v>17.2</v>
      </c>
      <c r="Q2504" s="10" t="str">
        <f t="shared" si="236"/>
        <v>food</v>
      </c>
      <c r="R2504" s="10" t="str">
        <f t="shared" si="237"/>
        <v>restaurants</v>
      </c>
      <c r="S2504" s="5">
        <f t="shared" si="238"/>
        <v>41858.617106481477</v>
      </c>
      <c r="T2504" s="5">
        <f t="shared" si="239"/>
        <v>41903.617106481477</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9">
        <f t="shared" si="234"/>
        <v>0</v>
      </c>
      <c r="P2505" s="10" t="e">
        <f t="shared" si="235"/>
        <v>#DIV/0!</v>
      </c>
      <c r="Q2505" s="10" t="str">
        <f t="shared" si="236"/>
        <v>food</v>
      </c>
      <c r="R2505" s="10" t="str">
        <f t="shared" si="237"/>
        <v>restaurants</v>
      </c>
      <c r="S2505" s="5">
        <f t="shared" si="238"/>
        <v>42498.691064814811</v>
      </c>
      <c r="T2505" s="5">
        <f t="shared" si="239"/>
        <v>42528.67083333333</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9">
        <f t="shared" si="234"/>
        <v>0</v>
      </c>
      <c r="P2506" s="10" t="e">
        <f t="shared" si="235"/>
        <v>#DIV/0!</v>
      </c>
      <c r="Q2506" s="10" t="str">
        <f t="shared" si="236"/>
        <v>food</v>
      </c>
      <c r="R2506" s="10" t="str">
        <f t="shared" si="237"/>
        <v>restaurants</v>
      </c>
      <c r="S2506" s="5">
        <f t="shared" si="238"/>
        <v>41927.807106481479</v>
      </c>
      <c r="T2506" s="5">
        <f t="shared" si="239"/>
        <v>41957.848773148151</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9">
        <f t="shared" si="234"/>
        <v>0</v>
      </c>
      <c r="P2507" s="10" t="e">
        <f t="shared" si="235"/>
        <v>#DIV/0!</v>
      </c>
      <c r="Q2507" s="10" t="str">
        <f t="shared" si="236"/>
        <v>food</v>
      </c>
      <c r="R2507" s="10" t="str">
        <f t="shared" si="237"/>
        <v>restaurants</v>
      </c>
      <c r="S2507" s="5">
        <f t="shared" si="238"/>
        <v>42046.847407407404</v>
      </c>
      <c r="T2507" s="5">
        <f t="shared" si="239"/>
        <v>42076.80574074074</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9">
        <f t="shared" si="234"/>
        <v>0.6</v>
      </c>
      <c r="P2508" s="10">
        <f t="shared" si="235"/>
        <v>15</v>
      </c>
      <c r="Q2508" s="10" t="str">
        <f t="shared" si="236"/>
        <v>food</v>
      </c>
      <c r="R2508" s="10" t="str">
        <f t="shared" si="237"/>
        <v>restaurants</v>
      </c>
      <c r="S2508" s="5">
        <f t="shared" si="238"/>
        <v>42258.088761574072</v>
      </c>
      <c r="T2508" s="5">
        <f t="shared" si="239"/>
        <v>42280.666666666664</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9">
        <f t="shared" si="234"/>
        <v>0</v>
      </c>
      <c r="P2509" s="10" t="e">
        <f t="shared" si="235"/>
        <v>#DIV/0!</v>
      </c>
      <c r="Q2509" s="10" t="str">
        <f t="shared" si="236"/>
        <v>food</v>
      </c>
      <c r="R2509" s="10" t="str">
        <f t="shared" si="237"/>
        <v>restaurants</v>
      </c>
      <c r="S2509" s="5">
        <f t="shared" si="238"/>
        <v>42104.864629629628</v>
      </c>
      <c r="T2509" s="5">
        <f t="shared" si="239"/>
        <v>42134.864629629628</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9">
        <f t="shared" si="234"/>
        <v>0</v>
      </c>
      <c r="P2510" s="10" t="e">
        <f t="shared" si="235"/>
        <v>#DIV/0!</v>
      </c>
      <c r="Q2510" s="10" t="str">
        <f t="shared" si="236"/>
        <v>food</v>
      </c>
      <c r="R2510" s="10" t="str">
        <f t="shared" si="237"/>
        <v>restaurants</v>
      </c>
      <c r="S2510" s="5">
        <f t="shared" si="238"/>
        <v>41835.743449074071</v>
      </c>
      <c r="T2510" s="5">
        <f t="shared" si="239"/>
        <v>41865.743449074071</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9">
        <f t="shared" si="234"/>
        <v>1.0526315789473684</v>
      </c>
      <c r="P2511" s="10">
        <f t="shared" si="235"/>
        <v>35.714285714285715</v>
      </c>
      <c r="Q2511" s="10" t="str">
        <f t="shared" si="236"/>
        <v>food</v>
      </c>
      <c r="R2511" s="10" t="str">
        <f t="shared" si="237"/>
        <v>restaurants</v>
      </c>
      <c r="S2511" s="5">
        <f t="shared" si="238"/>
        <v>42058.601261574069</v>
      </c>
      <c r="T2511" s="5">
        <f t="shared" si="239"/>
        <v>42114.559594907405</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9">
        <f t="shared" si="234"/>
        <v>0.15</v>
      </c>
      <c r="P2512" s="10">
        <f t="shared" si="235"/>
        <v>37.5</v>
      </c>
      <c r="Q2512" s="10" t="str">
        <f t="shared" si="236"/>
        <v>food</v>
      </c>
      <c r="R2512" s="10" t="str">
        <f t="shared" si="237"/>
        <v>restaurants</v>
      </c>
      <c r="S2512" s="5">
        <f t="shared" si="238"/>
        <v>42078.78902777777</v>
      </c>
      <c r="T2512" s="5">
        <f t="shared" si="239"/>
        <v>42138.78902777777</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9">
        <f t="shared" si="234"/>
        <v>0</v>
      </c>
      <c r="P2513" s="10" t="e">
        <f t="shared" si="235"/>
        <v>#DIV/0!</v>
      </c>
      <c r="Q2513" s="10" t="str">
        <f t="shared" si="236"/>
        <v>food</v>
      </c>
      <c r="R2513" s="10" t="str">
        <f t="shared" si="237"/>
        <v>restaurants</v>
      </c>
      <c r="S2513" s="5">
        <f t="shared" si="238"/>
        <v>42371.238576388881</v>
      </c>
      <c r="T2513" s="5">
        <f t="shared" si="239"/>
        <v>42401.238576388881</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9">
        <f t="shared" si="234"/>
        <v>0</v>
      </c>
      <c r="P2514" s="10" t="e">
        <f t="shared" si="235"/>
        <v>#DIV/0!</v>
      </c>
      <c r="Q2514" s="10" t="str">
        <f t="shared" si="236"/>
        <v>food</v>
      </c>
      <c r="R2514" s="10" t="str">
        <f t="shared" si="237"/>
        <v>restaurants</v>
      </c>
      <c r="S2514" s="5">
        <f t="shared" si="238"/>
        <v>41971.668530092589</v>
      </c>
      <c r="T2514" s="5">
        <f t="shared" si="239"/>
        <v>41986.668530092589</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9">
        <f t="shared" si="234"/>
        <v>0</v>
      </c>
      <c r="P2515" s="10" t="e">
        <f t="shared" si="235"/>
        <v>#DIV/0!</v>
      </c>
      <c r="Q2515" s="10" t="str">
        <f t="shared" si="236"/>
        <v>food</v>
      </c>
      <c r="R2515" s="10" t="str">
        <f t="shared" si="237"/>
        <v>restaurants</v>
      </c>
      <c r="S2515" s="5">
        <f t="shared" si="238"/>
        <v>42731.798483796294</v>
      </c>
      <c r="T2515" s="5">
        <f t="shared" si="239"/>
        <v>42791.798483796294</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9">
        <f t="shared" si="234"/>
        <v>1.7500000000000002</v>
      </c>
      <c r="P2516" s="10">
        <f t="shared" si="235"/>
        <v>52.5</v>
      </c>
      <c r="Q2516" s="10" t="str">
        <f t="shared" si="236"/>
        <v>food</v>
      </c>
      <c r="R2516" s="10" t="str">
        <f t="shared" si="237"/>
        <v>restaurants</v>
      </c>
      <c r="S2516" s="5">
        <f t="shared" si="238"/>
        <v>41854.181446759256</v>
      </c>
      <c r="T2516" s="5">
        <f t="shared" si="239"/>
        <v>41871.181446759256</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9">
        <f t="shared" si="234"/>
        <v>18.600000000000001</v>
      </c>
      <c r="P2517" s="10">
        <f t="shared" si="235"/>
        <v>77.5</v>
      </c>
      <c r="Q2517" s="10" t="str">
        <f t="shared" si="236"/>
        <v>food</v>
      </c>
      <c r="R2517" s="10" t="str">
        <f t="shared" si="237"/>
        <v>restaurants</v>
      </c>
      <c r="S2517" s="5">
        <f t="shared" si="238"/>
        <v>42027.63140046296</v>
      </c>
      <c r="T2517" s="5">
        <f t="shared" si="239"/>
        <v>42057.63140046296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9">
        <f t="shared" si="234"/>
        <v>0</v>
      </c>
      <c r="P2518" s="10" t="e">
        <f t="shared" si="235"/>
        <v>#DIV/0!</v>
      </c>
      <c r="Q2518" s="10" t="str">
        <f t="shared" si="236"/>
        <v>food</v>
      </c>
      <c r="R2518" s="10" t="str">
        <f t="shared" si="237"/>
        <v>restaurants</v>
      </c>
      <c r="S2518" s="5">
        <f t="shared" si="238"/>
        <v>41942.445046296292</v>
      </c>
      <c r="T2518" s="5">
        <f t="shared" si="239"/>
        <v>41972.486712962964</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9">
        <f t="shared" si="234"/>
        <v>9.8166666666666664</v>
      </c>
      <c r="P2519" s="10">
        <f t="shared" si="235"/>
        <v>53.545454545454547</v>
      </c>
      <c r="Q2519" s="10" t="str">
        <f t="shared" si="236"/>
        <v>food</v>
      </c>
      <c r="R2519" s="10" t="str">
        <f t="shared" si="237"/>
        <v>restaurants</v>
      </c>
      <c r="S2519" s="5">
        <f t="shared" si="238"/>
        <v>42052.594097222223</v>
      </c>
      <c r="T2519" s="5">
        <f t="shared" si="239"/>
        <v>42082.552430555552</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9">
        <f t="shared" si="234"/>
        <v>0</v>
      </c>
      <c r="P2520" s="10" t="e">
        <f t="shared" si="235"/>
        <v>#DIV/0!</v>
      </c>
      <c r="Q2520" s="10" t="str">
        <f t="shared" si="236"/>
        <v>food</v>
      </c>
      <c r="R2520" s="10" t="str">
        <f t="shared" si="237"/>
        <v>restaurants</v>
      </c>
      <c r="S2520" s="5">
        <f t="shared" si="238"/>
        <v>41926.472546296296</v>
      </c>
      <c r="T2520" s="5">
        <f t="shared" si="239"/>
        <v>41956.51421296296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9">
        <f t="shared" si="234"/>
        <v>4.3333333333333335E-2</v>
      </c>
      <c r="P2521" s="10">
        <f t="shared" si="235"/>
        <v>16.25</v>
      </c>
      <c r="Q2521" s="10" t="str">
        <f t="shared" si="236"/>
        <v>food</v>
      </c>
      <c r="R2521" s="10" t="str">
        <f t="shared" si="237"/>
        <v>restaurants</v>
      </c>
      <c r="S2521" s="5">
        <f t="shared" si="238"/>
        <v>41808.946805555555</v>
      </c>
      <c r="T2521" s="5">
        <f t="shared" si="239"/>
        <v>41838.946805555555</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9">
        <f t="shared" si="234"/>
        <v>0</v>
      </c>
      <c r="P2522" s="10" t="e">
        <f t="shared" si="235"/>
        <v>#DIV/0!</v>
      </c>
      <c r="Q2522" s="10" t="str">
        <f t="shared" si="236"/>
        <v>food</v>
      </c>
      <c r="R2522" s="10" t="str">
        <f t="shared" si="237"/>
        <v>restaurants</v>
      </c>
      <c r="S2522" s="5">
        <f t="shared" si="238"/>
        <v>42612.392187500001</v>
      </c>
      <c r="T2522" s="5">
        <f t="shared" si="239"/>
        <v>42658.597916666658</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9">
        <f t="shared" si="234"/>
        <v>109.48792</v>
      </c>
      <c r="P2523" s="10">
        <f t="shared" si="235"/>
        <v>103.68174242424243</v>
      </c>
      <c r="Q2523" s="10" t="str">
        <f t="shared" si="236"/>
        <v>music</v>
      </c>
      <c r="R2523" s="10" t="str">
        <f t="shared" si="237"/>
        <v>classical music</v>
      </c>
      <c r="S2523" s="5">
        <f t="shared" si="238"/>
        <v>42269.75950231481</v>
      </c>
      <c r="T2523" s="5">
        <f t="shared" si="239"/>
        <v>42290.75950231481</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9">
        <f t="shared" si="234"/>
        <v>100</v>
      </c>
      <c r="P2524" s="10">
        <f t="shared" si="235"/>
        <v>185.18518518518519</v>
      </c>
      <c r="Q2524" s="10" t="str">
        <f t="shared" si="236"/>
        <v>music</v>
      </c>
      <c r="R2524" s="10" t="str">
        <f t="shared" si="237"/>
        <v>classical music</v>
      </c>
      <c r="S2524" s="5">
        <f t="shared" si="238"/>
        <v>42460.365277777775</v>
      </c>
      <c r="T2524" s="5">
        <f t="shared" si="239"/>
        <v>42482.411111111105</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9">
        <f t="shared" si="234"/>
        <v>156.44444444444446</v>
      </c>
      <c r="P2525" s="10">
        <f t="shared" si="235"/>
        <v>54.153846153846153</v>
      </c>
      <c r="Q2525" s="10" t="str">
        <f t="shared" si="236"/>
        <v>music</v>
      </c>
      <c r="R2525" s="10" t="str">
        <f t="shared" si="237"/>
        <v>classical music</v>
      </c>
      <c r="S2525" s="5">
        <f t="shared" si="238"/>
        <v>41930.767268518517</v>
      </c>
      <c r="T2525" s="5">
        <f t="shared" si="239"/>
        <v>41960.808935185189</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9">
        <f t="shared" si="234"/>
        <v>101.6</v>
      </c>
      <c r="P2526" s="10">
        <f t="shared" si="235"/>
        <v>177.2093023255814</v>
      </c>
      <c r="Q2526" s="10" t="str">
        <f t="shared" si="236"/>
        <v>music</v>
      </c>
      <c r="R2526" s="10" t="str">
        <f t="shared" si="237"/>
        <v>classical music</v>
      </c>
      <c r="S2526" s="5">
        <f t="shared" si="238"/>
        <v>41961.599039351851</v>
      </c>
      <c r="T2526" s="5">
        <f t="shared" si="239"/>
        <v>41993.979166666664</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9">
        <f t="shared" si="234"/>
        <v>100.325</v>
      </c>
      <c r="P2527" s="10">
        <f t="shared" si="235"/>
        <v>100.325</v>
      </c>
      <c r="Q2527" s="10" t="str">
        <f t="shared" si="236"/>
        <v>music</v>
      </c>
      <c r="R2527" s="10" t="str">
        <f t="shared" si="237"/>
        <v>classical music</v>
      </c>
      <c r="S2527" s="5">
        <f t="shared" si="238"/>
        <v>41058.636238425926</v>
      </c>
      <c r="T2527" s="5">
        <f t="shared" si="239"/>
        <v>41088.636238425926</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9">
        <f t="shared" si="234"/>
        <v>112.94999999999999</v>
      </c>
      <c r="P2528" s="10">
        <f t="shared" si="235"/>
        <v>136.90909090909091</v>
      </c>
      <c r="Q2528" s="10" t="str">
        <f t="shared" si="236"/>
        <v>music</v>
      </c>
      <c r="R2528" s="10" t="str">
        <f t="shared" si="237"/>
        <v>classical music</v>
      </c>
      <c r="S2528" s="5">
        <f t="shared" si="238"/>
        <v>41952.882800925923</v>
      </c>
      <c r="T2528" s="5">
        <f t="shared" si="239"/>
        <v>41980.999305555553</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9">
        <f t="shared" si="234"/>
        <v>102.125</v>
      </c>
      <c r="P2529" s="10">
        <f t="shared" si="235"/>
        <v>57.535211267605632</v>
      </c>
      <c r="Q2529" s="10" t="str">
        <f t="shared" si="236"/>
        <v>music</v>
      </c>
      <c r="R2529" s="10" t="str">
        <f t="shared" si="237"/>
        <v>classical music</v>
      </c>
      <c r="S2529" s="5">
        <f t="shared" si="238"/>
        <v>41546.542719907404</v>
      </c>
      <c r="T2529" s="5">
        <f t="shared" si="239"/>
        <v>41564.957638888889</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9">
        <f t="shared" si="234"/>
        <v>107.24974999999999</v>
      </c>
      <c r="P2530" s="10">
        <f t="shared" si="235"/>
        <v>52.962839506172834</v>
      </c>
      <c r="Q2530" s="10" t="str">
        <f t="shared" si="236"/>
        <v>music</v>
      </c>
      <c r="R2530" s="10" t="str">
        <f t="shared" si="237"/>
        <v>classical music</v>
      </c>
      <c r="S2530" s="5">
        <f t="shared" si="238"/>
        <v>42217.626192129632</v>
      </c>
      <c r="T2530" s="5">
        <f t="shared" si="239"/>
        <v>42236.249999999993</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9">
        <f t="shared" si="234"/>
        <v>104.28333333333333</v>
      </c>
      <c r="P2531" s="10">
        <f t="shared" si="235"/>
        <v>82.328947368421055</v>
      </c>
      <c r="Q2531" s="10" t="str">
        <f t="shared" si="236"/>
        <v>music</v>
      </c>
      <c r="R2531" s="10" t="str">
        <f t="shared" si="237"/>
        <v>classical music</v>
      </c>
      <c r="S2531" s="5">
        <f t="shared" si="238"/>
        <v>40947.872395833328</v>
      </c>
      <c r="T2531" s="5">
        <f t="shared" si="239"/>
        <v>40992.830729166664</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9">
        <f t="shared" si="234"/>
        <v>100</v>
      </c>
      <c r="P2532" s="10">
        <f t="shared" si="235"/>
        <v>135.41666666666666</v>
      </c>
      <c r="Q2532" s="10" t="str">
        <f t="shared" si="236"/>
        <v>music</v>
      </c>
      <c r="R2532" s="10" t="str">
        <f t="shared" si="237"/>
        <v>classical music</v>
      </c>
      <c r="S2532" s="5">
        <f t="shared" si="238"/>
        <v>42081.656307870369</v>
      </c>
      <c r="T2532" s="5">
        <f t="shared" si="239"/>
        <v>42113.993055555555</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9">
        <f t="shared" si="234"/>
        <v>100.4</v>
      </c>
      <c r="P2533" s="10">
        <f t="shared" si="235"/>
        <v>74.06557377049181</v>
      </c>
      <c r="Q2533" s="10" t="str">
        <f t="shared" si="236"/>
        <v>music</v>
      </c>
      <c r="R2533" s="10" t="str">
        <f t="shared" si="237"/>
        <v>classical music</v>
      </c>
      <c r="S2533" s="5">
        <f t="shared" si="238"/>
        <v>42208.471689814811</v>
      </c>
      <c r="T2533" s="5">
        <f t="shared" si="239"/>
        <v>42230.957638888889</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9">
        <f t="shared" si="234"/>
        <v>126.125</v>
      </c>
      <c r="P2534" s="10">
        <f t="shared" si="235"/>
        <v>84.083333333333329</v>
      </c>
      <c r="Q2534" s="10" t="str">
        <f t="shared" si="236"/>
        <v>music</v>
      </c>
      <c r="R2534" s="10" t="str">
        <f t="shared" si="237"/>
        <v>classical music</v>
      </c>
      <c r="S2534" s="5">
        <f t="shared" si="238"/>
        <v>41107.640810185185</v>
      </c>
      <c r="T2534" s="5">
        <f t="shared" si="239"/>
        <v>41137.640810185185</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9">
        <f t="shared" si="234"/>
        <v>110.66666666666667</v>
      </c>
      <c r="P2535" s="10">
        <f t="shared" si="235"/>
        <v>61.029411764705884</v>
      </c>
      <c r="Q2535" s="10" t="str">
        <f t="shared" si="236"/>
        <v>music</v>
      </c>
      <c r="R2535" s="10" t="str">
        <f t="shared" si="237"/>
        <v>classical music</v>
      </c>
      <c r="S2535" s="5">
        <f t="shared" si="238"/>
        <v>41304.542951388888</v>
      </c>
      <c r="T2535" s="5">
        <f t="shared" si="239"/>
        <v>41334.542453703703</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9">
        <f t="shared" si="234"/>
        <v>105</v>
      </c>
      <c r="P2536" s="10">
        <f t="shared" si="235"/>
        <v>150</v>
      </c>
      <c r="Q2536" s="10" t="str">
        <f t="shared" si="236"/>
        <v>music</v>
      </c>
      <c r="R2536" s="10" t="str">
        <f t="shared" si="237"/>
        <v>classical music</v>
      </c>
      <c r="S2536" s="5">
        <f t="shared" si="238"/>
        <v>40127.492037037038</v>
      </c>
      <c r="T2536" s="5">
        <f t="shared" si="239"/>
        <v>40179.041666666664</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9">
        <f t="shared" si="234"/>
        <v>103.77499999999999</v>
      </c>
      <c r="P2537" s="10">
        <f t="shared" si="235"/>
        <v>266.08974358974359</v>
      </c>
      <c r="Q2537" s="10" t="str">
        <f t="shared" si="236"/>
        <v>music</v>
      </c>
      <c r="R2537" s="10" t="str">
        <f t="shared" si="237"/>
        <v>classical music</v>
      </c>
      <c r="S2537" s="5">
        <f t="shared" si="238"/>
        <v>41943.582696759258</v>
      </c>
      <c r="T2537" s="5">
        <f t="shared" si="239"/>
        <v>41974.624363425923</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9">
        <f t="shared" si="234"/>
        <v>115.99999999999999</v>
      </c>
      <c r="P2538" s="10">
        <f t="shared" si="235"/>
        <v>7.25</v>
      </c>
      <c r="Q2538" s="10" t="str">
        <f t="shared" si="236"/>
        <v>music</v>
      </c>
      <c r="R2538" s="10" t="str">
        <f t="shared" si="237"/>
        <v>classical music</v>
      </c>
      <c r="S2538" s="5">
        <f t="shared" si="238"/>
        <v>41463.89775462963</v>
      </c>
      <c r="T2538" s="5">
        <f t="shared" si="239"/>
        <v>41484.89775462963</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9">
        <f t="shared" si="234"/>
        <v>110.00000000000001</v>
      </c>
      <c r="P2539" s="10">
        <f t="shared" si="235"/>
        <v>100</v>
      </c>
      <c r="Q2539" s="10" t="str">
        <f t="shared" si="236"/>
        <v>music</v>
      </c>
      <c r="R2539" s="10" t="str">
        <f t="shared" si="237"/>
        <v>classical music</v>
      </c>
      <c r="S2539" s="5">
        <f t="shared" si="238"/>
        <v>40696.440451388888</v>
      </c>
      <c r="T2539" s="5">
        <f t="shared" si="239"/>
        <v>40756.440451388888</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9">
        <f t="shared" si="234"/>
        <v>113.01761111111111</v>
      </c>
      <c r="P2540" s="10">
        <f t="shared" si="235"/>
        <v>109.96308108108107</v>
      </c>
      <c r="Q2540" s="10" t="str">
        <f t="shared" si="236"/>
        <v>music</v>
      </c>
      <c r="R2540" s="10" t="str">
        <f t="shared" si="237"/>
        <v>classical music</v>
      </c>
      <c r="S2540" s="5">
        <f t="shared" si="238"/>
        <v>41298.301631944443</v>
      </c>
      <c r="T2540" s="5">
        <f t="shared" si="239"/>
        <v>41328.999305555553</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9">
        <f t="shared" si="234"/>
        <v>100.25</v>
      </c>
      <c r="P2541" s="10">
        <f t="shared" si="235"/>
        <v>169.91525423728814</v>
      </c>
      <c r="Q2541" s="10" t="str">
        <f t="shared" si="236"/>
        <v>music</v>
      </c>
      <c r="R2541" s="10" t="str">
        <f t="shared" si="237"/>
        <v>classical music</v>
      </c>
      <c r="S2541" s="5">
        <f t="shared" si="238"/>
        <v>41977.693888888891</v>
      </c>
      <c r="T2541" s="5">
        <f t="shared" si="239"/>
        <v>42037.693888888891</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9">
        <f t="shared" si="234"/>
        <v>103.4</v>
      </c>
      <c r="P2542" s="10">
        <f t="shared" si="235"/>
        <v>95.740740740740748</v>
      </c>
      <c r="Q2542" s="10" t="str">
        <f t="shared" si="236"/>
        <v>music</v>
      </c>
      <c r="R2542" s="10" t="str">
        <f t="shared" si="237"/>
        <v>classical music</v>
      </c>
      <c r="S2542" s="5">
        <f t="shared" si="238"/>
        <v>40785.466678240737</v>
      </c>
      <c r="T2542" s="5">
        <f t="shared" si="239"/>
        <v>40845.466678240737</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9">
        <f t="shared" si="234"/>
        <v>107.02857142857142</v>
      </c>
      <c r="P2543" s="10">
        <f t="shared" si="235"/>
        <v>59.460317460317462</v>
      </c>
      <c r="Q2543" s="10" t="str">
        <f t="shared" si="236"/>
        <v>music</v>
      </c>
      <c r="R2543" s="10" t="str">
        <f t="shared" si="237"/>
        <v>classical music</v>
      </c>
      <c r="S2543" s="5">
        <f t="shared" si="238"/>
        <v>41483.240949074068</v>
      </c>
      <c r="T2543" s="5">
        <f t="shared" si="239"/>
        <v>41543.240949074068</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9">
        <f t="shared" si="234"/>
        <v>103.57142857142858</v>
      </c>
      <c r="P2544" s="10">
        <f t="shared" si="235"/>
        <v>55.769230769230766</v>
      </c>
      <c r="Q2544" s="10" t="str">
        <f t="shared" si="236"/>
        <v>music</v>
      </c>
      <c r="R2544" s="10" t="str">
        <f t="shared" si="237"/>
        <v>classical music</v>
      </c>
      <c r="S2544" s="5">
        <f t="shared" si="238"/>
        <v>41509.218252314815</v>
      </c>
      <c r="T2544" s="5">
        <f t="shared" si="239"/>
        <v>41547.957638888889</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9">
        <f t="shared" si="234"/>
        <v>156.4</v>
      </c>
      <c r="P2545" s="10">
        <f t="shared" si="235"/>
        <v>30.076923076923077</v>
      </c>
      <c r="Q2545" s="10" t="str">
        <f t="shared" si="236"/>
        <v>music</v>
      </c>
      <c r="R2545" s="10" t="str">
        <f t="shared" si="237"/>
        <v>classical music</v>
      </c>
      <c r="S2545" s="5">
        <f t="shared" si="238"/>
        <v>40513.899282407401</v>
      </c>
      <c r="T2545" s="5">
        <f t="shared" si="239"/>
        <v>40544.916666666664</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9">
        <f t="shared" si="234"/>
        <v>100.82</v>
      </c>
      <c r="P2546" s="10">
        <f t="shared" si="235"/>
        <v>88.438596491228068</v>
      </c>
      <c r="Q2546" s="10" t="str">
        <f t="shared" si="236"/>
        <v>music</v>
      </c>
      <c r="R2546" s="10" t="str">
        <f t="shared" si="237"/>
        <v>classical music</v>
      </c>
      <c r="S2546" s="5">
        <f t="shared" si="238"/>
        <v>41068.3121412037</v>
      </c>
      <c r="T2546" s="5">
        <f t="shared" si="239"/>
        <v>41098.3121412037</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9">
        <f t="shared" si="234"/>
        <v>195.3</v>
      </c>
      <c r="P2547" s="10">
        <f t="shared" si="235"/>
        <v>64.032786885245898</v>
      </c>
      <c r="Q2547" s="10" t="str">
        <f t="shared" si="236"/>
        <v>music</v>
      </c>
      <c r="R2547" s="10" t="str">
        <f t="shared" si="237"/>
        <v>classical music</v>
      </c>
      <c r="S2547" s="5">
        <f t="shared" si="238"/>
        <v>42026.929837962954</v>
      </c>
      <c r="T2547" s="5">
        <f t="shared" si="239"/>
        <v>42061.812499999993</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9">
        <f t="shared" si="234"/>
        <v>111.71428571428572</v>
      </c>
      <c r="P2548" s="10">
        <f t="shared" si="235"/>
        <v>60.153846153846153</v>
      </c>
      <c r="Q2548" s="10" t="str">
        <f t="shared" si="236"/>
        <v>music</v>
      </c>
      <c r="R2548" s="10" t="str">
        <f t="shared" si="237"/>
        <v>classical music</v>
      </c>
      <c r="S2548" s="5">
        <f t="shared" si="238"/>
        <v>41524.650219907402</v>
      </c>
      <c r="T2548" s="5">
        <f t="shared" si="239"/>
        <v>41552</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9">
        <f t="shared" si="234"/>
        <v>119.85454545454546</v>
      </c>
      <c r="P2549" s="10">
        <f t="shared" si="235"/>
        <v>49.194029850746269</v>
      </c>
      <c r="Q2549" s="10" t="str">
        <f t="shared" si="236"/>
        <v>music</v>
      </c>
      <c r="R2549" s="10" t="str">
        <f t="shared" si="237"/>
        <v>classical music</v>
      </c>
      <c r="S2549" s="5">
        <f t="shared" si="238"/>
        <v>40973.564849537033</v>
      </c>
      <c r="T2549" s="5">
        <f t="shared" si="239"/>
        <v>41003.523182870369</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9">
        <f t="shared" si="234"/>
        <v>101.85</v>
      </c>
      <c r="P2550" s="10">
        <f t="shared" si="235"/>
        <v>165.16216216216216</v>
      </c>
      <c r="Q2550" s="10" t="str">
        <f t="shared" si="236"/>
        <v>music</v>
      </c>
      <c r="R2550" s="10" t="str">
        <f t="shared" si="237"/>
        <v>classical music</v>
      </c>
      <c r="S2550" s="5">
        <f t="shared" si="238"/>
        <v>42618.417094907411</v>
      </c>
      <c r="T2550" s="5">
        <f t="shared" si="239"/>
        <v>42642.977083333331</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9">
        <f t="shared" si="234"/>
        <v>102.80254777070064</v>
      </c>
      <c r="P2551" s="10">
        <f t="shared" si="235"/>
        <v>43.621621621621621</v>
      </c>
      <c r="Q2551" s="10" t="str">
        <f t="shared" si="236"/>
        <v>music</v>
      </c>
      <c r="R2551" s="10" t="str">
        <f t="shared" si="237"/>
        <v>classical music</v>
      </c>
      <c r="S2551" s="5">
        <f t="shared" si="238"/>
        <v>41390.549421296295</v>
      </c>
      <c r="T2551" s="5">
        <f t="shared" si="239"/>
        <v>41425.5</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9">
        <f t="shared" si="234"/>
        <v>100.84615384615385</v>
      </c>
      <c r="P2552" s="10">
        <f t="shared" si="235"/>
        <v>43.7</v>
      </c>
      <c r="Q2552" s="10" t="str">
        <f t="shared" si="236"/>
        <v>music</v>
      </c>
      <c r="R2552" s="10" t="str">
        <f t="shared" si="237"/>
        <v>classical music</v>
      </c>
      <c r="S2552" s="5">
        <f t="shared" si="238"/>
        <v>42228.425995370366</v>
      </c>
      <c r="T2552" s="5">
        <f t="shared" si="239"/>
        <v>42284.957638888889</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9">
        <f t="shared" si="234"/>
        <v>102.73469387755102</v>
      </c>
      <c r="P2553" s="10">
        <f t="shared" si="235"/>
        <v>67.419642857142861</v>
      </c>
      <c r="Q2553" s="10" t="str">
        <f t="shared" si="236"/>
        <v>music</v>
      </c>
      <c r="R2553" s="10" t="str">
        <f t="shared" si="237"/>
        <v>classical music</v>
      </c>
      <c r="S2553" s="5">
        <f t="shared" si="238"/>
        <v>40961.043807870366</v>
      </c>
      <c r="T2553" s="5">
        <f t="shared" si="239"/>
        <v>40989.658333333333</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9">
        <f t="shared" si="234"/>
        <v>106.5</v>
      </c>
      <c r="P2554" s="10">
        <f t="shared" si="235"/>
        <v>177.5</v>
      </c>
      <c r="Q2554" s="10" t="str">
        <f t="shared" si="236"/>
        <v>music</v>
      </c>
      <c r="R2554" s="10" t="str">
        <f t="shared" si="237"/>
        <v>classical music</v>
      </c>
      <c r="S2554" s="5">
        <f t="shared" si="238"/>
        <v>42769.601631944439</v>
      </c>
      <c r="T2554" s="5">
        <f t="shared" si="239"/>
        <v>42799.601631944439</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9">
        <f t="shared" si="234"/>
        <v>155.53333333333333</v>
      </c>
      <c r="P2555" s="10">
        <f t="shared" si="235"/>
        <v>38.883333333333333</v>
      </c>
      <c r="Q2555" s="10" t="str">
        <f t="shared" si="236"/>
        <v>music</v>
      </c>
      <c r="R2555" s="10" t="str">
        <f t="shared" si="237"/>
        <v>classical music</v>
      </c>
      <c r="S2555" s="5">
        <f t="shared" si="238"/>
        <v>41112.99082175926</v>
      </c>
      <c r="T2555" s="5">
        <f t="shared" si="239"/>
        <v>41172.99082175926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9">
        <f t="shared" si="234"/>
        <v>122.8</v>
      </c>
      <c r="P2556" s="10">
        <f t="shared" si="235"/>
        <v>54.985074626865675</v>
      </c>
      <c r="Q2556" s="10" t="str">
        <f t="shared" si="236"/>
        <v>music</v>
      </c>
      <c r="R2556" s="10" t="str">
        <f t="shared" si="237"/>
        <v>classical music</v>
      </c>
      <c r="S2556" s="5">
        <f t="shared" si="238"/>
        <v>42124.869942129626</v>
      </c>
      <c r="T2556" s="5">
        <f t="shared" si="239"/>
        <v>42155.957638888889</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9">
        <f t="shared" si="234"/>
        <v>107.35</v>
      </c>
      <c r="P2557" s="10">
        <f t="shared" si="235"/>
        <v>61.342857142857142</v>
      </c>
      <c r="Q2557" s="10" t="str">
        <f t="shared" si="236"/>
        <v>music</v>
      </c>
      <c r="R2557" s="10" t="str">
        <f t="shared" si="237"/>
        <v>classical music</v>
      </c>
      <c r="S2557" s="5">
        <f t="shared" si="238"/>
        <v>41026.44667824074</v>
      </c>
      <c r="T2557" s="5">
        <f t="shared" si="239"/>
        <v>41057.44667824074</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9">
        <f t="shared" si="234"/>
        <v>105.50335570469798</v>
      </c>
      <c r="P2558" s="10">
        <f t="shared" si="235"/>
        <v>23.117647058823529</v>
      </c>
      <c r="Q2558" s="10" t="str">
        <f t="shared" si="236"/>
        <v>music</v>
      </c>
      <c r="R2558" s="10" t="str">
        <f t="shared" si="237"/>
        <v>classical music</v>
      </c>
      <c r="S2558" s="5">
        <f t="shared" si="238"/>
        <v>41222.783067129625</v>
      </c>
      <c r="T2558" s="5">
        <f t="shared" si="239"/>
        <v>41267.783067129625</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9">
        <f t="shared" si="234"/>
        <v>118.44444444444444</v>
      </c>
      <c r="P2559" s="10">
        <f t="shared" si="235"/>
        <v>29.611111111111111</v>
      </c>
      <c r="Q2559" s="10" t="str">
        <f t="shared" si="236"/>
        <v>music</v>
      </c>
      <c r="R2559" s="10" t="str">
        <f t="shared" si="237"/>
        <v>classical music</v>
      </c>
      <c r="S2559" s="5">
        <f t="shared" si="238"/>
        <v>41744.536874999998</v>
      </c>
      <c r="T2559" s="5">
        <f t="shared" si="239"/>
        <v>41774.536874999998</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9">
        <f t="shared" si="234"/>
        <v>108.88</v>
      </c>
      <c r="P2560" s="10">
        <f t="shared" si="235"/>
        <v>75.611111111111114</v>
      </c>
      <c r="Q2560" s="10" t="str">
        <f t="shared" si="236"/>
        <v>music</v>
      </c>
      <c r="R2560" s="10" t="str">
        <f t="shared" si="237"/>
        <v>classical music</v>
      </c>
      <c r="S2560" s="5">
        <f t="shared" si="238"/>
        <v>42093.651689814818</v>
      </c>
      <c r="T2560" s="5">
        <f t="shared" si="239"/>
        <v>42125.374305555553</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9">
        <f t="shared" si="234"/>
        <v>111.25</v>
      </c>
      <c r="P2561" s="10">
        <f t="shared" si="235"/>
        <v>35.6</v>
      </c>
      <c r="Q2561" s="10" t="str">
        <f t="shared" si="236"/>
        <v>music</v>
      </c>
      <c r="R2561" s="10" t="str">
        <f t="shared" si="237"/>
        <v>classical music</v>
      </c>
      <c r="S2561" s="5">
        <f t="shared" si="238"/>
        <v>40829.665324074071</v>
      </c>
      <c r="T2561" s="5">
        <f t="shared" si="239"/>
        <v>40862.609027777777</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9">
        <f t="shared" si="234"/>
        <v>100.1</v>
      </c>
      <c r="P2562" s="10">
        <f t="shared" si="235"/>
        <v>143</v>
      </c>
      <c r="Q2562" s="10" t="str">
        <f t="shared" si="236"/>
        <v>music</v>
      </c>
      <c r="R2562" s="10" t="str">
        <f t="shared" si="237"/>
        <v>classical music</v>
      </c>
      <c r="S2562" s="5">
        <f t="shared" si="238"/>
        <v>42039.742754629631</v>
      </c>
      <c r="T2562" s="5">
        <f t="shared" si="239"/>
        <v>42069.742754629631</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9">
        <f t="shared" ref="O2563:O2626" si="240">E2563/D2563*100</f>
        <v>0</v>
      </c>
      <c r="P2563" s="10" t="e">
        <f t="shared" ref="P2563:P2626" si="241">E2563/L2563</f>
        <v>#DIV/0!</v>
      </c>
      <c r="Q2563" s="10" t="str">
        <f t="shared" ref="Q2563:Q2626" si="242">LEFT($N2563,FIND("/",$N2563)-1)</f>
        <v>food</v>
      </c>
      <c r="R2563" s="10" t="str">
        <f t="shared" ref="R2563:R2626" si="243">RIGHT($N2563,LEN($N2563)-FIND("/",$N2563))</f>
        <v>food trucks</v>
      </c>
      <c r="S2563" s="5">
        <f t="shared" ref="S2563:S2626" si="244">(((J2563/60)/60)/24)+DATE(1970,1,1)+(-5/24)</f>
        <v>42260.320474537039</v>
      </c>
      <c r="T2563" s="5">
        <f t="shared" si="239"/>
        <v>42290.320474537039</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9">
        <f t="shared" si="240"/>
        <v>0.75</v>
      </c>
      <c r="P2564" s="10">
        <f t="shared" si="241"/>
        <v>25</v>
      </c>
      <c r="Q2564" s="10" t="str">
        <f t="shared" si="242"/>
        <v>food</v>
      </c>
      <c r="R2564" s="10" t="str">
        <f t="shared" si="243"/>
        <v>food trucks</v>
      </c>
      <c r="S2564" s="5">
        <f t="shared" si="244"/>
        <v>42594.316423611112</v>
      </c>
      <c r="T2564" s="5">
        <f t="shared" si="239"/>
        <v>42654.316423611112</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9">
        <f t="shared" si="240"/>
        <v>0</v>
      </c>
      <c r="P2565" s="10" t="e">
        <f t="shared" si="241"/>
        <v>#DIV/0!</v>
      </c>
      <c r="Q2565" s="10" t="str">
        <f t="shared" si="242"/>
        <v>food</v>
      </c>
      <c r="R2565" s="10" t="str">
        <f t="shared" si="243"/>
        <v>food trucks</v>
      </c>
      <c r="S2565" s="5">
        <f t="shared" si="244"/>
        <v>42154.931145833332</v>
      </c>
      <c r="T2565" s="5">
        <f t="shared" si="239"/>
        <v>42214.931145833332</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9">
        <f t="shared" si="240"/>
        <v>0</v>
      </c>
      <c r="P2566" s="10" t="e">
        <f t="shared" si="241"/>
        <v>#DIV/0!</v>
      </c>
      <c r="Q2566" s="10" t="str">
        <f t="shared" si="242"/>
        <v>food</v>
      </c>
      <c r="R2566" s="10" t="str">
        <f t="shared" si="243"/>
        <v>food trucks</v>
      </c>
      <c r="S2566" s="5">
        <f t="shared" si="244"/>
        <v>41821.83216435185</v>
      </c>
      <c r="T2566" s="5">
        <f t="shared" si="239"/>
        <v>41851.83216435185</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9">
        <f t="shared" si="240"/>
        <v>1</v>
      </c>
      <c r="P2567" s="10">
        <f t="shared" si="241"/>
        <v>100</v>
      </c>
      <c r="Q2567" s="10" t="str">
        <f t="shared" si="242"/>
        <v>food</v>
      </c>
      <c r="R2567" s="10" t="str">
        <f t="shared" si="243"/>
        <v>food trucks</v>
      </c>
      <c r="S2567" s="5">
        <f t="shared" si="244"/>
        <v>42440.442002314812</v>
      </c>
      <c r="T2567" s="5">
        <f t="shared" ref="T2567:T2630" si="245">(((I2567/60)/60)/24)+DATE(1970,1,1)+(-5/24)</f>
        <v>42499.659722222219</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9">
        <f t="shared" si="240"/>
        <v>0</v>
      </c>
      <c r="P2568" s="10" t="e">
        <f t="shared" si="241"/>
        <v>#DIV/0!</v>
      </c>
      <c r="Q2568" s="10" t="str">
        <f t="shared" si="242"/>
        <v>food</v>
      </c>
      <c r="R2568" s="10" t="str">
        <f t="shared" si="243"/>
        <v>food trucks</v>
      </c>
      <c r="S2568" s="5">
        <f t="shared" si="244"/>
        <v>41842.772546296292</v>
      </c>
      <c r="T2568" s="5">
        <f t="shared" si="245"/>
        <v>41872.772546296292</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9">
        <f t="shared" si="240"/>
        <v>0.26666666666666666</v>
      </c>
      <c r="P2569" s="10">
        <f t="shared" si="241"/>
        <v>60</v>
      </c>
      <c r="Q2569" s="10" t="str">
        <f t="shared" si="242"/>
        <v>food</v>
      </c>
      <c r="R2569" s="10" t="str">
        <f t="shared" si="243"/>
        <v>food trucks</v>
      </c>
      <c r="S2569" s="5">
        <f t="shared" si="244"/>
        <v>42087.670578703699</v>
      </c>
      <c r="T2569" s="5">
        <f t="shared" si="245"/>
        <v>42117.670578703699</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9">
        <f t="shared" si="240"/>
        <v>0.5</v>
      </c>
      <c r="P2570" s="10">
        <f t="shared" si="241"/>
        <v>50</v>
      </c>
      <c r="Q2570" s="10" t="str">
        <f t="shared" si="242"/>
        <v>food</v>
      </c>
      <c r="R2570" s="10" t="str">
        <f t="shared" si="243"/>
        <v>food trucks</v>
      </c>
      <c r="S2570" s="5">
        <f t="shared" si="244"/>
        <v>42584.45826388889</v>
      </c>
      <c r="T2570" s="5">
        <f t="shared" si="245"/>
        <v>42614.45826388889</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9">
        <f t="shared" si="240"/>
        <v>2.2307692307692308</v>
      </c>
      <c r="P2571" s="10">
        <f t="shared" si="241"/>
        <v>72.5</v>
      </c>
      <c r="Q2571" s="10" t="str">
        <f t="shared" si="242"/>
        <v>food</v>
      </c>
      <c r="R2571" s="10" t="str">
        <f t="shared" si="243"/>
        <v>food trucks</v>
      </c>
      <c r="S2571" s="5">
        <f t="shared" si="244"/>
        <v>42233.897129629629</v>
      </c>
      <c r="T2571" s="5">
        <f t="shared" si="245"/>
        <v>42263.897129629629</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9">
        <f t="shared" si="240"/>
        <v>0.84285714285714297</v>
      </c>
      <c r="P2572" s="10">
        <f t="shared" si="241"/>
        <v>29.5</v>
      </c>
      <c r="Q2572" s="10" t="str">
        <f t="shared" si="242"/>
        <v>food</v>
      </c>
      <c r="R2572" s="10" t="str">
        <f t="shared" si="243"/>
        <v>food trucks</v>
      </c>
      <c r="S2572" s="5">
        <f t="shared" si="244"/>
        <v>42744.694849537038</v>
      </c>
      <c r="T2572" s="5">
        <f t="shared" si="245"/>
        <v>42774.694849537038</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9">
        <f t="shared" si="240"/>
        <v>0.25</v>
      </c>
      <c r="P2573" s="10">
        <f t="shared" si="241"/>
        <v>62.5</v>
      </c>
      <c r="Q2573" s="10" t="str">
        <f t="shared" si="242"/>
        <v>food</v>
      </c>
      <c r="R2573" s="10" t="str">
        <f t="shared" si="243"/>
        <v>food trucks</v>
      </c>
      <c r="S2573" s="5">
        <f t="shared" si="244"/>
        <v>42449.133344907408</v>
      </c>
      <c r="T2573" s="5">
        <f t="shared" si="245"/>
        <v>42509.133344907408</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9">
        <f t="shared" si="240"/>
        <v>0</v>
      </c>
      <c r="P2574" s="10" t="e">
        <f t="shared" si="241"/>
        <v>#DIV/0!</v>
      </c>
      <c r="Q2574" s="10" t="str">
        <f t="shared" si="242"/>
        <v>food</v>
      </c>
      <c r="R2574" s="10" t="str">
        <f t="shared" si="243"/>
        <v>food trucks</v>
      </c>
      <c r="S2574" s="5">
        <f t="shared" si="244"/>
        <v>42076.911076388882</v>
      </c>
      <c r="T2574" s="5">
        <f t="shared" si="245"/>
        <v>42106.911076388882</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9">
        <f t="shared" si="240"/>
        <v>0</v>
      </c>
      <c r="P2575" s="10" t="e">
        <f t="shared" si="241"/>
        <v>#DIV/0!</v>
      </c>
      <c r="Q2575" s="10" t="str">
        <f t="shared" si="242"/>
        <v>food</v>
      </c>
      <c r="R2575" s="10" t="str">
        <f t="shared" si="243"/>
        <v>food trucks</v>
      </c>
      <c r="S2575" s="5">
        <f t="shared" si="244"/>
        <v>41829.383668981478</v>
      </c>
      <c r="T2575" s="5">
        <f t="shared" si="245"/>
        <v>41874.383668981478</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9">
        <f t="shared" si="240"/>
        <v>0</v>
      </c>
      <c r="P2576" s="10" t="e">
        <f t="shared" si="241"/>
        <v>#DIV/0!</v>
      </c>
      <c r="Q2576" s="10" t="str">
        <f t="shared" si="242"/>
        <v>food</v>
      </c>
      <c r="R2576" s="10" t="str">
        <f t="shared" si="243"/>
        <v>food trucks</v>
      </c>
      <c r="S2576" s="5">
        <f t="shared" si="244"/>
        <v>42487.617418981477</v>
      </c>
      <c r="T2576" s="5">
        <f t="shared" si="245"/>
        <v>42508.617418981477</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9">
        <f t="shared" si="240"/>
        <v>0</v>
      </c>
      <c r="P2577" s="10" t="e">
        <f t="shared" si="241"/>
        <v>#DIV/0!</v>
      </c>
      <c r="Q2577" s="10" t="str">
        <f t="shared" si="242"/>
        <v>food</v>
      </c>
      <c r="R2577" s="10" t="str">
        <f t="shared" si="243"/>
        <v>food trucks</v>
      </c>
      <c r="S2577" s="5">
        <f t="shared" si="244"/>
        <v>41985.90039351851</v>
      </c>
      <c r="T2577" s="5">
        <f t="shared" si="245"/>
        <v>42015.90039351851</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9">
        <f t="shared" si="240"/>
        <v>0</v>
      </c>
      <c r="P2578" s="10" t="e">
        <f t="shared" si="241"/>
        <v>#DIV/0!</v>
      </c>
      <c r="Q2578" s="10" t="str">
        <f t="shared" si="242"/>
        <v>food</v>
      </c>
      <c r="R2578" s="10" t="str">
        <f t="shared" si="243"/>
        <v>food trucks</v>
      </c>
      <c r="S2578" s="5">
        <f t="shared" si="244"/>
        <v>42059.801469907405</v>
      </c>
      <c r="T2578" s="5">
        <f t="shared" si="245"/>
        <v>42104.759803240733</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9">
        <f t="shared" si="240"/>
        <v>0</v>
      </c>
      <c r="P2579" s="10" t="e">
        <f t="shared" si="241"/>
        <v>#DIV/0!</v>
      </c>
      <c r="Q2579" s="10" t="str">
        <f t="shared" si="242"/>
        <v>food</v>
      </c>
      <c r="R2579" s="10" t="str">
        <f t="shared" si="243"/>
        <v>food trucks</v>
      </c>
      <c r="S2579" s="5">
        <f t="shared" si="244"/>
        <v>41830.612233796295</v>
      </c>
      <c r="T2579" s="5">
        <f t="shared" si="245"/>
        <v>41855.612233796295</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9">
        <f t="shared" si="240"/>
        <v>0</v>
      </c>
      <c r="P2580" s="10" t="e">
        <f t="shared" si="241"/>
        <v>#DIV/0!</v>
      </c>
      <c r="Q2580" s="10" t="str">
        <f t="shared" si="242"/>
        <v>food</v>
      </c>
      <c r="R2580" s="10" t="str">
        <f t="shared" si="243"/>
        <v>food trucks</v>
      </c>
      <c r="S2580" s="5">
        <f t="shared" si="244"/>
        <v>42237.814571759263</v>
      </c>
      <c r="T2580" s="5">
        <f t="shared" si="245"/>
        <v>42286.499999999993</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9">
        <f t="shared" si="240"/>
        <v>0.13849999999999998</v>
      </c>
      <c r="P2581" s="10">
        <f t="shared" si="241"/>
        <v>23.083333333333332</v>
      </c>
      <c r="Q2581" s="10" t="str">
        <f t="shared" si="242"/>
        <v>food</v>
      </c>
      <c r="R2581" s="10" t="str">
        <f t="shared" si="243"/>
        <v>food trucks</v>
      </c>
      <c r="S2581" s="5">
        <f t="shared" si="244"/>
        <v>41837.621562499997</v>
      </c>
      <c r="T2581" s="5">
        <f t="shared" si="245"/>
        <v>41897.621562499997</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9">
        <f t="shared" si="240"/>
        <v>0.6</v>
      </c>
      <c r="P2582" s="10">
        <f t="shared" si="241"/>
        <v>25.5</v>
      </c>
      <c r="Q2582" s="10" t="str">
        <f t="shared" si="242"/>
        <v>food</v>
      </c>
      <c r="R2582" s="10" t="str">
        <f t="shared" si="243"/>
        <v>food trucks</v>
      </c>
      <c r="S2582" s="5">
        <f t="shared" si="244"/>
        <v>42110.118090277778</v>
      </c>
      <c r="T2582" s="5">
        <f t="shared" si="245"/>
        <v>42139.916666666664</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9">
        <f t="shared" si="240"/>
        <v>10.6</v>
      </c>
      <c r="P2583" s="10">
        <f t="shared" si="241"/>
        <v>48.18181818181818</v>
      </c>
      <c r="Q2583" s="10" t="str">
        <f t="shared" si="242"/>
        <v>food</v>
      </c>
      <c r="R2583" s="10" t="str">
        <f t="shared" si="243"/>
        <v>food trucks</v>
      </c>
      <c r="S2583" s="5">
        <f t="shared" si="244"/>
        <v>42294.420115740737</v>
      </c>
      <c r="T2583" s="5">
        <f t="shared" si="245"/>
        <v>42324.461782407401</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9">
        <f t="shared" si="240"/>
        <v>1.1111111111111111E-3</v>
      </c>
      <c r="P2584" s="10">
        <f t="shared" si="241"/>
        <v>1</v>
      </c>
      <c r="Q2584" s="10" t="str">
        <f t="shared" si="242"/>
        <v>food</v>
      </c>
      <c r="R2584" s="10" t="str">
        <f t="shared" si="243"/>
        <v>food trucks</v>
      </c>
      <c r="S2584" s="5">
        <f t="shared" si="244"/>
        <v>42642.780486111107</v>
      </c>
      <c r="T2584" s="5">
        <f t="shared" si="245"/>
        <v>42672.780486111107</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9">
        <f t="shared" si="240"/>
        <v>0.5</v>
      </c>
      <c r="P2585" s="10">
        <f t="shared" si="241"/>
        <v>1</v>
      </c>
      <c r="Q2585" s="10" t="str">
        <f t="shared" si="242"/>
        <v>food</v>
      </c>
      <c r="R2585" s="10" t="str">
        <f t="shared" si="243"/>
        <v>food trucks</v>
      </c>
      <c r="S2585" s="5">
        <f t="shared" si="244"/>
        <v>42019.561111111114</v>
      </c>
      <c r="T2585" s="5">
        <f t="shared" si="245"/>
        <v>42079.519444444442</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9">
        <f t="shared" si="240"/>
        <v>0</v>
      </c>
      <c r="P2586" s="10" t="e">
        <f t="shared" si="241"/>
        <v>#DIV/0!</v>
      </c>
      <c r="Q2586" s="10" t="str">
        <f t="shared" si="242"/>
        <v>food</v>
      </c>
      <c r="R2586" s="10" t="str">
        <f t="shared" si="243"/>
        <v>food trucks</v>
      </c>
      <c r="S2586" s="5">
        <f t="shared" si="244"/>
        <v>42139.964918981481</v>
      </c>
      <c r="T2586" s="5">
        <f t="shared" si="245"/>
        <v>42169.964918981481</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9">
        <f t="shared" si="240"/>
        <v>0.16666666666666669</v>
      </c>
      <c r="P2587" s="10">
        <f t="shared" si="241"/>
        <v>50</v>
      </c>
      <c r="Q2587" s="10" t="str">
        <f t="shared" si="242"/>
        <v>food</v>
      </c>
      <c r="R2587" s="10" t="str">
        <f t="shared" si="243"/>
        <v>food trucks</v>
      </c>
      <c r="S2587" s="5">
        <f t="shared" si="244"/>
        <v>41795.754999999997</v>
      </c>
      <c r="T2587" s="5">
        <f t="shared" si="245"/>
        <v>41825.754999999997</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9">
        <f t="shared" si="240"/>
        <v>0.16666666666666669</v>
      </c>
      <c r="P2588" s="10">
        <f t="shared" si="241"/>
        <v>5</v>
      </c>
      <c r="Q2588" s="10" t="str">
        <f t="shared" si="242"/>
        <v>food</v>
      </c>
      <c r="R2588" s="10" t="str">
        <f t="shared" si="243"/>
        <v>food trucks</v>
      </c>
      <c r="S2588" s="5">
        <f t="shared" si="244"/>
        <v>42333.121944444443</v>
      </c>
      <c r="T2588" s="5">
        <f t="shared" si="245"/>
        <v>42363.121944444443</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9">
        <f t="shared" si="240"/>
        <v>2.4340000000000002</v>
      </c>
      <c r="P2589" s="10">
        <f t="shared" si="241"/>
        <v>202.83333333333334</v>
      </c>
      <c r="Q2589" s="10" t="str">
        <f t="shared" si="242"/>
        <v>food</v>
      </c>
      <c r="R2589" s="10" t="str">
        <f t="shared" si="243"/>
        <v>food trucks</v>
      </c>
      <c r="S2589" s="5">
        <f t="shared" si="244"/>
        <v>42338.467048611106</v>
      </c>
      <c r="T2589" s="5">
        <f t="shared" si="245"/>
        <v>42368.467048611106</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9">
        <f t="shared" si="240"/>
        <v>3.8833333333333329</v>
      </c>
      <c r="P2590" s="10">
        <f t="shared" si="241"/>
        <v>29.125</v>
      </c>
      <c r="Q2590" s="10" t="str">
        <f t="shared" si="242"/>
        <v>food</v>
      </c>
      <c r="R2590" s="10" t="str">
        <f t="shared" si="243"/>
        <v>food trucks</v>
      </c>
      <c r="S2590" s="5">
        <f t="shared" si="244"/>
        <v>42042.467893518515</v>
      </c>
      <c r="T2590" s="5">
        <f t="shared" si="245"/>
        <v>42094.343055555553</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9">
        <f t="shared" si="240"/>
        <v>0.01</v>
      </c>
      <c r="P2591" s="10">
        <f t="shared" si="241"/>
        <v>5</v>
      </c>
      <c r="Q2591" s="10" t="str">
        <f t="shared" si="242"/>
        <v>food</v>
      </c>
      <c r="R2591" s="10" t="str">
        <f t="shared" si="243"/>
        <v>food trucks</v>
      </c>
      <c r="S2591" s="5">
        <f t="shared" si="244"/>
        <v>42422.327858796292</v>
      </c>
      <c r="T2591" s="5">
        <f t="shared" si="245"/>
        <v>42452.286192129628</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9">
        <f t="shared" si="240"/>
        <v>0</v>
      </c>
      <c r="P2592" s="10" t="e">
        <f t="shared" si="241"/>
        <v>#DIV/0!</v>
      </c>
      <c r="Q2592" s="10" t="str">
        <f t="shared" si="242"/>
        <v>food</v>
      </c>
      <c r="R2592" s="10" t="str">
        <f t="shared" si="243"/>
        <v>food trucks</v>
      </c>
      <c r="S2592" s="5">
        <f t="shared" si="244"/>
        <v>42388.380752314813</v>
      </c>
      <c r="T2592" s="5">
        <f t="shared" si="245"/>
        <v>42395.380752314813</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9">
        <f t="shared" si="240"/>
        <v>1.7333333333333332</v>
      </c>
      <c r="P2593" s="10">
        <f t="shared" si="241"/>
        <v>13</v>
      </c>
      <c r="Q2593" s="10" t="str">
        <f t="shared" si="242"/>
        <v>food</v>
      </c>
      <c r="R2593" s="10" t="str">
        <f t="shared" si="243"/>
        <v>food trucks</v>
      </c>
      <c r="S2593" s="5">
        <f t="shared" si="244"/>
        <v>42382.698194444441</v>
      </c>
      <c r="T2593" s="5">
        <f t="shared" si="245"/>
        <v>42442.656527777777</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9">
        <f t="shared" si="240"/>
        <v>0.16666666666666669</v>
      </c>
      <c r="P2594" s="10">
        <f t="shared" si="241"/>
        <v>50</v>
      </c>
      <c r="Q2594" s="10" t="str">
        <f t="shared" si="242"/>
        <v>food</v>
      </c>
      <c r="R2594" s="10" t="str">
        <f t="shared" si="243"/>
        <v>food trucks</v>
      </c>
      <c r="S2594" s="5">
        <f t="shared" si="244"/>
        <v>41887.592835648145</v>
      </c>
      <c r="T2594" s="5">
        <f t="shared" si="245"/>
        <v>41917.592835648145</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9">
        <f t="shared" si="240"/>
        <v>0</v>
      </c>
      <c r="P2595" s="10" t="e">
        <f t="shared" si="241"/>
        <v>#DIV/0!</v>
      </c>
      <c r="Q2595" s="10" t="str">
        <f t="shared" si="242"/>
        <v>food</v>
      </c>
      <c r="R2595" s="10" t="str">
        <f t="shared" si="243"/>
        <v>food trucks</v>
      </c>
      <c r="S2595" s="5">
        <f t="shared" si="244"/>
        <v>42089.636875000004</v>
      </c>
      <c r="T2595" s="5">
        <f t="shared" si="245"/>
        <v>42119.636875000004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9">
        <f t="shared" si="240"/>
        <v>1.25E-3</v>
      </c>
      <c r="P2596" s="10">
        <f t="shared" si="241"/>
        <v>1</v>
      </c>
      <c r="Q2596" s="10" t="str">
        <f t="shared" si="242"/>
        <v>food</v>
      </c>
      <c r="R2596" s="10" t="str">
        <f t="shared" si="243"/>
        <v>food trucks</v>
      </c>
      <c r="S2596" s="5">
        <f t="shared" si="244"/>
        <v>41828.759583333333</v>
      </c>
      <c r="T2596" s="5">
        <f t="shared" si="245"/>
        <v>41858.759583333333</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9">
        <f t="shared" si="240"/>
        <v>12.166666666666668</v>
      </c>
      <c r="P2597" s="10">
        <f t="shared" si="241"/>
        <v>96.05263157894737</v>
      </c>
      <c r="Q2597" s="10" t="str">
        <f t="shared" si="242"/>
        <v>food</v>
      </c>
      <c r="R2597" s="10" t="str">
        <f t="shared" si="243"/>
        <v>food trucks</v>
      </c>
      <c r="S2597" s="5">
        <f t="shared" si="244"/>
        <v>42760.035879629628</v>
      </c>
      <c r="T2597" s="5">
        <f t="shared" si="245"/>
        <v>42790.035879629628</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9">
        <f t="shared" si="240"/>
        <v>23.588571428571427</v>
      </c>
      <c r="P2598" s="10">
        <f t="shared" si="241"/>
        <v>305.77777777777777</v>
      </c>
      <c r="Q2598" s="10" t="str">
        <f t="shared" si="242"/>
        <v>food</v>
      </c>
      <c r="R2598" s="10" t="str">
        <f t="shared" si="243"/>
        <v>food trucks</v>
      </c>
      <c r="S2598" s="5">
        <f t="shared" si="244"/>
        <v>41828.45612268518</v>
      </c>
      <c r="T2598" s="5">
        <f t="shared" si="245"/>
        <v>41858.45612268518</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9">
        <f t="shared" si="240"/>
        <v>5.6666666666666661</v>
      </c>
      <c r="P2599" s="10">
        <f t="shared" si="241"/>
        <v>12.142857142857142</v>
      </c>
      <c r="Q2599" s="10" t="str">
        <f t="shared" si="242"/>
        <v>food</v>
      </c>
      <c r="R2599" s="10" t="str">
        <f t="shared" si="243"/>
        <v>food trucks</v>
      </c>
      <c r="S2599" s="5">
        <f t="shared" si="244"/>
        <v>42510.133298611108</v>
      </c>
      <c r="T2599" s="5">
        <f t="shared" si="245"/>
        <v>42540.133298611108</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9">
        <f t="shared" si="240"/>
        <v>39</v>
      </c>
      <c r="P2600" s="10">
        <f t="shared" si="241"/>
        <v>83.571428571428569</v>
      </c>
      <c r="Q2600" s="10" t="str">
        <f t="shared" si="242"/>
        <v>food</v>
      </c>
      <c r="R2600" s="10" t="str">
        <f t="shared" si="243"/>
        <v>food trucks</v>
      </c>
      <c r="S2600" s="5">
        <f t="shared" si="244"/>
        <v>42240.631956018515</v>
      </c>
      <c r="T2600" s="5">
        <f t="shared" si="245"/>
        <v>42270.631956018515</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9">
        <f t="shared" si="240"/>
        <v>0.99546510341776351</v>
      </c>
      <c r="P2601" s="10">
        <f t="shared" si="241"/>
        <v>18</v>
      </c>
      <c r="Q2601" s="10" t="str">
        <f t="shared" si="242"/>
        <v>food</v>
      </c>
      <c r="R2601" s="10" t="str">
        <f t="shared" si="243"/>
        <v>food trucks</v>
      </c>
      <c r="S2601" s="5">
        <f t="shared" si="244"/>
        <v>41809.545682870368</v>
      </c>
      <c r="T2601" s="5">
        <f t="shared" si="245"/>
        <v>41854.545682870368</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9">
        <f t="shared" si="240"/>
        <v>6.9320000000000004</v>
      </c>
      <c r="P2602" s="10">
        <f t="shared" si="241"/>
        <v>115.53333333333333</v>
      </c>
      <c r="Q2602" s="10" t="str">
        <f t="shared" si="242"/>
        <v>food</v>
      </c>
      <c r="R2602" s="10" t="str">
        <f t="shared" si="243"/>
        <v>food trucks</v>
      </c>
      <c r="S2602" s="5">
        <f t="shared" si="244"/>
        <v>42394.692129629628</v>
      </c>
      <c r="T2602" s="5">
        <f t="shared" si="245"/>
        <v>42454.650462962956</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9">
        <f t="shared" si="240"/>
        <v>661.4</v>
      </c>
      <c r="P2603" s="10">
        <f t="shared" si="241"/>
        <v>21.900662251655628</v>
      </c>
      <c r="Q2603" s="10" t="str">
        <f t="shared" si="242"/>
        <v>technology</v>
      </c>
      <c r="R2603" s="10" t="str">
        <f t="shared" si="243"/>
        <v>space exploration</v>
      </c>
      <c r="S2603" s="5">
        <f t="shared" si="244"/>
        <v>41150.69385416666</v>
      </c>
      <c r="T2603" s="5">
        <f t="shared" si="245"/>
        <v>41164.957638888889</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9">
        <f t="shared" si="240"/>
        <v>326.0916666666667</v>
      </c>
      <c r="P2604" s="10">
        <f t="shared" si="241"/>
        <v>80.022494887525568</v>
      </c>
      <c r="Q2604" s="10" t="str">
        <f t="shared" si="242"/>
        <v>technology</v>
      </c>
      <c r="R2604" s="10" t="str">
        <f t="shared" si="243"/>
        <v>space exploration</v>
      </c>
      <c r="S2604" s="5">
        <f t="shared" si="244"/>
        <v>41915.538981481477</v>
      </c>
      <c r="T2604" s="5">
        <f t="shared" si="245"/>
        <v>41955.680555555555</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9">
        <f t="shared" si="240"/>
        <v>101.48571428571429</v>
      </c>
      <c r="P2605" s="10">
        <f t="shared" si="241"/>
        <v>35.520000000000003</v>
      </c>
      <c r="Q2605" s="10" t="str">
        <f t="shared" si="242"/>
        <v>technology</v>
      </c>
      <c r="R2605" s="10" t="str">
        <f t="shared" si="243"/>
        <v>space exploration</v>
      </c>
      <c r="S2605" s="5">
        <f t="shared" si="244"/>
        <v>41617.704328703701</v>
      </c>
      <c r="T2605" s="5">
        <f t="shared" si="245"/>
        <v>41631.704328703701</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9">
        <f t="shared" si="240"/>
        <v>104.21799999999999</v>
      </c>
      <c r="P2606" s="10">
        <f t="shared" si="241"/>
        <v>64.933333333333323</v>
      </c>
      <c r="Q2606" s="10" t="str">
        <f t="shared" si="242"/>
        <v>technology</v>
      </c>
      <c r="R2606" s="10" t="str">
        <f t="shared" si="243"/>
        <v>space exploration</v>
      </c>
      <c r="S2606" s="5">
        <f t="shared" si="244"/>
        <v>40997.842858796292</v>
      </c>
      <c r="T2606" s="5">
        <f t="shared" si="245"/>
        <v>41027.842858796292</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9">
        <f t="shared" si="240"/>
        <v>107.42157000000002</v>
      </c>
      <c r="P2607" s="10">
        <f t="shared" si="241"/>
        <v>60.965703745743475</v>
      </c>
      <c r="Q2607" s="10" t="str">
        <f t="shared" si="242"/>
        <v>technology</v>
      </c>
      <c r="R2607" s="10" t="str">
        <f t="shared" si="243"/>
        <v>space exploration</v>
      </c>
      <c r="S2607" s="5">
        <f t="shared" si="244"/>
        <v>42508.33321759259</v>
      </c>
      <c r="T2607" s="5">
        <f t="shared" si="245"/>
        <v>42538.33321759259</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9">
        <f t="shared" si="240"/>
        <v>110.05454545454545</v>
      </c>
      <c r="P2608" s="10">
        <f t="shared" si="241"/>
        <v>31.444155844155844</v>
      </c>
      <c r="Q2608" s="10" t="str">
        <f t="shared" si="242"/>
        <v>technology</v>
      </c>
      <c r="R2608" s="10" t="str">
        <f t="shared" si="243"/>
        <v>space exploration</v>
      </c>
      <c r="S2608" s="5">
        <f t="shared" si="244"/>
        <v>41726.504421296297</v>
      </c>
      <c r="T2608" s="5">
        <f t="shared" si="245"/>
        <v>41758.504421296297</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9">
        <f t="shared" si="240"/>
        <v>407.7</v>
      </c>
      <c r="P2609" s="10">
        <f t="shared" si="241"/>
        <v>81.949748743718587</v>
      </c>
      <c r="Q2609" s="10" t="str">
        <f t="shared" si="242"/>
        <v>technology</v>
      </c>
      <c r="R2609" s="10" t="str">
        <f t="shared" si="243"/>
        <v>space exploration</v>
      </c>
      <c r="S2609" s="5">
        <f t="shared" si="244"/>
        <v>42184.666342592587</v>
      </c>
      <c r="T2609" s="5">
        <f t="shared" si="245"/>
        <v>42227.874999999993</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9">
        <f t="shared" si="240"/>
        <v>223.92500000000001</v>
      </c>
      <c r="P2610" s="10">
        <f t="shared" si="241"/>
        <v>58.92763157894737</v>
      </c>
      <c r="Q2610" s="10" t="str">
        <f t="shared" si="242"/>
        <v>technology</v>
      </c>
      <c r="R2610" s="10" t="str">
        <f t="shared" si="243"/>
        <v>space exploration</v>
      </c>
      <c r="S2610" s="5">
        <f t="shared" si="244"/>
        <v>42767.593379629623</v>
      </c>
      <c r="T2610" s="5">
        <f t="shared" si="245"/>
        <v>42808.791666666664</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9">
        <f t="shared" si="240"/>
        <v>303.80111428571428</v>
      </c>
      <c r="P2611" s="10">
        <f t="shared" si="241"/>
        <v>157.29347633136095</v>
      </c>
      <c r="Q2611" s="10" t="str">
        <f t="shared" si="242"/>
        <v>technology</v>
      </c>
      <c r="R2611" s="10" t="str">
        <f t="shared" si="243"/>
        <v>space exploration</v>
      </c>
      <c r="S2611" s="5">
        <f t="shared" si="244"/>
        <v>41075.02952546296</v>
      </c>
      <c r="T2611" s="5">
        <f t="shared" si="245"/>
        <v>41105.02952546296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9">
        <f t="shared" si="240"/>
        <v>141.3251043268175</v>
      </c>
      <c r="P2612" s="10">
        <f t="shared" si="241"/>
        <v>55.758509532062391</v>
      </c>
      <c r="Q2612" s="10" t="str">
        <f t="shared" si="242"/>
        <v>technology</v>
      </c>
      <c r="R2612" s="10" t="str">
        <f t="shared" si="243"/>
        <v>space exploration</v>
      </c>
      <c r="S2612" s="5">
        <f t="shared" si="244"/>
        <v>42564.672743055555</v>
      </c>
      <c r="T2612" s="5">
        <f t="shared" si="245"/>
        <v>42604.082638888889</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9">
        <f t="shared" si="240"/>
        <v>2790.6363636363635</v>
      </c>
      <c r="P2613" s="10">
        <f t="shared" si="241"/>
        <v>83.802893802893806</v>
      </c>
      <c r="Q2613" s="10" t="str">
        <f t="shared" si="242"/>
        <v>technology</v>
      </c>
      <c r="R2613" s="10" t="str">
        <f t="shared" si="243"/>
        <v>space exploration</v>
      </c>
      <c r="S2613" s="5">
        <f t="shared" si="244"/>
        <v>42704.127476851849</v>
      </c>
      <c r="T2613" s="5">
        <f t="shared" si="245"/>
        <v>42737.749305555553</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9">
        <f t="shared" si="240"/>
        <v>171.76130000000001</v>
      </c>
      <c r="P2614" s="10">
        <f t="shared" si="241"/>
        <v>58.422210884353746</v>
      </c>
      <c r="Q2614" s="10" t="str">
        <f t="shared" si="242"/>
        <v>technology</v>
      </c>
      <c r="R2614" s="10" t="str">
        <f t="shared" si="243"/>
        <v>space exploration</v>
      </c>
      <c r="S2614" s="5">
        <f t="shared" si="244"/>
        <v>41981.934837962959</v>
      </c>
      <c r="T2614" s="5">
        <f t="shared" si="245"/>
        <v>42012.934837962959</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9">
        <f t="shared" si="240"/>
        <v>101.01333333333334</v>
      </c>
      <c r="P2615" s="10">
        <f t="shared" si="241"/>
        <v>270.57142857142856</v>
      </c>
      <c r="Q2615" s="10" t="str">
        <f t="shared" si="242"/>
        <v>technology</v>
      </c>
      <c r="R2615" s="10" t="str">
        <f t="shared" si="243"/>
        <v>space exploration</v>
      </c>
      <c r="S2615" s="5">
        <f t="shared" si="244"/>
        <v>41143.609884259255</v>
      </c>
      <c r="T2615" s="5">
        <f t="shared" si="245"/>
        <v>41173.609884259255</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9">
        <f t="shared" si="240"/>
        <v>102</v>
      </c>
      <c r="P2616" s="10">
        <f t="shared" si="241"/>
        <v>107.1</v>
      </c>
      <c r="Q2616" s="10" t="str">
        <f t="shared" si="242"/>
        <v>technology</v>
      </c>
      <c r="R2616" s="10" t="str">
        <f t="shared" si="243"/>
        <v>space exploration</v>
      </c>
      <c r="S2616" s="5">
        <f t="shared" si="244"/>
        <v>41730.500138888885</v>
      </c>
      <c r="T2616" s="5">
        <f t="shared" si="245"/>
        <v>41759</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9">
        <f t="shared" si="240"/>
        <v>169.76511744127936</v>
      </c>
      <c r="P2617" s="10">
        <f t="shared" si="241"/>
        <v>47.180555555555557</v>
      </c>
      <c r="Q2617" s="10" t="str">
        <f t="shared" si="242"/>
        <v>technology</v>
      </c>
      <c r="R2617" s="10" t="str">
        <f t="shared" si="243"/>
        <v>space exploration</v>
      </c>
      <c r="S2617" s="5">
        <f t="shared" si="244"/>
        <v>42453.288935185185</v>
      </c>
      <c r="T2617" s="5">
        <f t="shared" si="245"/>
        <v>42490.291666666664</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9">
        <f t="shared" si="240"/>
        <v>114.53400000000001</v>
      </c>
      <c r="P2618" s="10">
        <f t="shared" si="241"/>
        <v>120.30882352941177</v>
      </c>
      <c r="Q2618" s="10" t="str">
        <f t="shared" si="242"/>
        <v>technology</v>
      </c>
      <c r="R2618" s="10" t="str">
        <f t="shared" si="243"/>
        <v>space exploration</v>
      </c>
      <c r="S2618" s="5">
        <f t="shared" si="244"/>
        <v>42211.786215277774</v>
      </c>
      <c r="T2618" s="5">
        <f t="shared" si="245"/>
        <v>42241.786215277774</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9">
        <f t="shared" si="240"/>
        <v>877.6</v>
      </c>
      <c r="P2619" s="10">
        <f t="shared" si="241"/>
        <v>27.59748427672956</v>
      </c>
      <c r="Q2619" s="10" t="str">
        <f t="shared" si="242"/>
        <v>technology</v>
      </c>
      <c r="R2619" s="10" t="str">
        <f t="shared" si="243"/>
        <v>space exploration</v>
      </c>
      <c r="S2619" s="5">
        <f t="shared" si="244"/>
        <v>41902.666099537033</v>
      </c>
      <c r="T2619" s="5">
        <f t="shared" si="245"/>
        <v>41932.666099537033</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9">
        <f t="shared" si="240"/>
        <v>105.38666666666667</v>
      </c>
      <c r="P2620" s="10">
        <f t="shared" si="241"/>
        <v>205.2987012987013</v>
      </c>
      <c r="Q2620" s="10" t="str">
        <f t="shared" si="242"/>
        <v>technology</v>
      </c>
      <c r="R2620" s="10" t="str">
        <f t="shared" si="243"/>
        <v>space exploration</v>
      </c>
      <c r="S2620" s="5">
        <f t="shared" si="244"/>
        <v>42279.584039351852</v>
      </c>
      <c r="T2620" s="5">
        <f t="shared" si="245"/>
        <v>42339.625706018516</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9">
        <f t="shared" si="240"/>
        <v>188.39999999999998</v>
      </c>
      <c r="P2621" s="10">
        <f t="shared" si="241"/>
        <v>35.547169811320757</v>
      </c>
      <c r="Q2621" s="10" t="str">
        <f t="shared" si="242"/>
        <v>technology</v>
      </c>
      <c r="R2621" s="10" t="str">
        <f t="shared" si="243"/>
        <v>space exploration</v>
      </c>
      <c r="S2621" s="5">
        <f t="shared" si="244"/>
        <v>42273.67597222222</v>
      </c>
      <c r="T2621" s="5">
        <f t="shared" si="245"/>
        <v>42300.249999999993</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9">
        <f t="shared" si="240"/>
        <v>143.65230769230772</v>
      </c>
      <c r="P2622" s="10">
        <f t="shared" si="241"/>
        <v>74.639488409272587</v>
      </c>
      <c r="Q2622" s="10" t="str">
        <f t="shared" si="242"/>
        <v>technology</v>
      </c>
      <c r="R2622" s="10" t="str">
        <f t="shared" si="243"/>
        <v>space exploration</v>
      </c>
      <c r="S2622" s="5">
        <f t="shared" si="244"/>
        <v>42250.958819444444</v>
      </c>
      <c r="T2622" s="5">
        <f t="shared" si="245"/>
        <v>42287.833333333336</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9">
        <f t="shared" si="240"/>
        <v>145.88</v>
      </c>
      <c r="P2623" s="10">
        <f t="shared" si="241"/>
        <v>47.058064516129029</v>
      </c>
      <c r="Q2623" s="10" t="str">
        <f t="shared" si="242"/>
        <v>technology</v>
      </c>
      <c r="R2623" s="10" t="str">
        <f t="shared" si="243"/>
        <v>space exploration</v>
      </c>
      <c r="S2623" s="5">
        <f t="shared" si="244"/>
        <v>42115.539212962954</v>
      </c>
      <c r="T2623" s="5">
        <f t="shared" si="245"/>
        <v>42145.539212962954</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9">
        <f t="shared" si="240"/>
        <v>131.184</v>
      </c>
      <c r="P2624" s="10">
        <f t="shared" si="241"/>
        <v>26.591351351351353</v>
      </c>
      <c r="Q2624" s="10" t="str">
        <f t="shared" si="242"/>
        <v>technology</v>
      </c>
      <c r="R2624" s="10" t="str">
        <f t="shared" si="243"/>
        <v>space exploration</v>
      </c>
      <c r="S2624" s="5">
        <f t="shared" si="244"/>
        <v>42689.534907407404</v>
      </c>
      <c r="T2624" s="5">
        <f t="shared" si="245"/>
        <v>42734.534907407404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9">
        <f t="shared" si="240"/>
        <v>113.99999999999999</v>
      </c>
      <c r="P2625" s="10">
        <f t="shared" si="241"/>
        <v>36.774193548387096</v>
      </c>
      <c r="Q2625" s="10" t="str">
        <f t="shared" si="242"/>
        <v>technology</v>
      </c>
      <c r="R2625" s="10" t="str">
        <f t="shared" si="243"/>
        <v>space exploration</v>
      </c>
      <c r="S2625" s="5">
        <f t="shared" si="244"/>
        <v>42692.048217592594</v>
      </c>
      <c r="T2625" s="5">
        <f t="shared" si="245"/>
        <v>42706.048217592594</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9">
        <f t="shared" si="240"/>
        <v>1379.4206249999997</v>
      </c>
      <c r="P2626" s="10">
        <f t="shared" si="241"/>
        <v>31.820544982698959</v>
      </c>
      <c r="Q2626" s="10" t="str">
        <f t="shared" si="242"/>
        <v>technology</v>
      </c>
      <c r="R2626" s="10" t="str">
        <f t="shared" si="243"/>
        <v>space exploration</v>
      </c>
      <c r="S2626" s="5">
        <f t="shared" si="244"/>
        <v>41144.213217592594</v>
      </c>
      <c r="T2626" s="5">
        <f t="shared" si="245"/>
        <v>41165.213217592594</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9">
        <f t="shared" ref="O2627:O2690" si="246">E2627/D2627*100</f>
        <v>956</v>
      </c>
      <c r="P2627" s="10">
        <f t="shared" ref="P2627:P2690" si="247">E2627/L2627</f>
        <v>27.576923076923077</v>
      </c>
      <c r="Q2627" s="10" t="str">
        <f t="shared" ref="Q2627:Q2690" si="248">LEFT($N2627,FIND("/",$N2627)-1)</f>
        <v>technology</v>
      </c>
      <c r="R2627" s="10" t="str">
        <f t="shared" ref="R2627:R2690" si="249">RIGHT($N2627,LEN($N2627)-FIND("/",$N2627))</f>
        <v>space exploration</v>
      </c>
      <c r="S2627" s="5">
        <f t="shared" ref="S2627:S2690" si="250">(((J2627/60)/60)/24)+DATE(1970,1,1)+(-5/24)</f>
        <v>42658.601944444446</v>
      </c>
      <c r="T2627" s="5">
        <f t="shared" si="245"/>
        <v>42683.643611111103</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9">
        <f t="shared" si="246"/>
        <v>112.00000000000001</v>
      </c>
      <c r="P2628" s="10">
        <f t="shared" si="247"/>
        <v>56</v>
      </c>
      <c r="Q2628" s="10" t="str">
        <f t="shared" si="248"/>
        <v>technology</v>
      </c>
      <c r="R2628" s="10" t="str">
        <f t="shared" si="249"/>
        <v>space exploration</v>
      </c>
      <c r="S2628" s="5">
        <f t="shared" si="250"/>
        <v>42128.41978009259</v>
      </c>
      <c r="T2628" s="5">
        <f t="shared" si="245"/>
        <v>42158.41978009259</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9">
        <f t="shared" si="246"/>
        <v>646.66666666666663</v>
      </c>
      <c r="P2629" s="10">
        <f t="shared" si="247"/>
        <v>21.555555555555557</v>
      </c>
      <c r="Q2629" s="10" t="str">
        <f t="shared" si="248"/>
        <v>technology</v>
      </c>
      <c r="R2629" s="10" t="str">
        <f t="shared" si="249"/>
        <v>space exploration</v>
      </c>
      <c r="S2629" s="5">
        <f t="shared" si="250"/>
        <v>42304.621076388888</v>
      </c>
      <c r="T2629" s="5">
        <f t="shared" si="245"/>
        <v>42334.66274305556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9">
        <f t="shared" si="246"/>
        <v>110.36948748510132</v>
      </c>
      <c r="P2630" s="10">
        <f t="shared" si="247"/>
        <v>44.095238095238095</v>
      </c>
      <c r="Q2630" s="10" t="str">
        <f t="shared" si="248"/>
        <v>technology</v>
      </c>
      <c r="R2630" s="10" t="str">
        <f t="shared" si="249"/>
        <v>space exploration</v>
      </c>
      <c r="S2630" s="5">
        <f t="shared" si="250"/>
        <v>41953.757719907408</v>
      </c>
      <c r="T2630" s="5">
        <f t="shared" si="245"/>
        <v>41973.757719907408</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9">
        <f t="shared" si="246"/>
        <v>127.74000000000001</v>
      </c>
      <c r="P2631" s="10">
        <f t="shared" si="247"/>
        <v>63.87</v>
      </c>
      <c r="Q2631" s="10" t="str">
        <f t="shared" si="248"/>
        <v>technology</v>
      </c>
      <c r="R2631" s="10" t="str">
        <f t="shared" si="249"/>
        <v>space exploration</v>
      </c>
      <c r="S2631" s="5">
        <f t="shared" si="250"/>
        <v>42108.330115740733</v>
      </c>
      <c r="T2631" s="5">
        <f t="shared" ref="T2631:T2694" si="251">(((I2631/60)/60)/24)+DATE(1970,1,1)+(-5/24)</f>
        <v>42138.330115740733</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9">
        <f t="shared" si="246"/>
        <v>157.9</v>
      </c>
      <c r="P2632" s="10">
        <f t="shared" si="247"/>
        <v>38.987654320987652</v>
      </c>
      <c r="Q2632" s="10" t="str">
        <f t="shared" si="248"/>
        <v>technology</v>
      </c>
      <c r="R2632" s="10" t="str">
        <f t="shared" si="249"/>
        <v>space exploration</v>
      </c>
      <c r="S2632" s="5">
        <f t="shared" si="250"/>
        <v>42523.897129629629</v>
      </c>
      <c r="T2632" s="5">
        <f t="shared" si="251"/>
        <v>42551.208333333336</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9">
        <f t="shared" si="246"/>
        <v>114.66525000000001</v>
      </c>
      <c r="P2633" s="10">
        <f t="shared" si="247"/>
        <v>80.185489510489504</v>
      </c>
      <c r="Q2633" s="10" t="str">
        <f t="shared" si="248"/>
        <v>technology</v>
      </c>
      <c r="R2633" s="10" t="str">
        <f t="shared" si="249"/>
        <v>space exploration</v>
      </c>
      <c r="S2633" s="5">
        <f t="shared" si="250"/>
        <v>42217.960960648146</v>
      </c>
      <c r="T2633" s="5">
        <f t="shared" si="251"/>
        <v>42245.960960648146</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9">
        <f t="shared" si="246"/>
        <v>137.00934579439252</v>
      </c>
      <c r="P2634" s="10">
        <f t="shared" si="247"/>
        <v>34.904761904761905</v>
      </c>
      <c r="Q2634" s="10" t="str">
        <f t="shared" si="248"/>
        <v>technology</v>
      </c>
      <c r="R2634" s="10" t="str">
        <f t="shared" si="249"/>
        <v>space exploration</v>
      </c>
      <c r="S2634" s="5">
        <f t="shared" si="250"/>
        <v>42493.853460648148</v>
      </c>
      <c r="T2634" s="5">
        <f t="shared" si="251"/>
        <v>42518.853460648148</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9">
        <f t="shared" si="246"/>
        <v>354.62</v>
      </c>
      <c r="P2635" s="10">
        <f t="shared" si="247"/>
        <v>89.100502512562812</v>
      </c>
      <c r="Q2635" s="10" t="str">
        <f t="shared" si="248"/>
        <v>technology</v>
      </c>
      <c r="R2635" s="10" t="str">
        <f t="shared" si="249"/>
        <v>space exploration</v>
      </c>
      <c r="S2635" s="5">
        <f t="shared" si="250"/>
        <v>41667.614953703705</v>
      </c>
      <c r="T2635" s="5">
        <f t="shared" si="251"/>
        <v>41697.75</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9">
        <f t="shared" si="246"/>
        <v>106.02150537634409</v>
      </c>
      <c r="P2636" s="10">
        <f t="shared" si="247"/>
        <v>39.44</v>
      </c>
      <c r="Q2636" s="10" t="str">
        <f t="shared" si="248"/>
        <v>technology</v>
      </c>
      <c r="R2636" s="10" t="str">
        <f t="shared" si="249"/>
        <v>space exploration</v>
      </c>
      <c r="S2636" s="5">
        <f t="shared" si="250"/>
        <v>42612.448159722226</v>
      </c>
      <c r="T2636" s="5">
        <f t="shared" si="251"/>
        <v>42642.448159722226</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9">
        <f t="shared" si="246"/>
        <v>100</v>
      </c>
      <c r="P2637" s="10">
        <f t="shared" si="247"/>
        <v>136.9047619047619</v>
      </c>
      <c r="Q2637" s="10" t="str">
        <f t="shared" si="248"/>
        <v>technology</v>
      </c>
      <c r="R2637" s="10" t="str">
        <f t="shared" si="249"/>
        <v>space exploration</v>
      </c>
      <c r="S2637" s="5">
        <f t="shared" si="250"/>
        <v>42037.742604166669</v>
      </c>
      <c r="T2637" s="5">
        <f t="shared" si="251"/>
        <v>42072.700937499998</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9">
        <f t="shared" si="246"/>
        <v>187.3</v>
      </c>
      <c r="P2638" s="10">
        <f t="shared" si="247"/>
        <v>37.46</v>
      </c>
      <c r="Q2638" s="10" t="str">
        <f t="shared" si="248"/>
        <v>technology</v>
      </c>
      <c r="R2638" s="10" t="str">
        <f t="shared" si="249"/>
        <v>space exploration</v>
      </c>
      <c r="S2638" s="5">
        <f t="shared" si="250"/>
        <v>42636.406412037039</v>
      </c>
      <c r="T2638" s="5">
        <f t="shared" si="251"/>
        <v>42658.833333333336</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9">
        <f t="shared" si="246"/>
        <v>166.2</v>
      </c>
      <c r="P2639" s="10">
        <f t="shared" si="247"/>
        <v>31.96153846153846</v>
      </c>
      <c r="Q2639" s="10" t="str">
        <f t="shared" si="248"/>
        <v>technology</v>
      </c>
      <c r="R2639" s="10" t="str">
        <f t="shared" si="249"/>
        <v>space exploration</v>
      </c>
      <c r="S2639" s="5">
        <f t="shared" si="250"/>
        <v>42639.341145833336</v>
      </c>
      <c r="T2639" s="5">
        <f t="shared" si="251"/>
        <v>42655.341145833336</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9">
        <f t="shared" si="246"/>
        <v>101.72910662824208</v>
      </c>
      <c r="P2640" s="10">
        <f t="shared" si="247"/>
        <v>25.214285714285715</v>
      </c>
      <c r="Q2640" s="10" t="str">
        <f t="shared" si="248"/>
        <v>technology</v>
      </c>
      <c r="R2640" s="10" t="str">
        <f t="shared" si="249"/>
        <v>space exploration</v>
      </c>
      <c r="S2640" s="5">
        <f t="shared" si="250"/>
        <v>41989.70480324074</v>
      </c>
      <c r="T2640" s="5">
        <f t="shared" si="251"/>
        <v>42019.70480324074</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9">
        <f t="shared" si="246"/>
        <v>164</v>
      </c>
      <c r="P2641" s="10">
        <f t="shared" si="247"/>
        <v>10.040816326530612</v>
      </c>
      <c r="Q2641" s="10" t="str">
        <f t="shared" si="248"/>
        <v>technology</v>
      </c>
      <c r="R2641" s="10" t="str">
        <f t="shared" si="249"/>
        <v>space exploration</v>
      </c>
      <c r="S2641" s="5">
        <f t="shared" si="250"/>
        <v>42024.656805555554</v>
      </c>
      <c r="T2641" s="5">
        <f t="shared" si="251"/>
        <v>42054.656805555554</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9">
        <f t="shared" si="246"/>
        <v>105.66666666666666</v>
      </c>
      <c r="P2642" s="10">
        <f t="shared" si="247"/>
        <v>45.94202898550725</v>
      </c>
      <c r="Q2642" s="10" t="str">
        <f t="shared" si="248"/>
        <v>technology</v>
      </c>
      <c r="R2642" s="10" t="str">
        <f t="shared" si="249"/>
        <v>space exploration</v>
      </c>
      <c r="S2642" s="5">
        <f t="shared" si="250"/>
        <v>42102.952245370368</v>
      </c>
      <c r="T2642" s="5">
        <f t="shared" si="251"/>
        <v>42162.952245370368</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9">
        <f t="shared" si="246"/>
        <v>1</v>
      </c>
      <c r="P2643" s="10">
        <f t="shared" si="247"/>
        <v>15</v>
      </c>
      <c r="Q2643" s="10" t="str">
        <f t="shared" si="248"/>
        <v>technology</v>
      </c>
      <c r="R2643" s="10" t="str">
        <f t="shared" si="249"/>
        <v>space exploration</v>
      </c>
      <c r="S2643" s="5">
        <f t="shared" si="250"/>
        <v>41880.618784722217</v>
      </c>
      <c r="T2643" s="5">
        <f t="shared" si="251"/>
        <v>41897.631249999999</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9">
        <f t="shared" si="246"/>
        <v>0</v>
      </c>
      <c r="P2644" s="10" t="e">
        <f t="shared" si="247"/>
        <v>#DIV/0!</v>
      </c>
      <c r="Q2644" s="10" t="str">
        <f t="shared" si="248"/>
        <v>technology</v>
      </c>
      <c r="R2644" s="10" t="str">
        <f t="shared" si="249"/>
        <v>space exploration</v>
      </c>
      <c r="S2644" s="5">
        <f t="shared" si="250"/>
        <v>42536.03828703703</v>
      </c>
      <c r="T2644" s="5">
        <f t="shared" si="251"/>
        <v>42566.081249999996</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9">
        <f t="shared" si="246"/>
        <v>33.559730999999999</v>
      </c>
      <c r="P2645" s="10">
        <f t="shared" si="247"/>
        <v>223.58248500999335</v>
      </c>
      <c r="Q2645" s="10" t="str">
        <f t="shared" si="248"/>
        <v>technology</v>
      </c>
      <c r="R2645" s="10" t="str">
        <f t="shared" si="249"/>
        <v>space exploration</v>
      </c>
      <c r="S2645" s="5">
        <f t="shared" si="250"/>
        <v>42689.374016203699</v>
      </c>
      <c r="T2645" s="5">
        <f t="shared" si="251"/>
        <v>42725.124305555553</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9">
        <f t="shared" si="246"/>
        <v>2.0529999999999999</v>
      </c>
      <c r="P2646" s="10">
        <f t="shared" si="247"/>
        <v>39.480769230769234</v>
      </c>
      <c r="Q2646" s="10" t="str">
        <f t="shared" si="248"/>
        <v>technology</v>
      </c>
      <c r="R2646" s="10" t="str">
        <f t="shared" si="249"/>
        <v>space exploration</v>
      </c>
      <c r="S2646" s="5">
        <f t="shared" si="250"/>
        <v>42774.583738425928</v>
      </c>
      <c r="T2646" s="5">
        <f t="shared" si="251"/>
        <v>42804.583738425928</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9">
        <f t="shared" si="246"/>
        <v>10.5</v>
      </c>
      <c r="P2647" s="10">
        <f t="shared" si="247"/>
        <v>91.304347826086953</v>
      </c>
      <c r="Q2647" s="10" t="str">
        <f t="shared" si="248"/>
        <v>technology</v>
      </c>
      <c r="R2647" s="10" t="str">
        <f t="shared" si="249"/>
        <v>space exploration</v>
      </c>
      <c r="S2647" s="5">
        <f t="shared" si="250"/>
        <v>41921.634293981479</v>
      </c>
      <c r="T2647" s="5">
        <f t="shared" si="251"/>
        <v>41951.675960648143</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9">
        <f t="shared" si="246"/>
        <v>8.4172840000000004</v>
      </c>
      <c r="P2648" s="10">
        <f t="shared" si="247"/>
        <v>78.666205607476627</v>
      </c>
      <c r="Q2648" s="10" t="str">
        <f t="shared" si="248"/>
        <v>technology</v>
      </c>
      <c r="R2648" s="10" t="str">
        <f t="shared" si="249"/>
        <v>space exploration</v>
      </c>
      <c r="S2648" s="5">
        <f t="shared" si="250"/>
        <v>42226.10496527778</v>
      </c>
      <c r="T2648" s="5">
        <f t="shared" si="251"/>
        <v>42256.10496527778</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9">
        <f t="shared" si="246"/>
        <v>1.44</v>
      </c>
      <c r="P2649" s="10">
        <f t="shared" si="247"/>
        <v>12</v>
      </c>
      <c r="Q2649" s="10" t="str">
        <f t="shared" si="248"/>
        <v>technology</v>
      </c>
      <c r="R2649" s="10" t="str">
        <f t="shared" si="249"/>
        <v>space exploration</v>
      </c>
      <c r="S2649" s="5">
        <f t="shared" si="250"/>
        <v>42200.053460648145</v>
      </c>
      <c r="T2649" s="5">
        <f t="shared" si="251"/>
        <v>42230.053460648145</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9">
        <f t="shared" si="246"/>
        <v>0.88333333333333341</v>
      </c>
      <c r="P2650" s="10">
        <f t="shared" si="247"/>
        <v>17.666666666666668</v>
      </c>
      <c r="Q2650" s="10" t="str">
        <f t="shared" si="248"/>
        <v>technology</v>
      </c>
      <c r="R2650" s="10" t="str">
        <f t="shared" si="249"/>
        <v>space exploration</v>
      </c>
      <c r="S2650" s="5">
        <f t="shared" si="250"/>
        <v>42408.506481481476</v>
      </c>
      <c r="T2650" s="5">
        <f t="shared" si="251"/>
        <v>42438.506481481476</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9">
        <f t="shared" si="246"/>
        <v>9.920000000000001E-2</v>
      </c>
      <c r="P2651" s="10">
        <f t="shared" si="247"/>
        <v>41.333333333333336</v>
      </c>
      <c r="Q2651" s="10" t="str">
        <f t="shared" si="248"/>
        <v>technology</v>
      </c>
      <c r="R2651" s="10" t="str">
        <f t="shared" si="249"/>
        <v>space exploration</v>
      </c>
      <c r="S2651" s="5">
        <f t="shared" si="250"/>
        <v>42341.788668981484</v>
      </c>
      <c r="T2651" s="5">
        <f t="shared" si="251"/>
        <v>42401.788668981484</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9">
        <f t="shared" si="246"/>
        <v>0.59666666666666668</v>
      </c>
      <c r="P2652" s="10">
        <f t="shared" si="247"/>
        <v>71.599999999999994</v>
      </c>
      <c r="Q2652" s="10" t="str">
        <f t="shared" si="248"/>
        <v>technology</v>
      </c>
      <c r="R2652" s="10" t="str">
        <f t="shared" si="249"/>
        <v>space exploration</v>
      </c>
      <c r="S2652" s="5">
        <f t="shared" si="250"/>
        <v>42695.416006944441</v>
      </c>
      <c r="T2652" s="5">
        <f t="shared" si="251"/>
        <v>42725.416006944441</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9">
        <f t="shared" si="246"/>
        <v>1.8689285714285715</v>
      </c>
      <c r="P2653" s="10">
        <f t="shared" si="247"/>
        <v>307.8235294117647</v>
      </c>
      <c r="Q2653" s="10" t="str">
        <f t="shared" si="248"/>
        <v>technology</v>
      </c>
      <c r="R2653" s="10" t="str">
        <f t="shared" si="249"/>
        <v>space exploration</v>
      </c>
      <c r="S2653" s="5">
        <f t="shared" si="250"/>
        <v>42327.597326388881</v>
      </c>
      <c r="T2653" s="5">
        <f t="shared" si="251"/>
        <v>42355.597326388881</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9">
        <f t="shared" si="246"/>
        <v>0.88500000000000001</v>
      </c>
      <c r="P2654" s="10">
        <f t="shared" si="247"/>
        <v>80.454545454545453</v>
      </c>
      <c r="Q2654" s="10" t="str">
        <f t="shared" si="248"/>
        <v>technology</v>
      </c>
      <c r="R2654" s="10" t="str">
        <f t="shared" si="249"/>
        <v>space exploration</v>
      </c>
      <c r="S2654" s="5">
        <f t="shared" si="250"/>
        <v>41952.950520833336</v>
      </c>
      <c r="T2654" s="5">
        <f t="shared" si="251"/>
        <v>41982.950520833336</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9">
        <f t="shared" si="246"/>
        <v>11.52156862745098</v>
      </c>
      <c r="P2655" s="10">
        <f t="shared" si="247"/>
        <v>83.942857142857136</v>
      </c>
      <c r="Q2655" s="10" t="str">
        <f t="shared" si="248"/>
        <v>technology</v>
      </c>
      <c r="R2655" s="10" t="str">
        <f t="shared" si="249"/>
        <v>space exploration</v>
      </c>
      <c r="S2655" s="5">
        <f t="shared" si="250"/>
        <v>41771.443599537037</v>
      </c>
      <c r="T2655" s="5">
        <f t="shared" si="251"/>
        <v>41802.958333333328</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9">
        <f t="shared" si="246"/>
        <v>5.1000000000000004E-2</v>
      </c>
      <c r="P2656" s="10">
        <f t="shared" si="247"/>
        <v>8.5</v>
      </c>
      <c r="Q2656" s="10" t="str">
        <f t="shared" si="248"/>
        <v>technology</v>
      </c>
      <c r="R2656" s="10" t="str">
        <f t="shared" si="249"/>
        <v>space exploration</v>
      </c>
      <c r="S2656" s="5">
        <f t="shared" si="250"/>
        <v>42055.39266203704</v>
      </c>
      <c r="T2656" s="5">
        <f t="shared" si="251"/>
        <v>42115.350995370369</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9">
        <f t="shared" si="246"/>
        <v>21.033333333333335</v>
      </c>
      <c r="P2657" s="10">
        <f t="shared" si="247"/>
        <v>73.372093023255815</v>
      </c>
      <c r="Q2657" s="10" t="str">
        <f t="shared" si="248"/>
        <v>technology</v>
      </c>
      <c r="R2657" s="10" t="str">
        <f t="shared" si="249"/>
        <v>space exploration</v>
      </c>
      <c r="S2657" s="5">
        <f t="shared" si="250"/>
        <v>42381.657951388886</v>
      </c>
      <c r="T2657" s="5">
        <f t="shared" si="251"/>
        <v>42409.624999999993</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9">
        <f t="shared" si="246"/>
        <v>11.436666666666667</v>
      </c>
      <c r="P2658" s="10">
        <f t="shared" si="247"/>
        <v>112.86184210526316</v>
      </c>
      <c r="Q2658" s="10" t="str">
        <f t="shared" si="248"/>
        <v>technology</v>
      </c>
      <c r="R2658" s="10" t="str">
        <f t="shared" si="249"/>
        <v>space exploration</v>
      </c>
      <c r="S2658" s="5">
        <f t="shared" si="250"/>
        <v>42767.480185185181</v>
      </c>
      <c r="T2658" s="5">
        <f t="shared" si="251"/>
        <v>42806.583333333336</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9">
        <f t="shared" si="246"/>
        <v>18.737933333333334</v>
      </c>
      <c r="P2659" s="10">
        <f t="shared" si="247"/>
        <v>95.277627118644077</v>
      </c>
      <c r="Q2659" s="10" t="str">
        <f t="shared" si="248"/>
        <v>technology</v>
      </c>
      <c r="R2659" s="10" t="str">
        <f t="shared" si="249"/>
        <v>space exploration</v>
      </c>
      <c r="S2659" s="5">
        <f t="shared" si="250"/>
        <v>42551.720520833333</v>
      </c>
      <c r="T2659" s="5">
        <f t="shared" si="251"/>
        <v>42584.854166666664</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9">
        <f t="shared" si="246"/>
        <v>9.285714285714286E-2</v>
      </c>
      <c r="P2660" s="10">
        <f t="shared" si="247"/>
        <v>22.75</v>
      </c>
      <c r="Q2660" s="10" t="str">
        <f t="shared" si="248"/>
        <v>technology</v>
      </c>
      <c r="R2660" s="10" t="str">
        <f t="shared" si="249"/>
        <v>space exploration</v>
      </c>
      <c r="S2660" s="5">
        <f t="shared" si="250"/>
        <v>42551.675856481481</v>
      </c>
      <c r="T2660" s="5">
        <f t="shared" si="251"/>
        <v>42581.675856481481</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9">
        <f t="shared" si="246"/>
        <v>2.7204081632653061</v>
      </c>
      <c r="P2661" s="10">
        <f t="shared" si="247"/>
        <v>133.30000000000001</v>
      </c>
      <c r="Q2661" s="10" t="str">
        <f t="shared" si="248"/>
        <v>technology</v>
      </c>
      <c r="R2661" s="10" t="str">
        <f t="shared" si="249"/>
        <v>space exploration</v>
      </c>
      <c r="S2661" s="5">
        <f t="shared" si="250"/>
        <v>42081.861226851855</v>
      </c>
      <c r="T2661" s="5">
        <f t="shared" si="251"/>
        <v>42111.861226851855</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9">
        <f t="shared" si="246"/>
        <v>9.5000000000000001E-2</v>
      </c>
      <c r="P2662" s="10">
        <f t="shared" si="247"/>
        <v>3.8</v>
      </c>
      <c r="Q2662" s="10" t="str">
        <f t="shared" si="248"/>
        <v>technology</v>
      </c>
      <c r="R2662" s="10" t="str">
        <f t="shared" si="249"/>
        <v>space exploration</v>
      </c>
      <c r="S2662" s="5">
        <f t="shared" si="250"/>
        <v>42272.504837962959</v>
      </c>
      <c r="T2662" s="5">
        <f t="shared" si="251"/>
        <v>42332.546504629623</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9">
        <f t="shared" si="246"/>
        <v>102.89999999999999</v>
      </c>
      <c r="P2663" s="10">
        <f t="shared" si="247"/>
        <v>85.75</v>
      </c>
      <c r="Q2663" s="10" t="str">
        <f t="shared" si="248"/>
        <v>technology</v>
      </c>
      <c r="R2663" s="10" t="str">
        <f t="shared" si="249"/>
        <v>makerspaces</v>
      </c>
      <c r="S2663" s="5">
        <f t="shared" si="250"/>
        <v>41542.750115740739</v>
      </c>
      <c r="T2663" s="5">
        <f t="shared" si="251"/>
        <v>41572.750115740739</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9">
        <f t="shared" si="246"/>
        <v>106.80000000000001</v>
      </c>
      <c r="P2664" s="10">
        <f t="shared" si="247"/>
        <v>267</v>
      </c>
      <c r="Q2664" s="10" t="str">
        <f t="shared" si="248"/>
        <v>technology</v>
      </c>
      <c r="R2664" s="10" t="str">
        <f t="shared" si="249"/>
        <v>makerspaces</v>
      </c>
      <c r="S2664" s="5">
        <f t="shared" si="250"/>
        <v>42207.538344907407</v>
      </c>
      <c r="T2664" s="5">
        <f t="shared" si="251"/>
        <v>42237.538344907407</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9">
        <f t="shared" si="246"/>
        <v>104.59625</v>
      </c>
      <c r="P2665" s="10">
        <f t="shared" si="247"/>
        <v>373.55803571428572</v>
      </c>
      <c r="Q2665" s="10" t="str">
        <f t="shared" si="248"/>
        <v>technology</v>
      </c>
      <c r="R2665" s="10" t="str">
        <f t="shared" si="249"/>
        <v>makerspaces</v>
      </c>
      <c r="S2665" s="5">
        <f t="shared" si="250"/>
        <v>42222.41443287037</v>
      </c>
      <c r="T2665" s="5">
        <f t="shared" si="251"/>
        <v>42251.416666666664</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9">
        <f t="shared" si="246"/>
        <v>103.42857142857143</v>
      </c>
      <c r="P2666" s="10">
        <f t="shared" si="247"/>
        <v>174.03846153846155</v>
      </c>
      <c r="Q2666" s="10" t="str">
        <f t="shared" si="248"/>
        <v>technology</v>
      </c>
      <c r="R2666" s="10" t="str">
        <f t="shared" si="249"/>
        <v>makerspaces</v>
      </c>
      <c r="S2666" s="5">
        <f t="shared" si="250"/>
        <v>42312.817094907405</v>
      </c>
      <c r="T2666" s="5">
        <f t="shared" si="251"/>
        <v>42347.082638888889</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9">
        <f t="shared" si="246"/>
        <v>123.14285714285715</v>
      </c>
      <c r="P2667" s="10">
        <f t="shared" si="247"/>
        <v>93.695652173913047</v>
      </c>
      <c r="Q2667" s="10" t="str">
        <f t="shared" si="248"/>
        <v>technology</v>
      </c>
      <c r="R2667" s="10" t="str">
        <f t="shared" si="249"/>
        <v>makerspaces</v>
      </c>
      <c r="S2667" s="5">
        <f t="shared" si="250"/>
        <v>42083.687199074069</v>
      </c>
      <c r="T2667" s="5">
        <f t="shared" si="251"/>
        <v>42128.687199074069</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9">
        <f t="shared" si="246"/>
        <v>159.29509999999999</v>
      </c>
      <c r="P2668" s="10">
        <f t="shared" si="247"/>
        <v>77.327718446601949</v>
      </c>
      <c r="Q2668" s="10" t="str">
        <f t="shared" si="248"/>
        <v>technology</v>
      </c>
      <c r="R2668" s="10" t="str">
        <f t="shared" si="249"/>
        <v>makerspaces</v>
      </c>
      <c r="S2668" s="5">
        <f t="shared" si="250"/>
        <v>42235.55600694444</v>
      </c>
      <c r="T2668" s="5">
        <f t="shared" si="251"/>
        <v>42272.666666666664</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9">
        <f t="shared" si="246"/>
        <v>110.66666666666667</v>
      </c>
      <c r="P2669" s="10">
        <f t="shared" si="247"/>
        <v>92.222222222222229</v>
      </c>
      <c r="Q2669" s="10" t="str">
        <f t="shared" si="248"/>
        <v>technology</v>
      </c>
      <c r="R2669" s="10" t="str">
        <f t="shared" si="249"/>
        <v>makerspaces</v>
      </c>
      <c r="S2669" s="5">
        <f t="shared" si="250"/>
        <v>42380.717777777776</v>
      </c>
      <c r="T2669" s="5">
        <f t="shared" si="251"/>
        <v>42410.717777777776</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9">
        <f t="shared" si="246"/>
        <v>170.70000000000002</v>
      </c>
      <c r="P2670" s="10">
        <f t="shared" si="247"/>
        <v>60.964285714285715</v>
      </c>
      <c r="Q2670" s="10" t="str">
        <f t="shared" si="248"/>
        <v>technology</v>
      </c>
      <c r="R2670" s="10" t="str">
        <f t="shared" si="249"/>
        <v>makerspaces</v>
      </c>
      <c r="S2670" s="5">
        <f t="shared" si="250"/>
        <v>42275.380381944437</v>
      </c>
      <c r="T2670" s="5">
        <f t="shared" si="251"/>
        <v>42317.397222222215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9">
        <f t="shared" si="246"/>
        <v>125.125</v>
      </c>
      <c r="P2671" s="10">
        <f t="shared" si="247"/>
        <v>91</v>
      </c>
      <c r="Q2671" s="10" t="str">
        <f t="shared" si="248"/>
        <v>technology</v>
      </c>
      <c r="R2671" s="10" t="str">
        <f t="shared" si="249"/>
        <v>makerspaces</v>
      </c>
      <c r="S2671" s="5">
        <f t="shared" si="250"/>
        <v>42318.827499999999</v>
      </c>
      <c r="T2671" s="5">
        <f t="shared" si="251"/>
        <v>42378.827499999999</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9">
        <f t="shared" si="246"/>
        <v>6.4158609339642041</v>
      </c>
      <c r="P2672" s="10">
        <f t="shared" si="247"/>
        <v>41.583333333333336</v>
      </c>
      <c r="Q2672" s="10" t="str">
        <f t="shared" si="248"/>
        <v>technology</v>
      </c>
      <c r="R2672" s="10" t="str">
        <f t="shared" si="249"/>
        <v>makerspaces</v>
      </c>
      <c r="S2672" s="5">
        <f t="shared" si="250"/>
        <v>41820.812268518515</v>
      </c>
      <c r="T2672" s="5">
        <f t="shared" si="251"/>
        <v>41848.812268518515</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9">
        <f t="shared" si="246"/>
        <v>11.343999999999999</v>
      </c>
      <c r="P2673" s="10">
        <f t="shared" si="247"/>
        <v>33.761904761904759</v>
      </c>
      <c r="Q2673" s="10" t="str">
        <f t="shared" si="248"/>
        <v>technology</v>
      </c>
      <c r="R2673" s="10" t="str">
        <f t="shared" si="249"/>
        <v>makerspaces</v>
      </c>
      <c r="S2673" s="5">
        <f t="shared" si="250"/>
        <v>41962.540694444448</v>
      </c>
      <c r="T2673" s="5">
        <f t="shared" si="251"/>
        <v>41992.609722222223</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9">
        <f t="shared" si="246"/>
        <v>33.19</v>
      </c>
      <c r="P2674" s="10">
        <f t="shared" si="247"/>
        <v>70.61702127659575</v>
      </c>
      <c r="Q2674" s="10" t="str">
        <f t="shared" si="248"/>
        <v>technology</v>
      </c>
      <c r="R2674" s="10" t="str">
        <f t="shared" si="249"/>
        <v>makerspaces</v>
      </c>
      <c r="S2674" s="5">
        <f t="shared" si="250"/>
        <v>42344.675810185181</v>
      </c>
      <c r="T2674" s="5">
        <f t="shared" si="251"/>
        <v>42366.041666666664</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9">
        <f t="shared" si="246"/>
        <v>27.58</v>
      </c>
      <c r="P2675" s="10">
        <f t="shared" si="247"/>
        <v>167.15151515151516</v>
      </c>
      <c r="Q2675" s="10" t="str">
        <f t="shared" si="248"/>
        <v>technology</v>
      </c>
      <c r="R2675" s="10" t="str">
        <f t="shared" si="249"/>
        <v>makerspaces</v>
      </c>
      <c r="S2675" s="5">
        <f t="shared" si="250"/>
        <v>41912.333321759259</v>
      </c>
      <c r="T2675" s="5">
        <f t="shared" si="251"/>
        <v>41941.739583333328</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9">
        <f t="shared" si="246"/>
        <v>62.839999999999996</v>
      </c>
      <c r="P2676" s="10">
        <f t="shared" si="247"/>
        <v>128.61988304093566</v>
      </c>
      <c r="Q2676" s="10" t="str">
        <f t="shared" si="248"/>
        <v>technology</v>
      </c>
      <c r="R2676" s="10" t="str">
        <f t="shared" si="249"/>
        <v>makerspaces</v>
      </c>
      <c r="S2676" s="5">
        <f t="shared" si="250"/>
        <v>42529.424421296295</v>
      </c>
      <c r="T2676" s="5">
        <f t="shared" si="251"/>
        <v>42555.999305555553</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9">
        <f t="shared" si="246"/>
        <v>7.5880000000000001</v>
      </c>
      <c r="P2677" s="10">
        <f t="shared" si="247"/>
        <v>65.41379310344827</v>
      </c>
      <c r="Q2677" s="10" t="str">
        <f t="shared" si="248"/>
        <v>technology</v>
      </c>
      <c r="R2677" s="10" t="str">
        <f t="shared" si="249"/>
        <v>makerspaces</v>
      </c>
      <c r="S2677" s="5">
        <f t="shared" si="250"/>
        <v>41923.649178240739</v>
      </c>
      <c r="T2677" s="5">
        <f t="shared" si="251"/>
        <v>41953.690844907404</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9">
        <f t="shared" si="246"/>
        <v>50.38095238095238</v>
      </c>
      <c r="P2678" s="10">
        <f t="shared" si="247"/>
        <v>117.55555555555556</v>
      </c>
      <c r="Q2678" s="10" t="str">
        <f t="shared" si="248"/>
        <v>technology</v>
      </c>
      <c r="R2678" s="10" t="str">
        <f t="shared" si="249"/>
        <v>makerspaces</v>
      </c>
      <c r="S2678" s="5">
        <f t="shared" si="250"/>
        <v>42482.416365740741</v>
      </c>
      <c r="T2678" s="5">
        <f t="shared" si="251"/>
        <v>42512.416365740741</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9">
        <f t="shared" si="246"/>
        <v>17.512820512820511</v>
      </c>
      <c r="P2679" s="10">
        <f t="shared" si="247"/>
        <v>126.48148148148148</v>
      </c>
      <c r="Q2679" s="10" t="str">
        <f t="shared" si="248"/>
        <v>technology</v>
      </c>
      <c r="R2679" s="10" t="str">
        <f t="shared" si="249"/>
        <v>makerspaces</v>
      </c>
      <c r="S2679" s="5">
        <f t="shared" si="250"/>
        <v>41792.821099537032</v>
      </c>
      <c r="T2679" s="5">
        <f t="shared" si="251"/>
        <v>41822.821099537032</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9">
        <f t="shared" si="246"/>
        <v>1.375E-2</v>
      </c>
      <c r="P2680" s="10">
        <f t="shared" si="247"/>
        <v>550</v>
      </c>
      <c r="Q2680" s="10" t="str">
        <f t="shared" si="248"/>
        <v>technology</v>
      </c>
      <c r="R2680" s="10" t="str">
        <f t="shared" si="249"/>
        <v>makerspaces</v>
      </c>
      <c r="S2680" s="5">
        <f t="shared" si="250"/>
        <v>42241.589872685181</v>
      </c>
      <c r="T2680" s="5">
        <f t="shared" si="251"/>
        <v>42271.589872685181</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9">
        <f t="shared" si="246"/>
        <v>0.33</v>
      </c>
      <c r="P2681" s="10">
        <f t="shared" si="247"/>
        <v>44</v>
      </c>
      <c r="Q2681" s="10" t="str">
        <f t="shared" si="248"/>
        <v>technology</v>
      </c>
      <c r="R2681" s="10" t="str">
        <f t="shared" si="249"/>
        <v>makerspaces</v>
      </c>
      <c r="S2681" s="5">
        <f t="shared" si="250"/>
        <v>42032.792754629627</v>
      </c>
      <c r="T2681" s="5">
        <f t="shared" si="251"/>
        <v>42062.792754629627</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9">
        <f t="shared" si="246"/>
        <v>0.86250000000000004</v>
      </c>
      <c r="P2682" s="10">
        <f t="shared" si="247"/>
        <v>69</v>
      </c>
      <c r="Q2682" s="10" t="str">
        <f t="shared" si="248"/>
        <v>technology</v>
      </c>
      <c r="R2682" s="10" t="str">
        <f t="shared" si="249"/>
        <v>makerspaces</v>
      </c>
      <c r="S2682" s="5">
        <f t="shared" si="250"/>
        <v>42436.003368055557</v>
      </c>
      <c r="T2682" s="5">
        <f t="shared" si="251"/>
        <v>42465.961701388886</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9">
        <f t="shared" si="246"/>
        <v>0.6875</v>
      </c>
      <c r="P2683" s="10">
        <f t="shared" si="247"/>
        <v>27.5</v>
      </c>
      <c r="Q2683" s="10" t="str">
        <f t="shared" si="248"/>
        <v>food</v>
      </c>
      <c r="R2683" s="10" t="str">
        <f t="shared" si="249"/>
        <v>food trucks</v>
      </c>
      <c r="S2683" s="5">
        <f t="shared" si="250"/>
        <v>41805.686921296292</v>
      </c>
      <c r="T2683" s="5">
        <f t="shared" si="251"/>
        <v>41830.686921296292</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9">
        <f t="shared" si="246"/>
        <v>28.299999999999997</v>
      </c>
      <c r="P2684" s="10">
        <f t="shared" si="247"/>
        <v>84.9</v>
      </c>
      <c r="Q2684" s="10" t="str">
        <f t="shared" si="248"/>
        <v>food</v>
      </c>
      <c r="R2684" s="10" t="str">
        <f t="shared" si="249"/>
        <v>food trucks</v>
      </c>
      <c r="S2684" s="5">
        <f t="shared" si="250"/>
        <v>41932.663657407407</v>
      </c>
      <c r="T2684" s="5">
        <f t="shared" si="251"/>
        <v>41965.040972222218</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9">
        <f t="shared" si="246"/>
        <v>0.24</v>
      </c>
      <c r="P2685" s="10">
        <f t="shared" si="247"/>
        <v>12</v>
      </c>
      <c r="Q2685" s="10" t="str">
        <f t="shared" si="248"/>
        <v>food</v>
      </c>
      <c r="R2685" s="10" t="str">
        <f t="shared" si="249"/>
        <v>food trucks</v>
      </c>
      <c r="S2685" s="5">
        <f t="shared" si="250"/>
        <v>42034.546759259254</v>
      </c>
      <c r="T2685" s="5">
        <f t="shared" si="251"/>
        <v>42064.546759259254</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9">
        <f t="shared" si="246"/>
        <v>1.1428571428571428</v>
      </c>
      <c r="P2686" s="10">
        <f t="shared" si="247"/>
        <v>200</v>
      </c>
      <c r="Q2686" s="10" t="str">
        <f t="shared" si="248"/>
        <v>food</v>
      </c>
      <c r="R2686" s="10" t="str">
        <f t="shared" si="249"/>
        <v>food trucks</v>
      </c>
      <c r="S2686" s="5">
        <f t="shared" si="250"/>
        <v>41820.706307870365</v>
      </c>
      <c r="T2686" s="5">
        <f t="shared" si="251"/>
        <v>41860.706307870365</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9">
        <f t="shared" si="246"/>
        <v>0.02</v>
      </c>
      <c r="P2687" s="10">
        <f t="shared" si="247"/>
        <v>10</v>
      </c>
      <c r="Q2687" s="10" t="str">
        <f t="shared" si="248"/>
        <v>food</v>
      </c>
      <c r="R2687" s="10" t="str">
        <f t="shared" si="249"/>
        <v>food trucks</v>
      </c>
      <c r="S2687" s="5">
        <f t="shared" si="250"/>
        <v>42061.487615740734</v>
      </c>
      <c r="T2687" s="5">
        <f t="shared" si="251"/>
        <v>42121.445949074077</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9">
        <f t="shared" si="246"/>
        <v>0</v>
      </c>
      <c r="P2688" s="10" t="e">
        <f t="shared" si="247"/>
        <v>#DIV/0!</v>
      </c>
      <c r="Q2688" s="10" t="str">
        <f t="shared" si="248"/>
        <v>food</v>
      </c>
      <c r="R2688" s="10" t="str">
        <f t="shared" si="249"/>
        <v>food trucks</v>
      </c>
      <c r="S2688" s="5">
        <f t="shared" si="250"/>
        <v>41892.766469907401</v>
      </c>
      <c r="T2688" s="5">
        <f t="shared" si="251"/>
        <v>41912.766469907401</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9">
        <f t="shared" si="246"/>
        <v>0</v>
      </c>
      <c r="P2689" s="10" t="e">
        <f t="shared" si="247"/>
        <v>#DIV/0!</v>
      </c>
      <c r="Q2689" s="10" t="str">
        <f t="shared" si="248"/>
        <v>food</v>
      </c>
      <c r="R2689" s="10" t="str">
        <f t="shared" si="249"/>
        <v>food trucks</v>
      </c>
      <c r="S2689" s="5">
        <f t="shared" si="250"/>
        <v>42154.431921296295</v>
      </c>
      <c r="T2689" s="5">
        <f t="shared" si="251"/>
        <v>42184.431921296295</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9">
        <f t="shared" si="246"/>
        <v>0.14799999999999999</v>
      </c>
      <c r="P2690" s="10">
        <f t="shared" si="247"/>
        <v>5.2857142857142856</v>
      </c>
      <c r="Q2690" s="10" t="str">
        <f t="shared" si="248"/>
        <v>food</v>
      </c>
      <c r="R2690" s="10" t="str">
        <f t="shared" si="249"/>
        <v>food trucks</v>
      </c>
      <c r="S2690" s="5">
        <f t="shared" si="250"/>
        <v>42027.910532407412</v>
      </c>
      <c r="T2690" s="5">
        <f t="shared" si="251"/>
        <v>42058.916666666664</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9">
        <f t="shared" ref="O2691:O2754" si="252">E2691/D2691*100</f>
        <v>2.8571428571428571E-3</v>
      </c>
      <c r="P2691" s="10">
        <f t="shared" ref="P2691:P2754" si="253">E2691/L2691</f>
        <v>1</v>
      </c>
      <c r="Q2691" s="10" t="str">
        <f t="shared" ref="Q2691:Q2754" si="254">LEFT($N2691,FIND("/",$N2691)-1)</f>
        <v>food</v>
      </c>
      <c r="R2691" s="10" t="str">
        <f t="shared" ref="R2691:R2754" si="255">RIGHT($N2691,LEN($N2691)-FIND("/",$N2691))</f>
        <v>food trucks</v>
      </c>
      <c r="S2691" s="5">
        <f t="shared" ref="S2691:S2754" si="256">(((J2691/60)/60)/24)+DATE(1970,1,1)+(-5/24)</f>
        <v>42551.753356481473</v>
      </c>
      <c r="T2691" s="5">
        <f t="shared" si="251"/>
        <v>42581.753356481473</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9">
        <f t="shared" si="252"/>
        <v>10.7325</v>
      </c>
      <c r="P2692" s="10">
        <f t="shared" si="253"/>
        <v>72.762711864406782</v>
      </c>
      <c r="Q2692" s="10" t="str">
        <f t="shared" si="254"/>
        <v>food</v>
      </c>
      <c r="R2692" s="10" t="str">
        <f t="shared" si="255"/>
        <v>food trucks</v>
      </c>
      <c r="S2692" s="5">
        <f t="shared" si="256"/>
        <v>42112.89671296296</v>
      </c>
      <c r="T2692" s="5">
        <f t="shared" si="251"/>
        <v>42157.89671296296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9">
        <f t="shared" si="252"/>
        <v>5.3846153846153842E-2</v>
      </c>
      <c r="P2693" s="10">
        <f t="shared" si="253"/>
        <v>17.5</v>
      </c>
      <c r="Q2693" s="10" t="str">
        <f t="shared" si="254"/>
        <v>food</v>
      </c>
      <c r="R2693" s="10" t="str">
        <f t="shared" si="255"/>
        <v>food trucks</v>
      </c>
      <c r="S2693" s="5">
        <f t="shared" si="256"/>
        <v>42089.515706018516</v>
      </c>
      <c r="T2693" s="5">
        <f t="shared" si="251"/>
        <v>42134.515706018516</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9">
        <f t="shared" si="252"/>
        <v>0.7142857142857143</v>
      </c>
      <c r="P2694" s="10">
        <f t="shared" si="253"/>
        <v>25</v>
      </c>
      <c r="Q2694" s="10" t="str">
        <f t="shared" si="254"/>
        <v>food</v>
      </c>
      <c r="R2694" s="10" t="str">
        <f t="shared" si="255"/>
        <v>food trucks</v>
      </c>
      <c r="S2694" s="5">
        <f t="shared" si="256"/>
        <v>42058.125694444439</v>
      </c>
      <c r="T2694" s="5">
        <f t="shared" si="251"/>
        <v>42088.084027777775</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9">
        <f t="shared" si="252"/>
        <v>0.8</v>
      </c>
      <c r="P2695" s="10">
        <f t="shared" si="253"/>
        <v>13.333333333333334</v>
      </c>
      <c r="Q2695" s="10" t="str">
        <f t="shared" si="254"/>
        <v>food</v>
      </c>
      <c r="R2695" s="10" t="str">
        <f t="shared" si="255"/>
        <v>food trucks</v>
      </c>
      <c r="S2695" s="5">
        <f t="shared" si="256"/>
        <v>41833.930162037032</v>
      </c>
      <c r="T2695" s="5">
        <f t="shared" ref="T2695:T2758" si="257">(((I2695/60)/60)/24)+DATE(1970,1,1)+(-5/24)</f>
        <v>41863.930162037032</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9">
        <f t="shared" si="252"/>
        <v>3.3333333333333335E-3</v>
      </c>
      <c r="P2696" s="10">
        <f t="shared" si="253"/>
        <v>1</v>
      </c>
      <c r="Q2696" s="10" t="str">
        <f t="shared" si="254"/>
        <v>food</v>
      </c>
      <c r="R2696" s="10" t="str">
        <f t="shared" si="255"/>
        <v>food trucks</v>
      </c>
      <c r="S2696" s="5">
        <f t="shared" si="256"/>
        <v>41877.932164351849</v>
      </c>
      <c r="T2696" s="5">
        <f t="shared" si="257"/>
        <v>41907.932164351849</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9">
        <f t="shared" si="252"/>
        <v>0.47333333333333333</v>
      </c>
      <c r="P2697" s="10">
        <f t="shared" si="253"/>
        <v>23.666666666666668</v>
      </c>
      <c r="Q2697" s="10" t="str">
        <f t="shared" si="254"/>
        <v>food</v>
      </c>
      <c r="R2697" s="10" t="str">
        <f t="shared" si="255"/>
        <v>food trucks</v>
      </c>
      <c r="S2697" s="5">
        <f t="shared" si="256"/>
        <v>42047.973587962959</v>
      </c>
      <c r="T2697" s="5">
        <f t="shared" si="257"/>
        <v>42107.931921296295</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9">
        <f t="shared" si="252"/>
        <v>5.65</v>
      </c>
      <c r="P2698" s="10">
        <f t="shared" si="253"/>
        <v>89.21052631578948</v>
      </c>
      <c r="Q2698" s="10" t="str">
        <f t="shared" si="254"/>
        <v>food</v>
      </c>
      <c r="R2698" s="10" t="str">
        <f t="shared" si="255"/>
        <v>food trucks</v>
      </c>
      <c r="S2698" s="5">
        <f t="shared" si="256"/>
        <v>41964.636111111111</v>
      </c>
      <c r="T2698" s="5">
        <f t="shared" si="257"/>
        <v>41998.636111111111</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9">
        <f t="shared" si="252"/>
        <v>26.35217391304348</v>
      </c>
      <c r="P2699" s="10">
        <f t="shared" si="253"/>
        <v>116.55769230769231</v>
      </c>
      <c r="Q2699" s="10" t="str">
        <f t="shared" si="254"/>
        <v>food</v>
      </c>
      <c r="R2699" s="10" t="str">
        <f t="shared" si="255"/>
        <v>food trucks</v>
      </c>
      <c r="S2699" s="5">
        <f t="shared" si="256"/>
        <v>42187.731747685182</v>
      </c>
      <c r="T2699" s="5">
        <f t="shared" si="257"/>
        <v>42218.708333333336</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9">
        <f t="shared" si="252"/>
        <v>0.325125</v>
      </c>
      <c r="P2700" s="10">
        <f t="shared" si="253"/>
        <v>13.005000000000001</v>
      </c>
      <c r="Q2700" s="10" t="str">
        <f t="shared" si="254"/>
        <v>food</v>
      </c>
      <c r="R2700" s="10" t="str">
        <f t="shared" si="255"/>
        <v>food trucks</v>
      </c>
      <c r="S2700" s="5">
        <f t="shared" si="256"/>
        <v>41787.689907407403</v>
      </c>
      <c r="T2700" s="5">
        <f t="shared" si="257"/>
        <v>41817.689907407403</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9">
        <f t="shared" si="252"/>
        <v>0</v>
      </c>
      <c r="P2701" s="10" t="e">
        <f t="shared" si="253"/>
        <v>#DIV/0!</v>
      </c>
      <c r="Q2701" s="10" t="str">
        <f t="shared" si="254"/>
        <v>food</v>
      </c>
      <c r="R2701" s="10" t="str">
        <f t="shared" si="255"/>
        <v>food trucks</v>
      </c>
      <c r="S2701" s="5">
        <f t="shared" si="256"/>
        <v>41829.688229166662</v>
      </c>
      <c r="T2701" s="5">
        <f t="shared" si="257"/>
        <v>41859.688229166662</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9">
        <f t="shared" si="252"/>
        <v>0.7000700070007001</v>
      </c>
      <c r="P2702" s="10">
        <f t="shared" si="253"/>
        <v>17.5</v>
      </c>
      <c r="Q2702" s="10" t="str">
        <f t="shared" si="254"/>
        <v>food</v>
      </c>
      <c r="R2702" s="10" t="str">
        <f t="shared" si="255"/>
        <v>food trucks</v>
      </c>
      <c r="S2702" s="5">
        <f t="shared" si="256"/>
        <v>41870.666342592594</v>
      </c>
      <c r="T2702" s="5">
        <f t="shared" si="257"/>
        <v>41900.666342592594</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9">
        <f t="shared" si="252"/>
        <v>46.176470588235297</v>
      </c>
      <c r="P2703" s="10">
        <f t="shared" si="253"/>
        <v>34.130434782608695</v>
      </c>
      <c r="Q2703" s="10" t="str">
        <f t="shared" si="254"/>
        <v>theater</v>
      </c>
      <c r="R2703" s="10" t="str">
        <f t="shared" si="255"/>
        <v>spaces</v>
      </c>
      <c r="S2703" s="5">
        <f t="shared" si="256"/>
        <v>42801.566365740735</v>
      </c>
      <c r="T2703" s="5">
        <f t="shared" si="257"/>
        <v>42832.524699074071</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9">
        <f t="shared" si="252"/>
        <v>34.410000000000004</v>
      </c>
      <c r="P2704" s="10">
        <f t="shared" si="253"/>
        <v>132.34615384615384</v>
      </c>
      <c r="Q2704" s="10" t="str">
        <f t="shared" si="254"/>
        <v>theater</v>
      </c>
      <c r="R2704" s="10" t="str">
        <f t="shared" si="255"/>
        <v>spaces</v>
      </c>
      <c r="S2704" s="5">
        <f t="shared" si="256"/>
        <v>42800.593483796292</v>
      </c>
      <c r="T2704" s="5">
        <f t="shared" si="257"/>
        <v>42830.551817129628</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9">
        <f t="shared" si="252"/>
        <v>103.75000000000001</v>
      </c>
      <c r="P2705" s="10">
        <f t="shared" si="253"/>
        <v>922.22222222222217</v>
      </c>
      <c r="Q2705" s="10" t="str">
        <f t="shared" si="254"/>
        <v>theater</v>
      </c>
      <c r="R2705" s="10" t="str">
        <f t="shared" si="255"/>
        <v>spaces</v>
      </c>
      <c r="S2705" s="5">
        <f t="shared" si="256"/>
        <v>42756.481828703698</v>
      </c>
      <c r="T2705" s="5">
        <f t="shared" si="257"/>
        <v>42816.440162037034</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9">
        <f t="shared" si="252"/>
        <v>6.0263157894736841</v>
      </c>
      <c r="P2706" s="10">
        <f t="shared" si="253"/>
        <v>163.57142857142858</v>
      </c>
      <c r="Q2706" s="10" t="str">
        <f t="shared" si="254"/>
        <v>theater</v>
      </c>
      <c r="R2706" s="10" t="str">
        <f t="shared" si="255"/>
        <v>spaces</v>
      </c>
      <c r="S2706" s="5">
        <f t="shared" si="256"/>
        <v>42787.654097222221</v>
      </c>
      <c r="T2706" s="5">
        <f t="shared" si="257"/>
        <v>42830.61243055555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9">
        <f t="shared" si="252"/>
        <v>10.539393939393939</v>
      </c>
      <c r="P2707" s="10">
        <f t="shared" si="253"/>
        <v>217.375</v>
      </c>
      <c r="Q2707" s="10" t="str">
        <f t="shared" si="254"/>
        <v>theater</v>
      </c>
      <c r="R2707" s="10" t="str">
        <f t="shared" si="255"/>
        <v>spaces</v>
      </c>
      <c r="S2707" s="5">
        <f t="shared" si="256"/>
        <v>42773.70784722222</v>
      </c>
      <c r="T2707" s="5">
        <f t="shared" si="257"/>
        <v>42818.666180555556</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9">
        <f t="shared" si="252"/>
        <v>112.29714285714284</v>
      </c>
      <c r="P2708" s="10">
        <f t="shared" si="253"/>
        <v>149.44486692015209</v>
      </c>
      <c r="Q2708" s="10" t="str">
        <f t="shared" si="254"/>
        <v>theater</v>
      </c>
      <c r="R2708" s="10" t="str">
        <f t="shared" si="255"/>
        <v>spaces</v>
      </c>
      <c r="S2708" s="5">
        <f t="shared" si="256"/>
        <v>41899.086608796293</v>
      </c>
      <c r="T2708" s="5">
        <f t="shared" si="257"/>
        <v>41928.082638888889</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9">
        <f t="shared" si="252"/>
        <v>350.84462500000001</v>
      </c>
      <c r="P2709" s="10">
        <f t="shared" si="253"/>
        <v>71.237487309644663</v>
      </c>
      <c r="Q2709" s="10" t="str">
        <f t="shared" si="254"/>
        <v>theater</v>
      </c>
      <c r="R2709" s="10" t="str">
        <f t="shared" si="255"/>
        <v>spaces</v>
      </c>
      <c r="S2709" s="5">
        <f t="shared" si="256"/>
        <v>41391.574571759258</v>
      </c>
      <c r="T2709" s="5">
        <f t="shared" si="257"/>
        <v>41421.082638888889</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9">
        <f t="shared" si="252"/>
        <v>233.21535</v>
      </c>
      <c r="P2710" s="10">
        <f t="shared" si="253"/>
        <v>44.464318398474738</v>
      </c>
      <c r="Q2710" s="10" t="str">
        <f t="shared" si="254"/>
        <v>theater</v>
      </c>
      <c r="R2710" s="10" t="str">
        <f t="shared" si="255"/>
        <v>spaces</v>
      </c>
      <c r="S2710" s="5">
        <f t="shared" si="256"/>
        <v>42512.489884259259</v>
      </c>
      <c r="T2710" s="5">
        <f t="shared" si="257"/>
        <v>42572.489884259259</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9">
        <f t="shared" si="252"/>
        <v>101.60599999999999</v>
      </c>
      <c r="P2711" s="10">
        <f t="shared" si="253"/>
        <v>164.94480519480518</v>
      </c>
      <c r="Q2711" s="10" t="str">
        <f t="shared" si="254"/>
        <v>theater</v>
      </c>
      <c r="R2711" s="10" t="str">
        <f t="shared" si="255"/>
        <v>spaces</v>
      </c>
      <c r="S2711" s="5">
        <f t="shared" si="256"/>
        <v>42611.941446759258</v>
      </c>
      <c r="T2711" s="5">
        <f t="shared" si="257"/>
        <v>42646.957638888889</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9">
        <f t="shared" si="252"/>
        <v>153.90035000000003</v>
      </c>
      <c r="P2712" s="10">
        <f t="shared" si="253"/>
        <v>84.871516544117654</v>
      </c>
      <c r="Q2712" s="10" t="str">
        <f t="shared" si="254"/>
        <v>theater</v>
      </c>
      <c r="R2712" s="10" t="str">
        <f t="shared" si="255"/>
        <v>spaces</v>
      </c>
      <c r="S2712" s="5">
        <f t="shared" si="256"/>
        <v>41828.021157407406</v>
      </c>
      <c r="T2712" s="5">
        <f t="shared" si="257"/>
        <v>41859.875</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9">
        <f t="shared" si="252"/>
        <v>100.7161125319693</v>
      </c>
      <c r="P2713" s="10">
        <f t="shared" si="253"/>
        <v>53.945205479452056</v>
      </c>
      <c r="Q2713" s="10" t="str">
        <f t="shared" si="254"/>
        <v>theater</v>
      </c>
      <c r="R2713" s="10" t="str">
        <f t="shared" si="255"/>
        <v>spaces</v>
      </c>
      <c r="S2713" s="5">
        <f t="shared" si="256"/>
        <v>41780.536921296298</v>
      </c>
      <c r="T2713" s="5">
        <f t="shared" si="257"/>
        <v>41810.709027777775</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9">
        <f t="shared" si="252"/>
        <v>131.38181818181818</v>
      </c>
      <c r="P2714" s="10">
        <f t="shared" si="253"/>
        <v>50.531468531468533</v>
      </c>
      <c r="Q2714" s="10" t="str">
        <f t="shared" si="254"/>
        <v>theater</v>
      </c>
      <c r="R2714" s="10" t="str">
        <f t="shared" si="255"/>
        <v>spaces</v>
      </c>
      <c r="S2714" s="5">
        <f t="shared" si="256"/>
        <v>41431.853703703702</v>
      </c>
      <c r="T2714" s="5">
        <f t="shared" si="257"/>
        <v>41468.541666666664</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9">
        <f t="shared" si="252"/>
        <v>102.24133333333334</v>
      </c>
      <c r="P2715" s="10">
        <f t="shared" si="253"/>
        <v>108.00140845070422</v>
      </c>
      <c r="Q2715" s="10" t="str">
        <f t="shared" si="254"/>
        <v>theater</v>
      </c>
      <c r="R2715" s="10" t="str">
        <f t="shared" si="255"/>
        <v>spaces</v>
      </c>
      <c r="S2715" s="5">
        <f t="shared" si="256"/>
        <v>42322.445416666662</v>
      </c>
      <c r="T2715" s="5">
        <f t="shared" si="257"/>
        <v>42362.445416666662</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9">
        <f t="shared" si="252"/>
        <v>116.35599999999999</v>
      </c>
      <c r="P2716" s="10">
        <f t="shared" si="253"/>
        <v>95.373770491803285</v>
      </c>
      <c r="Q2716" s="10" t="str">
        <f t="shared" si="254"/>
        <v>theater</v>
      </c>
      <c r="R2716" s="10" t="str">
        <f t="shared" si="255"/>
        <v>spaces</v>
      </c>
      <c r="S2716" s="5">
        <f t="shared" si="256"/>
        <v>42629.446712962956</v>
      </c>
      <c r="T2716" s="5">
        <f t="shared" si="257"/>
        <v>42657.749999999993</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9">
        <f t="shared" si="252"/>
        <v>264.62241666666665</v>
      </c>
      <c r="P2717" s="10">
        <f t="shared" si="253"/>
        <v>57.631016333938291</v>
      </c>
      <c r="Q2717" s="10" t="str">
        <f t="shared" si="254"/>
        <v>theater</v>
      </c>
      <c r="R2717" s="10" t="str">
        <f t="shared" si="255"/>
        <v>spaces</v>
      </c>
      <c r="S2717" s="5">
        <f t="shared" si="256"/>
        <v>42387.190138888887</v>
      </c>
      <c r="T2717" s="5">
        <f t="shared" si="257"/>
        <v>42421.190138888887</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9">
        <f t="shared" si="252"/>
        <v>119.98010000000001</v>
      </c>
      <c r="P2718" s="10">
        <f t="shared" si="253"/>
        <v>64.160481283422456</v>
      </c>
      <c r="Q2718" s="10" t="str">
        <f t="shared" si="254"/>
        <v>theater</v>
      </c>
      <c r="R2718" s="10" t="str">
        <f t="shared" si="255"/>
        <v>spaces</v>
      </c>
      <c r="S2718" s="5">
        <f t="shared" si="256"/>
        <v>42255.124918981477</v>
      </c>
      <c r="T2718" s="5">
        <f t="shared" si="257"/>
        <v>42285.124918981477</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9">
        <f t="shared" si="252"/>
        <v>120.10400000000001</v>
      </c>
      <c r="P2719" s="10">
        <f t="shared" si="253"/>
        <v>92.387692307692305</v>
      </c>
      <c r="Q2719" s="10" t="str">
        <f t="shared" si="254"/>
        <v>theater</v>
      </c>
      <c r="R2719" s="10" t="str">
        <f t="shared" si="255"/>
        <v>spaces</v>
      </c>
      <c r="S2719" s="5">
        <f t="shared" si="256"/>
        <v>41934.706585648149</v>
      </c>
      <c r="T2719" s="5">
        <f t="shared" si="257"/>
        <v>41979.748252314814</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9">
        <f t="shared" si="252"/>
        <v>103.58333333333334</v>
      </c>
      <c r="P2720" s="10">
        <f t="shared" si="253"/>
        <v>125.97972972972973</v>
      </c>
      <c r="Q2720" s="10" t="str">
        <f t="shared" si="254"/>
        <v>theater</v>
      </c>
      <c r="R2720" s="10" t="str">
        <f t="shared" si="255"/>
        <v>spaces</v>
      </c>
      <c r="S2720" s="5">
        <f t="shared" si="256"/>
        <v>42465.388252314813</v>
      </c>
      <c r="T2720" s="5">
        <f t="shared" si="257"/>
        <v>42493.749999999993</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9">
        <f t="shared" si="252"/>
        <v>108.83333333333334</v>
      </c>
      <c r="P2721" s="10">
        <f t="shared" si="253"/>
        <v>94.637681159420296</v>
      </c>
      <c r="Q2721" s="10" t="str">
        <f t="shared" si="254"/>
        <v>theater</v>
      </c>
      <c r="R2721" s="10" t="str">
        <f t="shared" si="255"/>
        <v>spaces</v>
      </c>
      <c r="S2721" s="5">
        <f t="shared" si="256"/>
        <v>42417.822847222218</v>
      </c>
      <c r="T2721" s="5">
        <f t="shared" si="257"/>
        <v>42477.781180555547</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9">
        <f t="shared" si="252"/>
        <v>118.12400000000001</v>
      </c>
      <c r="P2722" s="10">
        <f t="shared" si="253"/>
        <v>170.69942196531792</v>
      </c>
      <c r="Q2722" s="10" t="str">
        <f t="shared" si="254"/>
        <v>theater</v>
      </c>
      <c r="R2722" s="10" t="str">
        <f t="shared" si="255"/>
        <v>spaces</v>
      </c>
      <c r="S2722" s="5">
        <f t="shared" si="256"/>
        <v>42655.257557870362</v>
      </c>
      <c r="T2722" s="5">
        <f t="shared" si="257"/>
        <v>42685.299224537033</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9">
        <f t="shared" si="252"/>
        <v>1462</v>
      </c>
      <c r="P2723" s="10">
        <f t="shared" si="253"/>
        <v>40.762081784386616</v>
      </c>
      <c r="Q2723" s="10" t="str">
        <f t="shared" si="254"/>
        <v>technology</v>
      </c>
      <c r="R2723" s="10" t="str">
        <f t="shared" si="255"/>
        <v>hardware</v>
      </c>
      <c r="S2723" s="5">
        <f t="shared" si="256"/>
        <v>41493.335625</v>
      </c>
      <c r="T2723" s="5">
        <f t="shared" si="257"/>
        <v>41523.583333333328</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9">
        <f t="shared" si="252"/>
        <v>252.54</v>
      </c>
      <c r="P2724" s="10">
        <f t="shared" si="253"/>
        <v>68.254054054054052</v>
      </c>
      <c r="Q2724" s="10" t="str">
        <f t="shared" si="254"/>
        <v>technology</v>
      </c>
      <c r="R2724" s="10" t="str">
        <f t="shared" si="255"/>
        <v>hardware</v>
      </c>
      <c r="S2724" s="5">
        <f t="shared" si="256"/>
        <v>42704.64876157407</v>
      </c>
      <c r="T2724" s="5">
        <f t="shared" si="257"/>
        <v>42764.64876157407</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9">
        <f t="shared" si="252"/>
        <v>140.05000000000001</v>
      </c>
      <c r="P2725" s="10">
        <f t="shared" si="253"/>
        <v>95.48863636363636</v>
      </c>
      <c r="Q2725" s="10" t="str">
        <f t="shared" si="254"/>
        <v>technology</v>
      </c>
      <c r="R2725" s="10" t="str">
        <f t="shared" si="255"/>
        <v>hardware</v>
      </c>
      <c r="S2725" s="5">
        <f t="shared" si="256"/>
        <v>41944.630648148144</v>
      </c>
      <c r="T2725" s="5">
        <f t="shared" si="257"/>
        <v>42004.672314814808</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9">
        <f t="shared" si="252"/>
        <v>296.87520259319291</v>
      </c>
      <c r="P2726" s="10">
        <f t="shared" si="253"/>
        <v>7.1902649656526005</v>
      </c>
      <c r="Q2726" s="10" t="str">
        <f t="shared" si="254"/>
        <v>technology</v>
      </c>
      <c r="R2726" s="10" t="str">
        <f t="shared" si="255"/>
        <v>hardware</v>
      </c>
      <c r="S2726" s="5">
        <f t="shared" si="256"/>
        <v>42199.118738425925</v>
      </c>
      <c r="T2726" s="5">
        <f t="shared" si="257"/>
        <v>42231.118738425925</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9">
        <f t="shared" si="252"/>
        <v>144.54249999999999</v>
      </c>
      <c r="P2727" s="10">
        <f t="shared" si="253"/>
        <v>511.65486725663715</v>
      </c>
      <c r="Q2727" s="10" t="str">
        <f t="shared" si="254"/>
        <v>technology</v>
      </c>
      <c r="R2727" s="10" t="str">
        <f t="shared" si="255"/>
        <v>hardware</v>
      </c>
      <c r="S2727" s="5">
        <f t="shared" si="256"/>
        <v>42745.53628472222</v>
      </c>
      <c r="T2727" s="5">
        <f t="shared" si="257"/>
        <v>42795.53628472222</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9">
        <f t="shared" si="252"/>
        <v>105.745</v>
      </c>
      <c r="P2728" s="10">
        <f t="shared" si="253"/>
        <v>261.74504950495049</v>
      </c>
      <c r="Q2728" s="10" t="str">
        <f t="shared" si="254"/>
        <v>technology</v>
      </c>
      <c r="R2728" s="10" t="str">
        <f t="shared" si="255"/>
        <v>hardware</v>
      </c>
      <c r="S2728" s="5">
        <f t="shared" si="256"/>
        <v>42452.371655092589</v>
      </c>
      <c r="T2728" s="5">
        <f t="shared" si="257"/>
        <v>42482.371655092589</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9">
        <f t="shared" si="252"/>
        <v>493.21000000000004</v>
      </c>
      <c r="P2729" s="10">
        <f t="shared" si="253"/>
        <v>69.760961810466767</v>
      </c>
      <c r="Q2729" s="10" t="str">
        <f t="shared" si="254"/>
        <v>technology</v>
      </c>
      <c r="R2729" s="10" t="str">
        <f t="shared" si="255"/>
        <v>hardware</v>
      </c>
      <c r="S2729" s="5">
        <f t="shared" si="256"/>
        <v>42198.468321759261</v>
      </c>
      <c r="T2729" s="5">
        <f t="shared" si="257"/>
        <v>42223.468321759261</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9">
        <f t="shared" si="252"/>
        <v>201.82666666666668</v>
      </c>
      <c r="P2730" s="10">
        <f t="shared" si="253"/>
        <v>77.229591836734699</v>
      </c>
      <c r="Q2730" s="10" t="str">
        <f t="shared" si="254"/>
        <v>technology</v>
      </c>
      <c r="R2730" s="10" t="str">
        <f t="shared" si="255"/>
        <v>hardware</v>
      </c>
      <c r="S2730" s="5">
        <f t="shared" si="256"/>
        <v>42333.391597222224</v>
      </c>
      <c r="T2730" s="5">
        <f t="shared" si="257"/>
        <v>42368.391597222224</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9">
        <f t="shared" si="252"/>
        <v>104.44</v>
      </c>
      <c r="P2731" s="10">
        <f t="shared" si="253"/>
        <v>340.56521739130437</v>
      </c>
      <c r="Q2731" s="10" t="str">
        <f t="shared" si="254"/>
        <v>technology</v>
      </c>
      <c r="R2731" s="10" t="str">
        <f t="shared" si="255"/>
        <v>hardware</v>
      </c>
      <c r="S2731" s="5">
        <f t="shared" si="256"/>
        <v>42095.032372685186</v>
      </c>
      <c r="T2731" s="5">
        <f t="shared" si="257"/>
        <v>42125.032372685186</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9">
        <f t="shared" si="252"/>
        <v>170.29262962962963</v>
      </c>
      <c r="P2732" s="10">
        <f t="shared" si="253"/>
        <v>67.417903225806455</v>
      </c>
      <c r="Q2732" s="10" t="str">
        <f t="shared" si="254"/>
        <v>technology</v>
      </c>
      <c r="R2732" s="10" t="str">
        <f t="shared" si="255"/>
        <v>hardware</v>
      </c>
      <c r="S2732" s="5">
        <f t="shared" si="256"/>
        <v>41351.333043981482</v>
      </c>
      <c r="T2732" s="5">
        <f t="shared" si="257"/>
        <v>41386.333043981482</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9">
        <f t="shared" si="252"/>
        <v>104.30333333333333</v>
      </c>
      <c r="P2733" s="10">
        <f t="shared" si="253"/>
        <v>845.70270270270271</v>
      </c>
      <c r="Q2733" s="10" t="str">
        <f t="shared" si="254"/>
        <v>technology</v>
      </c>
      <c r="R2733" s="10" t="str">
        <f t="shared" si="255"/>
        <v>hardware</v>
      </c>
      <c r="S2733" s="5">
        <f t="shared" si="256"/>
        <v>41872.317384259259</v>
      </c>
      <c r="T2733" s="5">
        <f t="shared" si="257"/>
        <v>41929.958333333328</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9">
        <f t="shared" si="252"/>
        <v>118.25000000000001</v>
      </c>
      <c r="P2734" s="10">
        <f t="shared" si="253"/>
        <v>97.191780821917803</v>
      </c>
      <c r="Q2734" s="10" t="str">
        <f t="shared" si="254"/>
        <v>technology</v>
      </c>
      <c r="R2734" s="10" t="str">
        <f t="shared" si="255"/>
        <v>hardware</v>
      </c>
      <c r="S2734" s="5">
        <f t="shared" si="256"/>
        <v>41389.599861111106</v>
      </c>
      <c r="T2734" s="5">
        <f t="shared" si="257"/>
        <v>41421.791666666664</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9">
        <f t="shared" si="252"/>
        <v>107.538</v>
      </c>
      <c r="P2735" s="10">
        <f t="shared" si="253"/>
        <v>451.84033613445376</v>
      </c>
      <c r="Q2735" s="10" t="str">
        <f t="shared" si="254"/>
        <v>technology</v>
      </c>
      <c r="R2735" s="10" t="str">
        <f t="shared" si="255"/>
        <v>hardware</v>
      </c>
      <c r="S2735" s="5">
        <f t="shared" si="256"/>
        <v>42044.064513888887</v>
      </c>
      <c r="T2735" s="5">
        <f t="shared" si="257"/>
        <v>42104.022847222215</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9">
        <f t="shared" si="252"/>
        <v>2260300</v>
      </c>
      <c r="P2736" s="10">
        <f t="shared" si="253"/>
        <v>138.66871165644173</v>
      </c>
      <c r="Q2736" s="10" t="str">
        <f t="shared" si="254"/>
        <v>technology</v>
      </c>
      <c r="R2736" s="10" t="str">
        <f t="shared" si="255"/>
        <v>hardware</v>
      </c>
      <c r="S2736" s="5">
        <f t="shared" si="256"/>
        <v>42626.460555555554</v>
      </c>
      <c r="T2736" s="5">
        <f t="shared" si="257"/>
        <v>42656.707638888889</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9">
        <f t="shared" si="252"/>
        <v>978.13466666666682</v>
      </c>
      <c r="P2737" s="10">
        <f t="shared" si="253"/>
        <v>21.640147492625371</v>
      </c>
      <c r="Q2737" s="10" t="str">
        <f t="shared" si="254"/>
        <v>technology</v>
      </c>
      <c r="R2737" s="10" t="str">
        <f t="shared" si="255"/>
        <v>hardware</v>
      </c>
      <c r="S2737" s="5">
        <f t="shared" si="256"/>
        <v>41315.912615740737</v>
      </c>
      <c r="T2737" s="5">
        <f t="shared" si="257"/>
        <v>41346.625</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9">
        <f t="shared" si="252"/>
        <v>122.9</v>
      </c>
      <c r="P2738" s="10">
        <f t="shared" si="253"/>
        <v>169.51724137931035</v>
      </c>
      <c r="Q2738" s="10" t="str">
        <f t="shared" si="254"/>
        <v>technology</v>
      </c>
      <c r="R2738" s="10" t="str">
        <f t="shared" si="255"/>
        <v>hardware</v>
      </c>
      <c r="S2738" s="5">
        <f t="shared" si="256"/>
        <v>41722.458020833328</v>
      </c>
      <c r="T2738" s="5">
        <f t="shared" si="257"/>
        <v>41752.458020833328</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9">
        <f t="shared" si="252"/>
        <v>246.0608</v>
      </c>
      <c r="P2739" s="10">
        <f t="shared" si="253"/>
        <v>161.88210526315791</v>
      </c>
      <c r="Q2739" s="10" t="str">
        <f t="shared" si="254"/>
        <v>technology</v>
      </c>
      <c r="R2739" s="10" t="str">
        <f t="shared" si="255"/>
        <v>hardware</v>
      </c>
      <c r="S2739" s="5">
        <f t="shared" si="256"/>
        <v>41611.709340277775</v>
      </c>
      <c r="T2739" s="5">
        <f t="shared" si="257"/>
        <v>41654.583333333328</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9">
        <f t="shared" si="252"/>
        <v>147.94</v>
      </c>
      <c r="P2740" s="10">
        <f t="shared" si="253"/>
        <v>493.13333333333333</v>
      </c>
      <c r="Q2740" s="10" t="str">
        <f t="shared" si="254"/>
        <v>technology</v>
      </c>
      <c r="R2740" s="10" t="str">
        <f t="shared" si="255"/>
        <v>hardware</v>
      </c>
      <c r="S2740" s="5">
        <f t="shared" si="256"/>
        <v>42619.935231481482</v>
      </c>
      <c r="T2740" s="5">
        <f t="shared" si="257"/>
        <v>42679.935231481482</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9">
        <f t="shared" si="252"/>
        <v>384.09090909090907</v>
      </c>
      <c r="P2741" s="10">
        <f t="shared" si="253"/>
        <v>22.120418848167539</v>
      </c>
      <c r="Q2741" s="10" t="str">
        <f t="shared" si="254"/>
        <v>technology</v>
      </c>
      <c r="R2741" s="10" t="str">
        <f t="shared" si="255"/>
        <v>hardware</v>
      </c>
      <c r="S2741" s="5">
        <f t="shared" si="256"/>
        <v>41719.679594907408</v>
      </c>
      <c r="T2741" s="5">
        <f t="shared" si="257"/>
        <v>41764.679594907408</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9">
        <f t="shared" si="252"/>
        <v>103.33333333333334</v>
      </c>
      <c r="P2742" s="10">
        <f t="shared" si="253"/>
        <v>18.235294117647058</v>
      </c>
      <c r="Q2742" s="10" t="str">
        <f t="shared" si="254"/>
        <v>technology</v>
      </c>
      <c r="R2742" s="10" t="str">
        <f t="shared" si="255"/>
        <v>hardware</v>
      </c>
      <c r="S2742" s="5">
        <f t="shared" si="256"/>
        <v>42044.823518518511</v>
      </c>
      <c r="T2742" s="5">
        <f t="shared" si="257"/>
        <v>42074.781851851854</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9">
        <f t="shared" si="252"/>
        <v>0.43750000000000006</v>
      </c>
      <c r="P2743" s="10">
        <f t="shared" si="253"/>
        <v>8.75</v>
      </c>
      <c r="Q2743" s="10" t="str">
        <f t="shared" si="254"/>
        <v>publishing</v>
      </c>
      <c r="R2743" s="10" t="str">
        <f t="shared" si="255"/>
        <v>children's books</v>
      </c>
      <c r="S2743" s="5">
        <f t="shared" si="256"/>
        <v>41911.449097222219</v>
      </c>
      <c r="T2743" s="5">
        <f t="shared" si="257"/>
        <v>41931.879861111105</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9">
        <f t="shared" si="252"/>
        <v>29.24</v>
      </c>
      <c r="P2744" s="10">
        <f t="shared" si="253"/>
        <v>40.611111111111114</v>
      </c>
      <c r="Q2744" s="10" t="str">
        <f t="shared" si="254"/>
        <v>publishing</v>
      </c>
      <c r="R2744" s="10" t="str">
        <f t="shared" si="255"/>
        <v>children's books</v>
      </c>
      <c r="S2744" s="5">
        <f t="shared" si="256"/>
        <v>41030.511423611111</v>
      </c>
      <c r="T2744" s="5">
        <f t="shared" si="257"/>
        <v>41044.511423611111</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9">
        <f t="shared" si="252"/>
        <v>0</v>
      </c>
      <c r="P2745" s="10" t="e">
        <f t="shared" si="253"/>
        <v>#DIV/0!</v>
      </c>
      <c r="Q2745" s="10" t="str">
        <f t="shared" si="254"/>
        <v>publishing</v>
      </c>
      <c r="R2745" s="10" t="str">
        <f t="shared" si="255"/>
        <v>children's books</v>
      </c>
      <c r="S2745" s="5">
        <f t="shared" si="256"/>
        <v>42632.120451388888</v>
      </c>
      <c r="T2745" s="5">
        <f t="shared" si="257"/>
        <v>42662.120451388888</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9">
        <f t="shared" si="252"/>
        <v>5.21875</v>
      </c>
      <c r="P2746" s="10">
        <f t="shared" si="253"/>
        <v>37.954545454545453</v>
      </c>
      <c r="Q2746" s="10" t="str">
        <f t="shared" si="254"/>
        <v>publishing</v>
      </c>
      <c r="R2746" s="10" t="str">
        <f t="shared" si="255"/>
        <v>children's books</v>
      </c>
      <c r="S2746" s="5">
        <f t="shared" si="256"/>
        <v>40937.854143518518</v>
      </c>
      <c r="T2746" s="5">
        <f t="shared" si="257"/>
        <v>40967.854143518518</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9">
        <f t="shared" si="252"/>
        <v>21.887499999999999</v>
      </c>
      <c r="P2747" s="10">
        <f t="shared" si="253"/>
        <v>35.734693877551024</v>
      </c>
      <c r="Q2747" s="10" t="str">
        <f t="shared" si="254"/>
        <v>publishing</v>
      </c>
      <c r="R2747" s="10" t="str">
        <f t="shared" si="255"/>
        <v>children's books</v>
      </c>
      <c r="S2747" s="5">
        <f t="shared" si="256"/>
        <v>41044.779722222222</v>
      </c>
      <c r="T2747" s="5">
        <f t="shared" si="257"/>
        <v>41104.779722222222</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9">
        <f t="shared" si="252"/>
        <v>26.700000000000003</v>
      </c>
      <c r="P2748" s="10">
        <f t="shared" si="253"/>
        <v>42.157894736842103</v>
      </c>
      <c r="Q2748" s="10" t="str">
        <f t="shared" si="254"/>
        <v>publishing</v>
      </c>
      <c r="R2748" s="10" t="str">
        <f t="shared" si="255"/>
        <v>children's books</v>
      </c>
      <c r="S2748" s="5">
        <f t="shared" si="256"/>
        <v>41850.57304398148</v>
      </c>
      <c r="T2748" s="5">
        <f t="shared" si="257"/>
        <v>41880.57304398148</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9">
        <f t="shared" si="252"/>
        <v>28.000000000000004</v>
      </c>
      <c r="P2749" s="10">
        <f t="shared" si="253"/>
        <v>35</v>
      </c>
      <c r="Q2749" s="10" t="str">
        <f t="shared" si="254"/>
        <v>publishing</v>
      </c>
      <c r="R2749" s="10" t="str">
        <f t="shared" si="255"/>
        <v>children's books</v>
      </c>
      <c r="S2749" s="5">
        <f t="shared" si="256"/>
        <v>41044.439780092594</v>
      </c>
      <c r="T2749" s="5">
        <f t="shared" si="257"/>
        <v>41075.923611111109</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9">
        <f t="shared" si="252"/>
        <v>1.06</v>
      </c>
      <c r="P2750" s="10">
        <f t="shared" si="253"/>
        <v>13.25</v>
      </c>
      <c r="Q2750" s="10" t="str">
        <f t="shared" si="254"/>
        <v>publishing</v>
      </c>
      <c r="R2750" s="10" t="str">
        <f t="shared" si="255"/>
        <v>children's books</v>
      </c>
      <c r="S2750" s="5">
        <f t="shared" si="256"/>
        <v>42585.502337962964</v>
      </c>
      <c r="T2750" s="5">
        <f t="shared" si="257"/>
        <v>42615.502337962964</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9">
        <f t="shared" si="252"/>
        <v>1.0999999999999999</v>
      </c>
      <c r="P2751" s="10">
        <f t="shared" si="253"/>
        <v>55</v>
      </c>
      <c r="Q2751" s="10" t="str">
        <f t="shared" si="254"/>
        <v>publishing</v>
      </c>
      <c r="R2751" s="10" t="str">
        <f t="shared" si="255"/>
        <v>children's books</v>
      </c>
      <c r="S2751" s="5">
        <f t="shared" si="256"/>
        <v>42068.59070601852</v>
      </c>
      <c r="T2751" s="5">
        <f t="shared" si="257"/>
        <v>42098.549039351848</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9">
        <f t="shared" si="252"/>
        <v>0</v>
      </c>
      <c r="P2752" s="10" t="e">
        <f t="shared" si="253"/>
        <v>#DIV/0!</v>
      </c>
      <c r="Q2752" s="10" t="str">
        <f t="shared" si="254"/>
        <v>publishing</v>
      </c>
      <c r="R2752" s="10" t="str">
        <f t="shared" si="255"/>
        <v>children's books</v>
      </c>
      <c r="S2752" s="5">
        <f t="shared" si="256"/>
        <v>41078.69149305555</v>
      </c>
      <c r="T2752" s="5">
        <f t="shared" si="257"/>
        <v>41090.625</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9">
        <f t="shared" si="252"/>
        <v>0</v>
      </c>
      <c r="P2753" s="10" t="e">
        <f t="shared" si="253"/>
        <v>#DIV/0!</v>
      </c>
      <c r="Q2753" s="10" t="str">
        <f t="shared" si="254"/>
        <v>publishing</v>
      </c>
      <c r="R2753" s="10" t="str">
        <f t="shared" si="255"/>
        <v>children's books</v>
      </c>
      <c r="S2753" s="5">
        <f t="shared" si="256"/>
        <v>41747.678726851853</v>
      </c>
      <c r="T2753" s="5">
        <f t="shared" si="257"/>
        <v>41807.678726851853</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9">
        <f t="shared" si="252"/>
        <v>11.458333333333332</v>
      </c>
      <c r="P2754" s="10">
        <f t="shared" si="253"/>
        <v>39.285714285714285</v>
      </c>
      <c r="Q2754" s="10" t="str">
        <f t="shared" si="254"/>
        <v>publishing</v>
      </c>
      <c r="R2754" s="10" t="str">
        <f t="shared" si="255"/>
        <v>children's books</v>
      </c>
      <c r="S2754" s="5">
        <f t="shared" si="256"/>
        <v>40855.556759259256</v>
      </c>
      <c r="T2754" s="5">
        <f t="shared" si="257"/>
        <v>40895.556759259256</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9">
        <f t="shared" ref="O2755:O2818" si="258">E2755/D2755*100</f>
        <v>19</v>
      </c>
      <c r="P2755" s="10">
        <f t="shared" ref="P2755:P2818" si="259">E2755/L2755</f>
        <v>47.5</v>
      </c>
      <c r="Q2755" s="10" t="str">
        <f t="shared" ref="Q2755:Q2818" si="260">LEFT($N2755,FIND("/",$N2755)-1)</f>
        <v>publishing</v>
      </c>
      <c r="R2755" s="10" t="str">
        <f t="shared" ref="R2755:R2818" si="261">RIGHT($N2755,LEN($N2755)-FIND("/",$N2755))</f>
        <v>children's books</v>
      </c>
      <c r="S2755" s="5">
        <f t="shared" ref="S2755:S2818" si="262">(((J2755/60)/60)/24)+DATE(1970,1,1)+(-5/24)</f>
        <v>41117.692395833328</v>
      </c>
      <c r="T2755" s="5">
        <f t="shared" si="257"/>
        <v>41147.692395833328</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9">
        <f t="shared" si="258"/>
        <v>0</v>
      </c>
      <c r="P2756" s="10" t="e">
        <f t="shared" si="259"/>
        <v>#DIV/0!</v>
      </c>
      <c r="Q2756" s="10" t="str">
        <f t="shared" si="260"/>
        <v>publishing</v>
      </c>
      <c r="R2756" s="10" t="str">
        <f t="shared" si="261"/>
        <v>children's books</v>
      </c>
      <c r="S2756" s="5">
        <f t="shared" si="262"/>
        <v>41863.427673611113</v>
      </c>
      <c r="T2756" s="5">
        <f t="shared" si="257"/>
        <v>41893.427673611113</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9">
        <f t="shared" si="258"/>
        <v>52</v>
      </c>
      <c r="P2757" s="10">
        <f t="shared" si="259"/>
        <v>17.333333333333332</v>
      </c>
      <c r="Q2757" s="10" t="str">
        <f t="shared" si="260"/>
        <v>publishing</v>
      </c>
      <c r="R2757" s="10" t="str">
        <f t="shared" si="261"/>
        <v>children's books</v>
      </c>
      <c r="S2757" s="5">
        <f t="shared" si="262"/>
        <v>42072.582488425927</v>
      </c>
      <c r="T2757" s="5">
        <f t="shared" si="257"/>
        <v>42102.582488425927</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9">
        <f t="shared" si="258"/>
        <v>10.48</v>
      </c>
      <c r="P2758" s="10">
        <f t="shared" si="259"/>
        <v>31.757575757575758</v>
      </c>
      <c r="Q2758" s="10" t="str">
        <f t="shared" si="260"/>
        <v>publishing</v>
      </c>
      <c r="R2758" s="10" t="str">
        <f t="shared" si="261"/>
        <v>children's books</v>
      </c>
      <c r="S2758" s="5">
        <f t="shared" si="262"/>
        <v>41620.692141203705</v>
      </c>
      <c r="T2758" s="5">
        <f t="shared" si="257"/>
        <v>41650.692141203705</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9">
        <f t="shared" si="258"/>
        <v>0.66666666666666674</v>
      </c>
      <c r="P2759" s="10">
        <f t="shared" si="259"/>
        <v>5</v>
      </c>
      <c r="Q2759" s="10" t="str">
        <f t="shared" si="260"/>
        <v>publishing</v>
      </c>
      <c r="R2759" s="10" t="str">
        <f t="shared" si="261"/>
        <v>children's books</v>
      </c>
      <c r="S2759" s="5">
        <f t="shared" si="262"/>
        <v>42573.448287037034</v>
      </c>
      <c r="T2759" s="5">
        <f t="shared" ref="T2759:T2822" si="263">(((I2759/60)/60)/24)+DATE(1970,1,1)+(-5/24)</f>
        <v>42588.448287037034</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9">
        <f t="shared" si="258"/>
        <v>11.700000000000001</v>
      </c>
      <c r="P2760" s="10">
        <f t="shared" si="259"/>
        <v>39</v>
      </c>
      <c r="Q2760" s="10" t="str">
        <f t="shared" si="260"/>
        <v>publishing</v>
      </c>
      <c r="R2760" s="10" t="str">
        <f t="shared" si="261"/>
        <v>children's books</v>
      </c>
      <c r="S2760" s="5">
        <f t="shared" si="262"/>
        <v>42639.23359953703</v>
      </c>
      <c r="T2760" s="5">
        <f t="shared" si="263"/>
        <v>42653.23359953703</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9">
        <f t="shared" si="258"/>
        <v>10.5</v>
      </c>
      <c r="P2761" s="10">
        <f t="shared" si="259"/>
        <v>52.5</v>
      </c>
      <c r="Q2761" s="10" t="str">
        <f t="shared" si="260"/>
        <v>publishing</v>
      </c>
      <c r="R2761" s="10" t="str">
        <f t="shared" si="261"/>
        <v>children's books</v>
      </c>
      <c r="S2761" s="5">
        <f t="shared" si="262"/>
        <v>42524.158171296294</v>
      </c>
      <c r="T2761" s="5">
        <f t="shared" si="263"/>
        <v>42567.158171296294</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9">
        <f t="shared" si="258"/>
        <v>0</v>
      </c>
      <c r="P2762" s="10" t="e">
        <f t="shared" si="259"/>
        <v>#DIV/0!</v>
      </c>
      <c r="Q2762" s="10" t="str">
        <f t="shared" si="260"/>
        <v>publishing</v>
      </c>
      <c r="R2762" s="10" t="str">
        <f t="shared" si="261"/>
        <v>children's books</v>
      </c>
      <c r="S2762" s="5">
        <f t="shared" si="262"/>
        <v>41415.252986111111</v>
      </c>
      <c r="T2762" s="5">
        <f t="shared" si="263"/>
        <v>41445.252986111111</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9">
        <f t="shared" si="258"/>
        <v>0.72</v>
      </c>
      <c r="P2763" s="10">
        <f t="shared" si="259"/>
        <v>9</v>
      </c>
      <c r="Q2763" s="10" t="str">
        <f t="shared" si="260"/>
        <v>publishing</v>
      </c>
      <c r="R2763" s="10" t="str">
        <f t="shared" si="261"/>
        <v>children's books</v>
      </c>
      <c r="S2763" s="5">
        <f t="shared" si="262"/>
        <v>41246.85524305555</v>
      </c>
      <c r="T2763" s="5">
        <f t="shared" si="263"/>
        <v>41276.85524305555</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9">
        <f t="shared" si="258"/>
        <v>0.76923076923076927</v>
      </c>
      <c r="P2764" s="10">
        <f t="shared" si="259"/>
        <v>25</v>
      </c>
      <c r="Q2764" s="10" t="str">
        <f t="shared" si="260"/>
        <v>publishing</v>
      </c>
      <c r="R2764" s="10" t="str">
        <f t="shared" si="261"/>
        <v>children's books</v>
      </c>
      <c r="S2764" s="5">
        <f t="shared" si="262"/>
        <v>40926.828645833331</v>
      </c>
      <c r="T2764" s="5">
        <f t="shared" si="263"/>
        <v>40986.786979166667</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9">
        <f t="shared" si="258"/>
        <v>0.22842639593908631</v>
      </c>
      <c r="P2765" s="10">
        <f t="shared" si="259"/>
        <v>30</v>
      </c>
      <c r="Q2765" s="10" t="str">
        <f t="shared" si="260"/>
        <v>publishing</v>
      </c>
      <c r="R2765" s="10" t="str">
        <f t="shared" si="261"/>
        <v>children's books</v>
      </c>
      <c r="S2765" s="5">
        <f t="shared" si="262"/>
        <v>41373.371342592589</v>
      </c>
      <c r="T2765" s="5">
        <f t="shared" si="263"/>
        <v>41418.371342592589</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9">
        <f t="shared" si="258"/>
        <v>1.125</v>
      </c>
      <c r="P2766" s="10">
        <f t="shared" si="259"/>
        <v>11.25</v>
      </c>
      <c r="Q2766" s="10" t="str">
        <f t="shared" si="260"/>
        <v>publishing</v>
      </c>
      <c r="R2766" s="10" t="str">
        <f t="shared" si="261"/>
        <v>children's books</v>
      </c>
      <c r="S2766" s="5">
        <f t="shared" si="262"/>
        <v>41030.083692129629</v>
      </c>
      <c r="T2766" s="5">
        <f t="shared" si="263"/>
        <v>41059.583333333328</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9">
        <f t="shared" si="258"/>
        <v>0</v>
      </c>
      <c r="P2767" s="10" t="e">
        <f t="shared" si="259"/>
        <v>#DIV/0!</v>
      </c>
      <c r="Q2767" s="10" t="str">
        <f t="shared" si="260"/>
        <v>publishing</v>
      </c>
      <c r="R2767" s="10" t="str">
        <f t="shared" si="261"/>
        <v>children's books</v>
      </c>
      <c r="S2767" s="5">
        <f t="shared" si="262"/>
        <v>41194.370694444442</v>
      </c>
      <c r="T2767" s="5">
        <f t="shared" si="263"/>
        <v>41210.370694444442</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9">
        <f t="shared" si="258"/>
        <v>2</v>
      </c>
      <c r="P2768" s="10">
        <f t="shared" si="259"/>
        <v>25</v>
      </c>
      <c r="Q2768" s="10" t="str">
        <f t="shared" si="260"/>
        <v>publishing</v>
      </c>
      <c r="R2768" s="10" t="str">
        <f t="shared" si="261"/>
        <v>children's books</v>
      </c>
      <c r="S2768" s="5">
        <f t="shared" si="262"/>
        <v>40736.459699074068</v>
      </c>
      <c r="T2768" s="5">
        <f t="shared" si="263"/>
        <v>40766.459699074068</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9">
        <f t="shared" si="258"/>
        <v>0.85000000000000009</v>
      </c>
      <c r="P2769" s="10">
        <f t="shared" si="259"/>
        <v>11.333333333333334</v>
      </c>
      <c r="Q2769" s="10" t="str">
        <f t="shared" si="260"/>
        <v>publishing</v>
      </c>
      <c r="R2769" s="10" t="str">
        <f t="shared" si="261"/>
        <v>children's books</v>
      </c>
      <c r="S2769" s="5">
        <f t="shared" si="262"/>
        <v>42172.750578703701</v>
      </c>
      <c r="T2769" s="5">
        <f t="shared" si="263"/>
        <v>42232.750578703701</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9">
        <f t="shared" si="258"/>
        <v>14.314285714285715</v>
      </c>
      <c r="P2770" s="10">
        <f t="shared" si="259"/>
        <v>29.470588235294116</v>
      </c>
      <c r="Q2770" s="10" t="str">
        <f t="shared" si="260"/>
        <v>publishing</v>
      </c>
      <c r="R2770" s="10" t="str">
        <f t="shared" si="261"/>
        <v>children's books</v>
      </c>
      <c r="S2770" s="5">
        <f t="shared" si="262"/>
        <v>40967.4065162037</v>
      </c>
      <c r="T2770" s="5">
        <f t="shared" si="263"/>
        <v>40997.364849537036</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9">
        <f t="shared" si="258"/>
        <v>0.25</v>
      </c>
      <c r="P2771" s="10">
        <f t="shared" si="259"/>
        <v>1</v>
      </c>
      <c r="Q2771" s="10" t="str">
        <f t="shared" si="260"/>
        <v>publishing</v>
      </c>
      <c r="R2771" s="10" t="str">
        <f t="shared" si="261"/>
        <v>children's books</v>
      </c>
      <c r="S2771" s="5">
        <f t="shared" si="262"/>
        <v>41745.617939814809</v>
      </c>
      <c r="T2771" s="5">
        <f t="shared" si="263"/>
        <v>41795.617939814809</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9">
        <f t="shared" si="258"/>
        <v>10.411249999999999</v>
      </c>
      <c r="P2772" s="10">
        <f t="shared" si="259"/>
        <v>63.098484848484851</v>
      </c>
      <c r="Q2772" s="10" t="str">
        <f t="shared" si="260"/>
        <v>publishing</v>
      </c>
      <c r="R2772" s="10" t="str">
        <f t="shared" si="261"/>
        <v>children's books</v>
      </c>
      <c r="S2772" s="5">
        <f t="shared" si="262"/>
        <v>41686.496874999997</v>
      </c>
      <c r="T2772" s="5">
        <f t="shared" si="263"/>
        <v>41716.455208333333</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9">
        <f t="shared" si="258"/>
        <v>0</v>
      </c>
      <c r="P2773" s="10" t="e">
        <f t="shared" si="259"/>
        <v>#DIV/0!</v>
      </c>
      <c r="Q2773" s="10" t="str">
        <f t="shared" si="260"/>
        <v>publishing</v>
      </c>
      <c r="R2773" s="10" t="str">
        <f t="shared" si="261"/>
        <v>children's books</v>
      </c>
      <c r="S2773" s="5">
        <f t="shared" si="262"/>
        <v>41257.323379629626</v>
      </c>
      <c r="T2773" s="5">
        <f t="shared" si="263"/>
        <v>41306.5</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9">
        <f t="shared" si="258"/>
        <v>0</v>
      </c>
      <c r="P2774" s="10" t="e">
        <f t="shared" si="259"/>
        <v>#DIV/0!</v>
      </c>
      <c r="Q2774" s="10" t="str">
        <f t="shared" si="260"/>
        <v>publishing</v>
      </c>
      <c r="R2774" s="10" t="str">
        <f t="shared" si="261"/>
        <v>children's books</v>
      </c>
      <c r="S2774" s="5">
        <f t="shared" si="262"/>
        <v>41537.660810185182</v>
      </c>
      <c r="T2774" s="5">
        <f t="shared" si="263"/>
        <v>41552.660810185182</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9">
        <f t="shared" si="258"/>
        <v>0.18867924528301888</v>
      </c>
      <c r="P2775" s="10">
        <f t="shared" si="259"/>
        <v>1</v>
      </c>
      <c r="Q2775" s="10" t="str">
        <f t="shared" si="260"/>
        <v>publishing</v>
      </c>
      <c r="R2775" s="10" t="str">
        <f t="shared" si="261"/>
        <v>children's books</v>
      </c>
      <c r="S2775" s="5">
        <f t="shared" si="262"/>
        <v>42474.656493055554</v>
      </c>
      <c r="T2775" s="5">
        <f t="shared" si="263"/>
        <v>42484.656493055554</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9">
        <f t="shared" si="258"/>
        <v>14.249999999999998</v>
      </c>
      <c r="P2776" s="10">
        <f t="shared" si="259"/>
        <v>43.846153846153847</v>
      </c>
      <c r="Q2776" s="10" t="str">
        <f t="shared" si="260"/>
        <v>publishing</v>
      </c>
      <c r="R2776" s="10" t="str">
        <f t="shared" si="261"/>
        <v>children's books</v>
      </c>
      <c r="S2776" s="5">
        <f t="shared" si="262"/>
        <v>41310.918148148143</v>
      </c>
      <c r="T2776" s="5">
        <f t="shared" si="263"/>
        <v>41340.918148148143</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9">
        <f t="shared" si="258"/>
        <v>3</v>
      </c>
      <c r="P2777" s="10">
        <f t="shared" si="259"/>
        <v>75</v>
      </c>
      <c r="Q2777" s="10" t="str">
        <f t="shared" si="260"/>
        <v>publishing</v>
      </c>
      <c r="R2777" s="10" t="str">
        <f t="shared" si="261"/>
        <v>children's books</v>
      </c>
      <c r="S2777" s="5">
        <f t="shared" si="262"/>
        <v>40862.805023148147</v>
      </c>
      <c r="T2777" s="5">
        <f t="shared" si="263"/>
        <v>40892.805023148147</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9">
        <f t="shared" si="258"/>
        <v>7.8809523809523814</v>
      </c>
      <c r="P2778" s="10">
        <f t="shared" si="259"/>
        <v>45.972222222222221</v>
      </c>
      <c r="Q2778" s="10" t="str">
        <f t="shared" si="260"/>
        <v>publishing</v>
      </c>
      <c r="R2778" s="10" t="str">
        <f t="shared" si="261"/>
        <v>children's books</v>
      </c>
      <c r="S2778" s="5">
        <f t="shared" si="262"/>
        <v>42136.088842592588</v>
      </c>
      <c r="T2778" s="5">
        <f t="shared" si="263"/>
        <v>42167.088842592588</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9">
        <f t="shared" si="258"/>
        <v>0.33333333333333337</v>
      </c>
      <c r="P2779" s="10">
        <f t="shared" si="259"/>
        <v>10</v>
      </c>
      <c r="Q2779" s="10" t="str">
        <f t="shared" si="260"/>
        <v>publishing</v>
      </c>
      <c r="R2779" s="10" t="str">
        <f t="shared" si="261"/>
        <v>children's books</v>
      </c>
      <c r="S2779" s="5">
        <f t="shared" si="262"/>
        <v>42172.460694444446</v>
      </c>
      <c r="T2779" s="5">
        <f t="shared" si="263"/>
        <v>42202.460694444446</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9">
        <f t="shared" si="258"/>
        <v>25.545454545454543</v>
      </c>
      <c r="P2780" s="10">
        <f t="shared" si="259"/>
        <v>93.666666666666671</v>
      </c>
      <c r="Q2780" s="10" t="str">
        <f t="shared" si="260"/>
        <v>publishing</v>
      </c>
      <c r="R2780" s="10" t="str">
        <f t="shared" si="261"/>
        <v>children's books</v>
      </c>
      <c r="S2780" s="5">
        <f t="shared" si="262"/>
        <v>41846.769745370366</v>
      </c>
      <c r="T2780" s="5">
        <f t="shared" si="263"/>
        <v>41876.769745370366</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9">
        <f t="shared" si="258"/>
        <v>2.12</v>
      </c>
      <c r="P2781" s="10">
        <f t="shared" si="259"/>
        <v>53</v>
      </c>
      <c r="Q2781" s="10" t="str">
        <f t="shared" si="260"/>
        <v>publishing</v>
      </c>
      <c r="R2781" s="10" t="str">
        <f t="shared" si="261"/>
        <v>children's books</v>
      </c>
      <c r="S2781" s="5">
        <f t="shared" si="262"/>
        <v>42300.377557870372</v>
      </c>
      <c r="T2781" s="5">
        <f t="shared" si="263"/>
        <v>42330.419224537036</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9">
        <f t="shared" si="258"/>
        <v>0</v>
      </c>
      <c r="P2782" s="10" t="e">
        <f t="shared" si="259"/>
        <v>#DIV/0!</v>
      </c>
      <c r="Q2782" s="10" t="str">
        <f t="shared" si="260"/>
        <v>publishing</v>
      </c>
      <c r="R2782" s="10" t="str">
        <f t="shared" si="261"/>
        <v>children's books</v>
      </c>
      <c r="S2782" s="5">
        <f t="shared" si="262"/>
        <v>42774.239444444444</v>
      </c>
      <c r="T2782" s="5">
        <f t="shared" si="263"/>
        <v>42804.239444444444</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9">
        <f t="shared" si="258"/>
        <v>105.28</v>
      </c>
      <c r="P2783" s="10">
        <f t="shared" si="259"/>
        <v>47</v>
      </c>
      <c r="Q2783" s="10" t="str">
        <f t="shared" si="260"/>
        <v>theater</v>
      </c>
      <c r="R2783" s="10" t="str">
        <f t="shared" si="261"/>
        <v>plays</v>
      </c>
      <c r="S2783" s="5">
        <f t="shared" si="262"/>
        <v>42018.733263888884</v>
      </c>
      <c r="T2783" s="5">
        <f t="shared" si="263"/>
        <v>42047.083333333336</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9">
        <f t="shared" si="258"/>
        <v>120</v>
      </c>
      <c r="P2784" s="10">
        <f t="shared" si="259"/>
        <v>66.666666666666671</v>
      </c>
      <c r="Q2784" s="10" t="str">
        <f t="shared" si="260"/>
        <v>theater</v>
      </c>
      <c r="R2784" s="10" t="str">
        <f t="shared" si="261"/>
        <v>plays</v>
      </c>
      <c r="S2784" s="5">
        <f t="shared" si="262"/>
        <v>42026.716643518514</v>
      </c>
      <c r="T2784" s="5">
        <f t="shared" si="263"/>
        <v>42051.999305555553</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9">
        <f t="shared" si="258"/>
        <v>114.5</v>
      </c>
      <c r="P2785" s="10">
        <f t="shared" si="259"/>
        <v>18.770491803278688</v>
      </c>
      <c r="Q2785" s="10" t="str">
        <f t="shared" si="260"/>
        <v>theater</v>
      </c>
      <c r="R2785" s="10" t="str">
        <f t="shared" si="261"/>
        <v>plays</v>
      </c>
      <c r="S2785" s="5">
        <f t="shared" si="262"/>
        <v>42103.326921296299</v>
      </c>
      <c r="T2785" s="5">
        <f t="shared" si="263"/>
        <v>42117.326921296299</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9">
        <f t="shared" si="258"/>
        <v>119</v>
      </c>
      <c r="P2786" s="10">
        <f t="shared" si="259"/>
        <v>66.111111111111114</v>
      </c>
      <c r="Q2786" s="10" t="str">
        <f t="shared" si="260"/>
        <v>theater</v>
      </c>
      <c r="R2786" s="10" t="str">
        <f t="shared" si="261"/>
        <v>plays</v>
      </c>
      <c r="S2786" s="5">
        <f t="shared" si="262"/>
        <v>41920.579201388886</v>
      </c>
      <c r="T2786" s="5">
        <f t="shared" si="263"/>
        <v>41941.579201388886</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9">
        <f t="shared" si="258"/>
        <v>104.67999999999999</v>
      </c>
      <c r="P2787" s="10">
        <f t="shared" si="259"/>
        <v>36.859154929577464</v>
      </c>
      <c r="Q2787" s="10" t="str">
        <f t="shared" si="260"/>
        <v>theater</v>
      </c>
      <c r="R2787" s="10" t="str">
        <f t="shared" si="261"/>
        <v>plays</v>
      </c>
      <c r="S2787" s="5">
        <f t="shared" si="262"/>
        <v>42557.981099537035</v>
      </c>
      <c r="T2787" s="5">
        <f t="shared" si="263"/>
        <v>42587.666666666664</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9">
        <f t="shared" si="258"/>
        <v>117.83999999999999</v>
      </c>
      <c r="P2788" s="10">
        <f t="shared" si="259"/>
        <v>39.810810810810814</v>
      </c>
      <c r="Q2788" s="10" t="str">
        <f t="shared" si="260"/>
        <v>theater</v>
      </c>
      <c r="R2788" s="10" t="str">
        <f t="shared" si="261"/>
        <v>plays</v>
      </c>
      <c r="S2788" s="5">
        <f t="shared" si="262"/>
        <v>41815.360879629625</v>
      </c>
      <c r="T2788" s="5">
        <f t="shared" si="263"/>
        <v>41829.360879629625</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9">
        <f t="shared" si="258"/>
        <v>119.7</v>
      </c>
      <c r="P2789" s="10">
        <f t="shared" si="259"/>
        <v>31.5</v>
      </c>
      <c r="Q2789" s="10" t="str">
        <f t="shared" si="260"/>
        <v>theater</v>
      </c>
      <c r="R2789" s="10" t="str">
        <f t="shared" si="261"/>
        <v>plays</v>
      </c>
      <c r="S2789" s="5">
        <f t="shared" si="262"/>
        <v>41807.990185185183</v>
      </c>
      <c r="T2789" s="5">
        <f t="shared" si="263"/>
        <v>41837.990185185183</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9">
        <f t="shared" si="258"/>
        <v>102.49999999999999</v>
      </c>
      <c r="P2790" s="10">
        <f t="shared" si="259"/>
        <v>102.5</v>
      </c>
      <c r="Q2790" s="10" t="str">
        <f t="shared" si="260"/>
        <v>theater</v>
      </c>
      <c r="R2790" s="10" t="str">
        <f t="shared" si="261"/>
        <v>plays</v>
      </c>
      <c r="S2790" s="5">
        <f t="shared" si="262"/>
        <v>42550.493553240733</v>
      </c>
      <c r="T2790" s="5">
        <f t="shared" si="263"/>
        <v>42580.493553240733</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9">
        <f t="shared" si="258"/>
        <v>101.16666666666667</v>
      </c>
      <c r="P2791" s="10">
        <f t="shared" si="259"/>
        <v>126.45833333333333</v>
      </c>
      <c r="Q2791" s="10" t="str">
        <f t="shared" si="260"/>
        <v>theater</v>
      </c>
      <c r="R2791" s="10" t="str">
        <f t="shared" si="261"/>
        <v>plays</v>
      </c>
      <c r="S2791" s="5">
        <f t="shared" si="262"/>
        <v>42055.804791666662</v>
      </c>
      <c r="T2791" s="5">
        <f t="shared" si="263"/>
        <v>42074.958333333336</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9">
        <f t="shared" si="258"/>
        <v>105.33333333333333</v>
      </c>
      <c r="P2792" s="10">
        <f t="shared" si="259"/>
        <v>47.878787878787875</v>
      </c>
      <c r="Q2792" s="10" t="str">
        <f t="shared" si="260"/>
        <v>theater</v>
      </c>
      <c r="R2792" s="10" t="str">
        <f t="shared" si="261"/>
        <v>plays</v>
      </c>
      <c r="S2792" s="5">
        <f t="shared" si="262"/>
        <v>42016.730358796289</v>
      </c>
      <c r="T2792" s="5">
        <f t="shared" si="263"/>
        <v>42046.730358796289</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9">
        <f t="shared" si="258"/>
        <v>102.49999999999999</v>
      </c>
      <c r="P2793" s="10">
        <f t="shared" si="259"/>
        <v>73.214285714285708</v>
      </c>
      <c r="Q2793" s="10" t="str">
        <f t="shared" si="260"/>
        <v>theater</v>
      </c>
      <c r="R2793" s="10" t="str">
        <f t="shared" si="261"/>
        <v>plays</v>
      </c>
      <c r="S2793" s="5">
        <f t="shared" si="262"/>
        <v>42591.691655092589</v>
      </c>
      <c r="T2793" s="5">
        <f t="shared" si="263"/>
        <v>42621.958333333336</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9">
        <f t="shared" si="258"/>
        <v>107.60000000000001</v>
      </c>
      <c r="P2794" s="10">
        <f t="shared" si="259"/>
        <v>89.666666666666671</v>
      </c>
      <c r="Q2794" s="10" t="str">
        <f t="shared" si="260"/>
        <v>theater</v>
      </c>
      <c r="R2794" s="10" t="str">
        <f t="shared" si="261"/>
        <v>plays</v>
      </c>
      <c r="S2794" s="5">
        <f t="shared" si="262"/>
        <v>42183.022673611107</v>
      </c>
      <c r="T2794" s="5">
        <f t="shared" si="263"/>
        <v>42228.022673611107</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9">
        <f t="shared" si="258"/>
        <v>110.5675</v>
      </c>
      <c r="P2795" s="10">
        <f t="shared" si="259"/>
        <v>151.4623287671233</v>
      </c>
      <c r="Q2795" s="10" t="str">
        <f t="shared" si="260"/>
        <v>theater</v>
      </c>
      <c r="R2795" s="10" t="str">
        <f t="shared" si="261"/>
        <v>plays</v>
      </c>
      <c r="S2795" s="5">
        <f t="shared" si="262"/>
        <v>42176.210706018515</v>
      </c>
      <c r="T2795" s="5">
        <f t="shared" si="263"/>
        <v>42206.210706018515</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9">
        <f t="shared" si="258"/>
        <v>150</v>
      </c>
      <c r="P2796" s="10">
        <f t="shared" si="259"/>
        <v>25</v>
      </c>
      <c r="Q2796" s="10" t="str">
        <f t="shared" si="260"/>
        <v>theater</v>
      </c>
      <c r="R2796" s="10" t="str">
        <f t="shared" si="261"/>
        <v>plays</v>
      </c>
      <c r="S2796" s="5">
        <f t="shared" si="262"/>
        <v>42416.48332175926</v>
      </c>
      <c r="T2796" s="5">
        <f t="shared" si="263"/>
        <v>42432.583333333336</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9">
        <f t="shared" si="258"/>
        <v>104.28571428571429</v>
      </c>
      <c r="P2797" s="10">
        <f t="shared" si="259"/>
        <v>36.5</v>
      </c>
      <c r="Q2797" s="10" t="str">
        <f t="shared" si="260"/>
        <v>theater</v>
      </c>
      <c r="R2797" s="10" t="str">
        <f t="shared" si="261"/>
        <v>plays</v>
      </c>
      <c r="S2797" s="5">
        <f t="shared" si="262"/>
        <v>41780.317604166667</v>
      </c>
      <c r="T2797" s="5">
        <f t="shared" si="263"/>
        <v>41796.75</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9">
        <f t="shared" si="258"/>
        <v>115.5</v>
      </c>
      <c r="P2798" s="10">
        <f t="shared" si="259"/>
        <v>44</v>
      </c>
      <c r="Q2798" s="10" t="str">
        <f t="shared" si="260"/>
        <v>theater</v>
      </c>
      <c r="R2798" s="10" t="str">
        <f t="shared" si="261"/>
        <v>plays</v>
      </c>
      <c r="S2798" s="5">
        <f t="shared" si="262"/>
        <v>41795.319768518515</v>
      </c>
      <c r="T2798" s="5">
        <f t="shared" si="263"/>
        <v>41825.319768518515</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9">
        <f t="shared" si="258"/>
        <v>102.64512500000001</v>
      </c>
      <c r="P2799" s="10">
        <f t="shared" si="259"/>
        <v>87.357553191489373</v>
      </c>
      <c r="Q2799" s="10" t="str">
        <f t="shared" si="260"/>
        <v>theater</v>
      </c>
      <c r="R2799" s="10" t="str">
        <f t="shared" si="261"/>
        <v>plays</v>
      </c>
      <c r="S2799" s="5">
        <f t="shared" si="262"/>
        <v>41798.731944444444</v>
      </c>
      <c r="T2799" s="5">
        <f t="shared" si="263"/>
        <v>41828.731944444444</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9">
        <f t="shared" si="258"/>
        <v>101.4</v>
      </c>
      <c r="P2800" s="10">
        <f t="shared" si="259"/>
        <v>36.474820143884891</v>
      </c>
      <c r="Q2800" s="10" t="str">
        <f t="shared" si="260"/>
        <v>theater</v>
      </c>
      <c r="R2800" s="10" t="str">
        <f t="shared" si="261"/>
        <v>plays</v>
      </c>
      <c r="S2800" s="5">
        <f t="shared" si="262"/>
        <v>42201.466678240737</v>
      </c>
      <c r="T2800" s="5">
        <f t="shared" si="263"/>
        <v>42216.458333333336</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9">
        <f t="shared" si="258"/>
        <v>116.6348</v>
      </c>
      <c r="P2801" s="10">
        <f t="shared" si="259"/>
        <v>44.859538461538463</v>
      </c>
      <c r="Q2801" s="10" t="str">
        <f t="shared" si="260"/>
        <v>theater</v>
      </c>
      <c r="R2801" s="10" t="str">
        <f t="shared" si="261"/>
        <v>plays</v>
      </c>
      <c r="S2801" s="5">
        <f t="shared" si="262"/>
        <v>42507.05636574074</v>
      </c>
      <c r="T2801" s="5">
        <f t="shared" si="263"/>
        <v>42538.458333333336</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9">
        <f t="shared" si="258"/>
        <v>133</v>
      </c>
      <c r="P2802" s="10">
        <f t="shared" si="259"/>
        <v>42.903225806451616</v>
      </c>
      <c r="Q2802" s="10" t="str">
        <f t="shared" si="260"/>
        <v>theater</v>
      </c>
      <c r="R2802" s="10" t="str">
        <f t="shared" si="261"/>
        <v>plays</v>
      </c>
      <c r="S2802" s="5">
        <f t="shared" si="262"/>
        <v>41948.344513888886</v>
      </c>
      <c r="T2802" s="5">
        <f t="shared" si="263"/>
        <v>42008.344513888886</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9">
        <f t="shared" si="258"/>
        <v>133.20000000000002</v>
      </c>
      <c r="P2803" s="10">
        <f t="shared" si="259"/>
        <v>51.230769230769234</v>
      </c>
      <c r="Q2803" s="10" t="str">
        <f t="shared" si="260"/>
        <v>theater</v>
      </c>
      <c r="R2803" s="10" t="str">
        <f t="shared" si="261"/>
        <v>plays</v>
      </c>
      <c r="S2803" s="5">
        <f t="shared" si="262"/>
        <v>41900.034826388888</v>
      </c>
      <c r="T2803" s="5">
        <f t="shared" si="263"/>
        <v>41922.25</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9">
        <f t="shared" si="258"/>
        <v>101.83333333333333</v>
      </c>
      <c r="P2804" s="10">
        <f t="shared" si="259"/>
        <v>33.944444444444443</v>
      </c>
      <c r="Q2804" s="10" t="str">
        <f t="shared" si="260"/>
        <v>theater</v>
      </c>
      <c r="R2804" s="10" t="str">
        <f t="shared" si="261"/>
        <v>plays</v>
      </c>
      <c r="S2804" s="5">
        <f t="shared" si="262"/>
        <v>42192.438738425924</v>
      </c>
      <c r="T2804" s="5">
        <f t="shared" si="263"/>
        <v>42222.438738425924</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9">
        <f t="shared" si="258"/>
        <v>127.95</v>
      </c>
      <c r="P2805" s="10">
        <f t="shared" si="259"/>
        <v>90.744680851063833</v>
      </c>
      <c r="Q2805" s="10" t="str">
        <f t="shared" si="260"/>
        <v>theater</v>
      </c>
      <c r="R2805" s="10" t="str">
        <f t="shared" si="261"/>
        <v>plays</v>
      </c>
      <c r="S2805" s="5">
        <f t="shared" si="262"/>
        <v>42157.857361111113</v>
      </c>
      <c r="T2805" s="5">
        <f t="shared" si="263"/>
        <v>42200.791666666664</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9">
        <f t="shared" si="258"/>
        <v>114.99999999999999</v>
      </c>
      <c r="P2806" s="10">
        <f t="shared" si="259"/>
        <v>50</v>
      </c>
      <c r="Q2806" s="10" t="str">
        <f t="shared" si="260"/>
        <v>theater</v>
      </c>
      <c r="R2806" s="10" t="str">
        <f t="shared" si="261"/>
        <v>plays</v>
      </c>
      <c r="S2806" s="5">
        <f t="shared" si="262"/>
        <v>41881.245254629626</v>
      </c>
      <c r="T2806" s="5">
        <f t="shared" si="263"/>
        <v>41911.245254629626</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9">
        <f t="shared" si="258"/>
        <v>110.00000000000001</v>
      </c>
      <c r="P2807" s="10">
        <f t="shared" si="259"/>
        <v>24.444444444444443</v>
      </c>
      <c r="Q2807" s="10" t="str">
        <f t="shared" si="260"/>
        <v>theater</v>
      </c>
      <c r="R2807" s="10" t="str">
        <f t="shared" si="261"/>
        <v>plays</v>
      </c>
      <c r="S2807" s="5">
        <f t="shared" si="262"/>
        <v>42213.2971412037</v>
      </c>
      <c r="T2807" s="5">
        <f t="shared" si="263"/>
        <v>42238.2971412037</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9">
        <f t="shared" si="258"/>
        <v>112.1</v>
      </c>
      <c r="P2808" s="10">
        <f t="shared" si="259"/>
        <v>44.25</v>
      </c>
      <c r="Q2808" s="10" t="str">
        <f t="shared" si="260"/>
        <v>theater</v>
      </c>
      <c r="R2808" s="10" t="str">
        <f t="shared" si="261"/>
        <v>plays</v>
      </c>
      <c r="S2808" s="5">
        <f t="shared" si="262"/>
        <v>42185.058912037035</v>
      </c>
      <c r="T2808" s="5">
        <f t="shared" si="263"/>
        <v>42221.249999999993</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9">
        <f t="shared" si="258"/>
        <v>126</v>
      </c>
      <c r="P2809" s="10">
        <f t="shared" si="259"/>
        <v>67.741935483870961</v>
      </c>
      <c r="Q2809" s="10" t="str">
        <f t="shared" si="260"/>
        <v>theater</v>
      </c>
      <c r="R2809" s="10" t="str">
        <f t="shared" si="261"/>
        <v>plays</v>
      </c>
      <c r="S2809" s="5">
        <f t="shared" si="262"/>
        <v>42154.664791666662</v>
      </c>
      <c r="T2809" s="5">
        <f t="shared" si="263"/>
        <v>42184.664791666662</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9">
        <f t="shared" si="258"/>
        <v>100.24444444444444</v>
      </c>
      <c r="P2810" s="10">
        <f t="shared" si="259"/>
        <v>65.376811594202906</v>
      </c>
      <c r="Q2810" s="10" t="str">
        <f t="shared" si="260"/>
        <v>theater</v>
      </c>
      <c r="R2810" s="10" t="str">
        <f t="shared" si="261"/>
        <v>plays</v>
      </c>
      <c r="S2810" s="5">
        <f t="shared" si="262"/>
        <v>42208.638136574074</v>
      </c>
      <c r="T2810" s="5">
        <f t="shared" si="263"/>
        <v>42238.638136574074</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9">
        <f t="shared" si="258"/>
        <v>102.4</v>
      </c>
      <c r="P2811" s="10">
        <f t="shared" si="259"/>
        <v>121.9047619047619</v>
      </c>
      <c r="Q2811" s="10" t="str">
        <f t="shared" si="260"/>
        <v>theater</v>
      </c>
      <c r="R2811" s="10" t="str">
        <f t="shared" si="261"/>
        <v>plays</v>
      </c>
      <c r="S2811" s="5">
        <f t="shared" si="262"/>
        <v>42451.288483796299</v>
      </c>
      <c r="T2811" s="5">
        <f t="shared" si="263"/>
        <v>42459.402083333327</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9">
        <f t="shared" si="258"/>
        <v>108.2</v>
      </c>
      <c r="P2812" s="10">
        <f t="shared" si="259"/>
        <v>47.456140350877192</v>
      </c>
      <c r="Q2812" s="10" t="str">
        <f t="shared" si="260"/>
        <v>theater</v>
      </c>
      <c r="R2812" s="10" t="str">
        <f t="shared" si="261"/>
        <v>plays</v>
      </c>
      <c r="S2812" s="5">
        <f t="shared" si="262"/>
        <v>41758.931296296294</v>
      </c>
      <c r="T2812" s="5">
        <f t="shared" si="263"/>
        <v>41790.957638888889</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9">
        <f t="shared" si="258"/>
        <v>100.27</v>
      </c>
      <c r="P2813" s="10">
        <f t="shared" si="259"/>
        <v>92.842592592592595</v>
      </c>
      <c r="Q2813" s="10" t="str">
        <f t="shared" si="260"/>
        <v>theater</v>
      </c>
      <c r="R2813" s="10" t="str">
        <f t="shared" si="261"/>
        <v>plays</v>
      </c>
      <c r="S2813" s="5">
        <f t="shared" si="262"/>
        <v>42028.288229166668</v>
      </c>
      <c r="T2813" s="5">
        <f t="shared" si="263"/>
        <v>42058.288229166668</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9">
        <f t="shared" si="258"/>
        <v>113.3</v>
      </c>
      <c r="P2814" s="10">
        <f t="shared" si="259"/>
        <v>68.253012048192772</v>
      </c>
      <c r="Q2814" s="10" t="str">
        <f t="shared" si="260"/>
        <v>theater</v>
      </c>
      <c r="R2814" s="10" t="str">
        <f t="shared" si="261"/>
        <v>plays</v>
      </c>
      <c r="S2814" s="5">
        <f t="shared" si="262"/>
        <v>42054.535856481474</v>
      </c>
      <c r="T2814" s="5">
        <f t="shared" si="263"/>
        <v>42099.958333333336</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9">
        <f t="shared" si="258"/>
        <v>127.57571428571428</v>
      </c>
      <c r="P2815" s="10">
        <f t="shared" si="259"/>
        <v>37.209583333333335</v>
      </c>
      <c r="Q2815" s="10" t="str">
        <f t="shared" si="260"/>
        <v>theater</v>
      </c>
      <c r="R2815" s="10" t="str">
        <f t="shared" si="261"/>
        <v>plays</v>
      </c>
      <c r="S2815" s="5">
        <f t="shared" si="262"/>
        <v>42693.534270833326</v>
      </c>
      <c r="T2815" s="5">
        <f t="shared" si="263"/>
        <v>42718.534270833326</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9">
        <f t="shared" si="258"/>
        <v>107.73333333333332</v>
      </c>
      <c r="P2816" s="10">
        <f t="shared" si="259"/>
        <v>25.25</v>
      </c>
      <c r="Q2816" s="10" t="str">
        <f t="shared" si="260"/>
        <v>theater</v>
      </c>
      <c r="R2816" s="10" t="str">
        <f t="shared" si="261"/>
        <v>plays</v>
      </c>
      <c r="S2816" s="5">
        <f t="shared" si="262"/>
        <v>42103.191145833327</v>
      </c>
      <c r="T2816" s="5">
        <f t="shared" si="263"/>
        <v>42133.191145833327</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9">
        <f t="shared" si="258"/>
        <v>242</v>
      </c>
      <c r="P2817" s="10">
        <f t="shared" si="259"/>
        <v>43.214285714285715</v>
      </c>
      <c r="Q2817" s="10" t="str">
        <f t="shared" si="260"/>
        <v>theater</v>
      </c>
      <c r="R2817" s="10" t="str">
        <f t="shared" si="261"/>
        <v>plays</v>
      </c>
      <c r="S2817" s="5">
        <f t="shared" si="262"/>
        <v>42559.568391203698</v>
      </c>
      <c r="T2817" s="5">
        <f t="shared" si="263"/>
        <v>42589.568391203698</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9">
        <f t="shared" si="258"/>
        <v>141.56666666666666</v>
      </c>
      <c r="P2818" s="10">
        <f t="shared" si="259"/>
        <v>25.130177514792898</v>
      </c>
      <c r="Q2818" s="10" t="str">
        <f t="shared" si="260"/>
        <v>theater</v>
      </c>
      <c r="R2818" s="10" t="str">
        <f t="shared" si="261"/>
        <v>plays</v>
      </c>
      <c r="S2818" s="5">
        <f t="shared" si="262"/>
        <v>42188.259166666663</v>
      </c>
      <c r="T2818" s="5">
        <f t="shared" si="263"/>
        <v>42218.458333333336</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9">
        <f t="shared" ref="O2819:O2882" si="264">E2819/D2819*100</f>
        <v>130</v>
      </c>
      <c r="P2819" s="10">
        <f t="shared" ref="P2819:P2882" si="265">E2819/L2819</f>
        <v>23.636363636363637</v>
      </c>
      <c r="Q2819" s="10" t="str">
        <f t="shared" ref="Q2819:Q2882" si="266">LEFT($N2819,FIND("/",$N2819)-1)</f>
        <v>theater</v>
      </c>
      <c r="R2819" s="10" t="str">
        <f t="shared" ref="R2819:R2882" si="267">RIGHT($N2819,LEN($N2819)-FIND("/",$N2819))</f>
        <v>plays</v>
      </c>
      <c r="S2819" s="5">
        <f t="shared" ref="S2819:S2882" si="268">(((J2819/60)/60)/24)+DATE(1970,1,1)+(-5/24)</f>
        <v>42023.42664351852</v>
      </c>
      <c r="T2819" s="5">
        <f t="shared" si="263"/>
        <v>42063.42664351852</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9">
        <f t="shared" si="264"/>
        <v>106.03</v>
      </c>
      <c r="P2820" s="10">
        <f t="shared" si="265"/>
        <v>103.95098039215686</v>
      </c>
      <c r="Q2820" s="10" t="str">
        <f t="shared" si="266"/>
        <v>theater</v>
      </c>
      <c r="R2820" s="10" t="str">
        <f t="shared" si="267"/>
        <v>plays</v>
      </c>
      <c r="S2820" s="5">
        <f t="shared" si="268"/>
        <v>42250.389884259253</v>
      </c>
      <c r="T2820" s="5">
        <f t="shared" si="263"/>
        <v>42270.389884259253</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9">
        <f t="shared" si="264"/>
        <v>104.80000000000001</v>
      </c>
      <c r="P2821" s="10">
        <f t="shared" si="265"/>
        <v>50.384615384615387</v>
      </c>
      <c r="Q2821" s="10" t="str">
        <f t="shared" si="266"/>
        <v>theater</v>
      </c>
      <c r="R2821" s="10" t="str">
        <f t="shared" si="267"/>
        <v>plays</v>
      </c>
      <c r="S2821" s="5">
        <f t="shared" si="268"/>
        <v>42139.317233796297</v>
      </c>
      <c r="T2821" s="5">
        <f t="shared" si="263"/>
        <v>42169.317233796297</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9">
        <f t="shared" si="264"/>
        <v>136</v>
      </c>
      <c r="P2822" s="10">
        <f t="shared" si="265"/>
        <v>13.6</v>
      </c>
      <c r="Q2822" s="10" t="str">
        <f t="shared" si="266"/>
        <v>theater</v>
      </c>
      <c r="R2822" s="10" t="str">
        <f t="shared" si="267"/>
        <v>plays</v>
      </c>
      <c r="S2822" s="5">
        <f t="shared" si="268"/>
        <v>42401.402650462966</v>
      </c>
      <c r="T2822" s="5">
        <f t="shared" si="263"/>
        <v>42425.791666666664</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9">
        <f t="shared" si="264"/>
        <v>100</v>
      </c>
      <c r="P2823" s="10">
        <f t="shared" si="265"/>
        <v>28.571428571428573</v>
      </c>
      <c r="Q2823" s="10" t="str">
        <f t="shared" si="266"/>
        <v>theater</v>
      </c>
      <c r="R2823" s="10" t="str">
        <f t="shared" si="267"/>
        <v>plays</v>
      </c>
      <c r="S2823" s="5">
        <f t="shared" si="268"/>
        <v>41875.714525462965</v>
      </c>
      <c r="T2823" s="5">
        <f t="shared" ref="T2823:T2886" si="269">(((I2823/60)/60)/24)+DATE(1970,1,1)+(-5/24)</f>
        <v>41905.714525462965</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9">
        <f t="shared" si="264"/>
        <v>100</v>
      </c>
      <c r="P2824" s="10">
        <f t="shared" si="265"/>
        <v>63.829787234042556</v>
      </c>
      <c r="Q2824" s="10" t="str">
        <f t="shared" si="266"/>
        <v>theater</v>
      </c>
      <c r="R2824" s="10" t="str">
        <f t="shared" si="267"/>
        <v>plays</v>
      </c>
      <c r="S2824" s="5">
        <f t="shared" si="268"/>
        <v>42060.475601851846</v>
      </c>
      <c r="T2824" s="5">
        <f t="shared" si="269"/>
        <v>42090.433935185189</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9">
        <f t="shared" si="264"/>
        <v>124</v>
      </c>
      <c r="P2825" s="10">
        <f t="shared" si="265"/>
        <v>8.8571428571428577</v>
      </c>
      <c r="Q2825" s="10" t="str">
        <f t="shared" si="266"/>
        <v>theater</v>
      </c>
      <c r="R2825" s="10" t="str">
        <f t="shared" si="267"/>
        <v>plays</v>
      </c>
      <c r="S2825" s="5">
        <f t="shared" si="268"/>
        <v>42066.803310185183</v>
      </c>
      <c r="T2825" s="5">
        <f t="shared" si="269"/>
        <v>42094.749305555553</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9">
        <f t="shared" si="264"/>
        <v>116.92307692307693</v>
      </c>
      <c r="P2826" s="10">
        <f t="shared" si="265"/>
        <v>50.666666666666664</v>
      </c>
      <c r="Q2826" s="10" t="str">
        <f t="shared" si="266"/>
        <v>theater</v>
      </c>
      <c r="R2826" s="10" t="str">
        <f t="shared" si="267"/>
        <v>plays</v>
      </c>
      <c r="S2826" s="5">
        <f t="shared" si="268"/>
        <v>42136.0624537037</v>
      </c>
      <c r="T2826" s="5">
        <f t="shared" si="269"/>
        <v>42167.863194444442</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9">
        <f t="shared" si="264"/>
        <v>103.33333333333334</v>
      </c>
      <c r="P2827" s="10">
        <f t="shared" si="265"/>
        <v>60.784313725490193</v>
      </c>
      <c r="Q2827" s="10" t="str">
        <f t="shared" si="266"/>
        <v>theater</v>
      </c>
      <c r="R2827" s="10" t="str">
        <f t="shared" si="267"/>
        <v>plays</v>
      </c>
      <c r="S2827" s="5">
        <f t="shared" si="268"/>
        <v>42312.584328703706</v>
      </c>
      <c r="T2827" s="5">
        <f t="shared" si="269"/>
        <v>42342.584328703706</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9">
        <f t="shared" si="264"/>
        <v>107.74999999999999</v>
      </c>
      <c r="P2828" s="10">
        <f t="shared" si="265"/>
        <v>113.42105263157895</v>
      </c>
      <c r="Q2828" s="10" t="str">
        <f t="shared" si="266"/>
        <v>theater</v>
      </c>
      <c r="R2828" s="10" t="str">
        <f t="shared" si="267"/>
        <v>plays</v>
      </c>
      <c r="S2828" s="5">
        <f t="shared" si="268"/>
        <v>42170.826527777775</v>
      </c>
      <c r="T2828" s="5">
        <f t="shared" si="269"/>
        <v>42195.083333333336</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9">
        <f t="shared" si="264"/>
        <v>120.24999999999999</v>
      </c>
      <c r="P2829" s="10">
        <f t="shared" si="265"/>
        <v>104.56521739130434</v>
      </c>
      <c r="Q2829" s="10" t="str">
        <f t="shared" si="266"/>
        <v>theater</v>
      </c>
      <c r="R2829" s="10" t="str">
        <f t="shared" si="267"/>
        <v>plays</v>
      </c>
      <c r="S2829" s="5">
        <f t="shared" si="268"/>
        <v>42494.475300925922</v>
      </c>
      <c r="T2829" s="5">
        <f t="shared" si="269"/>
        <v>42524.479166666664</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9">
        <f t="shared" si="264"/>
        <v>100.37894736842105</v>
      </c>
      <c r="P2830" s="10">
        <f t="shared" si="265"/>
        <v>98.30927835051547</v>
      </c>
      <c r="Q2830" s="10" t="str">
        <f t="shared" si="266"/>
        <v>theater</v>
      </c>
      <c r="R2830" s="10" t="str">
        <f t="shared" si="267"/>
        <v>plays</v>
      </c>
      <c r="S2830" s="5">
        <f t="shared" si="268"/>
        <v>42254.056354166663</v>
      </c>
      <c r="T2830" s="5">
        <f t="shared" si="269"/>
        <v>42279.749999999993</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9">
        <f t="shared" si="264"/>
        <v>106.52</v>
      </c>
      <c r="P2831" s="10">
        <f t="shared" si="265"/>
        <v>35.039473684210527</v>
      </c>
      <c r="Q2831" s="10" t="str">
        <f t="shared" si="266"/>
        <v>theater</v>
      </c>
      <c r="R2831" s="10" t="str">
        <f t="shared" si="267"/>
        <v>plays</v>
      </c>
      <c r="S2831" s="5">
        <f t="shared" si="268"/>
        <v>42495.225902777776</v>
      </c>
      <c r="T2831" s="5">
        <f t="shared" si="269"/>
        <v>42523.225902777776</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9">
        <f t="shared" si="264"/>
        <v>100</v>
      </c>
      <c r="P2832" s="10">
        <f t="shared" si="265"/>
        <v>272.72727272727275</v>
      </c>
      <c r="Q2832" s="10" t="str">
        <f t="shared" si="266"/>
        <v>theater</v>
      </c>
      <c r="R2832" s="10" t="str">
        <f t="shared" si="267"/>
        <v>plays</v>
      </c>
      <c r="S2832" s="5">
        <f t="shared" si="268"/>
        <v>41758.631342592591</v>
      </c>
      <c r="T2832" s="5">
        <f t="shared" si="269"/>
        <v>41770.957638888889</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9">
        <f t="shared" si="264"/>
        <v>110.66666666666667</v>
      </c>
      <c r="P2833" s="10">
        <f t="shared" si="265"/>
        <v>63.846153846153847</v>
      </c>
      <c r="Q2833" s="10" t="str">
        <f t="shared" si="266"/>
        <v>theater</v>
      </c>
      <c r="R2833" s="10" t="str">
        <f t="shared" si="267"/>
        <v>plays</v>
      </c>
      <c r="S2833" s="5">
        <f t="shared" si="268"/>
        <v>42171.616550925923</v>
      </c>
      <c r="T2833" s="5">
        <f t="shared" si="269"/>
        <v>42201.616550925923</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9">
        <f t="shared" si="264"/>
        <v>114.71959999999999</v>
      </c>
      <c r="P2834" s="10">
        <f t="shared" si="265"/>
        <v>30.189368421052631</v>
      </c>
      <c r="Q2834" s="10" t="str">
        <f t="shared" si="266"/>
        <v>theater</v>
      </c>
      <c r="R2834" s="10" t="str">
        <f t="shared" si="267"/>
        <v>plays</v>
      </c>
      <c r="S2834" s="5">
        <f t="shared" si="268"/>
        <v>41938.501087962963</v>
      </c>
      <c r="T2834" s="5">
        <f t="shared" si="269"/>
        <v>41966.708333333336</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9">
        <f t="shared" si="264"/>
        <v>108.25925925925925</v>
      </c>
      <c r="P2835" s="10">
        <f t="shared" si="265"/>
        <v>83.51428571428572</v>
      </c>
      <c r="Q2835" s="10" t="str">
        <f t="shared" si="266"/>
        <v>theater</v>
      </c>
      <c r="R2835" s="10" t="str">
        <f t="shared" si="267"/>
        <v>plays</v>
      </c>
      <c r="S2835" s="5">
        <f t="shared" si="268"/>
        <v>42267.919363425921</v>
      </c>
      <c r="T2835" s="5">
        <f t="shared" si="269"/>
        <v>42287.874999999993</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9">
        <f t="shared" si="264"/>
        <v>170</v>
      </c>
      <c r="P2836" s="10">
        <f t="shared" si="265"/>
        <v>64.761904761904759</v>
      </c>
      <c r="Q2836" s="10" t="str">
        <f t="shared" si="266"/>
        <v>theater</v>
      </c>
      <c r="R2836" s="10" t="str">
        <f t="shared" si="267"/>
        <v>plays</v>
      </c>
      <c r="S2836" s="5">
        <f t="shared" si="268"/>
        <v>42019.751504629625</v>
      </c>
      <c r="T2836" s="5">
        <f t="shared" si="269"/>
        <v>42034.751504629625</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9">
        <f t="shared" si="264"/>
        <v>187.09899999999999</v>
      </c>
      <c r="P2837" s="10">
        <f t="shared" si="265"/>
        <v>20.118172043010752</v>
      </c>
      <c r="Q2837" s="10" t="str">
        <f t="shared" si="266"/>
        <v>theater</v>
      </c>
      <c r="R2837" s="10" t="str">
        <f t="shared" si="267"/>
        <v>plays</v>
      </c>
      <c r="S2837" s="5">
        <f t="shared" si="268"/>
        <v>42313.495567129627</v>
      </c>
      <c r="T2837" s="5">
        <f t="shared" si="269"/>
        <v>42342.791666666664</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9">
        <f t="shared" si="264"/>
        <v>107.77777777777777</v>
      </c>
      <c r="P2838" s="10">
        <f t="shared" si="265"/>
        <v>44.090909090909093</v>
      </c>
      <c r="Q2838" s="10" t="str">
        <f t="shared" si="266"/>
        <v>theater</v>
      </c>
      <c r="R2838" s="10" t="str">
        <f t="shared" si="267"/>
        <v>plays</v>
      </c>
      <c r="S2838" s="5">
        <f t="shared" si="268"/>
        <v>42746.053449074076</v>
      </c>
      <c r="T2838" s="5">
        <f t="shared" si="269"/>
        <v>42783.999305555553</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9">
        <f t="shared" si="264"/>
        <v>100</v>
      </c>
      <c r="P2839" s="10">
        <f t="shared" si="265"/>
        <v>40.476190476190474</v>
      </c>
      <c r="Q2839" s="10" t="str">
        <f t="shared" si="266"/>
        <v>theater</v>
      </c>
      <c r="R2839" s="10" t="str">
        <f t="shared" si="267"/>
        <v>plays</v>
      </c>
      <c r="S2839" s="5">
        <f t="shared" si="268"/>
        <v>42307.700046296297</v>
      </c>
      <c r="T2839" s="5">
        <f t="shared" si="269"/>
        <v>42347.741712962961</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9">
        <f t="shared" si="264"/>
        <v>120.24999999999999</v>
      </c>
      <c r="P2840" s="10">
        <f t="shared" si="265"/>
        <v>44.537037037037038</v>
      </c>
      <c r="Q2840" s="10" t="str">
        <f t="shared" si="266"/>
        <v>theater</v>
      </c>
      <c r="R2840" s="10" t="str">
        <f t="shared" si="267"/>
        <v>plays</v>
      </c>
      <c r="S2840" s="5">
        <f t="shared" si="268"/>
        <v>41842.399259259255</v>
      </c>
      <c r="T2840" s="5">
        <f t="shared" si="269"/>
        <v>41864.708333333328</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9">
        <f t="shared" si="264"/>
        <v>111.42857142857143</v>
      </c>
      <c r="P2841" s="10">
        <f t="shared" si="265"/>
        <v>125.80645161290323</v>
      </c>
      <c r="Q2841" s="10" t="str">
        <f t="shared" si="266"/>
        <v>theater</v>
      </c>
      <c r="R2841" s="10" t="str">
        <f t="shared" si="267"/>
        <v>plays</v>
      </c>
      <c r="S2841" s="5">
        <f t="shared" si="268"/>
        <v>41853.031874999993</v>
      </c>
      <c r="T2841" s="5">
        <f t="shared" si="269"/>
        <v>41875.999305555553</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9">
        <f t="shared" si="264"/>
        <v>104</v>
      </c>
      <c r="P2842" s="10">
        <f t="shared" si="265"/>
        <v>19.696969696969695</v>
      </c>
      <c r="Q2842" s="10" t="str">
        <f t="shared" si="266"/>
        <v>theater</v>
      </c>
      <c r="R2842" s="10" t="str">
        <f t="shared" si="267"/>
        <v>plays</v>
      </c>
      <c r="S2842" s="5">
        <f t="shared" si="268"/>
        <v>42059.827303240738</v>
      </c>
      <c r="T2842" s="5">
        <f t="shared" si="269"/>
        <v>42081.499999999993</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9">
        <f t="shared" si="264"/>
        <v>1</v>
      </c>
      <c r="P2843" s="10">
        <f t="shared" si="265"/>
        <v>10</v>
      </c>
      <c r="Q2843" s="10" t="str">
        <f t="shared" si="266"/>
        <v>theater</v>
      </c>
      <c r="R2843" s="10" t="str">
        <f t="shared" si="267"/>
        <v>plays</v>
      </c>
      <c r="S2843" s="5">
        <f t="shared" si="268"/>
        <v>42291.53121527777</v>
      </c>
      <c r="T2843" s="5">
        <f t="shared" si="269"/>
        <v>42351.572881944441</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9">
        <f t="shared" si="264"/>
        <v>0</v>
      </c>
      <c r="P2844" s="10" t="e">
        <f t="shared" si="265"/>
        <v>#DIV/0!</v>
      </c>
      <c r="Q2844" s="10" t="str">
        <f t="shared" si="266"/>
        <v>theater</v>
      </c>
      <c r="R2844" s="10" t="str">
        <f t="shared" si="267"/>
        <v>plays</v>
      </c>
      <c r="S2844" s="5">
        <f t="shared" si="268"/>
        <v>41784.744155092587</v>
      </c>
      <c r="T2844" s="5">
        <f t="shared" si="269"/>
        <v>41811.25</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9">
        <f t="shared" si="264"/>
        <v>0</v>
      </c>
      <c r="P2845" s="10" t="e">
        <f t="shared" si="265"/>
        <v>#DIV/0!</v>
      </c>
      <c r="Q2845" s="10" t="str">
        <f t="shared" si="266"/>
        <v>theater</v>
      </c>
      <c r="R2845" s="10" t="str">
        <f t="shared" si="267"/>
        <v>plays</v>
      </c>
      <c r="S2845" s="5">
        <f t="shared" si="268"/>
        <v>42492.529513888883</v>
      </c>
      <c r="T2845" s="5">
        <f t="shared" si="269"/>
        <v>42533.958333333336</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9">
        <f t="shared" si="264"/>
        <v>5.4545454545454541</v>
      </c>
      <c r="P2846" s="10">
        <f t="shared" si="265"/>
        <v>30</v>
      </c>
      <c r="Q2846" s="10" t="str">
        <f t="shared" si="266"/>
        <v>theater</v>
      </c>
      <c r="R2846" s="10" t="str">
        <f t="shared" si="267"/>
        <v>plays</v>
      </c>
      <c r="S2846" s="5">
        <f t="shared" si="268"/>
        <v>42709.337731481479</v>
      </c>
      <c r="T2846" s="5">
        <f t="shared" si="269"/>
        <v>42739.337731481479</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9">
        <f t="shared" si="264"/>
        <v>31.546666666666667</v>
      </c>
      <c r="P2847" s="10">
        <f t="shared" si="265"/>
        <v>60.666666666666664</v>
      </c>
      <c r="Q2847" s="10" t="str">
        <f t="shared" si="266"/>
        <v>theater</v>
      </c>
      <c r="R2847" s="10" t="str">
        <f t="shared" si="267"/>
        <v>plays</v>
      </c>
      <c r="S2847" s="5">
        <f t="shared" si="268"/>
        <v>42102.808252314811</v>
      </c>
      <c r="T2847" s="5">
        <f t="shared" si="269"/>
        <v>42162.808252314811</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9">
        <f t="shared" si="264"/>
        <v>0</v>
      </c>
      <c r="P2848" s="10" t="e">
        <f t="shared" si="265"/>
        <v>#DIV/0!</v>
      </c>
      <c r="Q2848" s="10" t="str">
        <f t="shared" si="266"/>
        <v>theater</v>
      </c>
      <c r="R2848" s="10" t="str">
        <f t="shared" si="267"/>
        <v>plays</v>
      </c>
      <c r="S2848" s="5">
        <f t="shared" si="268"/>
        <v>42108.483726851853</v>
      </c>
      <c r="T2848" s="5">
        <f t="shared" si="269"/>
        <v>42153.483726851853</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9">
        <f t="shared" si="264"/>
        <v>0</v>
      </c>
      <c r="P2849" s="10" t="e">
        <f t="shared" si="265"/>
        <v>#DIV/0!</v>
      </c>
      <c r="Q2849" s="10" t="str">
        <f t="shared" si="266"/>
        <v>theater</v>
      </c>
      <c r="R2849" s="10" t="str">
        <f t="shared" si="267"/>
        <v>plays</v>
      </c>
      <c r="S2849" s="5">
        <f t="shared" si="268"/>
        <v>42453.597974537035</v>
      </c>
      <c r="T2849" s="5">
        <f t="shared" si="269"/>
        <v>42513.597974537035</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9">
        <f t="shared" si="264"/>
        <v>0.2</v>
      </c>
      <c r="P2850" s="10">
        <f t="shared" si="265"/>
        <v>23.333333333333332</v>
      </c>
      <c r="Q2850" s="10" t="str">
        <f t="shared" si="266"/>
        <v>theater</v>
      </c>
      <c r="R2850" s="10" t="str">
        <f t="shared" si="267"/>
        <v>plays</v>
      </c>
      <c r="S2850" s="5">
        <f t="shared" si="268"/>
        <v>42123.440497685187</v>
      </c>
      <c r="T2850" s="5">
        <f t="shared" si="269"/>
        <v>42153.440497685187</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9">
        <f t="shared" si="264"/>
        <v>1</v>
      </c>
      <c r="P2851" s="10">
        <f t="shared" si="265"/>
        <v>5</v>
      </c>
      <c r="Q2851" s="10" t="str">
        <f t="shared" si="266"/>
        <v>theater</v>
      </c>
      <c r="R2851" s="10" t="str">
        <f t="shared" si="267"/>
        <v>plays</v>
      </c>
      <c r="S2851" s="5">
        <f t="shared" si="268"/>
        <v>42453.219907407409</v>
      </c>
      <c r="T2851" s="5">
        <f t="shared" si="269"/>
        <v>42483.219907407409</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9">
        <f t="shared" si="264"/>
        <v>3.8875000000000002</v>
      </c>
      <c r="P2852" s="10">
        <f t="shared" si="265"/>
        <v>23.923076923076923</v>
      </c>
      <c r="Q2852" s="10" t="str">
        <f t="shared" si="266"/>
        <v>theater</v>
      </c>
      <c r="R2852" s="10" t="str">
        <f t="shared" si="267"/>
        <v>plays</v>
      </c>
      <c r="S2852" s="5">
        <f t="shared" si="268"/>
        <v>41857.798738425925</v>
      </c>
      <c r="T2852" s="5">
        <f t="shared" si="269"/>
        <v>41887.798738425925</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9">
        <f t="shared" si="264"/>
        <v>0</v>
      </c>
      <c r="P2853" s="10" t="e">
        <f t="shared" si="265"/>
        <v>#DIV/0!</v>
      </c>
      <c r="Q2853" s="10" t="str">
        <f t="shared" si="266"/>
        <v>theater</v>
      </c>
      <c r="R2853" s="10" t="str">
        <f t="shared" si="267"/>
        <v>plays</v>
      </c>
      <c r="S2853" s="5">
        <f t="shared" si="268"/>
        <v>42389.794317129628</v>
      </c>
      <c r="T2853" s="5">
        <f t="shared" si="269"/>
        <v>42398.761805555558</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9">
        <f t="shared" si="264"/>
        <v>1.9</v>
      </c>
      <c r="P2854" s="10">
        <f t="shared" si="265"/>
        <v>15.833333333333334</v>
      </c>
      <c r="Q2854" s="10" t="str">
        <f t="shared" si="266"/>
        <v>theater</v>
      </c>
      <c r="R2854" s="10" t="str">
        <f t="shared" si="267"/>
        <v>plays</v>
      </c>
      <c r="S2854" s="5">
        <f t="shared" si="268"/>
        <v>41780.836840277778</v>
      </c>
      <c r="T2854" s="5">
        <f t="shared" si="269"/>
        <v>41810.836840277778</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9">
        <f t="shared" si="264"/>
        <v>0</v>
      </c>
      <c r="P2855" s="10" t="e">
        <f t="shared" si="265"/>
        <v>#DIV/0!</v>
      </c>
      <c r="Q2855" s="10" t="str">
        <f t="shared" si="266"/>
        <v>theater</v>
      </c>
      <c r="R2855" s="10" t="str">
        <f t="shared" si="267"/>
        <v>plays</v>
      </c>
      <c r="S2855" s="5">
        <f t="shared" si="268"/>
        <v>41835.98260416666</v>
      </c>
      <c r="T2855" s="5">
        <f t="shared" si="269"/>
        <v>41895.98260416666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9">
        <f t="shared" si="264"/>
        <v>41.699999999999996</v>
      </c>
      <c r="P2856" s="10">
        <f t="shared" si="265"/>
        <v>29.785714285714285</v>
      </c>
      <c r="Q2856" s="10" t="str">
        <f t="shared" si="266"/>
        <v>theater</v>
      </c>
      <c r="R2856" s="10" t="str">
        <f t="shared" si="267"/>
        <v>plays</v>
      </c>
      <c r="S2856" s="5">
        <f t="shared" si="268"/>
        <v>42111.508321759255</v>
      </c>
      <c r="T2856" s="5">
        <f t="shared" si="269"/>
        <v>42131.508321759255</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9">
        <f t="shared" si="264"/>
        <v>50</v>
      </c>
      <c r="P2857" s="10">
        <f t="shared" si="265"/>
        <v>60</v>
      </c>
      <c r="Q2857" s="10" t="str">
        <f t="shared" si="266"/>
        <v>theater</v>
      </c>
      <c r="R2857" s="10" t="str">
        <f t="shared" si="267"/>
        <v>plays</v>
      </c>
      <c r="S2857" s="5">
        <f t="shared" si="268"/>
        <v>42369.799432870372</v>
      </c>
      <c r="T2857" s="5">
        <f t="shared" si="269"/>
        <v>42398.773611111108</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9">
        <f t="shared" si="264"/>
        <v>4.8666666666666663</v>
      </c>
      <c r="P2858" s="10">
        <f t="shared" si="265"/>
        <v>24.333333333333332</v>
      </c>
      <c r="Q2858" s="10" t="str">
        <f t="shared" si="266"/>
        <v>theater</v>
      </c>
      <c r="R2858" s="10" t="str">
        <f t="shared" si="267"/>
        <v>plays</v>
      </c>
      <c r="S2858" s="5">
        <f t="shared" si="268"/>
        <v>42164.829247685186</v>
      </c>
      <c r="T2858" s="5">
        <f t="shared" si="269"/>
        <v>42224.69027777778</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9">
        <f t="shared" si="264"/>
        <v>19.736842105263158</v>
      </c>
      <c r="P2859" s="10">
        <f t="shared" si="265"/>
        <v>500</v>
      </c>
      <c r="Q2859" s="10" t="str">
        <f t="shared" si="266"/>
        <v>theater</v>
      </c>
      <c r="R2859" s="10" t="str">
        <f t="shared" si="267"/>
        <v>plays</v>
      </c>
      <c r="S2859" s="5">
        <f t="shared" si="268"/>
        <v>42726.711747685178</v>
      </c>
      <c r="T2859" s="5">
        <f t="shared" si="269"/>
        <v>42786.541666666664</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9">
        <f t="shared" si="264"/>
        <v>0</v>
      </c>
      <c r="P2860" s="10" t="e">
        <f t="shared" si="265"/>
        <v>#DIV/0!</v>
      </c>
      <c r="Q2860" s="10" t="str">
        <f t="shared" si="266"/>
        <v>theater</v>
      </c>
      <c r="R2860" s="10" t="str">
        <f t="shared" si="267"/>
        <v>plays</v>
      </c>
      <c r="S2860" s="5">
        <f t="shared" si="268"/>
        <v>41954.336747685178</v>
      </c>
      <c r="T2860" s="5">
        <f t="shared" si="269"/>
        <v>41978.269444444442</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9">
        <f t="shared" si="264"/>
        <v>1.7500000000000002</v>
      </c>
      <c r="P2861" s="10">
        <f t="shared" si="265"/>
        <v>35</v>
      </c>
      <c r="Q2861" s="10" t="str">
        <f t="shared" si="266"/>
        <v>theater</v>
      </c>
      <c r="R2861" s="10" t="str">
        <f t="shared" si="267"/>
        <v>plays</v>
      </c>
      <c r="S2861" s="5">
        <f t="shared" si="268"/>
        <v>42233.153981481482</v>
      </c>
      <c r="T2861" s="5">
        <f t="shared" si="269"/>
        <v>42293.153981481482</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9">
        <f t="shared" si="264"/>
        <v>6.65</v>
      </c>
      <c r="P2862" s="10">
        <f t="shared" si="265"/>
        <v>29.555555555555557</v>
      </c>
      <c r="Q2862" s="10" t="str">
        <f t="shared" si="266"/>
        <v>theater</v>
      </c>
      <c r="R2862" s="10" t="str">
        <f t="shared" si="267"/>
        <v>plays</v>
      </c>
      <c r="S2862" s="5">
        <f t="shared" si="268"/>
        <v>42480.592314814807</v>
      </c>
      <c r="T2862" s="5">
        <f t="shared" si="269"/>
        <v>42540.592314814807</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9">
        <f t="shared" si="264"/>
        <v>32</v>
      </c>
      <c r="P2863" s="10">
        <f t="shared" si="265"/>
        <v>26.666666666666668</v>
      </c>
      <c r="Q2863" s="10" t="str">
        <f t="shared" si="266"/>
        <v>theater</v>
      </c>
      <c r="R2863" s="10" t="str">
        <f t="shared" si="267"/>
        <v>plays</v>
      </c>
      <c r="S2863" s="5">
        <f t="shared" si="268"/>
        <v>42257.3825</v>
      </c>
      <c r="T2863" s="5">
        <f t="shared" si="269"/>
        <v>42271.3825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9">
        <f t="shared" si="264"/>
        <v>0.43307086614173229</v>
      </c>
      <c r="P2864" s="10">
        <f t="shared" si="265"/>
        <v>18.333333333333332</v>
      </c>
      <c r="Q2864" s="10" t="str">
        <f t="shared" si="266"/>
        <v>theater</v>
      </c>
      <c r="R2864" s="10" t="str">
        <f t="shared" si="267"/>
        <v>plays</v>
      </c>
      <c r="S2864" s="5">
        <f t="shared" si="268"/>
        <v>41784.581354166665</v>
      </c>
      <c r="T2864" s="5">
        <f t="shared" si="269"/>
        <v>41814.581354166665</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9">
        <f t="shared" si="264"/>
        <v>0.04</v>
      </c>
      <c r="P2865" s="10">
        <f t="shared" si="265"/>
        <v>20</v>
      </c>
      <c r="Q2865" s="10" t="str">
        <f t="shared" si="266"/>
        <v>theater</v>
      </c>
      <c r="R2865" s="10" t="str">
        <f t="shared" si="267"/>
        <v>plays</v>
      </c>
      <c r="S2865" s="5">
        <f t="shared" si="268"/>
        <v>41831.46670138889</v>
      </c>
      <c r="T2865" s="5">
        <f t="shared" si="269"/>
        <v>41891.46670138889</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9">
        <f t="shared" si="264"/>
        <v>1.6</v>
      </c>
      <c r="P2866" s="10">
        <f t="shared" si="265"/>
        <v>13.333333333333334</v>
      </c>
      <c r="Q2866" s="10" t="str">
        <f t="shared" si="266"/>
        <v>theater</v>
      </c>
      <c r="R2866" s="10" t="str">
        <f t="shared" si="267"/>
        <v>plays</v>
      </c>
      <c r="S2866" s="5">
        <f t="shared" si="268"/>
        <v>42172.405173611107</v>
      </c>
      <c r="T2866" s="5">
        <f t="shared" si="269"/>
        <v>42202.345833333333</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9">
        <f t="shared" si="264"/>
        <v>0</v>
      </c>
      <c r="P2867" s="10" t="e">
        <f t="shared" si="265"/>
        <v>#DIV/0!</v>
      </c>
      <c r="Q2867" s="10" t="str">
        <f t="shared" si="266"/>
        <v>theater</v>
      </c>
      <c r="R2867" s="10" t="str">
        <f t="shared" si="267"/>
        <v>plays</v>
      </c>
      <c r="S2867" s="5">
        <f t="shared" si="268"/>
        <v>41949.905775462961</v>
      </c>
      <c r="T2867" s="5">
        <f t="shared" si="269"/>
        <v>42009.905775462961</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9">
        <f t="shared" si="264"/>
        <v>0.89999999999999991</v>
      </c>
      <c r="P2868" s="10">
        <f t="shared" si="265"/>
        <v>22.5</v>
      </c>
      <c r="Q2868" s="10" t="str">
        <f t="shared" si="266"/>
        <v>theater</v>
      </c>
      <c r="R2868" s="10" t="str">
        <f t="shared" si="267"/>
        <v>plays</v>
      </c>
      <c r="S2868" s="5">
        <f t="shared" si="268"/>
        <v>42627.746770833335</v>
      </c>
      <c r="T2868" s="5">
        <f t="shared" si="269"/>
        <v>42657.708333333336</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9">
        <f t="shared" si="264"/>
        <v>20.16</v>
      </c>
      <c r="P2869" s="10">
        <f t="shared" si="265"/>
        <v>50.4</v>
      </c>
      <c r="Q2869" s="10" t="str">
        <f t="shared" si="266"/>
        <v>theater</v>
      </c>
      <c r="R2869" s="10" t="str">
        <f t="shared" si="267"/>
        <v>plays</v>
      </c>
      <c r="S2869" s="5">
        <f t="shared" si="268"/>
        <v>42530.986944444441</v>
      </c>
      <c r="T2869" s="5">
        <f t="shared" si="269"/>
        <v>42554.958333333336</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9">
        <f t="shared" si="264"/>
        <v>42.011733333333332</v>
      </c>
      <c r="P2870" s="10">
        <f t="shared" si="265"/>
        <v>105.02933333333334</v>
      </c>
      <c r="Q2870" s="10" t="str">
        <f t="shared" si="266"/>
        <v>theater</v>
      </c>
      <c r="R2870" s="10" t="str">
        <f t="shared" si="267"/>
        <v>plays</v>
      </c>
      <c r="S2870" s="5">
        <f t="shared" si="268"/>
        <v>42618.618680555555</v>
      </c>
      <c r="T2870" s="5">
        <f t="shared" si="269"/>
        <v>42648.618680555555</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9">
        <f t="shared" si="264"/>
        <v>0.88500000000000001</v>
      </c>
      <c r="P2871" s="10">
        <f t="shared" si="265"/>
        <v>35.4</v>
      </c>
      <c r="Q2871" s="10" t="str">
        <f t="shared" si="266"/>
        <v>theater</v>
      </c>
      <c r="R2871" s="10" t="str">
        <f t="shared" si="267"/>
        <v>plays</v>
      </c>
      <c r="S2871" s="5">
        <f t="shared" si="268"/>
        <v>42540.385196759256</v>
      </c>
      <c r="T2871" s="5">
        <f t="shared" si="269"/>
        <v>42570.385196759256</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9">
        <f t="shared" si="264"/>
        <v>15</v>
      </c>
      <c r="P2872" s="10">
        <f t="shared" si="265"/>
        <v>83.333333333333329</v>
      </c>
      <c r="Q2872" s="10" t="str">
        <f t="shared" si="266"/>
        <v>theater</v>
      </c>
      <c r="R2872" s="10" t="str">
        <f t="shared" si="267"/>
        <v>plays</v>
      </c>
      <c r="S2872" s="5">
        <f t="shared" si="268"/>
        <v>41745.981076388889</v>
      </c>
      <c r="T2872" s="5">
        <f t="shared" si="269"/>
        <v>41775.981076388889</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9">
        <f t="shared" si="264"/>
        <v>4.67</v>
      </c>
      <c r="P2873" s="10">
        <f t="shared" si="265"/>
        <v>35.92307692307692</v>
      </c>
      <c r="Q2873" s="10" t="str">
        <f t="shared" si="266"/>
        <v>theater</v>
      </c>
      <c r="R2873" s="10" t="str">
        <f t="shared" si="267"/>
        <v>plays</v>
      </c>
      <c r="S2873" s="5">
        <f t="shared" si="268"/>
        <v>41974.530243055553</v>
      </c>
      <c r="T2873" s="5">
        <f t="shared" si="269"/>
        <v>41994.530243055553</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9">
        <f t="shared" si="264"/>
        <v>0</v>
      </c>
      <c r="P2874" s="10" t="e">
        <f t="shared" si="265"/>
        <v>#DIV/0!</v>
      </c>
      <c r="Q2874" s="10" t="str">
        <f t="shared" si="266"/>
        <v>theater</v>
      </c>
      <c r="R2874" s="10" t="str">
        <f t="shared" si="267"/>
        <v>plays</v>
      </c>
      <c r="S2874" s="5">
        <f t="shared" si="268"/>
        <v>42114.907847222225</v>
      </c>
      <c r="T2874" s="5">
        <f t="shared" si="269"/>
        <v>42174.907847222225</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9">
        <f t="shared" si="264"/>
        <v>38.119999999999997</v>
      </c>
      <c r="P2875" s="10">
        <f t="shared" si="265"/>
        <v>119.125</v>
      </c>
      <c r="Q2875" s="10" t="str">
        <f t="shared" si="266"/>
        <v>theater</v>
      </c>
      <c r="R2875" s="10" t="str">
        <f t="shared" si="267"/>
        <v>plays</v>
      </c>
      <c r="S2875" s="5">
        <f t="shared" si="268"/>
        <v>42002.609155092585</v>
      </c>
      <c r="T2875" s="5">
        <f t="shared" si="269"/>
        <v>42032.609155092585</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9">
        <f t="shared" si="264"/>
        <v>5.42</v>
      </c>
      <c r="P2876" s="10">
        <f t="shared" si="265"/>
        <v>90.333333333333329</v>
      </c>
      <c r="Q2876" s="10" t="str">
        <f t="shared" si="266"/>
        <v>theater</v>
      </c>
      <c r="R2876" s="10" t="str">
        <f t="shared" si="267"/>
        <v>plays</v>
      </c>
      <c r="S2876" s="5">
        <f t="shared" si="268"/>
        <v>42722.636412037034</v>
      </c>
      <c r="T2876" s="5">
        <f t="shared" si="269"/>
        <v>42752.636412037034</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9">
        <f t="shared" si="264"/>
        <v>3.4999999999999996E-2</v>
      </c>
      <c r="P2877" s="10">
        <f t="shared" si="265"/>
        <v>2.3333333333333335</v>
      </c>
      <c r="Q2877" s="10" t="str">
        <f t="shared" si="266"/>
        <v>theater</v>
      </c>
      <c r="R2877" s="10" t="str">
        <f t="shared" si="267"/>
        <v>plays</v>
      </c>
      <c r="S2877" s="5">
        <f t="shared" si="268"/>
        <v>42464.920057870368</v>
      </c>
      <c r="T2877" s="5">
        <f t="shared" si="269"/>
        <v>42494.920057870368</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9">
        <f t="shared" si="264"/>
        <v>0</v>
      </c>
      <c r="P2878" s="10" t="e">
        <f t="shared" si="265"/>
        <v>#DIV/0!</v>
      </c>
      <c r="Q2878" s="10" t="str">
        <f t="shared" si="266"/>
        <v>theater</v>
      </c>
      <c r="R2878" s="10" t="str">
        <f t="shared" si="267"/>
        <v>plays</v>
      </c>
      <c r="S2878" s="5">
        <f t="shared" si="268"/>
        <v>42171.535636574066</v>
      </c>
      <c r="T2878" s="5">
        <f t="shared" si="269"/>
        <v>42201.535636574066</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9">
        <f t="shared" si="264"/>
        <v>10.833333333333334</v>
      </c>
      <c r="P2879" s="10">
        <f t="shared" si="265"/>
        <v>108.33333333333333</v>
      </c>
      <c r="Q2879" s="10" t="str">
        <f t="shared" si="266"/>
        <v>theater</v>
      </c>
      <c r="R2879" s="10" t="str">
        <f t="shared" si="267"/>
        <v>plays</v>
      </c>
      <c r="S2879" s="5">
        <f t="shared" si="268"/>
        <v>42672.746805555551</v>
      </c>
      <c r="T2879" s="5">
        <f t="shared" si="269"/>
        <v>42704.499999999993</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9">
        <f t="shared" si="264"/>
        <v>2.1</v>
      </c>
      <c r="P2880" s="10">
        <f t="shared" si="265"/>
        <v>15.75</v>
      </c>
      <c r="Q2880" s="10" t="str">
        <f t="shared" si="266"/>
        <v>theater</v>
      </c>
      <c r="R2880" s="10" t="str">
        <f t="shared" si="267"/>
        <v>plays</v>
      </c>
      <c r="S2880" s="5">
        <f t="shared" si="268"/>
        <v>42128.407349537032</v>
      </c>
      <c r="T2880" s="5">
        <f t="shared" si="269"/>
        <v>42188.407349537032</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9">
        <f t="shared" si="264"/>
        <v>0.2589285714285714</v>
      </c>
      <c r="P2881" s="10">
        <f t="shared" si="265"/>
        <v>29</v>
      </c>
      <c r="Q2881" s="10" t="str">
        <f t="shared" si="266"/>
        <v>theater</v>
      </c>
      <c r="R2881" s="10" t="str">
        <f t="shared" si="267"/>
        <v>plays</v>
      </c>
      <c r="S2881" s="5">
        <f t="shared" si="268"/>
        <v>42359.516909722217</v>
      </c>
      <c r="T2881" s="5">
        <f t="shared" si="269"/>
        <v>42389.516909722217</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9">
        <f t="shared" si="264"/>
        <v>23.333333333333332</v>
      </c>
      <c r="P2882" s="10">
        <f t="shared" si="265"/>
        <v>96.551724137931032</v>
      </c>
      <c r="Q2882" s="10" t="str">
        <f t="shared" si="266"/>
        <v>theater</v>
      </c>
      <c r="R2882" s="10" t="str">
        <f t="shared" si="267"/>
        <v>plays</v>
      </c>
      <c r="S2882" s="5">
        <f t="shared" si="268"/>
        <v>42192.69736111111</v>
      </c>
      <c r="T2882" s="5">
        <f t="shared" si="269"/>
        <v>42236.503472222219</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9">
        <f t="shared" ref="O2883:O2946" si="270">E2883/D2883*100</f>
        <v>0</v>
      </c>
      <c r="P2883" s="10" t="e">
        <f t="shared" ref="P2883:P2946" si="271">E2883/L2883</f>
        <v>#DIV/0!</v>
      </c>
      <c r="Q2883" s="10" t="str">
        <f t="shared" ref="Q2883:Q2946" si="272">LEFT($N2883,FIND("/",$N2883)-1)</f>
        <v>theater</v>
      </c>
      <c r="R2883" s="10" t="str">
        <f t="shared" ref="R2883:R2946" si="273">RIGHT($N2883,LEN($N2883)-FIND("/",$N2883))</f>
        <v>plays</v>
      </c>
      <c r="S2883" s="5">
        <f t="shared" ref="S2883:S2946" si="274">(((J2883/60)/60)/24)+DATE(1970,1,1)+(-5/24)</f>
        <v>41916.389305555553</v>
      </c>
      <c r="T2883" s="5">
        <f t="shared" si="269"/>
        <v>41976.430972222217</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9">
        <f t="shared" si="270"/>
        <v>33.6</v>
      </c>
      <c r="P2884" s="10">
        <f t="shared" si="271"/>
        <v>63</v>
      </c>
      <c r="Q2884" s="10" t="str">
        <f t="shared" si="272"/>
        <v>theater</v>
      </c>
      <c r="R2884" s="10" t="str">
        <f t="shared" si="273"/>
        <v>plays</v>
      </c>
      <c r="S2884" s="5">
        <f t="shared" si="274"/>
        <v>42461.387939814813</v>
      </c>
      <c r="T2884" s="5">
        <f t="shared" si="269"/>
        <v>42491.387939814813</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9">
        <f t="shared" si="270"/>
        <v>19.079999999999998</v>
      </c>
      <c r="P2885" s="10">
        <f t="shared" si="271"/>
        <v>381.6</v>
      </c>
      <c r="Q2885" s="10" t="str">
        <f t="shared" si="272"/>
        <v>theater</v>
      </c>
      <c r="R2885" s="10" t="str">
        <f t="shared" si="273"/>
        <v>plays</v>
      </c>
      <c r="S2885" s="5">
        <f t="shared" si="274"/>
        <v>42370.694872685184</v>
      </c>
      <c r="T2885" s="5">
        <f t="shared" si="269"/>
        <v>42405.999305555553</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9">
        <f t="shared" si="270"/>
        <v>0.41111111111111115</v>
      </c>
      <c r="P2886" s="10">
        <f t="shared" si="271"/>
        <v>46.25</v>
      </c>
      <c r="Q2886" s="10" t="str">
        <f t="shared" si="272"/>
        <v>theater</v>
      </c>
      <c r="R2886" s="10" t="str">
        <f t="shared" si="273"/>
        <v>plays</v>
      </c>
      <c r="S2886" s="5">
        <f t="shared" si="274"/>
        <v>41948.518923611111</v>
      </c>
      <c r="T2886" s="5">
        <f t="shared" si="269"/>
        <v>41978.518923611111</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9">
        <f t="shared" si="270"/>
        <v>32.5</v>
      </c>
      <c r="P2887" s="10">
        <f t="shared" si="271"/>
        <v>26</v>
      </c>
      <c r="Q2887" s="10" t="str">
        <f t="shared" si="272"/>
        <v>theater</v>
      </c>
      <c r="R2887" s="10" t="str">
        <f t="shared" si="273"/>
        <v>plays</v>
      </c>
      <c r="S2887" s="5">
        <f t="shared" si="274"/>
        <v>42046.868067129624</v>
      </c>
      <c r="T2887" s="5">
        <f t="shared" ref="T2887:T2950" si="275">(((I2887/60)/60)/24)+DATE(1970,1,1)+(-5/24)</f>
        <v>42076.82640046296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9">
        <f t="shared" si="270"/>
        <v>5</v>
      </c>
      <c r="P2888" s="10">
        <f t="shared" si="271"/>
        <v>10</v>
      </c>
      <c r="Q2888" s="10" t="str">
        <f t="shared" si="272"/>
        <v>theater</v>
      </c>
      <c r="R2888" s="10" t="str">
        <f t="shared" si="273"/>
        <v>plays</v>
      </c>
      <c r="S2888" s="5">
        <f t="shared" si="274"/>
        <v>42261.424583333333</v>
      </c>
      <c r="T2888" s="5">
        <f t="shared" si="275"/>
        <v>42265.957638888889</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9">
        <f t="shared" si="270"/>
        <v>0.16666666666666669</v>
      </c>
      <c r="P2889" s="10">
        <f t="shared" si="271"/>
        <v>5</v>
      </c>
      <c r="Q2889" s="10" t="str">
        <f t="shared" si="272"/>
        <v>theater</v>
      </c>
      <c r="R2889" s="10" t="str">
        <f t="shared" si="273"/>
        <v>plays</v>
      </c>
      <c r="S2889" s="5">
        <f t="shared" si="274"/>
        <v>41985.219027777777</v>
      </c>
      <c r="T2889" s="5">
        <f t="shared" si="275"/>
        <v>42015.219027777777</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9">
        <f t="shared" si="270"/>
        <v>0</v>
      </c>
      <c r="P2890" s="10" t="e">
        <f t="shared" si="271"/>
        <v>#DIV/0!</v>
      </c>
      <c r="Q2890" s="10" t="str">
        <f t="shared" si="272"/>
        <v>theater</v>
      </c>
      <c r="R2890" s="10" t="str">
        <f t="shared" si="273"/>
        <v>plays</v>
      </c>
      <c r="S2890" s="5">
        <f t="shared" si="274"/>
        <v>41922.326851851853</v>
      </c>
      <c r="T2890" s="5">
        <f t="shared" si="275"/>
        <v>41929.999305555553</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9">
        <f t="shared" si="270"/>
        <v>38.066666666666663</v>
      </c>
      <c r="P2891" s="10">
        <f t="shared" si="271"/>
        <v>81.571428571428569</v>
      </c>
      <c r="Q2891" s="10" t="str">
        <f t="shared" si="272"/>
        <v>theater</v>
      </c>
      <c r="R2891" s="10" t="str">
        <f t="shared" si="273"/>
        <v>plays</v>
      </c>
      <c r="S2891" s="5">
        <f t="shared" si="274"/>
        <v>41850.654918981476</v>
      </c>
      <c r="T2891" s="5">
        <f t="shared" si="275"/>
        <v>41880.654918981476</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9">
        <f t="shared" si="270"/>
        <v>1.05</v>
      </c>
      <c r="P2892" s="10">
        <f t="shared" si="271"/>
        <v>7</v>
      </c>
      <c r="Q2892" s="10" t="str">
        <f t="shared" si="272"/>
        <v>theater</v>
      </c>
      <c r="R2892" s="10" t="str">
        <f t="shared" si="273"/>
        <v>plays</v>
      </c>
      <c r="S2892" s="5">
        <f t="shared" si="274"/>
        <v>41831.534629629627</v>
      </c>
      <c r="T2892" s="5">
        <f t="shared" si="275"/>
        <v>41859.916666666664</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9">
        <f t="shared" si="270"/>
        <v>2.73</v>
      </c>
      <c r="P2893" s="10">
        <f t="shared" si="271"/>
        <v>27.3</v>
      </c>
      <c r="Q2893" s="10" t="str">
        <f t="shared" si="272"/>
        <v>theater</v>
      </c>
      <c r="R2893" s="10" t="str">
        <f t="shared" si="273"/>
        <v>plays</v>
      </c>
      <c r="S2893" s="5">
        <f t="shared" si="274"/>
        <v>42415.675092592595</v>
      </c>
      <c r="T2893" s="5">
        <f t="shared" si="275"/>
        <v>42475.633425925924</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9">
        <f t="shared" si="270"/>
        <v>9.0909090909090917</v>
      </c>
      <c r="P2894" s="10">
        <f t="shared" si="271"/>
        <v>29.411764705882351</v>
      </c>
      <c r="Q2894" s="10" t="str">
        <f t="shared" si="272"/>
        <v>theater</v>
      </c>
      <c r="R2894" s="10" t="str">
        <f t="shared" si="273"/>
        <v>plays</v>
      </c>
      <c r="S2894" s="5">
        <f t="shared" si="274"/>
        <v>41869.505833333329</v>
      </c>
      <c r="T2894" s="5">
        <f t="shared" si="275"/>
        <v>41876.666666666664</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9">
        <f t="shared" si="270"/>
        <v>0.5</v>
      </c>
      <c r="P2895" s="10">
        <f t="shared" si="271"/>
        <v>12.5</v>
      </c>
      <c r="Q2895" s="10" t="str">
        <f t="shared" si="272"/>
        <v>theater</v>
      </c>
      <c r="R2895" s="10" t="str">
        <f t="shared" si="273"/>
        <v>plays</v>
      </c>
      <c r="S2895" s="5">
        <f t="shared" si="274"/>
        <v>41953.564756944441</v>
      </c>
      <c r="T2895" s="5">
        <f t="shared" si="275"/>
        <v>42012.874999999993</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9">
        <f t="shared" si="270"/>
        <v>0</v>
      </c>
      <c r="P2896" s="10" t="e">
        <f t="shared" si="271"/>
        <v>#DIV/0!</v>
      </c>
      <c r="Q2896" s="10" t="str">
        <f t="shared" si="272"/>
        <v>theater</v>
      </c>
      <c r="R2896" s="10" t="str">
        <f t="shared" si="273"/>
        <v>plays</v>
      </c>
      <c r="S2896" s="5">
        <f t="shared" si="274"/>
        <v>42037.777951388889</v>
      </c>
      <c r="T2896" s="5">
        <f t="shared" si="275"/>
        <v>42097.736284722218</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9">
        <f t="shared" si="270"/>
        <v>4.5999999999999996</v>
      </c>
      <c r="P2897" s="10">
        <f t="shared" si="271"/>
        <v>5.75</v>
      </c>
      <c r="Q2897" s="10" t="str">
        <f t="shared" si="272"/>
        <v>theater</v>
      </c>
      <c r="R2897" s="10" t="str">
        <f t="shared" si="273"/>
        <v>plays</v>
      </c>
      <c r="S2897" s="5">
        <f t="shared" si="274"/>
        <v>41811.347129629627</v>
      </c>
      <c r="T2897" s="5">
        <f t="shared" si="275"/>
        <v>41812.666666666664</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9">
        <f t="shared" si="270"/>
        <v>20.833333333333336</v>
      </c>
      <c r="P2898" s="10">
        <f t="shared" si="271"/>
        <v>52.083333333333336</v>
      </c>
      <c r="Q2898" s="10" t="str">
        <f t="shared" si="272"/>
        <v>theater</v>
      </c>
      <c r="R2898" s="10" t="str">
        <f t="shared" si="273"/>
        <v>plays</v>
      </c>
      <c r="S2898" s="5">
        <f t="shared" si="274"/>
        <v>42701.700474537036</v>
      </c>
      <c r="T2898" s="5">
        <f t="shared" si="275"/>
        <v>42716.041666666664</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9">
        <f t="shared" si="270"/>
        <v>4.583333333333333</v>
      </c>
      <c r="P2899" s="10">
        <f t="shared" si="271"/>
        <v>183.33333333333334</v>
      </c>
      <c r="Q2899" s="10" t="str">
        <f t="shared" si="272"/>
        <v>theater</v>
      </c>
      <c r="R2899" s="10" t="str">
        <f t="shared" si="273"/>
        <v>plays</v>
      </c>
      <c r="S2899" s="5">
        <f t="shared" si="274"/>
        <v>42258.438171296293</v>
      </c>
      <c r="T2899" s="5">
        <f t="shared" si="275"/>
        <v>42288.436863425923</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9">
        <f t="shared" si="270"/>
        <v>4.2133333333333338</v>
      </c>
      <c r="P2900" s="10">
        <f t="shared" si="271"/>
        <v>26.333333333333332</v>
      </c>
      <c r="Q2900" s="10" t="str">
        <f t="shared" si="272"/>
        <v>theater</v>
      </c>
      <c r="R2900" s="10" t="str">
        <f t="shared" si="273"/>
        <v>plays</v>
      </c>
      <c r="S2900" s="5">
        <f t="shared" si="274"/>
        <v>42278.456631944442</v>
      </c>
      <c r="T2900" s="5">
        <f t="shared" si="275"/>
        <v>42308.456631944442</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9">
        <f t="shared" si="270"/>
        <v>0</v>
      </c>
      <c r="P2901" s="10" t="e">
        <f t="shared" si="271"/>
        <v>#DIV/0!</v>
      </c>
      <c r="Q2901" s="10" t="str">
        <f t="shared" si="272"/>
        <v>theater</v>
      </c>
      <c r="R2901" s="10" t="str">
        <f t="shared" si="273"/>
        <v>plays</v>
      </c>
      <c r="S2901" s="5">
        <f t="shared" si="274"/>
        <v>42514.869884259257</v>
      </c>
      <c r="T2901" s="5">
        <f t="shared" si="275"/>
        <v>42574.869884259257</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9">
        <f t="shared" si="270"/>
        <v>61.909090909090914</v>
      </c>
      <c r="P2902" s="10">
        <f t="shared" si="271"/>
        <v>486.42857142857144</v>
      </c>
      <c r="Q2902" s="10" t="str">
        <f t="shared" si="272"/>
        <v>theater</v>
      </c>
      <c r="R2902" s="10" t="str">
        <f t="shared" si="273"/>
        <v>plays</v>
      </c>
      <c r="S2902" s="5">
        <f t="shared" si="274"/>
        <v>41830.025833333333</v>
      </c>
      <c r="T2902" s="5">
        <f t="shared" si="275"/>
        <v>41860.025833333333</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9">
        <f t="shared" si="270"/>
        <v>0.8</v>
      </c>
      <c r="P2903" s="10">
        <f t="shared" si="271"/>
        <v>3</v>
      </c>
      <c r="Q2903" s="10" t="str">
        <f t="shared" si="272"/>
        <v>theater</v>
      </c>
      <c r="R2903" s="10" t="str">
        <f t="shared" si="273"/>
        <v>plays</v>
      </c>
      <c r="S2903" s="5">
        <f t="shared" si="274"/>
        <v>41982.696053240739</v>
      </c>
      <c r="T2903" s="5">
        <f t="shared" si="275"/>
        <v>42042.696053240739</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9">
        <f t="shared" si="270"/>
        <v>1.6666666666666666E-2</v>
      </c>
      <c r="P2904" s="10">
        <f t="shared" si="271"/>
        <v>25</v>
      </c>
      <c r="Q2904" s="10" t="str">
        <f t="shared" si="272"/>
        <v>theater</v>
      </c>
      <c r="R2904" s="10" t="str">
        <f t="shared" si="273"/>
        <v>plays</v>
      </c>
      <c r="S2904" s="5">
        <f t="shared" si="274"/>
        <v>42210.231435185182</v>
      </c>
      <c r="T2904" s="5">
        <f t="shared" si="275"/>
        <v>42240.231435185182</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9">
        <f t="shared" si="270"/>
        <v>0.77999999999999992</v>
      </c>
      <c r="P2905" s="10">
        <f t="shared" si="271"/>
        <v>9.75</v>
      </c>
      <c r="Q2905" s="10" t="str">
        <f t="shared" si="272"/>
        <v>theater</v>
      </c>
      <c r="R2905" s="10" t="str">
        <f t="shared" si="273"/>
        <v>plays</v>
      </c>
      <c r="S2905" s="5">
        <f t="shared" si="274"/>
        <v>42195.95854166666</v>
      </c>
      <c r="T2905" s="5">
        <f t="shared" si="275"/>
        <v>42255.95854166666</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9">
        <f t="shared" si="270"/>
        <v>5</v>
      </c>
      <c r="P2906" s="10">
        <f t="shared" si="271"/>
        <v>18.75</v>
      </c>
      <c r="Q2906" s="10" t="str">
        <f t="shared" si="272"/>
        <v>theater</v>
      </c>
      <c r="R2906" s="10" t="str">
        <f t="shared" si="273"/>
        <v>plays</v>
      </c>
      <c r="S2906" s="5">
        <f t="shared" si="274"/>
        <v>41940.759618055556</v>
      </c>
      <c r="T2906" s="5">
        <f t="shared" si="275"/>
        <v>41952.291666666664</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9">
        <f t="shared" si="270"/>
        <v>17.771428571428572</v>
      </c>
      <c r="P2907" s="10">
        <f t="shared" si="271"/>
        <v>36.588235294117645</v>
      </c>
      <c r="Q2907" s="10" t="str">
        <f t="shared" si="272"/>
        <v>theater</v>
      </c>
      <c r="R2907" s="10" t="str">
        <f t="shared" si="273"/>
        <v>plays</v>
      </c>
      <c r="S2907" s="5">
        <f t="shared" si="274"/>
        <v>42605.848530092589</v>
      </c>
      <c r="T2907" s="5">
        <f t="shared" si="275"/>
        <v>42619.848530092589</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9">
        <f t="shared" si="270"/>
        <v>9.4166666666666661</v>
      </c>
      <c r="P2908" s="10">
        <f t="shared" si="271"/>
        <v>80.714285714285708</v>
      </c>
      <c r="Q2908" s="10" t="str">
        <f t="shared" si="272"/>
        <v>theater</v>
      </c>
      <c r="R2908" s="10" t="str">
        <f t="shared" si="273"/>
        <v>plays</v>
      </c>
      <c r="S2908" s="5">
        <f t="shared" si="274"/>
        <v>42199.440578703703</v>
      </c>
      <c r="T2908" s="5">
        <f t="shared" si="275"/>
        <v>42216.833333333336</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9">
        <f t="shared" si="270"/>
        <v>0.08</v>
      </c>
      <c r="P2909" s="10">
        <f t="shared" si="271"/>
        <v>1</v>
      </c>
      <c r="Q2909" s="10" t="str">
        <f t="shared" si="272"/>
        <v>theater</v>
      </c>
      <c r="R2909" s="10" t="str">
        <f t="shared" si="273"/>
        <v>plays</v>
      </c>
      <c r="S2909" s="5">
        <f t="shared" si="274"/>
        <v>42444.669409722213</v>
      </c>
      <c r="T2909" s="5">
        <f t="shared" si="275"/>
        <v>42504.669409722213</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9">
        <f t="shared" si="270"/>
        <v>2.75</v>
      </c>
      <c r="P2910" s="10">
        <f t="shared" si="271"/>
        <v>52.8</v>
      </c>
      <c r="Q2910" s="10" t="str">
        <f t="shared" si="272"/>
        <v>theater</v>
      </c>
      <c r="R2910" s="10" t="str">
        <f t="shared" si="273"/>
        <v>plays</v>
      </c>
      <c r="S2910" s="5">
        <f t="shared" si="274"/>
        <v>42499.523368055547</v>
      </c>
      <c r="T2910" s="5">
        <f t="shared" si="275"/>
        <v>42529.523368055547</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9">
        <f t="shared" si="270"/>
        <v>1.1111111111111112E-2</v>
      </c>
      <c r="P2911" s="10">
        <f t="shared" si="271"/>
        <v>20</v>
      </c>
      <c r="Q2911" s="10" t="str">
        <f t="shared" si="272"/>
        <v>theater</v>
      </c>
      <c r="R2911" s="10" t="str">
        <f t="shared" si="273"/>
        <v>plays</v>
      </c>
      <c r="S2911" s="5">
        <f t="shared" si="274"/>
        <v>41929.057881944442</v>
      </c>
      <c r="T2911" s="5">
        <f t="shared" si="275"/>
        <v>41968.615277777775</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9">
        <f t="shared" si="270"/>
        <v>3.3333333333333335E-3</v>
      </c>
      <c r="P2912" s="10">
        <f t="shared" si="271"/>
        <v>1</v>
      </c>
      <c r="Q2912" s="10" t="str">
        <f t="shared" si="272"/>
        <v>theater</v>
      </c>
      <c r="R2912" s="10" t="str">
        <f t="shared" si="273"/>
        <v>plays</v>
      </c>
      <c r="S2912" s="5">
        <f t="shared" si="274"/>
        <v>42107.632951388885</v>
      </c>
      <c r="T2912" s="5">
        <f t="shared" si="275"/>
        <v>42167.632951388885</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9">
        <f t="shared" si="270"/>
        <v>36.5</v>
      </c>
      <c r="P2913" s="10">
        <f t="shared" si="271"/>
        <v>46.928571428571431</v>
      </c>
      <c r="Q2913" s="10" t="str">
        <f t="shared" si="272"/>
        <v>theater</v>
      </c>
      <c r="R2913" s="10" t="str">
        <f t="shared" si="273"/>
        <v>plays</v>
      </c>
      <c r="S2913" s="5">
        <f t="shared" si="274"/>
        <v>42142.560486111113</v>
      </c>
      <c r="T2913" s="5">
        <f t="shared" si="275"/>
        <v>42182.560486111113</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9">
        <f t="shared" si="270"/>
        <v>14.058171745152354</v>
      </c>
      <c r="P2914" s="10">
        <f t="shared" si="271"/>
        <v>78.07692307692308</v>
      </c>
      <c r="Q2914" s="10" t="str">
        <f t="shared" si="272"/>
        <v>theater</v>
      </c>
      <c r="R2914" s="10" t="str">
        <f t="shared" si="273"/>
        <v>plays</v>
      </c>
      <c r="S2914" s="5">
        <f t="shared" si="274"/>
        <v>42353.923310185179</v>
      </c>
      <c r="T2914" s="5">
        <f t="shared" si="275"/>
        <v>42383.923310185179</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9">
        <f t="shared" si="270"/>
        <v>0.02</v>
      </c>
      <c r="P2915" s="10">
        <f t="shared" si="271"/>
        <v>1</v>
      </c>
      <c r="Q2915" s="10" t="str">
        <f t="shared" si="272"/>
        <v>theater</v>
      </c>
      <c r="R2915" s="10" t="str">
        <f t="shared" si="273"/>
        <v>plays</v>
      </c>
      <c r="S2915" s="5">
        <f t="shared" si="274"/>
        <v>41828.714571759258</v>
      </c>
      <c r="T2915" s="5">
        <f t="shared" si="275"/>
        <v>41888.714571759258</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9">
        <f t="shared" si="270"/>
        <v>4.0000000000000001E-3</v>
      </c>
      <c r="P2916" s="10">
        <f t="shared" si="271"/>
        <v>1</v>
      </c>
      <c r="Q2916" s="10" t="str">
        <f t="shared" si="272"/>
        <v>theater</v>
      </c>
      <c r="R2916" s="10" t="str">
        <f t="shared" si="273"/>
        <v>plays</v>
      </c>
      <c r="S2916" s="5">
        <f t="shared" si="274"/>
        <v>42017.699004629627</v>
      </c>
      <c r="T2916" s="5">
        <f t="shared" si="275"/>
        <v>42077.657337962963</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9">
        <f t="shared" si="270"/>
        <v>61.1</v>
      </c>
      <c r="P2917" s="10">
        <f t="shared" si="271"/>
        <v>203.66666666666666</v>
      </c>
      <c r="Q2917" s="10" t="str">
        <f t="shared" si="272"/>
        <v>theater</v>
      </c>
      <c r="R2917" s="10" t="str">
        <f t="shared" si="273"/>
        <v>plays</v>
      </c>
      <c r="S2917" s="5">
        <f t="shared" si="274"/>
        <v>42415.189699074072</v>
      </c>
      <c r="T2917" s="5">
        <f t="shared" si="275"/>
        <v>42445.1480324074</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9">
        <f t="shared" si="270"/>
        <v>7.8378378378378386</v>
      </c>
      <c r="P2918" s="10">
        <f t="shared" si="271"/>
        <v>20.714285714285715</v>
      </c>
      <c r="Q2918" s="10" t="str">
        <f t="shared" si="272"/>
        <v>theater</v>
      </c>
      <c r="R2918" s="10" t="str">
        <f t="shared" si="273"/>
        <v>plays</v>
      </c>
      <c r="S2918" s="5">
        <f t="shared" si="274"/>
        <v>41755.268391203703</v>
      </c>
      <c r="T2918" s="5">
        <f t="shared" si="275"/>
        <v>41778.268391203703</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9">
        <f t="shared" si="270"/>
        <v>21.85</v>
      </c>
      <c r="P2919" s="10">
        <f t="shared" si="271"/>
        <v>48.555555555555557</v>
      </c>
      <c r="Q2919" s="10" t="str">
        <f t="shared" si="272"/>
        <v>theater</v>
      </c>
      <c r="R2919" s="10" t="str">
        <f t="shared" si="273"/>
        <v>plays</v>
      </c>
      <c r="S2919" s="5">
        <f t="shared" si="274"/>
        <v>42245.026006944441</v>
      </c>
      <c r="T2919" s="5">
        <f t="shared" si="275"/>
        <v>42263.026006944441</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9">
        <f t="shared" si="270"/>
        <v>27.24</v>
      </c>
      <c r="P2920" s="10">
        <f t="shared" si="271"/>
        <v>68.099999999999994</v>
      </c>
      <c r="Q2920" s="10" t="str">
        <f t="shared" si="272"/>
        <v>theater</v>
      </c>
      <c r="R2920" s="10" t="str">
        <f t="shared" si="273"/>
        <v>plays</v>
      </c>
      <c r="S2920" s="5">
        <f t="shared" si="274"/>
        <v>42278.421377314815</v>
      </c>
      <c r="T2920" s="5">
        <f t="shared" si="275"/>
        <v>42306.421377314815</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9">
        <f t="shared" si="270"/>
        <v>8.5</v>
      </c>
      <c r="P2921" s="10">
        <f t="shared" si="271"/>
        <v>8.5</v>
      </c>
      <c r="Q2921" s="10" t="str">
        <f t="shared" si="272"/>
        <v>theater</v>
      </c>
      <c r="R2921" s="10" t="str">
        <f t="shared" si="273"/>
        <v>plays</v>
      </c>
      <c r="S2921" s="5">
        <f t="shared" si="274"/>
        <v>41826.411215277774</v>
      </c>
      <c r="T2921" s="5">
        <f t="shared" si="275"/>
        <v>41856.411215277774</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9">
        <f t="shared" si="270"/>
        <v>26.840000000000003</v>
      </c>
      <c r="P2922" s="10">
        <f t="shared" si="271"/>
        <v>51.615384615384613</v>
      </c>
      <c r="Q2922" s="10" t="str">
        <f t="shared" si="272"/>
        <v>theater</v>
      </c>
      <c r="R2922" s="10" t="str">
        <f t="shared" si="273"/>
        <v>plays</v>
      </c>
      <c r="S2922" s="5">
        <f t="shared" si="274"/>
        <v>42058.584143518521</v>
      </c>
      <c r="T2922" s="5">
        <f t="shared" si="275"/>
        <v>42088.54247685185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9">
        <f t="shared" si="270"/>
        <v>129</v>
      </c>
      <c r="P2923" s="10">
        <f t="shared" si="271"/>
        <v>43</v>
      </c>
      <c r="Q2923" s="10" t="str">
        <f t="shared" si="272"/>
        <v>theater</v>
      </c>
      <c r="R2923" s="10" t="str">
        <f t="shared" si="273"/>
        <v>musical</v>
      </c>
      <c r="S2923" s="5">
        <f t="shared" si="274"/>
        <v>41877.678287037037</v>
      </c>
      <c r="T2923" s="5">
        <f t="shared" si="275"/>
        <v>41907.678287037037</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9">
        <f t="shared" si="270"/>
        <v>100</v>
      </c>
      <c r="P2924" s="10">
        <f t="shared" si="271"/>
        <v>83.333333333333329</v>
      </c>
      <c r="Q2924" s="10" t="str">
        <f t="shared" si="272"/>
        <v>theater</v>
      </c>
      <c r="R2924" s="10" t="str">
        <f t="shared" si="273"/>
        <v>musical</v>
      </c>
      <c r="S2924" s="5">
        <f t="shared" si="274"/>
        <v>42097.665821759256</v>
      </c>
      <c r="T2924" s="5">
        <f t="shared" si="275"/>
        <v>42142.665821759256</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9">
        <f t="shared" si="270"/>
        <v>100</v>
      </c>
      <c r="P2925" s="10">
        <f t="shared" si="271"/>
        <v>30</v>
      </c>
      <c r="Q2925" s="10" t="str">
        <f t="shared" si="272"/>
        <v>theater</v>
      </c>
      <c r="R2925" s="10" t="str">
        <f t="shared" si="273"/>
        <v>musical</v>
      </c>
      <c r="S2925" s="5">
        <f t="shared" si="274"/>
        <v>42012.944201388884</v>
      </c>
      <c r="T2925" s="5">
        <f t="shared" si="275"/>
        <v>42027.916666666664</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9">
        <f t="shared" si="270"/>
        <v>103.2</v>
      </c>
      <c r="P2926" s="10">
        <f t="shared" si="271"/>
        <v>175.51020408163265</v>
      </c>
      <c r="Q2926" s="10" t="str">
        <f t="shared" si="272"/>
        <v>theater</v>
      </c>
      <c r="R2926" s="10" t="str">
        <f t="shared" si="273"/>
        <v>musical</v>
      </c>
      <c r="S2926" s="5">
        <f t="shared" si="274"/>
        <v>42103.348495370366</v>
      </c>
      <c r="T2926" s="5">
        <f t="shared" si="275"/>
        <v>42132.957638888889</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9">
        <f t="shared" si="270"/>
        <v>102.44597777777777</v>
      </c>
      <c r="P2927" s="10">
        <f t="shared" si="271"/>
        <v>231.66175879396985</v>
      </c>
      <c r="Q2927" s="10" t="str">
        <f t="shared" si="272"/>
        <v>theater</v>
      </c>
      <c r="R2927" s="10" t="str">
        <f t="shared" si="273"/>
        <v>musical</v>
      </c>
      <c r="S2927" s="5">
        <f t="shared" si="274"/>
        <v>41863.375787037032</v>
      </c>
      <c r="T2927" s="5">
        <f t="shared" si="275"/>
        <v>41893.375787037032</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9">
        <f t="shared" si="270"/>
        <v>125</v>
      </c>
      <c r="P2928" s="10">
        <f t="shared" si="271"/>
        <v>75</v>
      </c>
      <c r="Q2928" s="10" t="str">
        <f t="shared" si="272"/>
        <v>theater</v>
      </c>
      <c r="R2928" s="10" t="str">
        <f t="shared" si="273"/>
        <v>musical</v>
      </c>
      <c r="S2928" s="5">
        <f t="shared" si="274"/>
        <v>42044.557627314811</v>
      </c>
      <c r="T2928" s="5">
        <f t="shared" si="275"/>
        <v>42058.557627314811</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9">
        <f t="shared" si="270"/>
        <v>130.83333333333334</v>
      </c>
      <c r="P2929" s="10">
        <f t="shared" si="271"/>
        <v>112.14285714285714</v>
      </c>
      <c r="Q2929" s="10" t="str">
        <f t="shared" si="272"/>
        <v>theater</v>
      </c>
      <c r="R2929" s="10" t="str">
        <f t="shared" si="273"/>
        <v>musical</v>
      </c>
      <c r="S2929" s="5">
        <f t="shared" si="274"/>
        <v>41806.460983796293</v>
      </c>
      <c r="T2929" s="5">
        <f t="shared" si="275"/>
        <v>41835</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9">
        <f t="shared" si="270"/>
        <v>100</v>
      </c>
      <c r="P2930" s="10">
        <f t="shared" si="271"/>
        <v>41.666666666666664</v>
      </c>
      <c r="Q2930" s="10" t="str">
        <f t="shared" si="272"/>
        <v>theater</v>
      </c>
      <c r="R2930" s="10" t="str">
        <f t="shared" si="273"/>
        <v>musical</v>
      </c>
      <c r="S2930" s="5">
        <f t="shared" si="274"/>
        <v>42403.789884259262</v>
      </c>
      <c r="T2930" s="5">
        <f t="shared" si="275"/>
        <v>42433.789884259262</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9">
        <f t="shared" si="270"/>
        <v>102.06937499999999</v>
      </c>
      <c r="P2931" s="10">
        <f t="shared" si="271"/>
        <v>255.17343750000001</v>
      </c>
      <c r="Q2931" s="10" t="str">
        <f t="shared" si="272"/>
        <v>theater</v>
      </c>
      <c r="R2931" s="10" t="str">
        <f t="shared" si="273"/>
        <v>musical</v>
      </c>
      <c r="S2931" s="5">
        <f t="shared" si="274"/>
        <v>41754.355995370366</v>
      </c>
      <c r="T2931" s="5">
        <f t="shared" si="275"/>
        <v>41784.355995370366</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9">
        <f t="shared" si="270"/>
        <v>100.92000000000002</v>
      </c>
      <c r="P2932" s="10">
        <f t="shared" si="271"/>
        <v>162.7741935483871</v>
      </c>
      <c r="Q2932" s="10" t="str">
        <f t="shared" si="272"/>
        <v>theater</v>
      </c>
      <c r="R2932" s="10" t="str">
        <f t="shared" si="273"/>
        <v>musical</v>
      </c>
      <c r="S2932" s="5">
        <f t="shared" si="274"/>
        <v>42101.375740740739</v>
      </c>
      <c r="T2932" s="5">
        <f t="shared" si="275"/>
        <v>42131.375740740739</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9">
        <f t="shared" si="270"/>
        <v>106</v>
      </c>
      <c r="P2933" s="10">
        <f t="shared" si="271"/>
        <v>88.333333333333329</v>
      </c>
      <c r="Q2933" s="10" t="str">
        <f t="shared" si="272"/>
        <v>theater</v>
      </c>
      <c r="R2933" s="10" t="str">
        <f t="shared" si="273"/>
        <v>musical</v>
      </c>
      <c r="S2933" s="5">
        <f t="shared" si="274"/>
        <v>41872.082905092589</v>
      </c>
      <c r="T2933" s="5">
        <f t="shared" si="275"/>
        <v>41897.047222222223</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9">
        <f t="shared" si="270"/>
        <v>105.0967741935484</v>
      </c>
      <c r="P2934" s="10">
        <f t="shared" si="271"/>
        <v>85.736842105263165</v>
      </c>
      <c r="Q2934" s="10" t="str">
        <f t="shared" si="272"/>
        <v>theater</v>
      </c>
      <c r="R2934" s="10" t="str">
        <f t="shared" si="273"/>
        <v>musical</v>
      </c>
      <c r="S2934" s="5">
        <f t="shared" si="274"/>
        <v>42024.956446759257</v>
      </c>
      <c r="T2934" s="5">
        <f t="shared" si="275"/>
        <v>42056.249999999993</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9">
        <f t="shared" si="270"/>
        <v>102.76</v>
      </c>
      <c r="P2935" s="10">
        <f t="shared" si="271"/>
        <v>47.574074074074076</v>
      </c>
      <c r="Q2935" s="10" t="str">
        <f t="shared" si="272"/>
        <v>theater</v>
      </c>
      <c r="R2935" s="10" t="str">
        <f t="shared" si="273"/>
        <v>musical</v>
      </c>
      <c r="S2935" s="5">
        <f t="shared" si="274"/>
        <v>42495.748298611106</v>
      </c>
      <c r="T2935" s="5">
        <f t="shared" si="275"/>
        <v>42525.748298611106</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9">
        <f t="shared" si="270"/>
        <v>108</v>
      </c>
      <c r="P2936" s="10">
        <f t="shared" si="271"/>
        <v>72.972972972972968</v>
      </c>
      <c r="Q2936" s="10" t="str">
        <f t="shared" si="272"/>
        <v>theater</v>
      </c>
      <c r="R2936" s="10" t="str">
        <f t="shared" si="273"/>
        <v>musical</v>
      </c>
      <c r="S2936" s="5">
        <f t="shared" si="274"/>
        <v>41775.427824074075</v>
      </c>
      <c r="T2936" s="5">
        <f t="shared" si="275"/>
        <v>41805.427824074075</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9">
        <f t="shared" si="270"/>
        <v>100.88571428571429</v>
      </c>
      <c r="P2937" s="10">
        <f t="shared" si="271"/>
        <v>90.538461538461533</v>
      </c>
      <c r="Q2937" s="10" t="str">
        <f t="shared" si="272"/>
        <v>theater</v>
      </c>
      <c r="R2937" s="10" t="str">
        <f t="shared" si="273"/>
        <v>musical</v>
      </c>
      <c r="S2937" s="5">
        <f t="shared" si="274"/>
        <v>42553.375092592592</v>
      </c>
      <c r="T2937" s="5">
        <f t="shared" si="275"/>
        <v>42611.499999999993</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9">
        <f t="shared" si="270"/>
        <v>128</v>
      </c>
      <c r="P2938" s="10">
        <f t="shared" si="271"/>
        <v>37.647058823529413</v>
      </c>
      <c r="Q2938" s="10" t="str">
        <f t="shared" si="272"/>
        <v>theater</v>
      </c>
      <c r="R2938" s="10" t="str">
        <f t="shared" si="273"/>
        <v>musical</v>
      </c>
      <c r="S2938" s="5">
        <f t="shared" si="274"/>
        <v>41912.442395833328</v>
      </c>
      <c r="T2938" s="5">
        <f t="shared" si="275"/>
        <v>41924.999305555553</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9">
        <f t="shared" si="270"/>
        <v>133.33333333333331</v>
      </c>
      <c r="P2939" s="10">
        <f t="shared" si="271"/>
        <v>36.363636363636367</v>
      </c>
      <c r="Q2939" s="10" t="str">
        <f t="shared" si="272"/>
        <v>theater</v>
      </c>
      <c r="R2939" s="10" t="str">
        <f t="shared" si="273"/>
        <v>musical</v>
      </c>
      <c r="S2939" s="5">
        <f t="shared" si="274"/>
        <v>41803.248993055553</v>
      </c>
      <c r="T2939" s="5">
        <f t="shared" si="275"/>
        <v>41833.248993055553</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9">
        <f t="shared" si="270"/>
        <v>101.375</v>
      </c>
      <c r="P2940" s="10">
        <f t="shared" si="271"/>
        <v>126.71875</v>
      </c>
      <c r="Q2940" s="10" t="str">
        <f t="shared" si="272"/>
        <v>theater</v>
      </c>
      <c r="R2940" s="10" t="str">
        <f t="shared" si="273"/>
        <v>musical</v>
      </c>
      <c r="S2940" s="5">
        <f t="shared" si="274"/>
        <v>42004.495532407404</v>
      </c>
      <c r="T2940" s="5">
        <f t="shared" si="275"/>
        <v>42034.495532407404</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9">
        <f t="shared" si="270"/>
        <v>102.875</v>
      </c>
      <c r="P2941" s="10">
        <f t="shared" si="271"/>
        <v>329.2</v>
      </c>
      <c r="Q2941" s="10" t="str">
        <f t="shared" si="272"/>
        <v>theater</v>
      </c>
      <c r="R2941" s="10" t="str">
        <f t="shared" si="273"/>
        <v>musical</v>
      </c>
      <c r="S2941" s="5">
        <f t="shared" si="274"/>
        <v>41845.60083333333</v>
      </c>
      <c r="T2941" s="5">
        <f t="shared" si="275"/>
        <v>41878.833333333328</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9">
        <f t="shared" si="270"/>
        <v>107.24000000000001</v>
      </c>
      <c r="P2942" s="10">
        <f t="shared" si="271"/>
        <v>81.242424242424249</v>
      </c>
      <c r="Q2942" s="10" t="str">
        <f t="shared" si="272"/>
        <v>theater</v>
      </c>
      <c r="R2942" s="10" t="str">
        <f t="shared" si="273"/>
        <v>musical</v>
      </c>
      <c r="S2942" s="5">
        <f t="shared" si="274"/>
        <v>41982.565023148149</v>
      </c>
      <c r="T2942" s="5">
        <f t="shared" si="275"/>
        <v>42022.565023148149</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9">
        <f t="shared" si="270"/>
        <v>4.0000000000000001E-3</v>
      </c>
      <c r="P2943" s="10">
        <f t="shared" si="271"/>
        <v>1</v>
      </c>
      <c r="Q2943" s="10" t="str">
        <f t="shared" si="272"/>
        <v>theater</v>
      </c>
      <c r="R2943" s="10" t="str">
        <f t="shared" si="273"/>
        <v>spaces</v>
      </c>
      <c r="S2943" s="5">
        <f t="shared" si="274"/>
        <v>42034.751793981479</v>
      </c>
      <c r="T2943" s="5">
        <f t="shared" si="275"/>
        <v>42064.751793981479</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9">
        <f t="shared" si="270"/>
        <v>20.424999999999997</v>
      </c>
      <c r="P2944" s="10">
        <f t="shared" si="271"/>
        <v>202.22772277227722</v>
      </c>
      <c r="Q2944" s="10" t="str">
        <f t="shared" si="272"/>
        <v>theater</v>
      </c>
      <c r="R2944" s="10" t="str">
        <f t="shared" si="273"/>
        <v>spaces</v>
      </c>
      <c r="S2944" s="5">
        <f t="shared" si="274"/>
        <v>42334.595590277771</v>
      </c>
      <c r="T2944" s="5">
        <f t="shared" si="275"/>
        <v>42354.637499999997</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9">
        <f t="shared" si="270"/>
        <v>0</v>
      </c>
      <c r="P2945" s="10" t="e">
        <f t="shared" si="271"/>
        <v>#DIV/0!</v>
      </c>
      <c r="Q2945" s="10" t="str">
        <f t="shared" si="272"/>
        <v>theater</v>
      </c>
      <c r="R2945" s="10" t="str">
        <f t="shared" si="273"/>
        <v>spaces</v>
      </c>
      <c r="S2945" s="5">
        <f t="shared" si="274"/>
        <v>42076.921064814807</v>
      </c>
      <c r="T2945" s="5">
        <f t="shared" si="275"/>
        <v>42106.921064814807</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9">
        <f t="shared" si="270"/>
        <v>1</v>
      </c>
      <c r="P2946" s="10">
        <f t="shared" si="271"/>
        <v>100</v>
      </c>
      <c r="Q2946" s="10" t="str">
        <f t="shared" si="272"/>
        <v>theater</v>
      </c>
      <c r="R2946" s="10" t="str">
        <f t="shared" si="273"/>
        <v>spaces</v>
      </c>
      <c r="S2946" s="5">
        <f t="shared" si="274"/>
        <v>42132.705995370365</v>
      </c>
      <c r="T2946" s="5">
        <f t="shared" si="275"/>
        <v>42162.705995370365</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9">
        <f t="shared" ref="O2947:O3010" si="276">E2947/D2947*100</f>
        <v>0</v>
      </c>
      <c r="P2947" s="10" t="e">
        <f t="shared" ref="P2947:P3010" si="277">E2947/L2947</f>
        <v>#DIV/0!</v>
      </c>
      <c r="Q2947" s="10" t="str">
        <f t="shared" ref="Q2947:Q3010" si="278">LEFT($N2947,FIND("/",$N2947)-1)</f>
        <v>theater</v>
      </c>
      <c r="R2947" s="10" t="str">
        <f t="shared" ref="R2947:R3010" si="279">RIGHT($N2947,LEN($N2947)-FIND("/",$N2947))</f>
        <v>spaces</v>
      </c>
      <c r="S2947" s="5">
        <f t="shared" ref="S2947:S3010" si="280">(((J2947/60)/60)/24)+DATE(1970,1,1)+(-5/24)</f>
        <v>42117.931250000001</v>
      </c>
      <c r="T2947" s="5">
        <f t="shared" si="275"/>
        <v>42147.931250000001</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9">
        <f t="shared" si="276"/>
        <v>0.1</v>
      </c>
      <c r="P2948" s="10">
        <f t="shared" si="277"/>
        <v>1</v>
      </c>
      <c r="Q2948" s="10" t="str">
        <f t="shared" si="278"/>
        <v>theater</v>
      </c>
      <c r="R2948" s="10" t="str">
        <f t="shared" si="279"/>
        <v>spaces</v>
      </c>
      <c r="S2948" s="5">
        <f t="shared" si="280"/>
        <v>42567.322824074072</v>
      </c>
      <c r="T2948" s="5">
        <f t="shared" si="275"/>
        <v>42597.322824074072</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9">
        <f t="shared" si="276"/>
        <v>4.2880000000000003</v>
      </c>
      <c r="P2949" s="10">
        <f t="shared" si="277"/>
        <v>82.461538461538467</v>
      </c>
      <c r="Q2949" s="10" t="str">
        <f t="shared" si="278"/>
        <v>theater</v>
      </c>
      <c r="R2949" s="10" t="str">
        <f t="shared" si="279"/>
        <v>spaces</v>
      </c>
      <c r="S2949" s="5">
        <f t="shared" si="280"/>
        <v>42649.353784722225</v>
      </c>
      <c r="T2949" s="5">
        <f t="shared" si="275"/>
        <v>42698.507638888892</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9">
        <f t="shared" si="276"/>
        <v>4.8000000000000004E-3</v>
      </c>
      <c r="P2950" s="10">
        <f t="shared" si="277"/>
        <v>2.6666666666666665</v>
      </c>
      <c r="Q2950" s="10" t="str">
        <f t="shared" si="278"/>
        <v>theater</v>
      </c>
      <c r="R2950" s="10" t="str">
        <f t="shared" si="279"/>
        <v>spaces</v>
      </c>
      <c r="S2950" s="5">
        <f t="shared" si="280"/>
        <v>42097.440891203696</v>
      </c>
      <c r="T2950" s="5">
        <f t="shared" si="275"/>
        <v>42157.440891203696</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9">
        <f t="shared" si="276"/>
        <v>2.5</v>
      </c>
      <c r="P2951" s="10">
        <f t="shared" si="277"/>
        <v>12.5</v>
      </c>
      <c r="Q2951" s="10" t="str">
        <f t="shared" si="278"/>
        <v>theater</v>
      </c>
      <c r="R2951" s="10" t="str">
        <f t="shared" si="279"/>
        <v>spaces</v>
      </c>
      <c r="S2951" s="5">
        <f t="shared" si="280"/>
        <v>42297.61478009259</v>
      </c>
      <c r="T2951" s="5">
        <f t="shared" ref="T2951:T3014" si="281">(((I2951/60)/60)/24)+DATE(1970,1,1)+(-5/24)</f>
        <v>42327.656446759262</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9">
        <f t="shared" si="276"/>
        <v>0</v>
      </c>
      <c r="P2952" s="10" t="e">
        <f t="shared" si="277"/>
        <v>#DIV/0!</v>
      </c>
      <c r="Q2952" s="10" t="str">
        <f t="shared" si="278"/>
        <v>theater</v>
      </c>
      <c r="R2952" s="10" t="str">
        <f t="shared" si="279"/>
        <v>spaces</v>
      </c>
      <c r="S2952" s="5">
        <f t="shared" si="280"/>
        <v>42362.156851851854</v>
      </c>
      <c r="T2952" s="5">
        <f t="shared" si="281"/>
        <v>42392.156851851854</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9">
        <f t="shared" si="276"/>
        <v>2.1919999999999997</v>
      </c>
      <c r="P2953" s="10">
        <f t="shared" si="277"/>
        <v>18.896551724137932</v>
      </c>
      <c r="Q2953" s="10" t="str">
        <f t="shared" si="278"/>
        <v>theater</v>
      </c>
      <c r="R2953" s="10" t="str">
        <f t="shared" si="279"/>
        <v>spaces</v>
      </c>
      <c r="S2953" s="5">
        <f t="shared" si="280"/>
        <v>41872.594594907401</v>
      </c>
      <c r="T2953" s="5">
        <f t="shared" si="281"/>
        <v>41917.594594907401</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9">
        <f t="shared" si="276"/>
        <v>8.0250000000000004</v>
      </c>
      <c r="P2954" s="10">
        <f t="shared" si="277"/>
        <v>200.625</v>
      </c>
      <c r="Q2954" s="10" t="str">
        <f t="shared" si="278"/>
        <v>theater</v>
      </c>
      <c r="R2954" s="10" t="str">
        <f t="shared" si="279"/>
        <v>spaces</v>
      </c>
      <c r="S2954" s="5">
        <f t="shared" si="280"/>
        <v>42628.481932870367</v>
      </c>
      <c r="T2954" s="5">
        <f t="shared" si="281"/>
        <v>42659.958333333336</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9">
        <f t="shared" si="276"/>
        <v>0.15125</v>
      </c>
      <c r="P2955" s="10">
        <f t="shared" si="277"/>
        <v>201.66666666666666</v>
      </c>
      <c r="Q2955" s="10" t="str">
        <f t="shared" si="278"/>
        <v>theater</v>
      </c>
      <c r="R2955" s="10" t="str">
        <f t="shared" si="279"/>
        <v>spaces</v>
      </c>
      <c r="S2955" s="5">
        <f t="shared" si="280"/>
        <v>42255.583576388883</v>
      </c>
      <c r="T2955" s="5">
        <f t="shared" si="281"/>
        <v>42285.583576388883</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9">
        <f t="shared" si="276"/>
        <v>0</v>
      </c>
      <c r="P2956" s="10" t="e">
        <f t="shared" si="277"/>
        <v>#DIV/0!</v>
      </c>
      <c r="Q2956" s="10" t="str">
        <f t="shared" si="278"/>
        <v>theater</v>
      </c>
      <c r="R2956" s="10" t="str">
        <f t="shared" si="279"/>
        <v>spaces</v>
      </c>
      <c r="S2956" s="5">
        <f t="shared" si="280"/>
        <v>42790.375034722216</v>
      </c>
      <c r="T2956" s="5">
        <f t="shared" si="281"/>
        <v>42810.333368055559</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9">
        <f t="shared" si="276"/>
        <v>59.583333333333336</v>
      </c>
      <c r="P2957" s="10">
        <f t="shared" si="277"/>
        <v>65</v>
      </c>
      <c r="Q2957" s="10" t="str">
        <f t="shared" si="278"/>
        <v>theater</v>
      </c>
      <c r="R2957" s="10" t="str">
        <f t="shared" si="279"/>
        <v>spaces</v>
      </c>
      <c r="S2957" s="5">
        <f t="shared" si="280"/>
        <v>42141.532974537033</v>
      </c>
      <c r="T2957" s="5">
        <f t="shared" si="281"/>
        <v>42171.532974537033</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9">
        <f t="shared" si="276"/>
        <v>16.734177215189874</v>
      </c>
      <c r="P2958" s="10">
        <f t="shared" si="277"/>
        <v>66.099999999999994</v>
      </c>
      <c r="Q2958" s="10" t="str">
        <f t="shared" si="278"/>
        <v>theater</v>
      </c>
      <c r="R2958" s="10" t="str">
        <f t="shared" si="279"/>
        <v>spaces</v>
      </c>
      <c r="S2958" s="5">
        <f t="shared" si="280"/>
        <v>42464.750578703701</v>
      </c>
      <c r="T2958" s="5">
        <f t="shared" si="281"/>
        <v>42494.750578703701</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9">
        <f t="shared" si="276"/>
        <v>1.8666666666666669</v>
      </c>
      <c r="P2959" s="10">
        <f t="shared" si="277"/>
        <v>93.333333333333329</v>
      </c>
      <c r="Q2959" s="10" t="str">
        <f t="shared" si="278"/>
        <v>theater</v>
      </c>
      <c r="R2959" s="10" t="str">
        <f t="shared" si="279"/>
        <v>spaces</v>
      </c>
      <c r="S2959" s="5">
        <f t="shared" si="280"/>
        <v>42030.80291666666</v>
      </c>
      <c r="T2959" s="5">
        <f t="shared" si="281"/>
        <v>42090.761249999996</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9">
        <f t="shared" si="276"/>
        <v>0</v>
      </c>
      <c r="P2960" s="10" t="e">
        <f t="shared" si="277"/>
        <v>#DIV/0!</v>
      </c>
      <c r="Q2960" s="10" t="str">
        <f t="shared" si="278"/>
        <v>theater</v>
      </c>
      <c r="R2960" s="10" t="str">
        <f t="shared" si="279"/>
        <v>spaces</v>
      </c>
      <c r="S2960" s="5">
        <f t="shared" si="280"/>
        <v>42438.570798611108</v>
      </c>
      <c r="T2960" s="5">
        <f t="shared" si="281"/>
        <v>42498.529131944444</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9">
        <f t="shared" si="276"/>
        <v>0</v>
      </c>
      <c r="P2961" s="10" t="e">
        <f t="shared" si="277"/>
        <v>#DIV/0!</v>
      </c>
      <c r="Q2961" s="10" t="str">
        <f t="shared" si="278"/>
        <v>theater</v>
      </c>
      <c r="R2961" s="10" t="str">
        <f t="shared" si="279"/>
        <v>spaces</v>
      </c>
      <c r="S2961" s="5">
        <f t="shared" si="280"/>
        <v>42497.800057870372</v>
      </c>
      <c r="T2961" s="5">
        <f t="shared" si="281"/>
        <v>42527.800057870372</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9">
        <f t="shared" si="276"/>
        <v>0</v>
      </c>
      <c r="P2962" s="10" t="e">
        <f t="shared" si="277"/>
        <v>#DIV/0!</v>
      </c>
      <c r="Q2962" s="10" t="str">
        <f t="shared" si="278"/>
        <v>theater</v>
      </c>
      <c r="R2962" s="10" t="str">
        <f t="shared" si="279"/>
        <v>spaces</v>
      </c>
      <c r="S2962" s="5">
        <f t="shared" si="280"/>
        <v>41863.54887731481</v>
      </c>
      <c r="T2962" s="5">
        <f t="shared" si="281"/>
        <v>41893.54887731481</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9">
        <f t="shared" si="276"/>
        <v>109.62</v>
      </c>
      <c r="P2963" s="10">
        <f t="shared" si="277"/>
        <v>50.75</v>
      </c>
      <c r="Q2963" s="10" t="str">
        <f t="shared" si="278"/>
        <v>theater</v>
      </c>
      <c r="R2963" s="10" t="str">
        <f t="shared" si="279"/>
        <v>plays</v>
      </c>
      <c r="S2963" s="5">
        <f t="shared" si="280"/>
        <v>42061.004155092589</v>
      </c>
      <c r="T2963" s="5">
        <f t="shared" si="281"/>
        <v>42088.958333333336</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9">
        <f t="shared" si="276"/>
        <v>121.8</v>
      </c>
      <c r="P2964" s="10">
        <f t="shared" si="277"/>
        <v>60.9</v>
      </c>
      <c r="Q2964" s="10" t="str">
        <f t="shared" si="278"/>
        <v>theater</v>
      </c>
      <c r="R2964" s="10" t="str">
        <f t="shared" si="279"/>
        <v>plays</v>
      </c>
      <c r="S2964" s="5">
        <f t="shared" si="280"/>
        <v>42036.035949074074</v>
      </c>
      <c r="T2964" s="5">
        <f t="shared" si="281"/>
        <v>42064.082638888889</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9">
        <f t="shared" si="276"/>
        <v>106.85</v>
      </c>
      <c r="P2965" s="10">
        <f t="shared" si="277"/>
        <v>109.03061224489795</v>
      </c>
      <c r="Q2965" s="10" t="str">
        <f t="shared" si="278"/>
        <v>theater</v>
      </c>
      <c r="R2965" s="10" t="str">
        <f t="shared" si="279"/>
        <v>plays</v>
      </c>
      <c r="S2965" s="5">
        <f t="shared" si="280"/>
        <v>42157.26185185185</v>
      </c>
      <c r="T2965" s="5">
        <f t="shared" si="281"/>
        <v>42187.26185185185</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9">
        <f t="shared" si="276"/>
        <v>100.71379999999999</v>
      </c>
      <c r="P2966" s="10">
        <f t="shared" si="277"/>
        <v>25.692295918367346</v>
      </c>
      <c r="Q2966" s="10" t="str">
        <f t="shared" si="278"/>
        <v>theater</v>
      </c>
      <c r="R2966" s="10" t="str">
        <f t="shared" si="279"/>
        <v>plays</v>
      </c>
      <c r="S2966" s="5">
        <f t="shared" si="280"/>
        <v>41827.701608796291</v>
      </c>
      <c r="T2966" s="5">
        <f t="shared" si="281"/>
        <v>41857.688888888886</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9">
        <f t="shared" si="276"/>
        <v>109.00000000000001</v>
      </c>
      <c r="P2967" s="10">
        <f t="shared" si="277"/>
        <v>41.92307692307692</v>
      </c>
      <c r="Q2967" s="10" t="str">
        <f t="shared" si="278"/>
        <v>theater</v>
      </c>
      <c r="R2967" s="10" t="str">
        <f t="shared" si="279"/>
        <v>plays</v>
      </c>
      <c r="S2967" s="5">
        <f t="shared" si="280"/>
        <v>42162.521215277775</v>
      </c>
      <c r="T2967" s="5">
        <f t="shared" si="281"/>
        <v>42192.521215277775</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9">
        <f t="shared" si="276"/>
        <v>113.63000000000001</v>
      </c>
      <c r="P2968" s="10">
        <f t="shared" si="277"/>
        <v>88.7734375</v>
      </c>
      <c r="Q2968" s="10" t="str">
        <f t="shared" si="278"/>
        <v>theater</v>
      </c>
      <c r="R2968" s="10" t="str">
        <f t="shared" si="279"/>
        <v>plays</v>
      </c>
      <c r="S2968" s="5">
        <f t="shared" si="280"/>
        <v>42233.530231481483</v>
      </c>
      <c r="T2968" s="5">
        <f t="shared" si="281"/>
        <v>42263.530231481483</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9">
        <f t="shared" si="276"/>
        <v>113.92</v>
      </c>
      <c r="P2969" s="10">
        <f t="shared" si="277"/>
        <v>80.225352112676063</v>
      </c>
      <c r="Q2969" s="10" t="str">
        <f t="shared" si="278"/>
        <v>theater</v>
      </c>
      <c r="R2969" s="10" t="str">
        <f t="shared" si="279"/>
        <v>plays</v>
      </c>
      <c r="S2969" s="5">
        <f t="shared" si="280"/>
        <v>42041.989490740736</v>
      </c>
      <c r="T2969" s="5">
        <f t="shared" si="281"/>
        <v>42071.947824074072</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9">
        <f t="shared" si="276"/>
        <v>106</v>
      </c>
      <c r="P2970" s="10">
        <f t="shared" si="277"/>
        <v>78.936170212765958</v>
      </c>
      <c r="Q2970" s="10" t="str">
        <f t="shared" si="278"/>
        <v>theater</v>
      </c>
      <c r="R2970" s="10" t="str">
        <f t="shared" si="279"/>
        <v>plays</v>
      </c>
      <c r="S2970" s="5">
        <f t="shared" si="280"/>
        <v>42585.315509259257</v>
      </c>
      <c r="T2970" s="5">
        <f t="shared" si="281"/>
        <v>42598.957638888889</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9">
        <f t="shared" si="276"/>
        <v>162.5</v>
      </c>
      <c r="P2971" s="10">
        <f t="shared" si="277"/>
        <v>95.588235294117652</v>
      </c>
      <c r="Q2971" s="10" t="str">
        <f t="shared" si="278"/>
        <v>theater</v>
      </c>
      <c r="R2971" s="10" t="str">
        <f t="shared" si="279"/>
        <v>plays</v>
      </c>
      <c r="S2971" s="5">
        <f t="shared" si="280"/>
        <v>42097.578159722216</v>
      </c>
      <c r="T2971" s="5">
        <f t="shared" si="281"/>
        <v>42127.743750000001</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9">
        <f t="shared" si="276"/>
        <v>106</v>
      </c>
      <c r="P2972" s="10">
        <f t="shared" si="277"/>
        <v>69.890109890109883</v>
      </c>
      <c r="Q2972" s="10" t="str">
        <f t="shared" si="278"/>
        <v>theater</v>
      </c>
      <c r="R2972" s="10" t="str">
        <f t="shared" si="279"/>
        <v>plays</v>
      </c>
      <c r="S2972" s="5">
        <f t="shared" si="280"/>
        <v>41808.461238425924</v>
      </c>
      <c r="T2972" s="5">
        <f t="shared" si="281"/>
        <v>41838.461238425924</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9">
        <f t="shared" si="276"/>
        <v>100.15624999999999</v>
      </c>
      <c r="P2973" s="10">
        <f t="shared" si="277"/>
        <v>74.534883720930239</v>
      </c>
      <c r="Q2973" s="10" t="str">
        <f t="shared" si="278"/>
        <v>theater</v>
      </c>
      <c r="R2973" s="10" t="str">
        <f t="shared" si="279"/>
        <v>plays</v>
      </c>
      <c r="S2973" s="5">
        <f t="shared" si="280"/>
        <v>41852.449976851851</v>
      </c>
      <c r="T2973" s="5">
        <f t="shared" si="281"/>
        <v>41882.449976851851</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9">
        <f t="shared" si="276"/>
        <v>105.35000000000001</v>
      </c>
      <c r="P2974" s="10">
        <f t="shared" si="277"/>
        <v>123.94117647058823</v>
      </c>
      <c r="Q2974" s="10" t="str">
        <f t="shared" si="278"/>
        <v>theater</v>
      </c>
      <c r="R2974" s="10" t="str">
        <f t="shared" si="279"/>
        <v>plays</v>
      </c>
      <c r="S2974" s="5">
        <f t="shared" si="280"/>
        <v>42693.90185185185</v>
      </c>
      <c r="T2974" s="5">
        <f t="shared" si="281"/>
        <v>42708.833333333336</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9">
        <f t="shared" si="276"/>
        <v>174.8</v>
      </c>
      <c r="P2975" s="10">
        <f t="shared" si="277"/>
        <v>264.84848484848487</v>
      </c>
      <c r="Q2975" s="10" t="str">
        <f t="shared" si="278"/>
        <v>theater</v>
      </c>
      <c r="R2975" s="10" t="str">
        <f t="shared" si="279"/>
        <v>plays</v>
      </c>
      <c r="S2975" s="5">
        <f t="shared" si="280"/>
        <v>42341.610046296293</v>
      </c>
      <c r="T2975" s="5">
        <f t="shared" si="281"/>
        <v>42369.958333333336</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9">
        <f t="shared" si="276"/>
        <v>102</v>
      </c>
      <c r="P2976" s="10">
        <f t="shared" si="277"/>
        <v>58.620689655172413</v>
      </c>
      <c r="Q2976" s="10" t="str">
        <f t="shared" si="278"/>
        <v>theater</v>
      </c>
      <c r="R2976" s="10" t="str">
        <f t="shared" si="279"/>
        <v>plays</v>
      </c>
      <c r="S2976" s="5">
        <f t="shared" si="280"/>
        <v>41879.852673611109</v>
      </c>
      <c r="T2976" s="5">
        <f t="shared" si="281"/>
        <v>41907.857638888883</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9">
        <f t="shared" si="276"/>
        <v>100.125</v>
      </c>
      <c r="P2977" s="10">
        <f t="shared" si="277"/>
        <v>70.884955752212392</v>
      </c>
      <c r="Q2977" s="10" t="str">
        <f t="shared" si="278"/>
        <v>theater</v>
      </c>
      <c r="R2977" s="10" t="str">
        <f t="shared" si="279"/>
        <v>plays</v>
      </c>
      <c r="S2977" s="5">
        <f t="shared" si="280"/>
        <v>41941.475532407407</v>
      </c>
      <c r="T2977" s="5">
        <f t="shared" si="281"/>
        <v>41969.916666666664</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9">
        <f t="shared" si="276"/>
        <v>171.42857142857142</v>
      </c>
      <c r="P2978" s="10">
        <f t="shared" si="277"/>
        <v>8.5714285714285712</v>
      </c>
      <c r="Q2978" s="10" t="str">
        <f t="shared" si="278"/>
        <v>theater</v>
      </c>
      <c r="R2978" s="10" t="str">
        <f t="shared" si="279"/>
        <v>plays</v>
      </c>
      <c r="S2978" s="5">
        <f t="shared" si="280"/>
        <v>42425.522337962961</v>
      </c>
      <c r="T2978" s="5">
        <f t="shared" si="281"/>
        <v>42442.291666666664</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9">
        <f t="shared" si="276"/>
        <v>113.56666666666666</v>
      </c>
      <c r="P2979" s="10">
        <f t="shared" si="277"/>
        <v>113.56666666666666</v>
      </c>
      <c r="Q2979" s="10" t="str">
        <f t="shared" si="278"/>
        <v>theater</v>
      </c>
      <c r="R2979" s="10" t="str">
        <f t="shared" si="279"/>
        <v>plays</v>
      </c>
      <c r="S2979" s="5">
        <f t="shared" si="280"/>
        <v>42026.672847222224</v>
      </c>
      <c r="T2979" s="5">
        <f t="shared" si="281"/>
        <v>42085.884722222218</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9">
        <f t="shared" si="276"/>
        <v>129.46666666666667</v>
      </c>
      <c r="P2980" s="10">
        <f t="shared" si="277"/>
        <v>60.6875</v>
      </c>
      <c r="Q2980" s="10" t="str">
        <f t="shared" si="278"/>
        <v>theater</v>
      </c>
      <c r="R2980" s="10" t="str">
        <f t="shared" si="279"/>
        <v>plays</v>
      </c>
      <c r="S2980" s="5">
        <f t="shared" si="280"/>
        <v>41922.432256944441</v>
      </c>
      <c r="T2980" s="5">
        <f t="shared" si="281"/>
        <v>41932.040972222218</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9">
        <f t="shared" si="276"/>
        <v>101.4</v>
      </c>
      <c r="P2981" s="10">
        <f t="shared" si="277"/>
        <v>110.21739130434783</v>
      </c>
      <c r="Q2981" s="10" t="str">
        <f t="shared" si="278"/>
        <v>theater</v>
      </c>
      <c r="R2981" s="10" t="str">
        <f t="shared" si="279"/>
        <v>plays</v>
      </c>
      <c r="S2981" s="5">
        <f t="shared" si="280"/>
        <v>41993.616006944438</v>
      </c>
      <c r="T2981" s="5">
        <f t="shared" si="281"/>
        <v>42010.041666666664</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9">
        <f t="shared" si="276"/>
        <v>109.16666666666666</v>
      </c>
      <c r="P2982" s="10">
        <f t="shared" si="277"/>
        <v>136.45833333333334</v>
      </c>
      <c r="Q2982" s="10" t="str">
        <f t="shared" si="278"/>
        <v>theater</v>
      </c>
      <c r="R2982" s="10" t="str">
        <f t="shared" si="279"/>
        <v>plays</v>
      </c>
      <c r="S2982" s="5">
        <f t="shared" si="280"/>
        <v>42219.70752314815</v>
      </c>
      <c r="T2982" s="5">
        <f t="shared" si="281"/>
        <v>42239.874999999993</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9">
        <f t="shared" si="276"/>
        <v>128.92500000000001</v>
      </c>
      <c r="P2983" s="10">
        <f t="shared" si="277"/>
        <v>53.164948453608247</v>
      </c>
      <c r="Q2983" s="10" t="str">
        <f t="shared" si="278"/>
        <v>theater</v>
      </c>
      <c r="R2983" s="10" t="str">
        <f t="shared" si="279"/>
        <v>spaces</v>
      </c>
      <c r="S2983" s="5">
        <f t="shared" si="280"/>
        <v>42225.351342592585</v>
      </c>
      <c r="T2983" s="5">
        <f t="shared" si="281"/>
        <v>42270.351342592585</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9">
        <f t="shared" si="276"/>
        <v>102.06</v>
      </c>
      <c r="P2984" s="10">
        <f t="shared" si="277"/>
        <v>86.491525423728817</v>
      </c>
      <c r="Q2984" s="10" t="str">
        <f t="shared" si="278"/>
        <v>theater</v>
      </c>
      <c r="R2984" s="10" t="str">
        <f t="shared" si="279"/>
        <v>spaces</v>
      </c>
      <c r="S2984" s="5">
        <f t="shared" si="280"/>
        <v>42381.478506944441</v>
      </c>
      <c r="T2984" s="5">
        <f t="shared" si="281"/>
        <v>42411.478506944441</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9">
        <f t="shared" si="276"/>
        <v>146.53957758620692</v>
      </c>
      <c r="P2985" s="10">
        <f t="shared" si="277"/>
        <v>155.23827397260274</v>
      </c>
      <c r="Q2985" s="10" t="str">
        <f t="shared" si="278"/>
        <v>theater</v>
      </c>
      <c r="R2985" s="10" t="str">
        <f t="shared" si="279"/>
        <v>spaces</v>
      </c>
      <c r="S2985" s="5">
        <f t="shared" si="280"/>
        <v>41894.424027777779</v>
      </c>
      <c r="T2985" s="5">
        <f t="shared" si="281"/>
        <v>41954.465694444443</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9">
        <f t="shared" si="276"/>
        <v>100.352</v>
      </c>
      <c r="P2986" s="10">
        <f t="shared" si="277"/>
        <v>115.08256880733946</v>
      </c>
      <c r="Q2986" s="10" t="str">
        <f t="shared" si="278"/>
        <v>theater</v>
      </c>
      <c r="R2986" s="10" t="str">
        <f t="shared" si="279"/>
        <v>spaces</v>
      </c>
      <c r="S2986" s="5">
        <f t="shared" si="280"/>
        <v>42576.070381944439</v>
      </c>
      <c r="T2986" s="5">
        <f t="shared" si="281"/>
        <v>42606.070381944439</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9">
        <f t="shared" si="276"/>
        <v>121.64999999999999</v>
      </c>
      <c r="P2987" s="10">
        <f t="shared" si="277"/>
        <v>109.5945945945946</v>
      </c>
      <c r="Q2987" s="10" t="str">
        <f t="shared" si="278"/>
        <v>theater</v>
      </c>
      <c r="R2987" s="10" t="str">
        <f t="shared" si="279"/>
        <v>spaces</v>
      </c>
      <c r="S2987" s="5">
        <f t="shared" si="280"/>
        <v>42654.765370370362</v>
      </c>
      <c r="T2987" s="5">
        <f t="shared" si="281"/>
        <v>42673.958333333336</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9">
        <f t="shared" si="276"/>
        <v>105.5</v>
      </c>
      <c r="P2988" s="10">
        <f t="shared" si="277"/>
        <v>45.214285714285715</v>
      </c>
      <c r="Q2988" s="10" t="str">
        <f t="shared" si="278"/>
        <v>theater</v>
      </c>
      <c r="R2988" s="10" t="str">
        <f t="shared" si="279"/>
        <v>spaces</v>
      </c>
      <c r="S2988" s="5">
        <f t="shared" si="280"/>
        <v>42431.29173611111</v>
      </c>
      <c r="T2988" s="5">
        <f t="shared" si="281"/>
        <v>42491.250069444439</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9">
        <f t="shared" si="276"/>
        <v>110.4008</v>
      </c>
      <c r="P2989" s="10">
        <f t="shared" si="277"/>
        <v>104.15169811320754</v>
      </c>
      <c r="Q2989" s="10" t="str">
        <f t="shared" si="278"/>
        <v>theater</v>
      </c>
      <c r="R2989" s="10" t="str">
        <f t="shared" si="279"/>
        <v>spaces</v>
      </c>
      <c r="S2989" s="5">
        <f t="shared" si="280"/>
        <v>42627.098969907405</v>
      </c>
      <c r="T2989" s="5">
        <f t="shared" si="281"/>
        <v>42655.791666666664</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9">
        <f t="shared" si="276"/>
        <v>100</v>
      </c>
      <c r="P2990" s="10">
        <f t="shared" si="277"/>
        <v>35.714285714285715</v>
      </c>
      <c r="Q2990" s="10" t="str">
        <f t="shared" si="278"/>
        <v>theater</v>
      </c>
      <c r="R2990" s="10" t="str">
        <f t="shared" si="279"/>
        <v>spaces</v>
      </c>
      <c r="S2990" s="5">
        <f t="shared" si="280"/>
        <v>42511.153715277782</v>
      </c>
      <c r="T2990" s="5">
        <f t="shared" si="281"/>
        <v>42541.153715277782</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9">
        <f t="shared" si="276"/>
        <v>176.535</v>
      </c>
      <c r="P2991" s="10">
        <f t="shared" si="277"/>
        <v>96.997252747252745</v>
      </c>
      <c r="Q2991" s="10" t="str">
        <f t="shared" si="278"/>
        <v>theater</v>
      </c>
      <c r="R2991" s="10" t="str">
        <f t="shared" si="279"/>
        <v>spaces</v>
      </c>
      <c r="S2991" s="5">
        <f t="shared" si="280"/>
        <v>42336.812060185184</v>
      </c>
      <c r="T2991" s="5">
        <f t="shared" si="281"/>
        <v>42358.999305555553</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9">
        <f t="shared" si="276"/>
        <v>100</v>
      </c>
      <c r="P2992" s="10">
        <f t="shared" si="277"/>
        <v>370.37037037037038</v>
      </c>
      <c r="Q2992" s="10" t="str">
        <f t="shared" si="278"/>
        <v>theater</v>
      </c>
      <c r="R2992" s="10" t="str">
        <f t="shared" si="279"/>
        <v>spaces</v>
      </c>
      <c r="S2992" s="5">
        <f t="shared" si="280"/>
        <v>42341.365972222215</v>
      </c>
      <c r="T2992" s="5">
        <f t="shared" si="281"/>
        <v>42376.365972222215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9">
        <f t="shared" si="276"/>
        <v>103.29411764705883</v>
      </c>
      <c r="P2993" s="10">
        <f t="shared" si="277"/>
        <v>94.408602150537632</v>
      </c>
      <c r="Q2993" s="10" t="str">
        <f t="shared" si="278"/>
        <v>theater</v>
      </c>
      <c r="R2993" s="10" t="str">
        <f t="shared" si="279"/>
        <v>spaces</v>
      </c>
      <c r="S2993" s="5">
        <f t="shared" si="280"/>
        <v>42740.628819444442</v>
      </c>
      <c r="T2993" s="5">
        <f t="shared" si="281"/>
        <v>42762.628819444442</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9">
        <f t="shared" si="276"/>
        <v>104.5</v>
      </c>
      <c r="P2994" s="10">
        <f t="shared" si="277"/>
        <v>48.984375</v>
      </c>
      <c r="Q2994" s="10" t="str">
        <f t="shared" si="278"/>
        <v>theater</v>
      </c>
      <c r="R2994" s="10" t="str">
        <f t="shared" si="279"/>
        <v>spaces</v>
      </c>
      <c r="S2994" s="5">
        <f t="shared" si="280"/>
        <v>42622.559143518512</v>
      </c>
      <c r="T2994" s="5">
        <f t="shared" si="281"/>
        <v>42652.559143518512</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9">
        <f t="shared" si="276"/>
        <v>100.29999999999998</v>
      </c>
      <c r="P2995" s="10">
        <f t="shared" si="277"/>
        <v>45.590909090909093</v>
      </c>
      <c r="Q2995" s="10" t="str">
        <f t="shared" si="278"/>
        <v>theater</v>
      </c>
      <c r="R2995" s="10" t="str">
        <f t="shared" si="279"/>
        <v>spaces</v>
      </c>
      <c r="S2995" s="5">
        <f t="shared" si="280"/>
        <v>42390.63040509259</v>
      </c>
      <c r="T2995" s="5">
        <f t="shared" si="281"/>
        <v>42420.63040509259</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9">
        <f t="shared" si="276"/>
        <v>457.74666666666673</v>
      </c>
      <c r="P2996" s="10">
        <f t="shared" si="277"/>
        <v>23.275254237288134</v>
      </c>
      <c r="Q2996" s="10" t="str">
        <f t="shared" si="278"/>
        <v>theater</v>
      </c>
      <c r="R2996" s="10" t="str">
        <f t="shared" si="279"/>
        <v>spaces</v>
      </c>
      <c r="S2996" s="5">
        <f t="shared" si="280"/>
        <v>41885.270509259259</v>
      </c>
      <c r="T2996" s="5">
        <f t="shared" si="281"/>
        <v>41915.270509259259</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9">
        <f t="shared" si="276"/>
        <v>104.96000000000001</v>
      </c>
      <c r="P2997" s="10">
        <f t="shared" si="277"/>
        <v>63.2289156626506</v>
      </c>
      <c r="Q2997" s="10" t="str">
        <f t="shared" si="278"/>
        <v>theater</v>
      </c>
      <c r="R2997" s="10" t="str">
        <f t="shared" si="279"/>
        <v>spaces</v>
      </c>
      <c r="S2997" s="5">
        <f t="shared" si="280"/>
        <v>42724.456840277773</v>
      </c>
      <c r="T2997" s="5">
        <f t="shared" si="281"/>
        <v>42754.456840277773</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9">
        <f t="shared" si="276"/>
        <v>171.94285714285715</v>
      </c>
      <c r="P2998" s="10">
        <f t="shared" si="277"/>
        <v>153.5204081632653</v>
      </c>
      <c r="Q2998" s="10" t="str">
        <f t="shared" si="278"/>
        <v>theater</v>
      </c>
      <c r="R2998" s="10" t="str">
        <f t="shared" si="279"/>
        <v>spaces</v>
      </c>
      <c r="S2998" s="5">
        <f t="shared" si="280"/>
        <v>42090.70416666667</v>
      </c>
      <c r="T2998" s="5">
        <f t="shared" si="281"/>
        <v>42150.70416666667</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9">
        <f t="shared" si="276"/>
        <v>103.73000000000002</v>
      </c>
      <c r="P2999" s="10">
        <f t="shared" si="277"/>
        <v>90.2</v>
      </c>
      <c r="Q2999" s="10" t="str">
        <f t="shared" si="278"/>
        <v>theater</v>
      </c>
      <c r="R2999" s="10" t="str">
        <f t="shared" si="279"/>
        <v>spaces</v>
      </c>
      <c r="S2999" s="5">
        <f t="shared" si="280"/>
        <v>42775.525381944441</v>
      </c>
      <c r="T2999" s="5">
        <f t="shared" si="281"/>
        <v>42792.999305555553</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9">
        <f t="shared" si="276"/>
        <v>103.029</v>
      </c>
      <c r="P3000" s="10">
        <f t="shared" si="277"/>
        <v>118.97113163972287</v>
      </c>
      <c r="Q3000" s="10" t="str">
        <f t="shared" si="278"/>
        <v>theater</v>
      </c>
      <c r="R3000" s="10" t="str">
        <f t="shared" si="279"/>
        <v>spaces</v>
      </c>
      <c r="S3000" s="5">
        <f t="shared" si="280"/>
        <v>41777.985289351847</v>
      </c>
      <c r="T3000" s="5">
        <f t="shared" si="281"/>
        <v>41805.975694444445</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9">
        <f t="shared" si="276"/>
        <v>118.88888888888889</v>
      </c>
      <c r="P3001" s="10">
        <f t="shared" si="277"/>
        <v>80.25</v>
      </c>
      <c r="Q3001" s="10" t="str">
        <f t="shared" si="278"/>
        <v>theater</v>
      </c>
      <c r="R3001" s="10" t="str">
        <f t="shared" si="279"/>
        <v>spaces</v>
      </c>
      <c r="S3001" s="5">
        <f t="shared" si="280"/>
        <v>42780.531944444439</v>
      </c>
      <c r="T3001" s="5">
        <f t="shared" si="281"/>
        <v>42794.874999999993</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9">
        <f t="shared" si="276"/>
        <v>100</v>
      </c>
      <c r="P3002" s="10">
        <f t="shared" si="277"/>
        <v>62.5</v>
      </c>
      <c r="Q3002" s="10" t="str">
        <f t="shared" si="278"/>
        <v>theater</v>
      </c>
      <c r="R3002" s="10" t="str">
        <f t="shared" si="279"/>
        <v>spaces</v>
      </c>
      <c r="S3002" s="5">
        <f t="shared" si="280"/>
        <v>42752.61886574074</v>
      </c>
      <c r="T3002" s="5">
        <f t="shared" si="281"/>
        <v>42766.541666666664</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9">
        <f t="shared" si="276"/>
        <v>318.69988910451895</v>
      </c>
      <c r="P3003" s="10">
        <f t="shared" si="277"/>
        <v>131.37719999999999</v>
      </c>
      <c r="Q3003" s="10" t="str">
        <f t="shared" si="278"/>
        <v>theater</v>
      </c>
      <c r="R3003" s="10" t="str">
        <f t="shared" si="279"/>
        <v>spaces</v>
      </c>
      <c r="S3003" s="5">
        <f t="shared" si="280"/>
        <v>42534.687291666669</v>
      </c>
      <c r="T3003" s="5">
        <f t="shared" si="281"/>
        <v>42564.687291666669</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9">
        <f t="shared" si="276"/>
        <v>108.50614285714286</v>
      </c>
      <c r="P3004" s="10">
        <f t="shared" si="277"/>
        <v>73.032980769230775</v>
      </c>
      <c r="Q3004" s="10" t="str">
        <f t="shared" si="278"/>
        <v>theater</v>
      </c>
      <c r="R3004" s="10" t="str">
        <f t="shared" si="279"/>
        <v>spaces</v>
      </c>
      <c r="S3004" s="5">
        <f t="shared" si="280"/>
        <v>41239.627916666665</v>
      </c>
      <c r="T3004" s="5">
        <f t="shared" si="281"/>
        <v>41269.627916666665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9">
        <f t="shared" si="276"/>
        <v>101.16666666666667</v>
      </c>
      <c r="P3005" s="10">
        <f t="shared" si="277"/>
        <v>178.52941176470588</v>
      </c>
      <c r="Q3005" s="10" t="str">
        <f t="shared" si="278"/>
        <v>theater</v>
      </c>
      <c r="R3005" s="10" t="str">
        <f t="shared" si="279"/>
        <v>spaces</v>
      </c>
      <c r="S3005" s="5">
        <f t="shared" si="280"/>
        <v>42398.640925925924</v>
      </c>
      <c r="T3005" s="5">
        <f t="shared" si="281"/>
        <v>42430.040972222218</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9">
        <f t="shared" si="276"/>
        <v>112.815</v>
      </c>
      <c r="P3006" s="10">
        <f t="shared" si="277"/>
        <v>162.90974729241879</v>
      </c>
      <c r="Q3006" s="10" t="str">
        <f t="shared" si="278"/>
        <v>theater</v>
      </c>
      <c r="R3006" s="10" t="str">
        <f t="shared" si="279"/>
        <v>spaces</v>
      </c>
      <c r="S3006" s="5">
        <f t="shared" si="280"/>
        <v>41928.672731481478</v>
      </c>
      <c r="T3006" s="5">
        <f t="shared" si="281"/>
        <v>41958.714398148142</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9">
        <f t="shared" si="276"/>
        <v>120.49622641509434</v>
      </c>
      <c r="P3007" s="10">
        <f t="shared" si="277"/>
        <v>108.24237288135593</v>
      </c>
      <c r="Q3007" s="10" t="str">
        <f t="shared" si="278"/>
        <v>theater</v>
      </c>
      <c r="R3007" s="10" t="str">
        <f t="shared" si="279"/>
        <v>spaces</v>
      </c>
      <c r="S3007" s="5">
        <f t="shared" si="280"/>
        <v>41888.466493055552</v>
      </c>
      <c r="T3007" s="5">
        <f t="shared" si="281"/>
        <v>41918.466493055552</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9">
        <f t="shared" si="276"/>
        <v>107.74999999999999</v>
      </c>
      <c r="P3008" s="10">
        <f t="shared" si="277"/>
        <v>88.865979381443296</v>
      </c>
      <c r="Q3008" s="10" t="str">
        <f t="shared" si="278"/>
        <v>theater</v>
      </c>
      <c r="R3008" s="10" t="str">
        <f t="shared" si="279"/>
        <v>spaces</v>
      </c>
      <c r="S3008" s="5">
        <f t="shared" si="280"/>
        <v>41957.548506944448</v>
      </c>
      <c r="T3008" s="5">
        <f t="shared" si="281"/>
        <v>41987.548506944448</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9">
        <f t="shared" si="276"/>
        <v>180</v>
      </c>
      <c r="P3009" s="10">
        <f t="shared" si="277"/>
        <v>54</v>
      </c>
      <c r="Q3009" s="10" t="str">
        <f t="shared" si="278"/>
        <v>theater</v>
      </c>
      <c r="R3009" s="10" t="str">
        <f t="shared" si="279"/>
        <v>spaces</v>
      </c>
      <c r="S3009" s="5">
        <f t="shared" si="280"/>
        <v>42098.007905092592</v>
      </c>
      <c r="T3009" s="5">
        <f t="shared" si="281"/>
        <v>42119.007905092592</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9">
        <f t="shared" si="276"/>
        <v>101.16666666666667</v>
      </c>
      <c r="P3010" s="10">
        <f t="shared" si="277"/>
        <v>116.73076923076923</v>
      </c>
      <c r="Q3010" s="10" t="str">
        <f t="shared" si="278"/>
        <v>theater</v>
      </c>
      <c r="R3010" s="10" t="str">
        <f t="shared" si="279"/>
        <v>spaces</v>
      </c>
      <c r="S3010" s="5">
        <f t="shared" si="280"/>
        <v>42360.003692129627</v>
      </c>
      <c r="T3010" s="5">
        <f t="shared" si="281"/>
        <v>42390.003692129627</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9">
        <f t="shared" ref="O3011:O3074" si="282">E3011/D3011*100</f>
        <v>119.756</v>
      </c>
      <c r="P3011" s="10">
        <f t="shared" ref="P3011:P3074" si="283">E3011/L3011</f>
        <v>233.8984375</v>
      </c>
      <c r="Q3011" s="10" t="str">
        <f t="shared" ref="Q3011:Q3074" si="284">LEFT($N3011,FIND("/",$N3011)-1)</f>
        <v>theater</v>
      </c>
      <c r="R3011" s="10" t="str">
        <f t="shared" ref="R3011:R3074" si="285">RIGHT($N3011,LEN($N3011)-FIND("/",$N3011))</f>
        <v>spaces</v>
      </c>
      <c r="S3011" s="5">
        <f t="shared" ref="S3011:S3074" si="286">(((J3011/60)/60)/24)+DATE(1970,1,1)+(-5/24)</f>
        <v>41939.361574074072</v>
      </c>
      <c r="T3011" s="5">
        <f t="shared" si="281"/>
        <v>41969.403240740743</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9">
        <f t="shared" si="282"/>
        <v>158</v>
      </c>
      <c r="P3012" s="10">
        <f t="shared" si="283"/>
        <v>158</v>
      </c>
      <c r="Q3012" s="10" t="str">
        <f t="shared" si="284"/>
        <v>theater</v>
      </c>
      <c r="R3012" s="10" t="str">
        <f t="shared" si="285"/>
        <v>spaces</v>
      </c>
      <c r="S3012" s="5">
        <f t="shared" si="286"/>
        <v>41996.624062499999</v>
      </c>
      <c r="T3012" s="5">
        <f t="shared" si="281"/>
        <v>42056.624062499999</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9">
        <f t="shared" si="282"/>
        <v>123.66666666666666</v>
      </c>
      <c r="P3013" s="10">
        <f t="shared" si="283"/>
        <v>14.84</v>
      </c>
      <c r="Q3013" s="10" t="str">
        <f t="shared" si="284"/>
        <v>theater</v>
      </c>
      <c r="R3013" s="10" t="str">
        <f t="shared" si="285"/>
        <v>spaces</v>
      </c>
      <c r="S3013" s="5">
        <f t="shared" si="286"/>
        <v>42334.260601851849</v>
      </c>
      <c r="T3013" s="5">
        <f t="shared" si="281"/>
        <v>42361.749305555553</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9">
        <f t="shared" si="282"/>
        <v>117.12499999999999</v>
      </c>
      <c r="P3014" s="10">
        <f t="shared" si="283"/>
        <v>85.181818181818187</v>
      </c>
      <c r="Q3014" s="10" t="str">
        <f t="shared" si="284"/>
        <v>theater</v>
      </c>
      <c r="R3014" s="10" t="str">
        <f t="shared" si="285"/>
        <v>spaces</v>
      </c>
      <c r="S3014" s="5">
        <f t="shared" si="286"/>
        <v>42024.494560185187</v>
      </c>
      <c r="T3014" s="5">
        <f t="shared" si="281"/>
        <v>42045.494560185187</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9">
        <f t="shared" si="282"/>
        <v>156.96</v>
      </c>
      <c r="P3015" s="10">
        <f t="shared" si="283"/>
        <v>146.69158878504672</v>
      </c>
      <c r="Q3015" s="10" t="str">
        <f t="shared" si="284"/>
        <v>theater</v>
      </c>
      <c r="R3015" s="10" t="str">
        <f t="shared" si="285"/>
        <v>spaces</v>
      </c>
      <c r="S3015" s="5">
        <f t="shared" si="286"/>
        <v>42146.627881944441</v>
      </c>
      <c r="T3015" s="5">
        <f t="shared" ref="T3015:T3078" si="287">(((I3015/60)/60)/24)+DATE(1970,1,1)+(-5/24)</f>
        <v>42176.627881944441</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9">
        <f t="shared" si="282"/>
        <v>113.104</v>
      </c>
      <c r="P3016" s="10">
        <f t="shared" si="283"/>
        <v>50.764811490125673</v>
      </c>
      <c r="Q3016" s="10" t="str">
        <f t="shared" si="284"/>
        <v>theater</v>
      </c>
      <c r="R3016" s="10" t="str">
        <f t="shared" si="285"/>
        <v>spaces</v>
      </c>
      <c r="S3016" s="5">
        <f t="shared" si="286"/>
        <v>41919.915277777778</v>
      </c>
      <c r="T3016" s="5">
        <f t="shared" si="287"/>
        <v>41948</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9">
        <f t="shared" si="282"/>
        <v>103.17647058823529</v>
      </c>
      <c r="P3017" s="10">
        <f t="shared" si="283"/>
        <v>87.7</v>
      </c>
      <c r="Q3017" s="10" t="str">
        <f t="shared" si="284"/>
        <v>theater</v>
      </c>
      <c r="R3017" s="10" t="str">
        <f t="shared" si="285"/>
        <v>spaces</v>
      </c>
      <c r="S3017" s="5">
        <f t="shared" si="286"/>
        <v>41785.518958333334</v>
      </c>
      <c r="T3017" s="5">
        <f t="shared" si="287"/>
        <v>41800.958333333328</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9">
        <f t="shared" si="282"/>
        <v>102.61176470588236</v>
      </c>
      <c r="P3018" s="10">
        <f t="shared" si="283"/>
        <v>242.27777777777777</v>
      </c>
      <c r="Q3018" s="10" t="str">
        <f t="shared" si="284"/>
        <v>theater</v>
      </c>
      <c r="R3018" s="10" t="str">
        <f t="shared" si="285"/>
        <v>spaces</v>
      </c>
      <c r="S3018" s="5">
        <f t="shared" si="286"/>
        <v>41778.339722222219</v>
      </c>
      <c r="T3018" s="5">
        <f t="shared" si="287"/>
        <v>41838.339722222219</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9">
        <f t="shared" si="282"/>
        <v>105.84090909090908</v>
      </c>
      <c r="P3019" s="10">
        <f t="shared" si="283"/>
        <v>146.44654088050314</v>
      </c>
      <c r="Q3019" s="10" t="str">
        <f t="shared" si="284"/>
        <v>theater</v>
      </c>
      <c r="R3019" s="10" t="str">
        <f t="shared" si="285"/>
        <v>spaces</v>
      </c>
      <c r="S3019" s="5">
        <f t="shared" si="286"/>
        <v>41841.641701388886</v>
      </c>
      <c r="T3019" s="5">
        <f t="shared" si="287"/>
        <v>41871.641701388886</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9">
        <f t="shared" si="282"/>
        <v>100.71428571428571</v>
      </c>
      <c r="P3020" s="10">
        <f t="shared" si="283"/>
        <v>103.17073170731707</v>
      </c>
      <c r="Q3020" s="10" t="str">
        <f t="shared" si="284"/>
        <v>theater</v>
      </c>
      <c r="R3020" s="10" t="str">
        <f t="shared" si="285"/>
        <v>spaces</v>
      </c>
      <c r="S3020" s="5">
        <f t="shared" si="286"/>
        <v>42163.090000000004</v>
      </c>
      <c r="T3020" s="5">
        <f t="shared" si="287"/>
        <v>42205.708333333336</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9">
        <f t="shared" si="282"/>
        <v>121.23333333333332</v>
      </c>
      <c r="P3021" s="10">
        <f t="shared" si="283"/>
        <v>80.464601769911511</v>
      </c>
      <c r="Q3021" s="10" t="str">
        <f t="shared" si="284"/>
        <v>theater</v>
      </c>
      <c r="R3021" s="10" t="str">
        <f t="shared" si="285"/>
        <v>spaces</v>
      </c>
      <c r="S3021" s="5">
        <f t="shared" si="286"/>
        <v>41758.625231481477</v>
      </c>
      <c r="T3021" s="5">
        <f t="shared" si="287"/>
        <v>41785.916666666664</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9">
        <f t="shared" si="282"/>
        <v>100.57142857142858</v>
      </c>
      <c r="P3022" s="10">
        <f t="shared" si="283"/>
        <v>234.66666666666666</v>
      </c>
      <c r="Q3022" s="10" t="str">
        <f t="shared" si="284"/>
        <v>theater</v>
      </c>
      <c r="R3022" s="10" t="str">
        <f t="shared" si="285"/>
        <v>spaces</v>
      </c>
      <c r="S3022" s="5">
        <f t="shared" si="286"/>
        <v>42170.638113425921</v>
      </c>
      <c r="T3022" s="5">
        <f t="shared" si="287"/>
        <v>42230.638113425921</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9">
        <f t="shared" si="282"/>
        <v>116.02222222222223</v>
      </c>
      <c r="P3023" s="10">
        <f t="shared" si="283"/>
        <v>50.689320388349515</v>
      </c>
      <c r="Q3023" s="10" t="str">
        <f t="shared" si="284"/>
        <v>theater</v>
      </c>
      <c r="R3023" s="10" t="str">
        <f t="shared" si="285"/>
        <v>spaces</v>
      </c>
      <c r="S3023" s="5">
        <f t="shared" si="286"/>
        <v>42660.410520833328</v>
      </c>
      <c r="T3023" s="5">
        <f t="shared" si="287"/>
        <v>42696.040972222218</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9">
        <f t="shared" si="282"/>
        <v>100.88</v>
      </c>
      <c r="P3024" s="10">
        <f t="shared" si="283"/>
        <v>162.70967741935485</v>
      </c>
      <c r="Q3024" s="10" t="str">
        <f t="shared" si="284"/>
        <v>theater</v>
      </c>
      <c r="R3024" s="10" t="str">
        <f t="shared" si="285"/>
        <v>spaces</v>
      </c>
      <c r="S3024" s="5">
        <f t="shared" si="286"/>
        <v>42564.745474537034</v>
      </c>
      <c r="T3024" s="5">
        <f t="shared" si="287"/>
        <v>42609.745474537034</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9">
        <f t="shared" si="282"/>
        <v>103</v>
      </c>
      <c r="P3025" s="10">
        <f t="shared" si="283"/>
        <v>120.16666666666667</v>
      </c>
      <c r="Q3025" s="10" t="str">
        <f t="shared" si="284"/>
        <v>theater</v>
      </c>
      <c r="R3025" s="10" t="str">
        <f t="shared" si="285"/>
        <v>spaces</v>
      </c>
      <c r="S3025" s="5">
        <f t="shared" si="286"/>
        <v>42121.46743055556</v>
      </c>
      <c r="T3025" s="5">
        <f t="shared" si="287"/>
        <v>42166.46743055556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9">
        <f t="shared" si="282"/>
        <v>246.42</v>
      </c>
      <c r="P3026" s="10">
        <f t="shared" si="283"/>
        <v>67.697802197802204</v>
      </c>
      <c r="Q3026" s="10" t="str">
        <f t="shared" si="284"/>
        <v>theater</v>
      </c>
      <c r="R3026" s="10" t="str">
        <f t="shared" si="285"/>
        <v>spaces</v>
      </c>
      <c r="S3026" s="5">
        <f t="shared" si="286"/>
        <v>41158.785590277774</v>
      </c>
      <c r="T3026" s="5">
        <f t="shared" si="287"/>
        <v>41188.785590277774</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9">
        <f t="shared" si="282"/>
        <v>302.2</v>
      </c>
      <c r="P3027" s="10">
        <f t="shared" si="283"/>
        <v>52.103448275862071</v>
      </c>
      <c r="Q3027" s="10" t="str">
        <f t="shared" si="284"/>
        <v>theater</v>
      </c>
      <c r="R3027" s="10" t="str">
        <f t="shared" si="285"/>
        <v>spaces</v>
      </c>
      <c r="S3027" s="5">
        <f t="shared" si="286"/>
        <v>41761.301076388889</v>
      </c>
      <c r="T3027" s="5">
        <f t="shared" si="287"/>
        <v>41789.458333333328</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9">
        <f t="shared" si="282"/>
        <v>143.33333333333334</v>
      </c>
      <c r="P3028" s="10">
        <f t="shared" si="283"/>
        <v>51.6</v>
      </c>
      <c r="Q3028" s="10" t="str">
        <f t="shared" si="284"/>
        <v>theater</v>
      </c>
      <c r="R3028" s="10" t="str">
        <f t="shared" si="285"/>
        <v>spaces</v>
      </c>
      <c r="S3028" s="5">
        <f t="shared" si="286"/>
        <v>42783.251064814809</v>
      </c>
      <c r="T3028" s="5">
        <f t="shared" si="287"/>
        <v>42797.251064814809</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9">
        <f t="shared" si="282"/>
        <v>131.44</v>
      </c>
      <c r="P3029" s="10">
        <f t="shared" si="283"/>
        <v>164.3</v>
      </c>
      <c r="Q3029" s="10" t="str">
        <f t="shared" si="284"/>
        <v>theater</v>
      </c>
      <c r="R3029" s="10" t="str">
        <f t="shared" si="285"/>
        <v>spaces</v>
      </c>
      <c r="S3029" s="5">
        <f t="shared" si="286"/>
        <v>42053.49596064815</v>
      </c>
      <c r="T3029" s="5">
        <f t="shared" si="287"/>
        <v>42083.454293981478</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9">
        <f t="shared" si="282"/>
        <v>168.01999999999998</v>
      </c>
      <c r="P3030" s="10">
        <f t="shared" si="283"/>
        <v>84.858585858585855</v>
      </c>
      <c r="Q3030" s="10" t="str">
        <f t="shared" si="284"/>
        <v>theater</v>
      </c>
      <c r="R3030" s="10" t="str">
        <f t="shared" si="285"/>
        <v>spaces</v>
      </c>
      <c r="S3030" s="5">
        <f t="shared" si="286"/>
        <v>42567.055844907409</v>
      </c>
      <c r="T3030" s="5">
        <f t="shared" si="287"/>
        <v>42597.055844907409</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9">
        <f t="shared" si="282"/>
        <v>109.67666666666666</v>
      </c>
      <c r="P3031" s="10">
        <f t="shared" si="283"/>
        <v>94.548850574712645</v>
      </c>
      <c r="Q3031" s="10" t="str">
        <f t="shared" si="284"/>
        <v>theater</v>
      </c>
      <c r="R3031" s="10" t="str">
        <f t="shared" si="285"/>
        <v>spaces</v>
      </c>
      <c r="S3031" s="5">
        <f t="shared" si="286"/>
        <v>41932.500543981478</v>
      </c>
      <c r="T3031" s="5">
        <f t="shared" si="287"/>
        <v>41960.982638888883</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9">
        <f t="shared" si="282"/>
        <v>106.6857142857143</v>
      </c>
      <c r="P3032" s="10">
        <f t="shared" si="283"/>
        <v>45.536585365853661</v>
      </c>
      <c r="Q3032" s="10" t="str">
        <f t="shared" si="284"/>
        <v>theater</v>
      </c>
      <c r="R3032" s="10" t="str">
        <f t="shared" si="285"/>
        <v>spaces</v>
      </c>
      <c r="S3032" s="5">
        <f t="shared" si="286"/>
        <v>42233.5390162037</v>
      </c>
      <c r="T3032" s="5">
        <f t="shared" si="287"/>
        <v>42263.5390162037</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9">
        <f t="shared" si="282"/>
        <v>100</v>
      </c>
      <c r="P3033" s="10">
        <f t="shared" si="283"/>
        <v>51.724137931034484</v>
      </c>
      <c r="Q3033" s="10" t="str">
        <f t="shared" si="284"/>
        <v>theater</v>
      </c>
      <c r="R3033" s="10" t="str">
        <f t="shared" si="285"/>
        <v>spaces</v>
      </c>
      <c r="S3033" s="5">
        <f t="shared" si="286"/>
        <v>42597.674155092587</v>
      </c>
      <c r="T3033" s="5">
        <f t="shared" si="287"/>
        <v>42657.674155092587</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9">
        <f t="shared" si="282"/>
        <v>127.2</v>
      </c>
      <c r="P3034" s="10">
        <f t="shared" si="283"/>
        <v>50.88</v>
      </c>
      <c r="Q3034" s="10" t="str">
        <f t="shared" si="284"/>
        <v>theater</v>
      </c>
      <c r="R3034" s="10" t="str">
        <f t="shared" si="285"/>
        <v>spaces</v>
      </c>
      <c r="S3034" s="5">
        <f t="shared" si="286"/>
        <v>42227.836331018516</v>
      </c>
      <c r="T3034" s="5">
        <f t="shared" si="287"/>
        <v>42257.836331018516</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9">
        <f t="shared" si="282"/>
        <v>146.53333333333333</v>
      </c>
      <c r="P3035" s="10">
        <f t="shared" si="283"/>
        <v>191.13043478260869</v>
      </c>
      <c r="Q3035" s="10" t="str">
        <f t="shared" si="284"/>
        <v>theater</v>
      </c>
      <c r="R3035" s="10" t="str">
        <f t="shared" si="285"/>
        <v>spaces</v>
      </c>
      <c r="S3035" s="5">
        <f t="shared" si="286"/>
        <v>42569.901909722219</v>
      </c>
      <c r="T3035" s="5">
        <f t="shared" si="287"/>
        <v>42599.901909722219</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9">
        <f t="shared" si="282"/>
        <v>112.53599999999999</v>
      </c>
      <c r="P3036" s="10">
        <f t="shared" si="283"/>
        <v>89.314285714285717</v>
      </c>
      <c r="Q3036" s="10" t="str">
        <f t="shared" si="284"/>
        <v>theater</v>
      </c>
      <c r="R3036" s="10" t="str">
        <f t="shared" si="285"/>
        <v>spaces</v>
      </c>
      <c r="S3036" s="5">
        <f t="shared" si="286"/>
        <v>42644.327025462961</v>
      </c>
      <c r="T3036" s="5">
        <f t="shared" si="287"/>
        <v>42674.957638888889</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9">
        <f t="shared" si="282"/>
        <v>108.78684000000001</v>
      </c>
      <c r="P3037" s="10">
        <f t="shared" si="283"/>
        <v>88.588631921824103</v>
      </c>
      <c r="Q3037" s="10" t="str">
        <f t="shared" si="284"/>
        <v>theater</v>
      </c>
      <c r="R3037" s="10" t="str">
        <f t="shared" si="285"/>
        <v>spaces</v>
      </c>
      <c r="S3037" s="5">
        <f t="shared" si="286"/>
        <v>41368.351956018516</v>
      </c>
      <c r="T3037" s="5">
        <f t="shared" si="287"/>
        <v>41398.351956018516</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9">
        <f t="shared" si="282"/>
        <v>126.732</v>
      </c>
      <c r="P3038" s="10">
        <f t="shared" si="283"/>
        <v>96.300911854103347</v>
      </c>
      <c r="Q3038" s="10" t="str">
        <f t="shared" si="284"/>
        <v>theater</v>
      </c>
      <c r="R3038" s="10" t="str">
        <f t="shared" si="285"/>
        <v>spaces</v>
      </c>
      <c r="S3038" s="5">
        <f t="shared" si="286"/>
        <v>41466.576898148145</v>
      </c>
      <c r="T3038" s="5">
        <f t="shared" si="287"/>
        <v>41502.290972222218</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9">
        <f t="shared" si="282"/>
        <v>213.20000000000002</v>
      </c>
      <c r="P3039" s="10">
        <f t="shared" si="283"/>
        <v>33.3125</v>
      </c>
      <c r="Q3039" s="10" t="str">
        <f t="shared" si="284"/>
        <v>theater</v>
      </c>
      <c r="R3039" s="10" t="str">
        <f t="shared" si="285"/>
        <v>spaces</v>
      </c>
      <c r="S3039" s="5">
        <f t="shared" si="286"/>
        <v>40378.684872685182</v>
      </c>
      <c r="T3039" s="5">
        <f t="shared" si="287"/>
        <v>40452.999305555553</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9">
        <f t="shared" si="282"/>
        <v>100.49999999999999</v>
      </c>
      <c r="P3040" s="10">
        <f t="shared" si="283"/>
        <v>37.222222222222221</v>
      </c>
      <c r="Q3040" s="10" t="str">
        <f t="shared" si="284"/>
        <v>theater</v>
      </c>
      <c r="R3040" s="10" t="str">
        <f t="shared" si="285"/>
        <v>spaces</v>
      </c>
      <c r="S3040" s="5">
        <f t="shared" si="286"/>
        <v>42373.043946759259</v>
      </c>
      <c r="T3040" s="5">
        <f t="shared" si="287"/>
        <v>42433.043946759259</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9">
        <f t="shared" si="282"/>
        <v>108.71389999999998</v>
      </c>
      <c r="P3041" s="10">
        <f t="shared" si="283"/>
        <v>92.130423728813554</v>
      </c>
      <c r="Q3041" s="10" t="str">
        <f t="shared" si="284"/>
        <v>theater</v>
      </c>
      <c r="R3041" s="10" t="str">
        <f t="shared" si="285"/>
        <v>spaces</v>
      </c>
      <c r="S3041" s="5">
        <f t="shared" si="286"/>
        <v>41610.586087962962</v>
      </c>
      <c r="T3041" s="5">
        <f t="shared" si="287"/>
        <v>41637.124305555553</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9">
        <f t="shared" si="282"/>
        <v>107.5</v>
      </c>
      <c r="P3042" s="10">
        <f t="shared" si="283"/>
        <v>76.785714285714292</v>
      </c>
      <c r="Q3042" s="10" t="str">
        <f t="shared" si="284"/>
        <v>theater</v>
      </c>
      <c r="R3042" s="10" t="str">
        <f t="shared" si="285"/>
        <v>spaces</v>
      </c>
      <c r="S3042" s="5">
        <f t="shared" si="286"/>
        <v>42177.583576388883</v>
      </c>
      <c r="T3042" s="5">
        <f t="shared" si="287"/>
        <v>42181.749999999993</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9">
        <f t="shared" si="282"/>
        <v>110.48192771084338</v>
      </c>
      <c r="P3043" s="10">
        <f t="shared" si="283"/>
        <v>96.526315789473685</v>
      </c>
      <c r="Q3043" s="10" t="str">
        <f t="shared" si="284"/>
        <v>theater</v>
      </c>
      <c r="R3043" s="10" t="str">
        <f t="shared" si="285"/>
        <v>spaces</v>
      </c>
      <c r="S3043" s="5">
        <f t="shared" si="286"/>
        <v>42359.660277777781</v>
      </c>
      <c r="T3043" s="5">
        <f t="shared" si="287"/>
        <v>42389.660277777781</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9">
        <f t="shared" si="282"/>
        <v>128</v>
      </c>
      <c r="P3044" s="10">
        <f t="shared" si="283"/>
        <v>51.891891891891895</v>
      </c>
      <c r="Q3044" s="10" t="str">
        <f t="shared" si="284"/>
        <v>theater</v>
      </c>
      <c r="R3044" s="10" t="str">
        <f t="shared" si="285"/>
        <v>spaces</v>
      </c>
      <c r="S3044" s="5">
        <f t="shared" si="286"/>
        <v>42253.479710648149</v>
      </c>
      <c r="T3044" s="5">
        <f t="shared" si="287"/>
        <v>42283.479710648149</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9">
        <f t="shared" si="282"/>
        <v>110.00666666666667</v>
      </c>
      <c r="P3045" s="10">
        <f t="shared" si="283"/>
        <v>128.9140625</v>
      </c>
      <c r="Q3045" s="10" t="str">
        <f t="shared" si="284"/>
        <v>theater</v>
      </c>
      <c r="R3045" s="10" t="str">
        <f t="shared" si="285"/>
        <v>spaces</v>
      </c>
      <c r="S3045" s="5">
        <f t="shared" si="286"/>
        <v>42082.862256944441</v>
      </c>
      <c r="T3045" s="5">
        <f t="shared" si="287"/>
        <v>42109.909722222219</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9">
        <f t="shared" si="282"/>
        <v>109.34166666666667</v>
      </c>
      <c r="P3046" s="10">
        <f t="shared" si="283"/>
        <v>84.108974358974365</v>
      </c>
      <c r="Q3046" s="10" t="str">
        <f t="shared" si="284"/>
        <v>theater</v>
      </c>
      <c r="R3046" s="10" t="str">
        <f t="shared" si="285"/>
        <v>spaces</v>
      </c>
      <c r="S3046" s="5">
        <f t="shared" si="286"/>
        <v>42387.518495370365</v>
      </c>
      <c r="T3046" s="5">
        <f t="shared" si="287"/>
        <v>42402.518495370365</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9">
        <f t="shared" si="282"/>
        <v>132.70650000000001</v>
      </c>
      <c r="P3047" s="10">
        <f t="shared" si="283"/>
        <v>82.941562500000003</v>
      </c>
      <c r="Q3047" s="10" t="str">
        <f t="shared" si="284"/>
        <v>theater</v>
      </c>
      <c r="R3047" s="10" t="str">
        <f t="shared" si="285"/>
        <v>spaces</v>
      </c>
      <c r="S3047" s="5">
        <f t="shared" si="286"/>
        <v>41842.947395833333</v>
      </c>
      <c r="T3047" s="5">
        <f t="shared" si="287"/>
        <v>41872.947395833333</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9">
        <f t="shared" si="282"/>
        <v>190.84810126582278</v>
      </c>
      <c r="P3048" s="10">
        <f t="shared" si="283"/>
        <v>259.94827586206895</v>
      </c>
      <c r="Q3048" s="10" t="str">
        <f t="shared" si="284"/>
        <v>theater</v>
      </c>
      <c r="R3048" s="10" t="str">
        <f t="shared" si="285"/>
        <v>spaces</v>
      </c>
      <c r="S3048" s="5">
        <f t="shared" si="286"/>
        <v>41862.59474537037</v>
      </c>
      <c r="T3048" s="5">
        <f t="shared" si="287"/>
        <v>41891.994444444441</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9">
        <f t="shared" si="282"/>
        <v>149</v>
      </c>
      <c r="P3049" s="10">
        <f t="shared" si="283"/>
        <v>37.25</v>
      </c>
      <c r="Q3049" s="10" t="str">
        <f t="shared" si="284"/>
        <v>theater</v>
      </c>
      <c r="R3049" s="10" t="str">
        <f t="shared" si="285"/>
        <v>spaces</v>
      </c>
      <c r="S3049" s="5">
        <f t="shared" si="286"/>
        <v>42443.780717592592</v>
      </c>
      <c r="T3049" s="5">
        <f t="shared" si="287"/>
        <v>42487.344444444439</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9">
        <f t="shared" si="282"/>
        <v>166.4</v>
      </c>
      <c r="P3050" s="10">
        <f t="shared" si="283"/>
        <v>177.02127659574469</v>
      </c>
      <c r="Q3050" s="10" t="str">
        <f t="shared" si="284"/>
        <v>theater</v>
      </c>
      <c r="R3050" s="10" t="str">
        <f t="shared" si="285"/>
        <v>spaces</v>
      </c>
      <c r="S3050" s="5">
        <f t="shared" si="286"/>
        <v>41975.692847222213</v>
      </c>
      <c r="T3050" s="5">
        <f t="shared" si="287"/>
        <v>42004.681944444441</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9">
        <f t="shared" si="282"/>
        <v>106.66666666666667</v>
      </c>
      <c r="P3051" s="10">
        <f t="shared" si="283"/>
        <v>74.074074074074076</v>
      </c>
      <c r="Q3051" s="10" t="str">
        <f t="shared" si="284"/>
        <v>theater</v>
      </c>
      <c r="R3051" s="10" t="str">
        <f t="shared" si="285"/>
        <v>spaces</v>
      </c>
      <c r="S3051" s="5">
        <f t="shared" si="286"/>
        <v>42138.806192129625</v>
      </c>
      <c r="T3051" s="5">
        <f t="shared" si="287"/>
        <v>42168.806192129625</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9">
        <f t="shared" si="282"/>
        <v>106</v>
      </c>
      <c r="P3052" s="10">
        <f t="shared" si="283"/>
        <v>70.666666666666671</v>
      </c>
      <c r="Q3052" s="10" t="str">
        <f t="shared" si="284"/>
        <v>theater</v>
      </c>
      <c r="R3052" s="10" t="str">
        <f t="shared" si="285"/>
        <v>spaces</v>
      </c>
      <c r="S3052" s="5">
        <f t="shared" si="286"/>
        <v>42464.960185185184</v>
      </c>
      <c r="T3052" s="5">
        <f t="shared" si="287"/>
        <v>42494.960185185184</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9">
        <f t="shared" si="282"/>
        <v>23.62857142857143</v>
      </c>
      <c r="P3053" s="10">
        <f t="shared" si="283"/>
        <v>23.62857142857143</v>
      </c>
      <c r="Q3053" s="10" t="str">
        <f t="shared" si="284"/>
        <v>theater</v>
      </c>
      <c r="R3053" s="10" t="str">
        <f t="shared" si="285"/>
        <v>spaces</v>
      </c>
      <c r="S3053" s="5">
        <f t="shared" si="286"/>
        <v>42744.207696759251</v>
      </c>
      <c r="T3053" s="5">
        <f t="shared" si="287"/>
        <v>42774.207696759251</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9">
        <f t="shared" si="282"/>
        <v>0.15</v>
      </c>
      <c r="P3054" s="10">
        <f t="shared" si="283"/>
        <v>37.5</v>
      </c>
      <c r="Q3054" s="10" t="str">
        <f t="shared" si="284"/>
        <v>theater</v>
      </c>
      <c r="R3054" s="10" t="str">
        <f t="shared" si="285"/>
        <v>spaces</v>
      </c>
      <c r="S3054" s="5">
        <f t="shared" si="286"/>
        <v>42122.461736111109</v>
      </c>
      <c r="T3054" s="5">
        <f t="shared" si="287"/>
        <v>42152.457638888889</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9">
        <f t="shared" si="282"/>
        <v>0.4</v>
      </c>
      <c r="P3055" s="10">
        <f t="shared" si="283"/>
        <v>13.333333333333334</v>
      </c>
      <c r="Q3055" s="10" t="str">
        <f t="shared" si="284"/>
        <v>theater</v>
      </c>
      <c r="R3055" s="10" t="str">
        <f t="shared" si="285"/>
        <v>spaces</v>
      </c>
      <c r="S3055" s="5">
        <f t="shared" si="286"/>
        <v>41862.553391203699</v>
      </c>
      <c r="T3055" s="5">
        <f t="shared" si="287"/>
        <v>41913.957638888889</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9">
        <f t="shared" si="282"/>
        <v>0</v>
      </c>
      <c r="P3056" s="10" t="e">
        <f t="shared" si="283"/>
        <v>#DIV/0!</v>
      </c>
      <c r="Q3056" s="10" t="str">
        <f t="shared" si="284"/>
        <v>theater</v>
      </c>
      <c r="R3056" s="10" t="str">
        <f t="shared" si="285"/>
        <v>spaces</v>
      </c>
      <c r="S3056" s="5">
        <f t="shared" si="286"/>
        <v>42027.624467592592</v>
      </c>
      <c r="T3056" s="5">
        <f t="shared" si="287"/>
        <v>42064.836111111108</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9">
        <f t="shared" si="282"/>
        <v>5.0000000000000001E-3</v>
      </c>
      <c r="P3057" s="10">
        <f t="shared" si="283"/>
        <v>1</v>
      </c>
      <c r="Q3057" s="10" t="str">
        <f t="shared" si="284"/>
        <v>theater</v>
      </c>
      <c r="R3057" s="10" t="str">
        <f t="shared" si="285"/>
        <v>spaces</v>
      </c>
      <c r="S3057" s="5">
        <f t="shared" si="286"/>
        <v>41953.749884259254</v>
      </c>
      <c r="T3057" s="5">
        <f t="shared" si="287"/>
        <v>42013.749884259254</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9">
        <f t="shared" si="282"/>
        <v>0</v>
      </c>
      <c r="P3058" s="10" t="e">
        <f t="shared" si="283"/>
        <v>#DIV/0!</v>
      </c>
      <c r="Q3058" s="10" t="str">
        <f t="shared" si="284"/>
        <v>theater</v>
      </c>
      <c r="R3058" s="10" t="str">
        <f t="shared" si="285"/>
        <v>spaces</v>
      </c>
      <c r="S3058" s="5">
        <f t="shared" si="286"/>
        <v>41851.428055555552</v>
      </c>
      <c r="T3058" s="5">
        <f t="shared" si="287"/>
        <v>41911.428055555552</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9">
        <f t="shared" si="282"/>
        <v>0</v>
      </c>
      <c r="P3059" s="10" t="e">
        <f t="shared" si="283"/>
        <v>#DIV/0!</v>
      </c>
      <c r="Q3059" s="10" t="str">
        <f t="shared" si="284"/>
        <v>theater</v>
      </c>
      <c r="R3059" s="10" t="str">
        <f t="shared" si="285"/>
        <v>spaces</v>
      </c>
      <c r="S3059" s="5">
        <f t="shared" si="286"/>
        <v>42433.442256944443</v>
      </c>
      <c r="T3059" s="5">
        <f t="shared" si="287"/>
        <v>42463.400590277779</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9">
        <f t="shared" si="282"/>
        <v>1.6666666666666666E-2</v>
      </c>
      <c r="P3060" s="10">
        <f t="shared" si="283"/>
        <v>1</v>
      </c>
      <c r="Q3060" s="10" t="str">
        <f t="shared" si="284"/>
        <v>theater</v>
      </c>
      <c r="R3060" s="10" t="str">
        <f t="shared" si="285"/>
        <v>spaces</v>
      </c>
      <c r="S3060" s="5">
        <f t="shared" si="286"/>
        <v>42460.165972222218</v>
      </c>
      <c r="T3060" s="5">
        <f t="shared" si="287"/>
        <v>42510.165972222218</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9">
        <f t="shared" si="282"/>
        <v>3.0066666666666664</v>
      </c>
      <c r="P3061" s="10">
        <f t="shared" si="283"/>
        <v>41</v>
      </c>
      <c r="Q3061" s="10" t="str">
        <f t="shared" si="284"/>
        <v>theater</v>
      </c>
      <c r="R3061" s="10" t="str">
        <f t="shared" si="285"/>
        <v>spaces</v>
      </c>
      <c r="S3061" s="5">
        <f t="shared" si="286"/>
        <v>41829.727384259255</v>
      </c>
      <c r="T3061" s="5">
        <f t="shared" si="287"/>
        <v>41859.727384259255</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9">
        <f t="shared" si="282"/>
        <v>0.15227272727272728</v>
      </c>
      <c r="P3062" s="10">
        <f t="shared" si="283"/>
        <v>55.833333333333336</v>
      </c>
      <c r="Q3062" s="10" t="str">
        <f t="shared" si="284"/>
        <v>theater</v>
      </c>
      <c r="R3062" s="10" t="str">
        <f t="shared" si="285"/>
        <v>spaces</v>
      </c>
      <c r="S3062" s="5">
        <f t="shared" si="286"/>
        <v>42245.066365740735</v>
      </c>
      <c r="T3062" s="5">
        <f t="shared" si="287"/>
        <v>42275.066365740735</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9">
        <f t="shared" si="282"/>
        <v>0</v>
      </c>
      <c r="P3063" s="10" t="e">
        <f t="shared" si="283"/>
        <v>#DIV/0!</v>
      </c>
      <c r="Q3063" s="10" t="str">
        <f t="shared" si="284"/>
        <v>theater</v>
      </c>
      <c r="R3063" s="10" t="str">
        <f t="shared" si="285"/>
        <v>spaces</v>
      </c>
      <c r="S3063" s="5">
        <f t="shared" si="286"/>
        <v>41834.575787037036</v>
      </c>
      <c r="T3063" s="5">
        <f t="shared" si="287"/>
        <v>41864.575787037036</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9">
        <f t="shared" si="282"/>
        <v>66.84</v>
      </c>
      <c r="P3064" s="10">
        <f t="shared" si="283"/>
        <v>99.761194029850742</v>
      </c>
      <c r="Q3064" s="10" t="str">
        <f t="shared" si="284"/>
        <v>theater</v>
      </c>
      <c r="R3064" s="10" t="str">
        <f t="shared" si="285"/>
        <v>spaces</v>
      </c>
      <c r="S3064" s="5">
        <f t="shared" si="286"/>
        <v>42248.3274537037</v>
      </c>
      <c r="T3064" s="5">
        <f t="shared" si="287"/>
        <v>42277.541666666664</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9">
        <f t="shared" si="282"/>
        <v>19.566666666666666</v>
      </c>
      <c r="P3065" s="10">
        <f t="shared" si="283"/>
        <v>25.521739130434781</v>
      </c>
      <c r="Q3065" s="10" t="str">
        <f t="shared" si="284"/>
        <v>theater</v>
      </c>
      <c r="R3065" s="10" t="str">
        <f t="shared" si="285"/>
        <v>spaces</v>
      </c>
      <c r="S3065" s="5">
        <f t="shared" si="286"/>
        <v>42630.714560185181</v>
      </c>
      <c r="T3065" s="5">
        <f t="shared" si="287"/>
        <v>42665.714560185181</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9">
        <f t="shared" si="282"/>
        <v>11.294666666666666</v>
      </c>
      <c r="P3066" s="10">
        <f t="shared" si="283"/>
        <v>117.65277777777777</v>
      </c>
      <c r="Q3066" s="10" t="str">
        <f t="shared" si="284"/>
        <v>theater</v>
      </c>
      <c r="R3066" s="10" t="str">
        <f t="shared" si="285"/>
        <v>spaces</v>
      </c>
      <c r="S3066" s="5">
        <f t="shared" si="286"/>
        <v>42298.9218287037</v>
      </c>
      <c r="T3066" s="5">
        <f t="shared" si="287"/>
        <v>42330.082638888889</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9">
        <f t="shared" si="282"/>
        <v>0.04</v>
      </c>
      <c r="P3067" s="10">
        <f t="shared" si="283"/>
        <v>5</v>
      </c>
      <c r="Q3067" s="10" t="str">
        <f t="shared" si="284"/>
        <v>theater</v>
      </c>
      <c r="R3067" s="10" t="str">
        <f t="shared" si="285"/>
        <v>spaces</v>
      </c>
      <c r="S3067" s="5">
        <f t="shared" si="286"/>
        <v>41824.846898148149</v>
      </c>
      <c r="T3067" s="5">
        <f t="shared" si="287"/>
        <v>41849.846898148149</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9">
        <f t="shared" si="282"/>
        <v>11.985714285714286</v>
      </c>
      <c r="P3068" s="10">
        <f t="shared" si="283"/>
        <v>2796.6666666666665</v>
      </c>
      <c r="Q3068" s="10" t="str">
        <f t="shared" si="284"/>
        <v>theater</v>
      </c>
      <c r="R3068" s="10" t="str">
        <f t="shared" si="285"/>
        <v>spaces</v>
      </c>
      <c r="S3068" s="5">
        <f t="shared" si="286"/>
        <v>42531.020104166666</v>
      </c>
      <c r="T3068" s="5">
        <f t="shared" si="287"/>
        <v>42561.020104166666</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9">
        <f t="shared" si="282"/>
        <v>2.5</v>
      </c>
      <c r="P3069" s="10">
        <f t="shared" si="283"/>
        <v>200</v>
      </c>
      <c r="Q3069" s="10" t="str">
        <f t="shared" si="284"/>
        <v>theater</v>
      </c>
      <c r="R3069" s="10" t="str">
        <f t="shared" si="285"/>
        <v>spaces</v>
      </c>
      <c r="S3069" s="5">
        <f t="shared" si="286"/>
        <v>42226.730081018519</v>
      </c>
      <c r="T3069" s="5">
        <f t="shared" si="287"/>
        <v>42256.730081018519</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9">
        <f t="shared" si="282"/>
        <v>6.9999999999999993E-2</v>
      </c>
      <c r="P3070" s="10">
        <f t="shared" si="283"/>
        <v>87.5</v>
      </c>
      <c r="Q3070" s="10" t="str">
        <f t="shared" si="284"/>
        <v>theater</v>
      </c>
      <c r="R3070" s="10" t="str">
        <f t="shared" si="285"/>
        <v>spaces</v>
      </c>
      <c r="S3070" s="5">
        <f t="shared" si="286"/>
        <v>42263.483240740738</v>
      </c>
      <c r="T3070" s="5">
        <f t="shared" si="287"/>
        <v>42293.483240740738</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9">
        <f t="shared" si="282"/>
        <v>14.099999999999998</v>
      </c>
      <c r="P3071" s="10">
        <f t="shared" si="283"/>
        <v>20.142857142857142</v>
      </c>
      <c r="Q3071" s="10" t="str">
        <f t="shared" si="284"/>
        <v>theater</v>
      </c>
      <c r="R3071" s="10" t="str">
        <f t="shared" si="285"/>
        <v>spaces</v>
      </c>
      <c r="S3071" s="5">
        <f t="shared" si="286"/>
        <v>41957.625393518516</v>
      </c>
      <c r="T3071" s="5">
        <f t="shared" si="287"/>
        <v>41987.625393518516</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9">
        <f t="shared" si="282"/>
        <v>3.34</v>
      </c>
      <c r="P3072" s="10">
        <f t="shared" si="283"/>
        <v>20.875</v>
      </c>
      <c r="Q3072" s="10" t="str">
        <f t="shared" si="284"/>
        <v>theater</v>
      </c>
      <c r="R3072" s="10" t="str">
        <f t="shared" si="285"/>
        <v>spaces</v>
      </c>
      <c r="S3072" s="5">
        <f t="shared" si="286"/>
        <v>42690.525104166663</v>
      </c>
      <c r="T3072" s="5">
        <f t="shared" si="287"/>
        <v>42711.525104166663</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9">
        <f t="shared" si="282"/>
        <v>59.774999999999999</v>
      </c>
      <c r="P3073" s="10">
        <f t="shared" si="283"/>
        <v>61.307692307692307</v>
      </c>
      <c r="Q3073" s="10" t="str">
        <f t="shared" si="284"/>
        <v>theater</v>
      </c>
      <c r="R3073" s="10" t="str">
        <f t="shared" si="285"/>
        <v>spaces</v>
      </c>
      <c r="S3073" s="5">
        <f t="shared" si="286"/>
        <v>42097.524085648147</v>
      </c>
      <c r="T3073" s="5">
        <f t="shared" si="287"/>
        <v>42115.040972222218</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9">
        <f t="shared" si="282"/>
        <v>1.6666666666666666E-2</v>
      </c>
      <c r="P3074" s="10">
        <f t="shared" si="283"/>
        <v>1</v>
      </c>
      <c r="Q3074" s="10" t="str">
        <f t="shared" si="284"/>
        <v>theater</v>
      </c>
      <c r="R3074" s="10" t="str">
        <f t="shared" si="285"/>
        <v>spaces</v>
      </c>
      <c r="S3074" s="5">
        <f t="shared" si="286"/>
        <v>42658.482199074067</v>
      </c>
      <c r="T3074" s="5">
        <f t="shared" si="287"/>
        <v>42672.865277777775</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9">
        <f t="shared" ref="O3075:O3138" si="288">E3075/D3075*100</f>
        <v>2.3035714285714284E-2</v>
      </c>
      <c r="P3075" s="10">
        <f t="shared" ref="P3075:P3138" si="289">E3075/L3075</f>
        <v>92.142857142857139</v>
      </c>
      <c r="Q3075" s="10" t="str">
        <f t="shared" ref="Q3075:Q3138" si="290">LEFT($N3075,FIND("/",$N3075)-1)</f>
        <v>theater</v>
      </c>
      <c r="R3075" s="10" t="str">
        <f t="shared" ref="R3075:R3138" si="291">RIGHT($N3075,LEN($N3075)-FIND("/",$N3075))</f>
        <v>spaces</v>
      </c>
      <c r="S3075" s="5">
        <f t="shared" ref="S3075:S3138" si="292">(((J3075/60)/60)/24)+DATE(1970,1,1)+(-5/24)</f>
        <v>42111.475694444445</v>
      </c>
      <c r="T3075" s="5">
        <f t="shared" si="287"/>
        <v>42169.59652777778</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9">
        <f t="shared" si="288"/>
        <v>8.8000000000000009E-2</v>
      </c>
      <c r="P3076" s="10">
        <f t="shared" si="289"/>
        <v>7.333333333333333</v>
      </c>
      <c r="Q3076" s="10" t="str">
        <f t="shared" si="290"/>
        <v>theater</v>
      </c>
      <c r="R3076" s="10" t="str">
        <f t="shared" si="291"/>
        <v>spaces</v>
      </c>
      <c r="S3076" s="5">
        <f t="shared" si="292"/>
        <v>42409.362951388881</v>
      </c>
      <c r="T3076" s="5">
        <f t="shared" si="287"/>
        <v>42439.362951388881</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9">
        <f t="shared" si="288"/>
        <v>8.64</v>
      </c>
      <c r="P3077" s="10">
        <f t="shared" si="289"/>
        <v>64.8</v>
      </c>
      <c r="Q3077" s="10" t="str">
        <f t="shared" si="290"/>
        <v>theater</v>
      </c>
      <c r="R3077" s="10" t="str">
        <f t="shared" si="291"/>
        <v>spaces</v>
      </c>
      <c r="S3077" s="5">
        <f t="shared" si="292"/>
        <v>42550.893981481473</v>
      </c>
      <c r="T3077" s="5">
        <f t="shared" si="287"/>
        <v>42600.893981481473</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9">
        <f t="shared" si="288"/>
        <v>15.06</v>
      </c>
      <c r="P3078" s="10">
        <f t="shared" si="289"/>
        <v>30.12</v>
      </c>
      <c r="Q3078" s="10" t="str">
        <f t="shared" si="290"/>
        <v>theater</v>
      </c>
      <c r="R3078" s="10" t="str">
        <f t="shared" si="291"/>
        <v>spaces</v>
      </c>
      <c r="S3078" s="5">
        <f t="shared" si="292"/>
        <v>42226.443553240737</v>
      </c>
      <c r="T3078" s="5">
        <f t="shared" si="287"/>
        <v>42286.443553240737</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9">
        <f t="shared" si="288"/>
        <v>0.47727272727272729</v>
      </c>
      <c r="P3079" s="10">
        <f t="shared" si="289"/>
        <v>52.5</v>
      </c>
      <c r="Q3079" s="10" t="str">
        <f t="shared" si="290"/>
        <v>theater</v>
      </c>
      <c r="R3079" s="10" t="str">
        <f t="shared" si="291"/>
        <v>spaces</v>
      </c>
      <c r="S3079" s="5">
        <f t="shared" si="292"/>
        <v>42766.74858796296</v>
      </c>
      <c r="T3079" s="5">
        <f t="shared" ref="T3079:T3142" si="293">(((I3079/60)/60)/24)+DATE(1970,1,1)+(-5/24)</f>
        <v>42796.74858796296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9">
        <f t="shared" si="288"/>
        <v>0.11833333333333333</v>
      </c>
      <c r="P3080" s="10">
        <f t="shared" si="289"/>
        <v>23.666666666666668</v>
      </c>
      <c r="Q3080" s="10" t="str">
        <f t="shared" si="290"/>
        <v>theater</v>
      </c>
      <c r="R3080" s="10" t="str">
        <f t="shared" si="291"/>
        <v>spaces</v>
      </c>
      <c r="S3080" s="5">
        <f t="shared" si="292"/>
        <v>42030.930497685178</v>
      </c>
      <c r="T3080" s="5">
        <f t="shared" si="293"/>
        <v>42060.930497685178</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9">
        <f t="shared" si="288"/>
        <v>0.8417399858735245</v>
      </c>
      <c r="P3081" s="10">
        <f t="shared" si="289"/>
        <v>415.77777777777777</v>
      </c>
      <c r="Q3081" s="10" t="str">
        <f t="shared" si="290"/>
        <v>theater</v>
      </c>
      <c r="R3081" s="10" t="str">
        <f t="shared" si="291"/>
        <v>spaces</v>
      </c>
      <c r="S3081" s="5">
        <f t="shared" si="292"/>
        <v>42055.50503472222</v>
      </c>
      <c r="T3081" s="5">
        <f t="shared" si="293"/>
        <v>42085.463368055549</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9">
        <f t="shared" si="288"/>
        <v>1.8799999999999997E-2</v>
      </c>
      <c r="P3082" s="10">
        <f t="shared" si="289"/>
        <v>53.714285714285715</v>
      </c>
      <c r="Q3082" s="10" t="str">
        <f t="shared" si="290"/>
        <v>theater</v>
      </c>
      <c r="R3082" s="10" t="str">
        <f t="shared" si="291"/>
        <v>spaces</v>
      </c>
      <c r="S3082" s="5">
        <f t="shared" si="292"/>
        <v>41939.8199537037</v>
      </c>
      <c r="T3082" s="5">
        <f t="shared" si="293"/>
        <v>41999.861620370364</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9">
        <f t="shared" si="288"/>
        <v>0.21029999999999999</v>
      </c>
      <c r="P3083" s="10">
        <f t="shared" si="289"/>
        <v>420.6</v>
      </c>
      <c r="Q3083" s="10" t="str">
        <f t="shared" si="290"/>
        <v>theater</v>
      </c>
      <c r="R3083" s="10" t="str">
        <f t="shared" si="291"/>
        <v>spaces</v>
      </c>
      <c r="S3083" s="5">
        <f t="shared" si="292"/>
        <v>42236.973275462959</v>
      </c>
      <c r="T3083" s="5">
        <f t="shared" si="293"/>
        <v>42266.973275462959</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9">
        <f t="shared" si="288"/>
        <v>0</v>
      </c>
      <c r="P3084" s="10" t="e">
        <f t="shared" si="289"/>
        <v>#DIV/0!</v>
      </c>
      <c r="Q3084" s="10" t="str">
        <f t="shared" si="290"/>
        <v>theater</v>
      </c>
      <c r="R3084" s="10" t="str">
        <f t="shared" si="291"/>
        <v>spaces</v>
      </c>
      <c r="S3084" s="5">
        <f t="shared" si="292"/>
        <v>42293.714652777773</v>
      </c>
      <c r="T3084" s="5">
        <f t="shared" si="293"/>
        <v>42323.756319444445</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9">
        <f t="shared" si="288"/>
        <v>0.27999999999999997</v>
      </c>
      <c r="P3085" s="10">
        <f t="shared" si="289"/>
        <v>18.666666666666668</v>
      </c>
      <c r="Q3085" s="10" t="str">
        <f t="shared" si="290"/>
        <v>theater</v>
      </c>
      <c r="R3085" s="10" t="str">
        <f t="shared" si="291"/>
        <v>spaces</v>
      </c>
      <c r="S3085" s="5">
        <f t="shared" si="292"/>
        <v>41853.355069444442</v>
      </c>
      <c r="T3085" s="5">
        <f t="shared" si="293"/>
        <v>41883</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9">
        <f t="shared" si="288"/>
        <v>11.57920670115792</v>
      </c>
      <c r="P3086" s="10">
        <f t="shared" si="289"/>
        <v>78.333333333333329</v>
      </c>
      <c r="Q3086" s="10" t="str">
        <f t="shared" si="290"/>
        <v>theater</v>
      </c>
      <c r="R3086" s="10" t="str">
        <f t="shared" si="291"/>
        <v>spaces</v>
      </c>
      <c r="S3086" s="5">
        <f t="shared" si="292"/>
        <v>42100.515405092585</v>
      </c>
      <c r="T3086" s="5">
        <f t="shared" si="293"/>
        <v>42129.574999999997</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9">
        <f t="shared" si="288"/>
        <v>2.44</v>
      </c>
      <c r="P3087" s="10">
        <f t="shared" si="289"/>
        <v>67.777777777777771</v>
      </c>
      <c r="Q3087" s="10" t="str">
        <f t="shared" si="290"/>
        <v>theater</v>
      </c>
      <c r="R3087" s="10" t="str">
        <f t="shared" si="291"/>
        <v>spaces</v>
      </c>
      <c r="S3087" s="5">
        <f t="shared" si="292"/>
        <v>42246.675451388881</v>
      </c>
      <c r="T3087" s="5">
        <f t="shared" si="293"/>
        <v>42276.675451388881</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9">
        <f t="shared" si="288"/>
        <v>0.25</v>
      </c>
      <c r="P3088" s="10">
        <f t="shared" si="289"/>
        <v>16.666666666666668</v>
      </c>
      <c r="Q3088" s="10" t="str">
        <f t="shared" si="290"/>
        <v>theater</v>
      </c>
      <c r="R3088" s="10" t="str">
        <f t="shared" si="291"/>
        <v>spaces</v>
      </c>
      <c r="S3088" s="5">
        <f t="shared" si="292"/>
        <v>42173.462488425925</v>
      </c>
      <c r="T3088" s="5">
        <f t="shared" si="293"/>
        <v>42233.462488425925</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9">
        <f t="shared" si="288"/>
        <v>0.625</v>
      </c>
      <c r="P3089" s="10">
        <f t="shared" si="289"/>
        <v>62.5</v>
      </c>
      <c r="Q3089" s="10" t="str">
        <f t="shared" si="290"/>
        <v>theater</v>
      </c>
      <c r="R3089" s="10" t="str">
        <f t="shared" si="291"/>
        <v>spaces</v>
      </c>
      <c r="S3089" s="5">
        <f t="shared" si="292"/>
        <v>42664.942013888889</v>
      </c>
      <c r="T3089" s="5">
        <f t="shared" si="293"/>
        <v>42724.983680555553</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9">
        <f t="shared" si="288"/>
        <v>0.19384615384615383</v>
      </c>
      <c r="P3090" s="10">
        <f t="shared" si="289"/>
        <v>42</v>
      </c>
      <c r="Q3090" s="10" t="str">
        <f t="shared" si="290"/>
        <v>theater</v>
      </c>
      <c r="R3090" s="10" t="str">
        <f t="shared" si="291"/>
        <v>spaces</v>
      </c>
      <c r="S3090" s="5">
        <f t="shared" si="292"/>
        <v>41981.363969907405</v>
      </c>
      <c r="T3090" s="5">
        <f t="shared" si="293"/>
        <v>42012.361805555549</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9">
        <f t="shared" si="288"/>
        <v>23.416</v>
      </c>
      <c r="P3091" s="10">
        <f t="shared" si="289"/>
        <v>130.0888888888889</v>
      </c>
      <c r="Q3091" s="10" t="str">
        <f t="shared" si="290"/>
        <v>theater</v>
      </c>
      <c r="R3091" s="10" t="str">
        <f t="shared" si="291"/>
        <v>spaces</v>
      </c>
      <c r="S3091" s="5">
        <f t="shared" si="292"/>
        <v>42528.334293981483</v>
      </c>
      <c r="T3091" s="5">
        <f t="shared" si="293"/>
        <v>42559.874305555553</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9">
        <f t="shared" si="288"/>
        <v>5.0808888888888886</v>
      </c>
      <c r="P3092" s="10">
        <f t="shared" si="289"/>
        <v>1270.2222222222222</v>
      </c>
      <c r="Q3092" s="10" t="str">
        <f t="shared" si="290"/>
        <v>theater</v>
      </c>
      <c r="R3092" s="10" t="str">
        <f t="shared" si="291"/>
        <v>spaces</v>
      </c>
      <c r="S3092" s="5">
        <f t="shared" si="292"/>
        <v>42065.610474537032</v>
      </c>
      <c r="T3092" s="5">
        <f t="shared" si="293"/>
        <v>42125.568807870368</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9">
        <f t="shared" si="288"/>
        <v>15.920000000000002</v>
      </c>
      <c r="P3093" s="10">
        <f t="shared" si="289"/>
        <v>88.444444444444443</v>
      </c>
      <c r="Q3093" s="10" t="str">
        <f t="shared" si="290"/>
        <v>theater</v>
      </c>
      <c r="R3093" s="10" t="str">
        <f t="shared" si="291"/>
        <v>spaces</v>
      </c>
      <c r="S3093" s="5">
        <f t="shared" si="292"/>
        <v>42566.740081018514</v>
      </c>
      <c r="T3093" s="5">
        <f t="shared" si="293"/>
        <v>42596.740081018514</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9">
        <f t="shared" si="288"/>
        <v>1.1831900000000002</v>
      </c>
      <c r="P3094" s="10">
        <f t="shared" si="289"/>
        <v>56.342380952380957</v>
      </c>
      <c r="Q3094" s="10" t="str">
        <f t="shared" si="290"/>
        <v>theater</v>
      </c>
      <c r="R3094" s="10" t="str">
        <f t="shared" si="291"/>
        <v>spaces</v>
      </c>
      <c r="S3094" s="5">
        <f t="shared" si="292"/>
        <v>42255.41101851852</v>
      </c>
      <c r="T3094" s="5">
        <f t="shared" si="293"/>
        <v>42292.708333333336</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9">
        <f t="shared" si="288"/>
        <v>22.75</v>
      </c>
      <c r="P3095" s="10">
        <f t="shared" si="289"/>
        <v>53.529411764705884</v>
      </c>
      <c r="Q3095" s="10" t="str">
        <f t="shared" si="290"/>
        <v>theater</v>
      </c>
      <c r="R3095" s="10" t="str">
        <f t="shared" si="291"/>
        <v>spaces</v>
      </c>
      <c r="S3095" s="5">
        <f t="shared" si="292"/>
        <v>41760.700706018513</v>
      </c>
      <c r="T3095" s="5">
        <f t="shared" si="293"/>
        <v>41790.957638888889</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9">
        <f t="shared" si="288"/>
        <v>2.5000000000000001E-2</v>
      </c>
      <c r="P3096" s="10">
        <f t="shared" si="289"/>
        <v>25</v>
      </c>
      <c r="Q3096" s="10" t="str">
        <f t="shared" si="290"/>
        <v>theater</v>
      </c>
      <c r="R3096" s="10" t="str">
        <f t="shared" si="291"/>
        <v>spaces</v>
      </c>
      <c r="S3096" s="5">
        <f t="shared" si="292"/>
        <v>42207.587453703702</v>
      </c>
      <c r="T3096" s="5">
        <f t="shared" si="293"/>
        <v>42267.587453703702</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9">
        <f t="shared" si="288"/>
        <v>0.33512064343163539</v>
      </c>
      <c r="P3097" s="10">
        <f t="shared" si="289"/>
        <v>50</v>
      </c>
      <c r="Q3097" s="10" t="str">
        <f t="shared" si="290"/>
        <v>theater</v>
      </c>
      <c r="R3097" s="10" t="str">
        <f t="shared" si="291"/>
        <v>spaces</v>
      </c>
      <c r="S3097" s="5">
        <f t="shared" si="292"/>
        <v>42522.81689814815</v>
      </c>
      <c r="T3097" s="5">
        <f t="shared" si="293"/>
        <v>42582.81689814815</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9">
        <f t="shared" si="288"/>
        <v>3.9750000000000001</v>
      </c>
      <c r="P3098" s="10">
        <f t="shared" si="289"/>
        <v>56.785714285714285</v>
      </c>
      <c r="Q3098" s="10" t="str">
        <f t="shared" si="290"/>
        <v>theater</v>
      </c>
      <c r="R3098" s="10" t="str">
        <f t="shared" si="291"/>
        <v>spaces</v>
      </c>
      <c r="S3098" s="5">
        <f t="shared" si="292"/>
        <v>42114.617199074077</v>
      </c>
      <c r="T3098" s="5">
        <f t="shared" si="293"/>
        <v>42144.617199074077</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9">
        <f t="shared" si="288"/>
        <v>17.150000000000002</v>
      </c>
      <c r="P3099" s="10">
        <f t="shared" si="289"/>
        <v>40.833333333333336</v>
      </c>
      <c r="Q3099" s="10" t="str">
        <f t="shared" si="290"/>
        <v>theater</v>
      </c>
      <c r="R3099" s="10" t="str">
        <f t="shared" si="291"/>
        <v>spaces</v>
      </c>
      <c r="S3099" s="5">
        <f t="shared" si="292"/>
        <v>42629.29515046296</v>
      </c>
      <c r="T3099" s="5">
        <f t="shared" si="293"/>
        <v>42650.374999999993</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9">
        <f t="shared" si="288"/>
        <v>3.6080041046690612</v>
      </c>
      <c r="P3100" s="10">
        <f t="shared" si="289"/>
        <v>65.111111111111114</v>
      </c>
      <c r="Q3100" s="10" t="str">
        <f t="shared" si="290"/>
        <v>theater</v>
      </c>
      <c r="R3100" s="10" t="str">
        <f t="shared" si="291"/>
        <v>spaces</v>
      </c>
      <c r="S3100" s="5">
        <f t="shared" si="292"/>
        <v>42359.58390046296</v>
      </c>
      <c r="T3100" s="5">
        <f t="shared" si="293"/>
        <v>42407.803472222215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9">
        <f t="shared" si="288"/>
        <v>13.900000000000002</v>
      </c>
      <c r="P3101" s="10">
        <f t="shared" si="289"/>
        <v>55.6</v>
      </c>
      <c r="Q3101" s="10" t="str">
        <f t="shared" si="290"/>
        <v>theater</v>
      </c>
      <c r="R3101" s="10" t="str">
        <f t="shared" si="291"/>
        <v>spaces</v>
      </c>
      <c r="S3101" s="5">
        <f t="shared" si="292"/>
        <v>42381.981377314813</v>
      </c>
      <c r="T3101" s="5">
        <f t="shared" si="293"/>
        <v>42411.981377314813</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9">
        <f t="shared" si="288"/>
        <v>15.225</v>
      </c>
      <c r="P3102" s="10">
        <f t="shared" si="289"/>
        <v>140.53846153846155</v>
      </c>
      <c r="Q3102" s="10" t="str">
        <f t="shared" si="290"/>
        <v>theater</v>
      </c>
      <c r="R3102" s="10" t="str">
        <f t="shared" si="291"/>
        <v>spaces</v>
      </c>
      <c r="S3102" s="5">
        <f t="shared" si="292"/>
        <v>41902.4140625</v>
      </c>
      <c r="T3102" s="5">
        <f t="shared" si="293"/>
        <v>41932.4140625</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9">
        <f t="shared" si="288"/>
        <v>12</v>
      </c>
      <c r="P3103" s="10">
        <f t="shared" si="289"/>
        <v>25</v>
      </c>
      <c r="Q3103" s="10" t="str">
        <f t="shared" si="290"/>
        <v>theater</v>
      </c>
      <c r="R3103" s="10" t="str">
        <f t="shared" si="291"/>
        <v>spaces</v>
      </c>
      <c r="S3103" s="5">
        <f t="shared" si="292"/>
        <v>42171.175196759257</v>
      </c>
      <c r="T3103" s="5">
        <f t="shared" si="293"/>
        <v>42201.12222222222</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9">
        <f t="shared" si="288"/>
        <v>39.112499999999997</v>
      </c>
      <c r="P3104" s="10">
        <f t="shared" si="289"/>
        <v>69.533333333333331</v>
      </c>
      <c r="Q3104" s="10" t="str">
        <f t="shared" si="290"/>
        <v>theater</v>
      </c>
      <c r="R3104" s="10" t="str">
        <f t="shared" si="291"/>
        <v>spaces</v>
      </c>
      <c r="S3104" s="5">
        <f t="shared" si="292"/>
        <v>42555.132152777776</v>
      </c>
      <c r="T3104" s="5">
        <f t="shared" si="293"/>
        <v>42605.132152777776</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9">
        <f t="shared" si="288"/>
        <v>0.26829268292682928</v>
      </c>
      <c r="P3105" s="10">
        <f t="shared" si="289"/>
        <v>5.5</v>
      </c>
      <c r="Q3105" s="10" t="str">
        <f t="shared" si="290"/>
        <v>theater</v>
      </c>
      <c r="R3105" s="10" t="str">
        <f t="shared" si="291"/>
        <v>spaces</v>
      </c>
      <c r="S3105" s="5">
        <f t="shared" si="292"/>
        <v>42106.94798611111</v>
      </c>
      <c r="T3105" s="5">
        <f t="shared" si="293"/>
        <v>42166.94798611111</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9">
        <f t="shared" si="288"/>
        <v>29.625</v>
      </c>
      <c r="P3106" s="10">
        <f t="shared" si="289"/>
        <v>237</v>
      </c>
      <c r="Q3106" s="10" t="str">
        <f t="shared" si="290"/>
        <v>theater</v>
      </c>
      <c r="R3106" s="10" t="str">
        <f t="shared" si="291"/>
        <v>spaces</v>
      </c>
      <c r="S3106" s="5">
        <f t="shared" si="292"/>
        <v>42006.70035879629</v>
      </c>
      <c r="T3106" s="5">
        <f t="shared" si="293"/>
        <v>42037.874999999993</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9">
        <f t="shared" si="288"/>
        <v>42.360992301112063</v>
      </c>
      <c r="P3107" s="10">
        <f t="shared" si="289"/>
        <v>79.870967741935488</v>
      </c>
      <c r="Q3107" s="10" t="str">
        <f t="shared" si="290"/>
        <v>theater</v>
      </c>
      <c r="R3107" s="10" t="str">
        <f t="shared" si="291"/>
        <v>spaces</v>
      </c>
      <c r="S3107" s="5">
        <f t="shared" si="292"/>
        <v>41876.510601851849</v>
      </c>
      <c r="T3107" s="5">
        <f t="shared" si="293"/>
        <v>41931</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9">
        <f t="shared" si="288"/>
        <v>4.1000000000000005</v>
      </c>
      <c r="P3108" s="10">
        <f t="shared" si="289"/>
        <v>10.25</v>
      </c>
      <c r="Q3108" s="10" t="str">
        <f t="shared" si="290"/>
        <v>theater</v>
      </c>
      <c r="R3108" s="10" t="str">
        <f t="shared" si="291"/>
        <v>spaces</v>
      </c>
      <c r="S3108" s="5">
        <f t="shared" si="292"/>
        <v>42241.22078703704</v>
      </c>
      <c r="T3108" s="5">
        <f t="shared" si="293"/>
        <v>42263.708333333336</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9">
        <f t="shared" si="288"/>
        <v>19.762499999999999</v>
      </c>
      <c r="P3109" s="10">
        <f t="shared" si="289"/>
        <v>272.58620689655174</v>
      </c>
      <c r="Q3109" s="10" t="str">
        <f t="shared" si="290"/>
        <v>theater</v>
      </c>
      <c r="R3109" s="10" t="str">
        <f t="shared" si="291"/>
        <v>spaces</v>
      </c>
      <c r="S3109" s="5">
        <f t="shared" si="292"/>
        <v>42128.605914351843</v>
      </c>
      <c r="T3109" s="5">
        <f t="shared" si="293"/>
        <v>42135.605914351843</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9">
        <f t="shared" si="288"/>
        <v>5.1999999999999998E-2</v>
      </c>
      <c r="P3110" s="10">
        <f t="shared" si="289"/>
        <v>13</v>
      </c>
      <c r="Q3110" s="10" t="str">
        <f t="shared" si="290"/>
        <v>theater</v>
      </c>
      <c r="R3110" s="10" t="str">
        <f t="shared" si="291"/>
        <v>spaces</v>
      </c>
      <c r="S3110" s="5">
        <f t="shared" si="292"/>
        <v>42062.47215277778</v>
      </c>
      <c r="T3110" s="5">
        <f t="shared" si="293"/>
        <v>42122.430486111109</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9">
        <f t="shared" si="288"/>
        <v>25.030188679245285</v>
      </c>
      <c r="P3111" s="10">
        <f t="shared" si="289"/>
        <v>58.184210526315788</v>
      </c>
      <c r="Q3111" s="10" t="str">
        <f t="shared" si="290"/>
        <v>theater</v>
      </c>
      <c r="R3111" s="10" t="str">
        <f t="shared" si="291"/>
        <v>spaces</v>
      </c>
      <c r="S3111" s="5">
        <f t="shared" si="292"/>
        <v>41843.916782407403</v>
      </c>
      <c r="T3111" s="5">
        <f t="shared" si="293"/>
        <v>41878.916782407403</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9">
        <f t="shared" si="288"/>
        <v>0.04</v>
      </c>
      <c r="P3112" s="10">
        <f t="shared" si="289"/>
        <v>10</v>
      </c>
      <c r="Q3112" s="10" t="str">
        <f t="shared" si="290"/>
        <v>theater</v>
      </c>
      <c r="R3112" s="10" t="str">
        <f t="shared" si="291"/>
        <v>spaces</v>
      </c>
      <c r="S3112" s="5">
        <f t="shared" si="292"/>
        <v>42744.823136574072</v>
      </c>
      <c r="T3112" s="5">
        <f t="shared" si="293"/>
        <v>42784.823136574072</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9">
        <f t="shared" si="288"/>
        <v>26.640000000000004</v>
      </c>
      <c r="P3113" s="10">
        <f t="shared" si="289"/>
        <v>70.10526315789474</v>
      </c>
      <c r="Q3113" s="10" t="str">
        <f t="shared" si="290"/>
        <v>theater</v>
      </c>
      <c r="R3113" s="10" t="str">
        <f t="shared" si="291"/>
        <v>spaces</v>
      </c>
      <c r="S3113" s="5">
        <f t="shared" si="292"/>
        <v>41885.38680555555</v>
      </c>
      <c r="T3113" s="5">
        <f t="shared" si="293"/>
        <v>41916.38680555555</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9">
        <f t="shared" si="288"/>
        <v>4.7363636363636363</v>
      </c>
      <c r="P3114" s="10">
        <f t="shared" si="289"/>
        <v>57.888888888888886</v>
      </c>
      <c r="Q3114" s="10" t="str">
        <f t="shared" si="290"/>
        <v>theater</v>
      </c>
      <c r="R3114" s="10" t="str">
        <f t="shared" si="291"/>
        <v>spaces</v>
      </c>
      <c r="S3114" s="5">
        <f t="shared" si="292"/>
        <v>42614.913587962961</v>
      </c>
      <c r="T3114" s="5">
        <f t="shared" si="293"/>
        <v>42674.913587962961</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9">
        <f t="shared" si="288"/>
        <v>4.2435339894712749</v>
      </c>
      <c r="P3115" s="10">
        <f t="shared" si="289"/>
        <v>125.27027027027027</v>
      </c>
      <c r="Q3115" s="10" t="str">
        <f t="shared" si="290"/>
        <v>theater</v>
      </c>
      <c r="R3115" s="10" t="str">
        <f t="shared" si="291"/>
        <v>spaces</v>
      </c>
      <c r="S3115" s="5">
        <f t="shared" si="292"/>
        <v>42081.522939814815</v>
      </c>
      <c r="T3115" s="5">
        <f t="shared" si="293"/>
        <v>42111.522939814815</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9">
        <f t="shared" si="288"/>
        <v>0</v>
      </c>
      <c r="P3116" s="10" t="e">
        <f t="shared" si="289"/>
        <v>#DIV/0!</v>
      </c>
      <c r="Q3116" s="10" t="str">
        <f t="shared" si="290"/>
        <v>theater</v>
      </c>
      <c r="R3116" s="10" t="str">
        <f t="shared" si="291"/>
        <v>spaces</v>
      </c>
      <c r="S3116" s="5">
        <f t="shared" si="292"/>
        <v>41843.42418981481</v>
      </c>
      <c r="T3116" s="5">
        <f t="shared" si="293"/>
        <v>41903.42418981481</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9">
        <f t="shared" si="288"/>
        <v>3</v>
      </c>
      <c r="P3117" s="10">
        <f t="shared" si="289"/>
        <v>300</v>
      </c>
      <c r="Q3117" s="10" t="str">
        <f t="shared" si="290"/>
        <v>theater</v>
      </c>
      <c r="R3117" s="10" t="str">
        <f t="shared" si="291"/>
        <v>spaces</v>
      </c>
      <c r="S3117" s="5">
        <f t="shared" si="292"/>
        <v>42496.238738425927</v>
      </c>
      <c r="T3117" s="5">
        <f t="shared" si="293"/>
        <v>42526.238738425927</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9">
        <f t="shared" si="288"/>
        <v>57.333333333333336</v>
      </c>
      <c r="P3118" s="10">
        <f t="shared" si="289"/>
        <v>43</v>
      </c>
      <c r="Q3118" s="10" t="str">
        <f t="shared" si="290"/>
        <v>theater</v>
      </c>
      <c r="R3118" s="10" t="str">
        <f t="shared" si="291"/>
        <v>spaces</v>
      </c>
      <c r="S3118" s="5">
        <f t="shared" si="292"/>
        <v>42081.30700231481</v>
      </c>
      <c r="T3118" s="5">
        <f t="shared" si="293"/>
        <v>42095.30700231481</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9">
        <f t="shared" si="288"/>
        <v>0.1</v>
      </c>
      <c r="P3119" s="10">
        <f t="shared" si="289"/>
        <v>1</v>
      </c>
      <c r="Q3119" s="10" t="str">
        <f t="shared" si="290"/>
        <v>theater</v>
      </c>
      <c r="R3119" s="10" t="str">
        <f t="shared" si="291"/>
        <v>spaces</v>
      </c>
      <c r="S3119" s="5">
        <f t="shared" si="292"/>
        <v>42509.166203703695</v>
      </c>
      <c r="T3119" s="5">
        <f t="shared" si="293"/>
        <v>42517.341666666667</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9">
        <f t="shared" si="288"/>
        <v>0.31</v>
      </c>
      <c r="P3120" s="10">
        <f t="shared" si="289"/>
        <v>775</v>
      </c>
      <c r="Q3120" s="10" t="str">
        <f t="shared" si="290"/>
        <v>theater</v>
      </c>
      <c r="R3120" s="10" t="str">
        <f t="shared" si="291"/>
        <v>spaces</v>
      </c>
      <c r="S3120" s="5">
        <f t="shared" si="292"/>
        <v>42534.441238425927</v>
      </c>
      <c r="T3120" s="5">
        <f t="shared" si="293"/>
        <v>42553.441238425927</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9">
        <f t="shared" si="288"/>
        <v>0.05</v>
      </c>
      <c r="P3121" s="10">
        <f t="shared" si="289"/>
        <v>5</v>
      </c>
      <c r="Q3121" s="10" t="str">
        <f t="shared" si="290"/>
        <v>theater</v>
      </c>
      <c r="R3121" s="10" t="str">
        <f t="shared" si="291"/>
        <v>spaces</v>
      </c>
      <c r="S3121" s="5">
        <f t="shared" si="292"/>
        <v>42059.837175925924</v>
      </c>
      <c r="T3121" s="5">
        <f t="shared" si="293"/>
        <v>42089.795509259253</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9">
        <f t="shared" si="288"/>
        <v>9.8461538461538465E-3</v>
      </c>
      <c r="P3122" s="10">
        <f t="shared" si="289"/>
        <v>12.8</v>
      </c>
      <c r="Q3122" s="10" t="str">
        <f t="shared" si="290"/>
        <v>theater</v>
      </c>
      <c r="R3122" s="10" t="str">
        <f t="shared" si="291"/>
        <v>spaces</v>
      </c>
      <c r="S3122" s="5">
        <f t="shared" si="292"/>
        <v>42435.733749999999</v>
      </c>
      <c r="T3122" s="5">
        <f t="shared" si="293"/>
        <v>42495.692083333335</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9">
        <f t="shared" si="288"/>
        <v>0.66666666666666674</v>
      </c>
      <c r="P3123" s="10">
        <f t="shared" si="289"/>
        <v>10</v>
      </c>
      <c r="Q3123" s="10" t="str">
        <f t="shared" si="290"/>
        <v>theater</v>
      </c>
      <c r="R3123" s="10" t="str">
        <f t="shared" si="291"/>
        <v>spaces</v>
      </c>
      <c r="S3123" s="5">
        <f t="shared" si="292"/>
        <v>41848.471469907403</v>
      </c>
      <c r="T3123" s="5">
        <f t="shared" si="293"/>
        <v>41908.471469907403</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9">
        <f t="shared" si="288"/>
        <v>58.291457286432156</v>
      </c>
      <c r="P3124" s="10">
        <f t="shared" si="289"/>
        <v>58</v>
      </c>
      <c r="Q3124" s="10" t="str">
        <f t="shared" si="290"/>
        <v>theater</v>
      </c>
      <c r="R3124" s="10" t="str">
        <f t="shared" si="291"/>
        <v>spaces</v>
      </c>
      <c r="S3124" s="5">
        <f t="shared" si="292"/>
        <v>42678.723749999997</v>
      </c>
      <c r="T3124" s="5">
        <f t="shared" si="293"/>
        <v>42683.765416666669</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9">
        <f t="shared" si="288"/>
        <v>68.153599999999997</v>
      </c>
      <c r="P3125" s="10">
        <f t="shared" si="289"/>
        <v>244.80459770114942</v>
      </c>
      <c r="Q3125" s="10" t="str">
        <f t="shared" si="290"/>
        <v>theater</v>
      </c>
      <c r="R3125" s="10" t="str">
        <f t="shared" si="291"/>
        <v>spaces</v>
      </c>
      <c r="S3125" s="5">
        <f t="shared" si="292"/>
        <v>42530.784699074073</v>
      </c>
      <c r="T3125" s="5">
        <f t="shared" si="293"/>
        <v>42560.784699074073</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9">
        <f t="shared" si="288"/>
        <v>3.2499999999999999E-3</v>
      </c>
      <c r="P3126" s="10">
        <f t="shared" si="289"/>
        <v>6.5</v>
      </c>
      <c r="Q3126" s="10" t="str">
        <f t="shared" si="290"/>
        <v>theater</v>
      </c>
      <c r="R3126" s="10" t="str">
        <f t="shared" si="291"/>
        <v>spaces</v>
      </c>
      <c r="S3126" s="5">
        <f t="shared" si="292"/>
        <v>41977.571770833332</v>
      </c>
      <c r="T3126" s="5">
        <f t="shared" si="293"/>
        <v>42037.571770833332</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9">
        <f t="shared" si="288"/>
        <v>0</v>
      </c>
      <c r="P3127" s="10" t="e">
        <f t="shared" si="289"/>
        <v>#DIV/0!</v>
      </c>
      <c r="Q3127" s="10" t="str">
        <f t="shared" si="290"/>
        <v>theater</v>
      </c>
      <c r="R3127" s="10" t="str">
        <f t="shared" si="291"/>
        <v>spaces</v>
      </c>
      <c r="S3127" s="5">
        <f t="shared" si="292"/>
        <v>42345.998518518514</v>
      </c>
      <c r="T3127" s="5">
        <f t="shared" si="293"/>
        <v>42375.998518518514</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9">
        <f t="shared" si="288"/>
        <v>4.16</v>
      </c>
      <c r="P3128" s="10">
        <f t="shared" si="289"/>
        <v>61.176470588235297</v>
      </c>
      <c r="Q3128" s="10" t="str">
        <f t="shared" si="290"/>
        <v>theater</v>
      </c>
      <c r="R3128" s="10" t="str">
        <f t="shared" si="291"/>
        <v>spaces</v>
      </c>
      <c r="S3128" s="5">
        <f t="shared" si="292"/>
        <v>42426.809745370374</v>
      </c>
      <c r="T3128" s="5">
        <f t="shared" si="293"/>
        <v>42456.768078703702</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9">
        <f t="shared" si="288"/>
        <v>0</v>
      </c>
      <c r="P3129" s="10" t="e">
        <f t="shared" si="289"/>
        <v>#DIV/0!</v>
      </c>
      <c r="Q3129" s="10" t="str">
        <f t="shared" si="290"/>
        <v>theater</v>
      </c>
      <c r="R3129" s="10" t="str">
        <f t="shared" si="291"/>
        <v>spaces</v>
      </c>
      <c r="S3129" s="5">
        <f t="shared" si="292"/>
        <v>42034.648483796293</v>
      </c>
      <c r="T3129" s="5">
        <f t="shared" si="293"/>
        <v>42064.648483796293</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9">
        <f t="shared" si="288"/>
        <v>108.60666666666667</v>
      </c>
      <c r="P3130" s="10">
        <f t="shared" si="289"/>
        <v>139.23931623931625</v>
      </c>
      <c r="Q3130" s="10" t="str">
        <f t="shared" si="290"/>
        <v>theater</v>
      </c>
      <c r="R3130" s="10" t="str">
        <f t="shared" si="291"/>
        <v>plays</v>
      </c>
      <c r="S3130" s="5">
        <f t="shared" si="292"/>
        <v>42780.617372685178</v>
      </c>
      <c r="T3130" s="5">
        <f t="shared" si="293"/>
        <v>42810.575706018521</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9">
        <f t="shared" si="288"/>
        <v>0.8</v>
      </c>
      <c r="P3131" s="10">
        <f t="shared" si="289"/>
        <v>10</v>
      </c>
      <c r="Q3131" s="10" t="str">
        <f t="shared" si="290"/>
        <v>theater</v>
      </c>
      <c r="R3131" s="10" t="str">
        <f t="shared" si="291"/>
        <v>plays</v>
      </c>
      <c r="S3131" s="5">
        <f t="shared" si="292"/>
        <v>42803.634479166663</v>
      </c>
      <c r="T3131" s="5">
        <f t="shared" si="293"/>
        <v>42843.592812499999</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9">
        <f t="shared" si="288"/>
        <v>3.75</v>
      </c>
      <c r="P3132" s="10">
        <f t="shared" si="289"/>
        <v>93.75</v>
      </c>
      <c r="Q3132" s="10" t="str">
        <f t="shared" si="290"/>
        <v>theater</v>
      </c>
      <c r="R3132" s="10" t="str">
        <f t="shared" si="291"/>
        <v>plays</v>
      </c>
      <c r="S3132" s="5">
        <f t="shared" si="292"/>
        <v>42808.431898148141</v>
      </c>
      <c r="T3132" s="5">
        <f t="shared" si="293"/>
        <v>42838.999305555553</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9">
        <f t="shared" si="288"/>
        <v>15.731707317073171</v>
      </c>
      <c r="P3133" s="10">
        <f t="shared" si="289"/>
        <v>53.75</v>
      </c>
      <c r="Q3133" s="10" t="str">
        <f t="shared" si="290"/>
        <v>theater</v>
      </c>
      <c r="R3133" s="10" t="str">
        <f t="shared" si="291"/>
        <v>plays</v>
      </c>
      <c r="S3133" s="5">
        <f t="shared" si="292"/>
        <v>42803.370891203704</v>
      </c>
      <c r="T3133" s="5">
        <f t="shared" si="293"/>
        <v>42833.329224537032</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9">
        <f t="shared" si="288"/>
        <v>3.3333333333333333E-2</v>
      </c>
      <c r="P3134" s="10">
        <f t="shared" si="289"/>
        <v>10</v>
      </c>
      <c r="Q3134" s="10" t="str">
        <f t="shared" si="290"/>
        <v>theater</v>
      </c>
      <c r="R3134" s="10" t="str">
        <f t="shared" si="291"/>
        <v>plays</v>
      </c>
      <c r="S3134" s="5">
        <f t="shared" si="292"/>
        <v>42786.141898148147</v>
      </c>
      <c r="T3134" s="5">
        <f t="shared" si="293"/>
        <v>42846.100231481476</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9">
        <f t="shared" si="288"/>
        <v>108</v>
      </c>
      <c r="P3135" s="10">
        <f t="shared" si="289"/>
        <v>33.75</v>
      </c>
      <c r="Q3135" s="10" t="str">
        <f t="shared" si="290"/>
        <v>theater</v>
      </c>
      <c r="R3135" s="10" t="str">
        <f t="shared" si="291"/>
        <v>plays</v>
      </c>
      <c r="S3135" s="5">
        <f t="shared" si="292"/>
        <v>42788.356874999998</v>
      </c>
      <c r="T3135" s="5">
        <f t="shared" si="293"/>
        <v>42818.315208333333</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9">
        <f t="shared" si="288"/>
        <v>22.5</v>
      </c>
      <c r="P3136" s="10">
        <f t="shared" si="289"/>
        <v>18.75</v>
      </c>
      <c r="Q3136" s="10" t="str">
        <f t="shared" si="290"/>
        <v>theater</v>
      </c>
      <c r="R3136" s="10" t="str">
        <f t="shared" si="291"/>
        <v>plays</v>
      </c>
      <c r="S3136" s="5">
        <f t="shared" si="292"/>
        <v>42800.511793981481</v>
      </c>
      <c r="T3136" s="5">
        <f t="shared" si="293"/>
        <v>42821.470127314817</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9">
        <f t="shared" si="288"/>
        <v>20.849420849420849</v>
      </c>
      <c r="P3137" s="10">
        <f t="shared" si="289"/>
        <v>23.142857142857142</v>
      </c>
      <c r="Q3137" s="10" t="str">
        <f t="shared" si="290"/>
        <v>theater</v>
      </c>
      <c r="R3137" s="10" t="str">
        <f t="shared" si="291"/>
        <v>plays</v>
      </c>
      <c r="S3137" s="5">
        <f t="shared" si="292"/>
        <v>42806.943530092591</v>
      </c>
      <c r="T3137" s="5">
        <f t="shared" si="293"/>
        <v>42828.943530092591</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9">
        <f t="shared" si="288"/>
        <v>127.8</v>
      </c>
      <c r="P3138" s="10">
        <f t="shared" si="289"/>
        <v>29.045454545454547</v>
      </c>
      <c r="Q3138" s="10" t="str">
        <f t="shared" si="290"/>
        <v>theater</v>
      </c>
      <c r="R3138" s="10" t="str">
        <f t="shared" si="291"/>
        <v>plays</v>
      </c>
      <c r="S3138" s="5">
        <f t="shared" si="292"/>
        <v>42789.25409722222</v>
      </c>
      <c r="T3138" s="5">
        <f t="shared" si="293"/>
        <v>42825.749305555553</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9">
        <f t="shared" ref="O3139:O3202" si="294">E3139/D3139*100</f>
        <v>3.3333333333333335</v>
      </c>
      <c r="P3139" s="10">
        <f t="shared" ref="P3139:P3202" si="295">E3139/L3139</f>
        <v>50</v>
      </c>
      <c r="Q3139" s="10" t="str">
        <f t="shared" ref="Q3139:Q3202" si="296">LEFT($N3139,FIND("/",$N3139)-1)</f>
        <v>theater</v>
      </c>
      <c r="R3139" s="10" t="str">
        <f t="shared" ref="R3139:R3202" si="297">RIGHT($N3139,LEN($N3139)-FIND("/",$N3139))</f>
        <v>plays</v>
      </c>
      <c r="S3139" s="5">
        <f t="shared" ref="S3139:S3202" si="298">(((J3139/60)/60)/24)+DATE(1970,1,1)+(-5/24)</f>
        <v>42807.676724537036</v>
      </c>
      <c r="T3139" s="5">
        <f t="shared" si="293"/>
        <v>42858.591666666667</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9">
        <f t="shared" si="294"/>
        <v>0</v>
      </c>
      <c r="P3140" s="10" t="e">
        <f t="shared" si="295"/>
        <v>#DIV/0!</v>
      </c>
      <c r="Q3140" s="10" t="str">
        <f t="shared" si="296"/>
        <v>theater</v>
      </c>
      <c r="R3140" s="10" t="str">
        <f t="shared" si="297"/>
        <v>plays</v>
      </c>
      <c r="S3140" s="5">
        <f t="shared" si="298"/>
        <v>42809.437581018516</v>
      </c>
      <c r="T3140" s="5">
        <f t="shared" si="293"/>
        <v>42828.437581018516</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9">
        <f t="shared" si="294"/>
        <v>5.4</v>
      </c>
      <c r="P3141" s="10">
        <f t="shared" si="295"/>
        <v>450</v>
      </c>
      <c r="Q3141" s="10" t="str">
        <f t="shared" si="296"/>
        <v>theater</v>
      </c>
      <c r="R3141" s="10" t="str">
        <f t="shared" si="297"/>
        <v>plays</v>
      </c>
      <c r="S3141" s="5">
        <f t="shared" si="298"/>
        <v>42785.062037037038</v>
      </c>
      <c r="T3141" s="5">
        <f t="shared" si="293"/>
        <v>42818.981249999997</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9">
        <f t="shared" si="294"/>
        <v>0.96</v>
      </c>
      <c r="P3142" s="10">
        <f t="shared" si="295"/>
        <v>24</v>
      </c>
      <c r="Q3142" s="10" t="str">
        <f t="shared" si="296"/>
        <v>theater</v>
      </c>
      <c r="R3142" s="10" t="str">
        <f t="shared" si="297"/>
        <v>plays</v>
      </c>
      <c r="S3142" s="5">
        <f t="shared" si="298"/>
        <v>42802.510451388887</v>
      </c>
      <c r="T3142" s="5">
        <f t="shared" si="293"/>
        <v>42832.468784722216</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9">
        <f t="shared" si="294"/>
        <v>51.6</v>
      </c>
      <c r="P3143" s="10">
        <f t="shared" si="295"/>
        <v>32.25</v>
      </c>
      <c r="Q3143" s="10" t="str">
        <f t="shared" si="296"/>
        <v>theater</v>
      </c>
      <c r="R3143" s="10" t="str">
        <f t="shared" si="297"/>
        <v>plays</v>
      </c>
      <c r="S3143" s="5">
        <f t="shared" si="298"/>
        <v>42800.544999999998</v>
      </c>
      <c r="T3143" s="5">
        <f t="shared" ref="T3143:T3206" si="299">(((I3143/60)/60)/24)+DATE(1970,1,1)+(-5/24)</f>
        <v>42841.624999999993</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9">
        <f t="shared" si="294"/>
        <v>1.6363636363636365</v>
      </c>
      <c r="P3144" s="10">
        <f t="shared" si="295"/>
        <v>15</v>
      </c>
      <c r="Q3144" s="10" t="str">
        <f t="shared" si="296"/>
        <v>theater</v>
      </c>
      <c r="R3144" s="10" t="str">
        <f t="shared" si="297"/>
        <v>plays</v>
      </c>
      <c r="S3144" s="5">
        <f t="shared" si="298"/>
        <v>42783.304849537039</v>
      </c>
      <c r="T3144" s="5">
        <f t="shared" si="299"/>
        <v>42813.263182870367</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9">
        <f t="shared" si="294"/>
        <v>0</v>
      </c>
      <c r="P3145" s="10" t="e">
        <f t="shared" si="295"/>
        <v>#DIV/0!</v>
      </c>
      <c r="Q3145" s="10" t="str">
        <f t="shared" si="296"/>
        <v>theater</v>
      </c>
      <c r="R3145" s="10" t="str">
        <f t="shared" si="297"/>
        <v>plays</v>
      </c>
      <c r="S3145" s="5">
        <f t="shared" si="298"/>
        <v>42808.149953703702</v>
      </c>
      <c r="T3145" s="5">
        <f t="shared" si="299"/>
        <v>42834.149953703702</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9">
        <f t="shared" si="294"/>
        <v>75.400000000000006</v>
      </c>
      <c r="P3146" s="10">
        <f t="shared" si="295"/>
        <v>251.33333333333334</v>
      </c>
      <c r="Q3146" s="10" t="str">
        <f t="shared" si="296"/>
        <v>theater</v>
      </c>
      <c r="R3146" s="10" t="str">
        <f t="shared" si="297"/>
        <v>plays</v>
      </c>
      <c r="S3146" s="5">
        <f t="shared" si="298"/>
        <v>42796.329942129632</v>
      </c>
      <c r="T3146" s="5">
        <f t="shared" si="299"/>
        <v>42813.041666666664</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9">
        <f t="shared" si="294"/>
        <v>0</v>
      </c>
      <c r="P3147" s="10" t="e">
        <f t="shared" si="295"/>
        <v>#DIV/0!</v>
      </c>
      <c r="Q3147" s="10" t="str">
        <f t="shared" si="296"/>
        <v>theater</v>
      </c>
      <c r="R3147" s="10" t="str">
        <f t="shared" si="297"/>
        <v>plays</v>
      </c>
      <c r="S3147" s="5">
        <f t="shared" si="298"/>
        <v>42761.832569444443</v>
      </c>
      <c r="T3147" s="5">
        <f t="shared" si="299"/>
        <v>42821.790902777771</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9">
        <f t="shared" si="294"/>
        <v>10.5</v>
      </c>
      <c r="P3148" s="10">
        <f t="shared" si="295"/>
        <v>437.5</v>
      </c>
      <c r="Q3148" s="10" t="str">
        <f t="shared" si="296"/>
        <v>theater</v>
      </c>
      <c r="R3148" s="10" t="str">
        <f t="shared" si="297"/>
        <v>plays</v>
      </c>
      <c r="S3148" s="5">
        <f t="shared" si="298"/>
        <v>42796.474143518521</v>
      </c>
      <c r="T3148" s="5">
        <f t="shared" si="299"/>
        <v>42841.432476851849</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9">
        <f t="shared" si="294"/>
        <v>117.52499999999999</v>
      </c>
      <c r="P3149" s="10">
        <f t="shared" si="295"/>
        <v>110.35211267605634</v>
      </c>
      <c r="Q3149" s="10" t="str">
        <f t="shared" si="296"/>
        <v>theater</v>
      </c>
      <c r="R3149" s="10" t="str">
        <f t="shared" si="297"/>
        <v>plays</v>
      </c>
      <c r="S3149" s="5">
        <f t="shared" si="298"/>
        <v>41909.761053240742</v>
      </c>
      <c r="T3149" s="5">
        <f t="shared" si="299"/>
        <v>41949.802719907406</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9">
        <f t="shared" si="294"/>
        <v>131.16666666666669</v>
      </c>
      <c r="P3150" s="10">
        <f t="shared" si="295"/>
        <v>41.421052631578945</v>
      </c>
      <c r="Q3150" s="10" t="str">
        <f t="shared" si="296"/>
        <v>theater</v>
      </c>
      <c r="R3150" s="10" t="str">
        <f t="shared" si="297"/>
        <v>plays</v>
      </c>
      <c r="S3150" s="5">
        <f t="shared" si="298"/>
        <v>41891.456990740735</v>
      </c>
      <c r="T3150" s="5">
        <f t="shared" si="299"/>
        <v>41912.958333333328</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9">
        <f t="shared" si="294"/>
        <v>104</v>
      </c>
      <c r="P3151" s="10">
        <f t="shared" si="295"/>
        <v>52</v>
      </c>
      <c r="Q3151" s="10" t="str">
        <f t="shared" si="296"/>
        <v>theater</v>
      </c>
      <c r="R3151" s="10" t="str">
        <f t="shared" si="297"/>
        <v>plays</v>
      </c>
      <c r="S3151" s="5">
        <f t="shared" si="298"/>
        <v>41225.809027777774</v>
      </c>
      <c r="T3151" s="5">
        <f t="shared" si="299"/>
        <v>41249.875</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9">
        <f t="shared" si="294"/>
        <v>101</v>
      </c>
      <c r="P3152" s="10">
        <f t="shared" si="295"/>
        <v>33.990384615384613</v>
      </c>
      <c r="Q3152" s="10" t="str">
        <f t="shared" si="296"/>
        <v>theater</v>
      </c>
      <c r="R3152" s="10" t="str">
        <f t="shared" si="297"/>
        <v>plays</v>
      </c>
      <c r="S3152" s="5">
        <f t="shared" si="298"/>
        <v>40478.055590277778</v>
      </c>
      <c r="T3152" s="5">
        <f t="shared" si="299"/>
        <v>40567.958333333328</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9">
        <f t="shared" si="294"/>
        <v>100.4</v>
      </c>
      <c r="P3153" s="10">
        <f t="shared" si="295"/>
        <v>103.35294117647059</v>
      </c>
      <c r="Q3153" s="10" t="str">
        <f t="shared" si="296"/>
        <v>theater</v>
      </c>
      <c r="R3153" s="10" t="str">
        <f t="shared" si="297"/>
        <v>plays</v>
      </c>
      <c r="S3153" s="5">
        <f t="shared" si="298"/>
        <v>41862.631643518514</v>
      </c>
      <c r="T3153" s="5">
        <f t="shared" si="299"/>
        <v>41892.631643518514</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9">
        <f t="shared" si="294"/>
        <v>105.95454545454545</v>
      </c>
      <c r="P3154" s="10">
        <f t="shared" si="295"/>
        <v>34.791044776119406</v>
      </c>
      <c r="Q3154" s="10" t="str">
        <f t="shared" si="296"/>
        <v>theater</v>
      </c>
      <c r="R3154" s="10" t="str">
        <f t="shared" si="297"/>
        <v>plays</v>
      </c>
      <c r="S3154" s="5">
        <f t="shared" si="298"/>
        <v>41550.659340277773</v>
      </c>
      <c r="T3154" s="5">
        <f t="shared" si="299"/>
        <v>41580.659340277773</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9">
        <f t="shared" si="294"/>
        <v>335.58333333333337</v>
      </c>
      <c r="P3155" s="10">
        <f t="shared" si="295"/>
        <v>41.773858921161825</v>
      </c>
      <c r="Q3155" s="10" t="str">
        <f t="shared" si="296"/>
        <v>theater</v>
      </c>
      <c r="R3155" s="10" t="str">
        <f t="shared" si="297"/>
        <v>plays</v>
      </c>
      <c r="S3155" s="5">
        <f t="shared" si="298"/>
        <v>40632.946030092593</v>
      </c>
      <c r="T3155" s="5">
        <f t="shared" si="299"/>
        <v>40663.999305555553</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9">
        <f t="shared" si="294"/>
        <v>112.92857142857142</v>
      </c>
      <c r="P3156" s="10">
        <f t="shared" si="295"/>
        <v>64.268292682926827</v>
      </c>
      <c r="Q3156" s="10" t="str">
        <f t="shared" si="296"/>
        <v>theater</v>
      </c>
      <c r="R3156" s="10" t="str">
        <f t="shared" si="297"/>
        <v>plays</v>
      </c>
      <c r="S3156" s="5">
        <f t="shared" si="298"/>
        <v>40970.667337962957</v>
      </c>
      <c r="T3156" s="5">
        <f t="shared" si="299"/>
        <v>41000.625671296293</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9">
        <f t="shared" si="294"/>
        <v>188.50460000000001</v>
      </c>
      <c r="P3157" s="10">
        <f t="shared" si="295"/>
        <v>31.209370860927152</v>
      </c>
      <c r="Q3157" s="10" t="str">
        <f t="shared" si="296"/>
        <v>theater</v>
      </c>
      <c r="R3157" s="10" t="str">
        <f t="shared" si="297"/>
        <v>plays</v>
      </c>
      <c r="S3157" s="5">
        <f t="shared" si="298"/>
        <v>41233.290798611109</v>
      </c>
      <c r="T3157" s="5">
        <f t="shared" si="299"/>
        <v>41263.290798611109</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9">
        <f t="shared" si="294"/>
        <v>101.81818181818181</v>
      </c>
      <c r="P3158" s="10">
        <f t="shared" si="295"/>
        <v>62.921348314606739</v>
      </c>
      <c r="Q3158" s="10" t="str">
        <f t="shared" si="296"/>
        <v>theater</v>
      </c>
      <c r="R3158" s="10" t="str">
        <f t="shared" si="297"/>
        <v>plays</v>
      </c>
      <c r="S3158" s="5">
        <f t="shared" si="298"/>
        <v>41026.744722222218</v>
      </c>
      <c r="T3158" s="5">
        <f t="shared" si="299"/>
        <v>41061.744722222218</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9">
        <f t="shared" si="294"/>
        <v>101</v>
      </c>
      <c r="P3159" s="10">
        <f t="shared" si="295"/>
        <v>98.536585365853654</v>
      </c>
      <c r="Q3159" s="10" t="str">
        <f t="shared" si="296"/>
        <v>theater</v>
      </c>
      <c r="R3159" s="10" t="str">
        <f t="shared" si="297"/>
        <v>plays</v>
      </c>
      <c r="S3159" s="5">
        <f t="shared" si="298"/>
        <v>41829.579918981479</v>
      </c>
      <c r="T3159" s="5">
        <f t="shared" si="299"/>
        <v>41839</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9">
        <f t="shared" si="294"/>
        <v>113.99999999999999</v>
      </c>
      <c r="P3160" s="10">
        <f t="shared" si="295"/>
        <v>82.608695652173907</v>
      </c>
      <c r="Q3160" s="10" t="str">
        <f t="shared" si="296"/>
        <v>theater</v>
      </c>
      <c r="R3160" s="10" t="str">
        <f t="shared" si="297"/>
        <v>plays</v>
      </c>
      <c r="S3160" s="5">
        <f t="shared" si="298"/>
        <v>41447.631388888884</v>
      </c>
      <c r="T3160" s="5">
        <f t="shared" si="299"/>
        <v>41477.631388888884</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9">
        <f t="shared" si="294"/>
        <v>133.48133333333334</v>
      </c>
      <c r="P3161" s="10">
        <f t="shared" si="295"/>
        <v>38.504230769230773</v>
      </c>
      <c r="Q3161" s="10" t="str">
        <f t="shared" si="296"/>
        <v>theater</v>
      </c>
      <c r="R3161" s="10" t="str">
        <f t="shared" si="297"/>
        <v>plays</v>
      </c>
      <c r="S3161" s="5">
        <f t="shared" si="298"/>
        <v>40883.858344907407</v>
      </c>
      <c r="T3161" s="5">
        <f t="shared" si="299"/>
        <v>40926.75</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9">
        <f t="shared" si="294"/>
        <v>101.53333333333335</v>
      </c>
      <c r="P3162" s="10">
        <f t="shared" si="295"/>
        <v>80.15789473684211</v>
      </c>
      <c r="Q3162" s="10" t="str">
        <f t="shared" si="296"/>
        <v>theater</v>
      </c>
      <c r="R3162" s="10" t="str">
        <f t="shared" si="297"/>
        <v>plays</v>
      </c>
      <c r="S3162" s="5">
        <f t="shared" si="298"/>
        <v>41841.056562499994</v>
      </c>
      <c r="T3162" s="5">
        <f t="shared" si="299"/>
        <v>41863.999305555553</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9">
        <f t="shared" si="294"/>
        <v>105.1</v>
      </c>
      <c r="P3163" s="10">
        <f t="shared" si="295"/>
        <v>28.405405405405407</v>
      </c>
      <c r="Q3163" s="10" t="str">
        <f t="shared" si="296"/>
        <v>theater</v>
      </c>
      <c r="R3163" s="10" t="str">
        <f t="shared" si="297"/>
        <v>plays</v>
      </c>
      <c r="S3163" s="5">
        <f t="shared" si="298"/>
        <v>41897.327800925923</v>
      </c>
      <c r="T3163" s="5">
        <f t="shared" si="299"/>
        <v>41927.327800925923</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9">
        <f t="shared" si="294"/>
        <v>127.15</v>
      </c>
      <c r="P3164" s="10">
        <f t="shared" si="295"/>
        <v>80.730158730158735</v>
      </c>
      <c r="Q3164" s="10" t="str">
        <f t="shared" si="296"/>
        <v>theater</v>
      </c>
      <c r="R3164" s="10" t="str">
        <f t="shared" si="297"/>
        <v>plays</v>
      </c>
      <c r="S3164" s="5">
        <f t="shared" si="298"/>
        <v>41799.47756944444</v>
      </c>
      <c r="T3164" s="5">
        <f t="shared" si="299"/>
        <v>41826.875</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9">
        <f t="shared" si="294"/>
        <v>111.15384615384616</v>
      </c>
      <c r="P3165" s="10">
        <f t="shared" si="295"/>
        <v>200.69444444444446</v>
      </c>
      <c r="Q3165" s="10" t="str">
        <f t="shared" si="296"/>
        <v>theater</v>
      </c>
      <c r="R3165" s="10" t="str">
        <f t="shared" si="297"/>
        <v>plays</v>
      </c>
      <c r="S3165" s="5">
        <f t="shared" si="298"/>
        <v>41775.545428240737</v>
      </c>
      <c r="T3165" s="5">
        <f t="shared" si="299"/>
        <v>41805.545428240737</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9">
        <f t="shared" si="294"/>
        <v>106.76</v>
      </c>
      <c r="P3166" s="10">
        <f t="shared" si="295"/>
        <v>37.591549295774648</v>
      </c>
      <c r="Q3166" s="10" t="str">
        <f t="shared" si="296"/>
        <v>theater</v>
      </c>
      <c r="R3166" s="10" t="str">
        <f t="shared" si="297"/>
        <v>plays</v>
      </c>
      <c r="S3166" s="5">
        <f t="shared" si="298"/>
        <v>41766.597395833334</v>
      </c>
      <c r="T3166" s="5">
        <f t="shared" si="299"/>
        <v>41799.597395833334</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9">
        <f t="shared" si="294"/>
        <v>162.66666666666666</v>
      </c>
      <c r="P3167" s="10">
        <f t="shared" si="295"/>
        <v>58.095238095238095</v>
      </c>
      <c r="Q3167" s="10" t="str">
        <f t="shared" si="296"/>
        <v>theater</v>
      </c>
      <c r="R3167" s="10" t="str">
        <f t="shared" si="297"/>
        <v>plays</v>
      </c>
      <c r="S3167" s="5">
        <f t="shared" si="298"/>
        <v>40643.950925925921</v>
      </c>
      <c r="T3167" s="5">
        <f t="shared" si="299"/>
        <v>40665.957638888889</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9">
        <f t="shared" si="294"/>
        <v>160.22808571428573</v>
      </c>
      <c r="P3168" s="10">
        <f t="shared" si="295"/>
        <v>60.300892473118282</v>
      </c>
      <c r="Q3168" s="10" t="str">
        <f t="shared" si="296"/>
        <v>theater</v>
      </c>
      <c r="R3168" s="10" t="str">
        <f t="shared" si="297"/>
        <v>plays</v>
      </c>
      <c r="S3168" s="5">
        <f t="shared" si="298"/>
        <v>41940.483252314814</v>
      </c>
      <c r="T3168" s="5">
        <f t="shared" si="299"/>
        <v>41969.124305555553</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9">
        <f t="shared" si="294"/>
        <v>116.16666666666666</v>
      </c>
      <c r="P3169" s="10">
        <f t="shared" si="295"/>
        <v>63.363636363636367</v>
      </c>
      <c r="Q3169" s="10" t="str">
        <f t="shared" si="296"/>
        <v>theater</v>
      </c>
      <c r="R3169" s="10" t="str">
        <f t="shared" si="297"/>
        <v>plays</v>
      </c>
      <c r="S3169" s="5">
        <f t="shared" si="298"/>
        <v>41838.967372685183</v>
      </c>
      <c r="T3169" s="5">
        <f t="shared" si="299"/>
        <v>41852.967372685183</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9">
        <f t="shared" si="294"/>
        <v>124.2</v>
      </c>
      <c r="P3170" s="10">
        <f t="shared" si="295"/>
        <v>50.901639344262293</v>
      </c>
      <c r="Q3170" s="10" t="str">
        <f t="shared" si="296"/>
        <v>theater</v>
      </c>
      <c r="R3170" s="10" t="str">
        <f t="shared" si="297"/>
        <v>plays</v>
      </c>
      <c r="S3170" s="5">
        <f t="shared" si="298"/>
        <v>41771.897604166668</v>
      </c>
      <c r="T3170" s="5">
        <f t="shared" si="299"/>
        <v>41803.708333333328</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9">
        <f t="shared" si="294"/>
        <v>103.01249999999999</v>
      </c>
      <c r="P3171" s="10">
        <f t="shared" si="295"/>
        <v>100.5</v>
      </c>
      <c r="Q3171" s="10" t="str">
        <f t="shared" si="296"/>
        <v>theater</v>
      </c>
      <c r="R3171" s="10" t="str">
        <f t="shared" si="297"/>
        <v>plays</v>
      </c>
      <c r="S3171" s="5">
        <f t="shared" si="298"/>
        <v>41591.529641203699</v>
      </c>
      <c r="T3171" s="5">
        <f t="shared" si="299"/>
        <v>41620.999305555553</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9">
        <f t="shared" si="294"/>
        <v>112.25</v>
      </c>
      <c r="P3172" s="10">
        <f t="shared" si="295"/>
        <v>31.619718309859156</v>
      </c>
      <c r="Q3172" s="10" t="str">
        <f t="shared" si="296"/>
        <v>theater</v>
      </c>
      <c r="R3172" s="10" t="str">
        <f t="shared" si="297"/>
        <v>plays</v>
      </c>
      <c r="S3172" s="5">
        <f t="shared" si="298"/>
        <v>41788.872037037036</v>
      </c>
      <c r="T3172" s="5">
        <f t="shared" si="299"/>
        <v>41821.958333333328</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9">
        <f t="shared" si="294"/>
        <v>108.8142857142857</v>
      </c>
      <c r="P3173" s="10">
        <f t="shared" si="295"/>
        <v>65.102564102564102</v>
      </c>
      <c r="Q3173" s="10" t="str">
        <f t="shared" si="296"/>
        <v>theater</v>
      </c>
      <c r="R3173" s="10" t="str">
        <f t="shared" si="297"/>
        <v>plays</v>
      </c>
      <c r="S3173" s="5">
        <f t="shared" si="298"/>
        <v>42466.399976851848</v>
      </c>
      <c r="T3173" s="5">
        <f t="shared" si="299"/>
        <v>42496.399976851848</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9">
        <f t="shared" si="294"/>
        <v>114.99999999999999</v>
      </c>
      <c r="P3174" s="10">
        <f t="shared" si="295"/>
        <v>79.310344827586206</v>
      </c>
      <c r="Q3174" s="10" t="str">
        <f t="shared" si="296"/>
        <v>theater</v>
      </c>
      <c r="R3174" s="10" t="str">
        <f t="shared" si="297"/>
        <v>plays</v>
      </c>
      <c r="S3174" s="5">
        <f t="shared" si="298"/>
        <v>40923.521620370368</v>
      </c>
      <c r="T3174" s="5">
        <f t="shared" si="299"/>
        <v>40953.521620370368</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9">
        <f t="shared" si="294"/>
        <v>103</v>
      </c>
      <c r="P3175" s="10">
        <f t="shared" si="295"/>
        <v>139.18918918918919</v>
      </c>
      <c r="Q3175" s="10" t="str">
        <f t="shared" si="296"/>
        <v>theater</v>
      </c>
      <c r="R3175" s="10" t="str">
        <f t="shared" si="297"/>
        <v>plays</v>
      </c>
      <c r="S3175" s="5">
        <f t="shared" si="298"/>
        <v>41878.670046296291</v>
      </c>
      <c r="T3175" s="5">
        <f t="shared" si="299"/>
        <v>41908.670046296291</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9">
        <f t="shared" si="294"/>
        <v>101.13333333333334</v>
      </c>
      <c r="P3176" s="10">
        <f t="shared" si="295"/>
        <v>131.91304347826087</v>
      </c>
      <c r="Q3176" s="10" t="str">
        <f t="shared" si="296"/>
        <v>theater</v>
      </c>
      <c r="R3176" s="10" t="str">
        <f t="shared" si="297"/>
        <v>plays</v>
      </c>
      <c r="S3176" s="5">
        <f t="shared" si="298"/>
        <v>41862.656342592592</v>
      </c>
      <c r="T3176" s="5">
        <f t="shared" si="299"/>
        <v>41876.656342592592</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9">
        <f t="shared" si="294"/>
        <v>109.55999999999999</v>
      </c>
      <c r="P3177" s="10">
        <f t="shared" si="295"/>
        <v>91.3</v>
      </c>
      <c r="Q3177" s="10" t="str">
        <f t="shared" si="296"/>
        <v>theater</v>
      </c>
      <c r="R3177" s="10" t="str">
        <f t="shared" si="297"/>
        <v>plays</v>
      </c>
      <c r="S3177" s="5">
        <f t="shared" si="298"/>
        <v>40531.678553240738</v>
      </c>
      <c r="T3177" s="5">
        <f t="shared" si="299"/>
        <v>40591.678553240738</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9">
        <f t="shared" si="294"/>
        <v>114.8421052631579</v>
      </c>
      <c r="P3178" s="10">
        <f t="shared" si="295"/>
        <v>39.672727272727272</v>
      </c>
      <c r="Q3178" s="10" t="str">
        <f t="shared" si="296"/>
        <v>theater</v>
      </c>
      <c r="R3178" s="10" t="str">
        <f t="shared" si="297"/>
        <v>plays</v>
      </c>
      <c r="S3178" s="5">
        <f t="shared" si="298"/>
        <v>41477.722581018512</v>
      </c>
      <c r="T3178" s="5">
        <f t="shared" si="299"/>
        <v>41504.416666666664</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9">
        <f t="shared" si="294"/>
        <v>117.39999999999999</v>
      </c>
      <c r="P3179" s="10">
        <f t="shared" si="295"/>
        <v>57.549019607843135</v>
      </c>
      <c r="Q3179" s="10" t="str">
        <f t="shared" si="296"/>
        <v>theater</v>
      </c>
      <c r="R3179" s="10" t="str">
        <f t="shared" si="297"/>
        <v>plays</v>
      </c>
      <c r="S3179" s="5">
        <f t="shared" si="298"/>
        <v>41781.458437499998</v>
      </c>
      <c r="T3179" s="5">
        <f t="shared" si="299"/>
        <v>41811.458437499998</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9">
        <f t="shared" si="294"/>
        <v>171.73333333333335</v>
      </c>
      <c r="P3180" s="10">
        <f t="shared" si="295"/>
        <v>33.025641025641029</v>
      </c>
      <c r="Q3180" s="10" t="str">
        <f t="shared" si="296"/>
        <v>theater</v>
      </c>
      <c r="R3180" s="10" t="str">
        <f t="shared" si="297"/>
        <v>plays</v>
      </c>
      <c r="S3180" s="5">
        <f t="shared" si="298"/>
        <v>41806.396701388883</v>
      </c>
      <c r="T3180" s="5">
        <f t="shared" si="299"/>
        <v>41836.396701388883</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9">
        <f t="shared" si="294"/>
        <v>114.16238095238094</v>
      </c>
      <c r="P3181" s="10">
        <f t="shared" si="295"/>
        <v>77.335806451612896</v>
      </c>
      <c r="Q3181" s="10" t="str">
        <f t="shared" si="296"/>
        <v>theater</v>
      </c>
      <c r="R3181" s="10" t="str">
        <f t="shared" si="297"/>
        <v>plays</v>
      </c>
      <c r="S3181" s="5">
        <f t="shared" si="298"/>
        <v>41375.49387731481</v>
      </c>
      <c r="T3181" s="5">
        <f t="shared" si="299"/>
        <v>41400.49387731481</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9">
        <f t="shared" si="294"/>
        <v>119.75</v>
      </c>
      <c r="P3182" s="10">
        <f t="shared" si="295"/>
        <v>31.933333333333334</v>
      </c>
      <c r="Q3182" s="10" t="str">
        <f t="shared" si="296"/>
        <v>theater</v>
      </c>
      <c r="R3182" s="10" t="str">
        <f t="shared" si="297"/>
        <v>plays</v>
      </c>
      <c r="S3182" s="5">
        <f t="shared" si="298"/>
        <v>41780.204270833332</v>
      </c>
      <c r="T3182" s="5">
        <f t="shared" si="299"/>
        <v>41810.204270833332</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9">
        <f t="shared" si="294"/>
        <v>109.00000000000001</v>
      </c>
      <c r="P3183" s="10">
        <f t="shared" si="295"/>
        <v>36.333333333333336</v>
      </c>
      <c r="Q3183" s="10" t="str">
        <f t="shared" si="296"/>
        <v>theater</v>
      </c>
      <c r="R3183" s="10" t="str">
        <f t="shared" si="297"/>
        <v>plays</v>
      </c>
      <c r="S3183" s="5">
        <f t="shared" si="298"/>
        <v>41779.101701388885</v>
      </c>
      <c r="T3183" s="5">
        <f t="shared" si="299"/>
        <v>41805.458333333328</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9">
        <f t="shared" si="294"/>
        <v>100.88571428571429</v>
      </c>
      <c r="P3184" s="10">
        <f t="shared" si="295"/>
        <v>46.768211920529801</v>
      </c>
      <c r="Q3184" s="10" t="str">
        <f t="shared" si="296"/>
        <v>theater</v>
      </c>
      <c r="R3184" s="10" t="str">
        <f t="shared" si="297"/>
        <v>plays</v>
      </c>
      <c r="S3184" s="5">
        <f t="shared" si="298"/>
        <v>40883.740983796291</v>
      </c>
      <c r="T3184" s="5">
        <f t="shared" si="299"/>
        <v>40939.5</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9">
        <f t="shared" si="294"/>
        <v>109.00000000000001</v>
      </c>
      <c r="P3185" s="10">
        <f t="shared" si="295"/>
        <v>40.073529411764703</v>
      </c>
      <c r="Q3185" s="10" t="str">
        <f t="shared" si="296"/>
        <v>theater</v>
      </c>
      <c r="R3185" s="10" t="str">
        <f t="shared" si="297"/>
        <v>plays</v>
      </c>
      <c r="S3185" s="5">
        <f t="shared" si="298"/>
        <v>41491.586446759255</v>
      </c>
      <c r="T3185" s="5">
        <f t="shared" si="299"/>
        <v>41509.586446759255</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9">
        <f t="shared" si="294"/>
        <v>107.20930232558139</v>
      </c>
      <c r="P3186" s="10">
        <f t="shared" si="295"/>
        <v>100.21739130434783</v>
      </c>
      <c r="Q3186" s="10" t="str">
        <f t="shared" si="296"/>
        <v>theater</v>
      </c>
      <c r="R3186" s="10" t="str">
        <f t="shared" si="297"/>
        <v>plays</v>
      </c>
      <c r="S3186" s="5">
        <f t="shared" si="298"/>
        <v>41791.785081018512</v>
      </c>
      <c r="T3186" s="5">
        <f t="shared" si="299"/>
        <v>41821.785081018512</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9">
        <f t="shared" si="294"/>
        <v>100</v>
      </c>
      <c r="P3187" s="10">
        <f t="shared" si="295"/>
        <v>41.666666666666664</v>
      </c>
      <c r="Q3187" s="10" t="str">
        <f t="shared" si="296"/>
        <v>theater</v>
      </c>
      <c r="R3187" s="10" t="str">
        <f t="shared" si="297"/>
        <v>plays</v>
      </c>
      <c r="S3187" s="5">
        <f t="shared" si="298"/>
        <v>41829.768993055557</v>
      </c>
      <c r="T3187" s="5">
        <f t="shared" si="299"/>
        <v>41836.768993055557</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9">
        <f t="shared" si="294"/>
        <v>102.18750000000001</v>
      </c>
      <c r="P3188" s="10">
        <f t="shared" si="295"/>
        <v>46.714285714285715</v>
      </c>
      <c r="Q3188" s="10" t="str">
        <f t="shared" si="296"/>
        <v>theater</v>
      </c>
      <c r="R3188" s="10" t="str">
        <f t="shared" si="297"/>
        <v>plays</v>
      </c>
      <c r="S3188" s="5">
        <f t="shared" si="298"/>
        <v>41868.715717592589</v>
      </c>
      <c r="T3188" s="5">
        <f t="shared" si="299"/>
        <v>41898.666666666664</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9">
        <f t="shared" si="294"/>
        <v>116.29333333333334</v>
      </c>
      <c r="P3189" s="10">
        <f t="shared" si="295"/>
        <v>71.491803278688522</v>
      </c>
      <c r="Q3189" s="10" t="str">
        <f t="shared" si="296"/>
        <v>theater</v>
      </c>
      <c r="R3189" s="10" t="str">
        <f t="shared" si="297"/>
        <v>plays</v>
      </c>
      <c r="S3189" s="5">
        <f t="shared" si="298"/>
        <v>41835.458020833328</v>
      </c>
      <c r="T3189" s="5">
        <f t="shared" si="299"/>
        <v>41855.458020833328</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9">
        <f t="shared" si="294"/>
        <v>65</v>
      </c>
      <c r="P3190" s="10">
        <f t="shared" si="295"/>
        <v>14.444444444444445</v>
      </c>
      <c r="Q3190" s="10" t="str">
        <f t="shared" si="296"/>
        <v>theater</v>
      </c>
      <c r="R3190" s="10" t="str">
        <f t="shared" si="297"/>
        <v>musical</v>
      </c>
      <c r="S3190" s="5">
        <f t="shared" si="298"/>
        <v>42144.207199074073</v>
      </c>
      <c r="T3190" s="5">
        <f t="shared" si="299"/>
        <v>42165.207199074073</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9">
        <f t="shared" si="294"/>
        <v>12.327272727272726</v>
      </c>
      <c r="P3191" s="10">
        <f t="shared" si="295"/>
        <v>356.84210526315792</v>
      </c>
      <c r="Q3191" s="10" t="str">
        <f t="shared" si="296"/>
        <v>theater</v>
      </c>
      <c r="R3191" s="10" t="str">
        <f t="shared" si="297"/>
        <v>musical</v>
      </c>
      <c r="S3191" s="5">
        <f t="shared" si="298"/>
        <v>42118.138101851851</v>
      </c>
      <c r="T3191" s="5">
        <f t="shared" si="299"/>
        <v>42148.138101851851</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9">
        <f t="shared" si="294"/>
        <v>0</v>
      </c>
      <c r="P3192" s="10" t="e">
        <f t="shared" si="295"/>
        <v>#DIV/0!</v>
      </c>
      <c r="Q3192" s="10" t="str">
        <f t="shared" si="296"/>
        <v>theater</v>
      </c>
      <c r="R3192" s="10" t="str">
        <f t="shared" si="297"/>
        <v>musical</v>
      </c>
      <c r="S3192" s="5">
        <f t="shared" si="298"/>
        <v>42682.942997685182</v>
      </c>
      <c r="T3192" s="5">
        <f t="shared" si="299"/>
        <v>42712.984664351847</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9">
        <f t="shared" si="294"/>
        <v>4.0266666666666664</v>
      </c>
      <c r="P3193" s="10">
        <f t="shared" si="295"/>
        <v>37.75</v>
      </c>
      <c r="Q3193" s="10" t="str">
        <f t="shared" si="296"/>
        <v>theater</v>
      </c>
      <c r="R3193" s="10" t="str">
        <f t="shared" si="297"/>
        <v>musical</v>
      </c>
      <c r="S3193" s="5">
        <f t="shared" si="298"/>
        <v>42538.547094907401</v>
      </c>
      <c r="T3193" s="5">
        <f t="shared" si="299"/>
        <v>42598.547094907401</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9">
        <f t="shared" si="294"/>
        <v>1.02</v>
      </c>
      <c r="P3194" s="10">
        <f t="shared" si="295"/>
        <v>12.75</v>
      </c>
      <c r="Q3194" s="10" t="str">
        <f t="shared" si="296"/>
        <v>theater</v>
      </c>
      <c r="R3194" s="10" t="str">
        <f t="shared" si="297"/>
        <v>musical</v>
      </c>
      <c r="S3194" s="5">
        <f t="shared" si="298"/>
        <v>42018.732164351844</v>
      </c>
      <c r="T3194" s="5">
        <f t="shared" si="299"/>
        <v>42063.708333333336</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9">
        <f t="shared" si="294"/>
        <v>11.74</v>
      </c>
      <c r="P3195" s="10">
        <f t="shared" si="295"/>
        <v>24.458333333333332</v>
      </c>
      <c r="Q3195" s="10" t="str">
        <f t="shared" si="296"/>
        <v>theater</v>
      </c>
      <c r="R3195" s="10" t="str">
        <f t="shared" si="297"/>
        <v>musical</v>
      </c>
      <c r="S3195" s="5">
        <f t="shared" si="298"/>
        <v>42010.759907407402</v>
      </c>
      <c r="T3195" s="5">
        <f t="shared" si="299"/>
        <v>42055.759907407402</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9">
        <f t="shared" si="294"/>
        <v>0</v>
      </c>
      <c r="P3196" s="10" t="e">
        <f t="shared" si="295"/>
        <v>#DIV/0!</v>
      </c>
      <c r="Q3196" s="10" t="str">
        <f t="shared" si="296"/>
        <v>theater</v>
      </c>
      <c r="R3196" s="10" t="str">
        <f t="shared" si="297"/>
        <v>musical</v>
      </c>
      <c r="S3196" s="5">
        <f t="shared" si="298"/>
        <v>42181.854143518511</v>
      </c>
      <c r="T3196" s="5">
        <f t="shared" si="299"/>
        <v>42211.854143518511</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9">
        <f t="shared" si="294"/>
        <v>59.142857142857139</v>
      </c>
      <c r="P3197" s="10">
        <f t="shared" si="295"/>
        <v>53.07692307692308</v>
      </c>
      <c r="Q3197" s="10" t="str">
        <f t="shared" si="296"/>
        <v>theater</v>
      </c>
      <c r="R3197" s="10" t="str">
        <f t="shared" si="297"/>
        <v>musical</v>
      </c>
      <c r="S3197" s="5">
        <f t="shared" si="298"/>
        <v>42017.385902777773</v>
      </c>
      <c r="T3197" s="5">
        <f t="shared" si="299"/>
        <v>42047.385902777773</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9">
        <f t="shared" si="294"/>
        <v>0.06</v>
      </c>
      <c r="P3198" s="10">
        <f t="shared" si="295"/>
        <v>300</v>
      </c>
      <c r="Q3198" s="10" t="str">
        <f t="shared" si="296"/>
        <v>theater</v>
      </c>
      <c r="R3198" s="10" t="str">
        <f t="shared" si="297"/>
        <v>musical</v>
      </c>
      <c r="S3198" s="5">
        <f t="shared" si="298"/>
        <v>42157.389756944445</v>
      </c>
      <c r="T3198" s="5">
        <f t="shared" si="299"/>
        <v>42217.374999999993</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9">
        <f t="shared" si="294"/>
        <v>11.450000000000001</v>
      </c>
      <c r="P3199" s="10">
        <f t="shared" si="295"/>
        <v>286.25</v>
      </c>
      <c r="Q3199" s="10" t="str">
        <f t="shared" si="296"/>
        <v>theater</v>
      </c>
      <c r="R3199" s="10" t="str">
        <f t="shared" si="297"/>
        <v>musical</v>
      </c>
      <c r="S3199" s="5">
        <f t="shared" si="298"/>
        <v>42009.28493055555</v>
      </c>
      <c r="T3199" s="5">
        <f t="shared" si="299"/>
        <v>42039.28493055555</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9">
        <f t="shared" si="294"/>
        <v>0.36666666666666664</v>
      </c>
      <c r="P3200" s="10">
        <f t="shared" si="295"/>
        <v>36.666666666666664</v>
      </c>
      <c r="Q3200" s="10" t="str">
        <f t="shared" si="296"/>
        <v>theater</v>
      </c>
      <c r="R3200" s="10" t="str">
        <f t="shared" si="297"/>
        <v>musical</v>
      </c>
      <c r="S3200" s="5">
        <f t="shared" si="298"/>
        <v>42013.216168981475</v>
      </c>
      <c r="T3200" s="5">
        <f t="shared" si="299"/>
        <v>42051.216168981475</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9">
        <f t="shared" si="294"/>
        <v>52.16</v>
      </c>
      <c r="P3201" s="10">
        <f t="shared" si="295"/>
        <v>49.20754716981132</v>
      </c>
      <c r="Q3201" s="10" t="str">
        <f t="shared" si="296"/>
        <v>theater</v>
      </c>
      <c r="R3201" s="10" t="str">
        <f t="shared" si="297"/>
        <v>musical</v>
      </c>
      <c r="S3201" s="5">
        <f t="shared" si="298"/>
        <v>41858.553449074068</v>
      </c>
      <c r="T3201" s="5">
        <f t="shared" si="299"/>
        <v>41888.666666666664</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9">
        <f t="shared" si="294"/>
        <v>2E-3</v>
      </c>
      <c r="P3202" s="10">
        <f t="shared" si="295"/>
        <v>1</v>
      </c>
      <c r="Q3202" s="10" t="str">
        <f t="shared" si="296"/>
        <v>theater</v>
      </c>
      <c r="R3202" s="10" t="str">
        <f t="shared" si="297"/>
        <v>musical</v>
      </c>
      <c r="S3202" s="5">
        <f t="shared" si="298"/>
        <v>42460.112280092588</v>
      </c>
      <c r="T3202" s="5">
        <f t="shared" si="299"/>
        <v>42490.023611111108</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9">
        <f t="shared" ref="O3203:O3266" si="300">E3203/D3203*100</f>
        <v>1.25</v>
      </c>
      <c r="P3203" s="10">
        <f t="shared" ref="P3203:P3266" si="301">E3203/L3203</f>
        <v>12.5</v>
      </c>
      <c r="Q3203" s="10" t="str">
        <f t="shared" ref="Q3203:Q3266" si="302">LEFT($N3203,FIND("/",$N3203)-1)</f>
        <v>theater</v>
      </c>
      <c r="R3203" s="10" t="str">
        <f t="shared" ref="R3203:R3266" si="303">RIGHT($N3203,LEN($N3203)-FIND("/",$N3203))</f>
        <v>musical</v>
      </c>
      <c r="S3203" s="5">
        <f t="shared" ref="S3203:S3266" si="304">(((J3203/60)/60)/24)+DATE(1970,1,1)+(-5/24)</f>
        <v>41861.558761574073</v>
      </c>
      <c r="T3203" s="5">
        <f t="shared" si="299"/>
        <v>41882.558761574073</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9">
        <f t="shared" si="300"/>
        <v>54.52</v>
      </c>
      <c r="P3204" s="10">
        <f t="shared" si="301"/>
        <v>109.04</v>
      </c>
      <c r="Q3204" s="10" t="str">
        <f t="shared" si="302"/>
        <v>theater</v>
      </c>
      <c r="R3204" s="10" t="str">
        <f t="shared" si="303"/>
        <v>musical</v>
      </c>
      <c r="S3204" s="5">
        <f t="shared" si="304"/>
        <v>42293.645208333335</v>
      </c>
      <c r="T3204" s="5">
        <f t="shared" si="299"/>
        <v>42352.040972222218</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9">
        <f t="shared" si="300"/>
        <v>25</v>
      </c>
      <c r="P3205" s="10">
        <f t="shared" si="301"/>
        <v>41.666666666666664</v>
      </c>
      <c r="Q3205" s="10" t="str">
        <f t="shared" si="302"/>
        <v>theater</v>
      </c>
      <c r="R3205" s="10" t="str">
        <f t="shared" si="303"/>
        <v>musical</v>
      </c>
      <c r="S3205" s="5">
        <f t="shared" si="304"/>
        <v>42242.780347222222</v>
      </c>
      <c r="T3205" s="5">
        <f t="shared" si="299"/>
        <v>42272.780347222222</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9">
        <f t="shared" si="300"/>
        <v>0</v>
      </c>
      <c r="P3206" s="10" t="e">
        <f t="shared" si="301"/>
        <v>#DIV/0!</v>
      </c>
      <c r="Q3206" s="10" t="str">
        <f t="shared" si="302"/>
        <v>theater</v>
      </c>
      <c r="R3206" s="10" t="str">
        <f t="shared" si="303"/>
        <v>musical</v>
      </c>
      <c r="S3206" s="5">
        <f t="shared" si="304"/>
        <v>42172.477766203701</v>
      </c>
      <c r="T3206" s="5">
        <f t="shared" si="299"/>
        <v>42202.468055555553</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9">
        <f t="shared" si="300"/>
        <v>3.4125000000000001</v>
      </c>
      <c r="P3207" s="10">
        <f t="shared" si="301"/>
        <v>22.75</v>
      </c>
      <c r="Q3207" s="10" t="str">
        <f t="shared" si="302"/>
        <v>theater</v>
      </c>
      <c r="R3207" s="10" t="str">
        <f t="shared" si="303"/>
        <v>musical</v>
      </c>
      <c r="S3207" s="5">
        <f t="shared" si="304"/>
        <v>42095.166342592587</v>
      </c>
      <c r="T3207" s="5">
        <f t="shared" ref="T3207:T3270" si="305">(((I3207/60)/60)/24)+DATE(1970,1,1)+(-5/24)</f>
        <v>42125.166342592587</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9">
        <f t="shared" si="300"/>
        <v>0</v>
      </c>
      <c r="P3208" s="10" t="e">
        <f t="shared" si="301"/>
        <v>#DIV/0!</v>
      </c>
      <c r="Q3208" s="10" t="str">
        <f t="shared" si="302"/>
        <v>theater</v>
      </c>
      <c r="R3208" s="10" t="str">
        <f t="shared" si="303"/>
        <v>musical</v>
      </c>
      <c r="S3208" s="5">
        <f t="shared" si="304"/>
        <v>42236.067719907405</v>
      </c>
      <c r="T3208" s="5">
        <f t="shared" si="305"/>
        <v>42266.067719907405</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9">
        <f t="shared" si="300"/>
        <v>46.36363636363636</v>
      </c>
      <c r="P3209" s="10">
        <f t="shared" si="301"/>
        <v>70.833333333333329</v>
      </c>
      <c r="Q3209" s="10" t="str">
        <f t="shared" si="302"/>
        <v>theater</v>
      </c>
      <c r="R3209" s="10" t="str">
        <f t="shared" si="303"/>
        <v>musical</v>
      </c>
      <c r="S3209" s="5">
        <f t="shared" si="304"/>
        <v>42057.069525462961</v>
      </c>
      <c r="T3209" s="5">
        <f t="shared" si="305"/>
        <v>42117.027858796289</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9">
        <f t="shared" si="300"/>
        <v>103.49999999999999</v>
      </c>
      <c r="P3210" s="10">
        <f t="shared" si="301"/>
        <v>63.109756097560975</v>
      </c>
      <c r="Q3210" s="10" t="str">
        <f t="shared" si="302"/>
        <v>theater</v>
      </c>
      <c r="R3210" s="10" t="str">
        <f t="shared" si="303"/>
        <v>plays</v>
      </c>
      <c r="S3210" s="5">
        <f t="shared" si="304"/>
        <v>41827.396724537037</v>
      </c>
      <c r="T3210" s="5">
        <f t="shared" si="305"/>
        <v>41848.396724537037</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9">
        <f t="shared" si="300"/>
        <v>119.32315789473684</v>
      </c>
      <c r="P3211" s="10">
        <f t="shared" si="301"/>
        <v>50.157964601769912</v>
      </c>
      <c r="Q3211" s="10" t="str">
        <f t="shared" si="302"/>
        <v>theater</v>
      </c>
      <c r="R3211" s="10" t="str">
        <f t="shared" si="303"/>
        <v>plays</v>
      </c>
      <c r="S3211" s="5">
        <f t="shared" si="304"/>
        <v>41778.428912037038</v>
      </c>
      <c r="T3211" s="5">
        <f t="shared" si="305"/>
        <v>41810.75</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9">
        <f t="shared" si="300"/>
        <v>125.76666666666667</v>
      </c>
      <c r="P3212" s="10">
        <f t="shared" si="301"/>
        <v>62.883333333333333</v>
      </c>
      <c r="Q3212" s="10" t="str">
        <f t="shared" si="302"/>
        <v>theater</v>
      </c>
      <c r="R3212" s="10" t="str">
        <f t="shared" si="303"/>
        <v>plays</v>
      </c>
      <c r="S3212" s="5">
        <f t="shared" si="304"/>
        <v>41013.728229166663</v>
      </c>
      <c r="T3212" s="5">
        <f t="shared" si="305"/>
        <v>41060.957638888889</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9">
        <f t="shared" si="300"/>
        <v>119.74347826086958</v>
      </c>
      <c r="P3213" s="10">
        <f t="shared" si="301"/>
        <v>85.531055900621112</v>
      </c>
      <c r="Q3213" s="10" t="str">
        <f t="shared" si="302"/>
        <v>theater</v>
      </c>
      <c r="R3213" s="10" t="str">
        <f t="shared" si="303"/>
        <v>plays</v>
      </c>
      <c r="S3213" s="5">
        <f t="shared" si="304"/>
        <v>41834.378240740742</v>
      </c>
      <c r="T3213" s="5">
        <f t="shared" si="305"/>
        <v>41865.875</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9">
        <f t="shared" si="300"/>
        <v>126.25</v>
      </c>
      <c r="P3214" s="10">
        <f t="shared" si="301"/>
        <v>53.723404255319146</v>
      </c>
      <c r="Q3214" s="10" t="str">
        <f t="shared" si="302"/>
        <v>theater</v>
      </c>
      <c r="R3214" s="10" t="str">
        <f t="shared" si="303"/>
        <v>plays</v>
      </c>
      <c r="S3214" s="5">
        <f t="shared" si="304"/>
        <v>41829.587395833332</v>
      </c>
      <c r="T3214" s="5">
        <f t="shared" si="305"/>
        <v>41859.587395833332</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9">
        <f t="shared" si="300"/>
        <v>100.11666666666667</v>
      </c>
      <c r="P3215" s="10">
        <f t="shared" si="301"/>
        <v>127.80851063829788</v>
      </c>
      <c r="Q3215" s="10" t="str">
        <f t="shared" si="302"/>
        <v>theater</v>
      </c>
      <c r="R3215" s="10" t="str">
        <f t="shared" si="303"/>
        <v>plays</v>
      </c>
      <c r="S3215" s="5">
        <f t="shared" si="304"/>
        <v>42171.555081018516</v>
      </c>
      <c r="T3215" s="5">
        <f t="shared" si="305"/>
        <v>42211.555081018516</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9">
        <f t="shared" si="300"/>
        <v>102.13333333333334</v>
      </c>
      <c r="P3216" s="10">
        <f t="shared" si="301"/>
        <v>106.57391304347826</v>
      </c>
      <c r="Q3216" s="10" t="str">
        <f t="shared" si="302"/>
        <v>theater</v>
      </c>
      <c r="R3216" s="10" t="str">
        <f t="shared" si="303"/>
        <v>plays</v>
      </c>
      <c r="S3216" s="5">
        <f t="shared" si="304"/>
        <v>42337.584178240737</v>
      </c>
      <c r="T3216" s="5">
        <f t="shared" si="305"/>
        <v>42374.788194444445</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9">
        <f t="shared" si="300"/>
        <v>100.35142857142858</v>
      </c>
      <c r="P3217" s="10">
        <f t="shared" si="301"/>
        <v>262.11194029850748</v>
      </c>
      <c r="Q3217" s="10" t="str">
        <f t="shared" si="302"/>
        <v>theater</v>
      </c>
      <c r="R3217" s="10" t="str">
        <f t="shared" si="303"/>
        <v>plays</v>
      </c>
      <c r="S3217" s="5">
        <f t="shared" si="304"/>
        <v>42219.456840277773</v>
      </c>
      <c r="T3217" s="5">
        <f t="shared" si="305"/>
        <v>42256.957638888889</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9">
        <f t="shared" si="300"/>
        <v>100.05</v>
      </c>
      <c r="P3218" s="10">
        <f t="shared" si="301"/>
        <v>57.171428571428571</v>
      </c>
      <c r="Q3218" s="10" t="str">
        <f t="shared" si="302"/>
        <v>theater</v>
      </c>
      <c r="R3218" s="10" t="str">
        <f t="shared" si="303"/>
        <v>plays</v>
      </c>
      <c r="S3218" s="5">
        <f t="shared" si="304"/>
        <v>42165.254293981481</v>
      </c>
      <c r="T3218" s="5">
        <f t="shared" si="305"/>
        <v>42196.395833333336</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9">
        <f t="shared" si="300"/>
        <v>116.02222222222223</v>
      </c>
      <c r="P3219" s="10">
        <f t="shared" si="301"/>
        <v>50.20192307692308</v>
      </c>
      <c r="Q3219" s="10" t="str">
        <f t="shared" si="302"/>
        <v>theater</v>
      </c>
      <c r="R3219" s="10" t="str">
        <f t="shared" si="303"/>
        <v>plays</v>
      </c>
      <c r="S3219" s="5">
        <f t="shared" si="304"/>
        <v>42648.337777777771</v>
      </c>
      <c r="T3219" s="5">
        <f t="shared" si="305"/>
        <v>42678.337777777771</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9">
        <f t="shared" si="300"/>
        <v>102.1</v>
      </c>
      <c r="P3220" s="10">
        <f t="shared" si="301"/>
        <v>66.586956521739125</v>
      </c>
      <c r="Q3220" s="10" t="str">
        <f t="shared" si="302"/>
        <v>theater</v>
      </c>
      <c r="R3220" s="10" t="str">
        <f t="shared" si="303"/>
        <v>plays</v>
      </c>
      <c r="S3220" s="5">
        <f t="shared" si="304"/>
        <v>41970.793819444443</v>
      </c>
      <c r="T3220" s="5">
        <f t="shared" si="305"/>
        <v>42003.791666666664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9">
        <f t="shared" si="300"/>
        <v>100.11000000000001</v>
      </c>
      <c r="P3221" s="10">
        <f t="shared" si="301"/>
        <v>168.25210084033614</v>
      </c>
      <c r="Q3221" s="10" t="str">
        <f t="shared" si="302"/>
        <v>theater</v>
      </c>
      <c r="R3221" s="10" t="str">
        <f t="shared" si="303"/>
        <v>plays</v>
      </c>
      <c r="S3221" s="5">
        <f t="shared" si="304"/>
        <v>42050.77484953704</v>
      </c>
      <c r="T3221" s="5">
        <f t="shared" si="305"/>
        <v>42085.733182870368</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9">
        <f t="shared" si="300"/>
        <v>100.84</v>
      </c>
      <c r="P3222" s="10">
        <f t="shared" si="301"/>
        <v>256.37288135593218</v>
      </c>
      <c r="Q3222" s="10" t="str">
        <f t="shared" si="302"/>
        <v>theater</v>
      </c>
      <c r="R3222" s="10" t="str">
        <f t="shared" si="303"/>
        <v>plays</v>
      </c>
      <c r="S3222" s="5">
        <f t="shared" si="304"/>
        <v>42772.625046296293</v>
      </c>
      <c r="T3222" s="5">
        <f t="shared" si="305"/>
        <v>42806.666666666664</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9">
        <f t="shared" si="300"/>
        <v>103.42499999999998</v>
      </c>
      <c r="P3223" s="10">
        <f t="shared" si="301"/>
        <v>36.610619469026545</v>
      </c>
      <c r="Q3223" s="10" t="str">
        <f t="shared" si="302"/>
        <v>theater</v>
      </c>
      <c r="R3223" s="10" t="str">
        <f t="shared" si="303"/>
        <v>plays</v>
      </c>
      <c r="S3223" s="5">
        <f t="shared" si="304"/>
        <v>42155.488460648143</v>
      </c>
      <c r="T3223" s="5">
        <f t="shared" si="305"/>
        <v>42190.488460648143</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9">
        <f t="shared" si="300"/>
        <v>124.8</v>
      </c>
      <c r="P3224" s="10">
        <f t="shared" si="301"/>
        <v>37.142857142857146</v>
      </c>
      <c r="Q3224" s="10" t="str">
        <f t="shared" si="302"/>
        <v>theater</v>
      </c>
      <c r="R3224" s="10" t="str">
        <f t="shared" si="303"/>
        <v>plays</v>
      </c>
      <c r="S3224" s="5">
        <f t="shared" si="304"/>
        <v>42270.373807870368</v>
      </c>
      <c r="T3224" s="5">
        <f t="shared" si="305"/>
        <v>42301.686805555553</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9">
        <f t="shared" si="300"/>
        <v>109.51612903225806</v>
      </c>
      <c r="P3225" s="10">
        <f t="shared" si="301"/>
        <v>45.878378378378379</v>
      </c>
      <c r="Q3225" s="10" t="str">
        <f t="shared" si="302"/>
        <v>theater</v>
      </c>
      <c r="R3225" s="10" t="str">
        <f t="shared" si="303"/>
        <v>plays</v>
      </c>
      <c r="S3225" s="5">
        <f t="shared" si="304"/>
        <v>42206.62703703704</v>
      </c>
      <c r="T3225" s="5">
        <f t="shared" si="305"/>
        <v>42236.62703703704</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9">
        <f t="shared" si="300"/>
        <v>102.03333333333333</v>
      </c>
      <c r="P3226" s="10">
        <f t="shared" si="301"/>
        <v>141.71296296296296</v>
      </c>
      <c r="Q3226" s="10" t="str">
        <f t="shared" si="302"/>
        <v>theater</v>
      </c>
      <c r="R3226" s="10" t="str">
        <f t="shared" si="303"/>
        <v>plays</v>
      </c>
      <c r="S3226" s="5">
        <f t="shared" si="304"/>
        <v>42697.642511574071</v>
      </c>
      <c r="T3226" s="5">
        <f t="shared" si="305"/>
        <v>42744.999999999993</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9">
        <f t="shared" si="300"/>
        <v>102.35000000000001</v>
      </c>
      <c r="P3227" s="10">
        <f t="shared" si="301"/>
        <v>52.487179487179489</v>
      </c>
      <c r="Q3227" s="10" t="str">
        <f t="shared" si="302"/>
        <v>theater</v>
      </c>
      <c r="R3227" s="10" t="str">
        <f t="shared" si="303"/>
        <v>plays</v>
      </c>
      <c r="S3227" s="5">
        <f t="shared" si="304"/>
        <v>42503.351134259261</v>
      </c>
      <c r="T3227" s="5">
        <f t="shared" si="305"/>
        <v>42524.666666666664</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9">
        <f t="shared" si="300"/>
        <v>104.16666666666667</v>
      </c>
      <c r="P3228" s="10">
        <f t="shared" si="301"/>
        <v>59.523809523809526</v>
      </c>
      <c r="Q3228" s="10" t="str">
        <f t="shared" si="302"/>
        <v>theater</v>
      </c>
      <c r="R3228" s="10" t="str">
        <f t="shared" si="303"/>
        <v>plays</v>
      </c>
      <c r="S3228" s="5">
        <f t="shared" si="304"/>
        <v>42277.375138888885</v>
      </c>
      <c r="T3228" s="5">
        <f t="shared" si="305"/>
        <v>42307.375138888885</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9">
        <f t="shared" si="300"/>
        <v>125</v>
      </c>
      <c r="P3229" s="10">
        <f t="shared" si="301"/>
        <v>50</v>
      </c>
      <c r="Q3229" s="10" t="str">
        <f t="shared" si="302"/>
        <v>theater</v>
      </c>
      <c r="R3229" s="10" t="str">
        <f t="shared" si="303"/>
        <v>plays</v>
      </c>
      <c r="S3229" s="5">
        <f t="shared" si="304"/>
        <v>42722.674027777779</v>
      </c>
      <c r="T3229" s="5">
        <f t="shared" si="305"/>
        <v>42752.674027777779</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9">
        <f t="shared" si="300"/>
        <v>102.34285714285714</v>
      </c>
      <c r="P3230" s="10">
        <f t="shared" si="301"/>
        <v>193.62162162162161</v>
      </c>
      <c r="Q3230" s="10" t="str">
        <f t="shared" si="302"/>
        <v>theater</v>
      </c>
      <c r="R3230" s="10" t="str">
        <f t="shared" si="303"/>
        <v>plays</v>
      </c>
      <c r="S3230" s="5">
        <f t="shared" si="304"/>
        <v>42323.500972222224</v>
      </c>
      <c r="T3230" s="5">
        <f t="shared" si="305"/>
        <v>42354.999305555553</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9">
        <f t="shared" si="300"/>
        <v>107.86500000000001</v>
      </c>
      <c r="P3231" s="10">
        <f t="shared" si="301"/>
        <v>106.79702970297029</v>
      </c>
      <c r="Q3231" s="10" t="str">
        <f t="shared" si="302"/>
        <v>theater</v>
      </c>
      <c r="R3231" s="10" t="str">
        <f t="shared" si="303"/>
        <v>plays</v>
      </c>
      <c r="S3231" s="5">
        <f t="shared" si="304"/>
        <v>41933.083310185182</v>
      </c>
      <c r="T3231" s="5">
        <f t="shared" si="305"/>
        <v>41963.124976851854</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9">
        <f t="shared" si="300"/>
        <v>109.88461538461539</v>
      </c>
      <c r="P3232" s="10">
        <f t="shared" si="301"/>
        <v>77.21621621621621</v>
      </c>
      <c r="Q3232" s="10" t="str">
        <f t="shared" si="302"/>
        <v>theater</v>
      </c>
      <c r="R3232" s="10" t="str">
        <f t="shared" si="303"/>
        <v>plays</v>
      </c>
      <c r="S3232" s="5">
        <f t="shared" si="304"/>
        <v>41897.959791666668</v>
      </c>
      <c r="T3232" s="5">
        <f t="shared" si="305"/>
        <v>41912.957638888889</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9">
        <f t="shared" si="300"/>
        <v>161</v>
      </c>
      <c r="P3233" s="10">
        <f t="shared" si="301"/>
        <v>57.5</v>
      </c>
      <c r="Q3233" s="10" t="str">
        <f t="shared" si="302"/>
        <v>theater</v>
      </c>
      <c r="R3233" s="10" t="str">
        <f t="shared" si="303"/>
        <v>plays</v>
      </c>
      <c r="S3233" s="5">
        <f t="shared" si="304"/>
        <v>42446.735497685186</v>
      </c>
      <c r="T3233" s="5">
        <f t="shared" si="305"/>
        <v>42476.735497685186</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9">
        <f t="shared" si="300"/>
        <v>131.20000000000002</v>
      </c>
      <c r="P3234" s="10">
        <f t="shared" si="301"/>
        <v>50.46153846153846</v>
      </c>
      <c r="Q3234" s="10" t="str">
        <f t="shared" si="302"/>
        <v>theater</v>
      </c>
      <c r="R3234" s="10" t="str">
        <f t="shared" si="303"/>
        <v>plays</v>
      </c>
      <c r="S3234" s="5">
        <f t="shared" si="304"/>
        <v>42463.605520833335</v>
      </c>
      <c r="T3234" s="5">
        <f t="shared" si="305"/>
        <v>42493.957638888889</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9">
        <f t="shared" si="300"/>
        <v>118.8</v>
      </c>
      <c r="P3235" s="10">
        <f t="shared" si="301"/>
        <v>97.377049180327873</v>
      </c>
      <c r="Q3235" s="10" t="str">
        <f t="shared" si="302"/>
        <v>theater</v>
      </c>
      <c r="R3235" s="10" t="str">
        <f t="shared" si="303"/>
        <v>plays</v>
      </c>
      <c r="S3235" s="5">
        <f t="shared" si="304"/>
        <v>42766.596701388888</v>
      </c>
      <c r="T3235" s="5">
        <f t="shared" si="305"/>
        <v>42796.596701388888</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9">
        <f t="shared" si="300"/>
        <v>100.39275000000001</v>
      </c>
      <c r="P3236" s="10">
        <f t="shared" si="301"/>
        <v>34.91921739130435</v>
      </c>
      <c r="Q3236" s="10" t="str">
        <f t="shared" si="302"/>
        <v>theater</v>
      </c>
      <c r="R3236" s="10" t="str">
        <f t="shared" si="303"/>
        <v>plays</v>
      </c>
      <c r="S3236" s="5">
        <f t="shared" si="304"/>
        <v>42734.581111111103</v>
      </c>
      <c r="T3236" s="5">
        <f t="shared" si="305"/>
        <v>42767.771527777775</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9">
        <f t="shared" si="300"/>
        <v>103.20666666666666</v>
      </c>
      <c r="P3237" s="10">
        <f t="shared" si="301"/>
        <v>85.530386740331494</v>
      </c>
      <c r="Q3237" s="10" t="str">
        <f t="shared" si="302"/>
        <v>theater</v>
      </c>
      <c r="R3237" s="10" t="str">
        <f t="shared" si="303"/>
        <v>plays</v>
      </c>
      <c r="S3237" s="5">
        <f t="shared" si="304"/>
        <v>42522.139479166661</v>
      </c>
      <c r="T3237" s="5">
        <f t="shared" si="305"/>
        <v>42552.139479166661</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9">
        <f t="shared" si="300"/>
        <v>100.6</v>
      </c>
      <c r="P3238" s="10">
        <f t="shared" si="301"/>
        <v>182.90909090909091</v>
      </c>
      <c r="Q3238" s="10" t="str">
        <f t="shared" si="302"/>
        <v>theater</v>
      </c>
      <c r="R3238" s="10" t="str">
        <f t="shared" si="303"/>
        <v>plays</v>
      </c>
      <c r="S3238" s="5">
        <f t="shared" si="304"/>
        <v>42702.708715277775</v>
      </c>
      <c r="T3238" s="5">
        <f t="shared" si="305"/>
        <v>42732.708715277775</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9">
        <f t="shared" si="300"/>
        <v>100.78754285714287</v>
      </c>
      <c r="P3239" s="10">
        <f t="shared" si="301"/>
        <v>131.13620817843866</v>
      </c>
      <c r="Q3239" s="10" t="str">
        <f t="shared" si="302"/>
        <v>theater</v>
      </c>
      <c r="R3239" s="10" t="str">
        <f t="shared" si="303"/>
        <v>plays</v>
      </c>
      <c r="S3239" s="5">
        <f t="shared" si="304"/>
        <v>42252.266018518516</v>
      </c>
      <c r="T3239" s="5">
        <f t="shared" si="305"/>
        <v>42275.957638888889</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9">
        <f t="shared" si="300"/>
        <v>112.32142857142857</v>
      </c>
      <c r="P3240" s="10">
        <f t="shared" si="301"/>
        <v>39.810126582278478</v>
      </c>
      <c r="Q3240" s="10" t="str">
        <f t="shared" si="302"/>
        <v>theater</v>
      </c>
      <c r="R3240" s="10" t="str">
        <f t="shared" si="303"/>
        <v>plays</v>
      </c>
      <c r="S3240" s="5">
        <f t="shared" si="304"/>
        <v>42156.302060185182</v>
      </c>
      <c r="T3240" s="5">
        <f t="shared" si="305"/>
        <v>42186.302060185182</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9">
        <f t="shared" si="300"/>
        <v>105.91914022517912</v>
      </c>
      <c r="P3241" s="10">
        <f t="shared" si="301"/>
        <v>59.701730769230764</v>
      </c>
      <c r="Q3241" s="10" t="str">
        <f t="shared" si="302"/>
        <v>theater</v>
      </c>
      <c r="R3241" s="10" t="str">
        <f t="shared" si="303"/>
        <v>plays</v>
      </c>
      <c r="S3241" s="5">
        <f t="shared" si="304"/>
        <v>42277.880706018514</v>
      </c>
      <c r="T3241" s="5">
        <f t="shared" si="305"/>
        <v>42302.790972222218</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9">
        <f t="shared" si="300"/>
        <v>100.56666666666668</v>
      </c>
      <c r="P3242" s="10">
        <f t="shared" si="301"/>
        <v>88.735294117647058</v>
      </c>
      <c r="Q3242" s="10" t="str">
        <f t="shared" si="302"/>
        <v>theater</v>
      </c>
      <c r="R3242" s="10" t="str">
        <f t="shared" si="303"/>
        <v>plays</v>
      </c>
      <c r="S3242" s="5">
        <f t="shared" si="304"/>
        <v>42754.485509259255</v>
      </c>
      <c r="T3242" s="5">
        <f t="shared" si="305"/>
        <v>42782.749999999993</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9">
        <f t="shared" si="300"/>
        <v>115.30588235294117</v>
      </c>
      <c r="P3243" s="10">
        <f t="shared" si="301"/>
        <v>58.688622754491021</v>
      </c>
      <c r="Q3243" s="10" t="str">
        <f t="shared" si="302"/>
        <v>theater</v>
      </c>
      <c r="R3243" s="10" t="str">
        <f t="shared" si="303"/>
        <v>plays</v>
      </c>
      <c r="S3243" s="5">
        <f t="shared" si="304"/>
        <v>41893.116550925923</v>
      </c>
      <c r="T3243" s="5">
        <f t="shared" si="305"/>
        <v>41926.082638888889</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9">
        <f t="shared" si="300"/>
        <v>127.30419999999999</v>
      </c>
      <c r="P3244" s="10">
        <f t="shared" si="301"/>
        <v>69.56513661202186</v>
      </c>
      <c r="Q3244" s="10" t="str">
        <f t="shared" si="302"/>
        <v>theater</v>
      </c>
      <c r="R3244" s="10" t="str">
        <f t="shared" si="303"/>
        <v>plays</v>
      </c>
      <c r="S3244" s="5">
        <f t="shared" si="304"/>
        <v>41871.547361111108</v>
      </c>
      <c r="T3244" s="5">
        <f t="shared" si="305"/>
        <v>41901.547361111108</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9">
        <f t="shared" si="300"/>
        <v>102.83750000000001</v>
      </c>
      <c r="P3245" s="10">
        <f t="shared" si="301"/>
        <v>115.87323943661971</v>
      </c>
      <c r="Q3245" s="10" t="str">
        <f t="shared" si="302"/>
        <v>theater</v>
      </c>
      <c r="R3245" s="10" t="str">
        <f t="shared" si="303"/>
        <v>plays</v>
      </c>
      <c r="S3245" s="5">
        <f t="shared" si="304"/>
        <v>42261.888449074067</v>
      </c>
      <c r="T3245" s="5">
        <f t="shared" si="305"/>
        <v>42285.791666666664</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9">
        <f t="shared" si="300"/>
        <v>102.9375</v>
      </c>
      <c r="P3246" s="10">
        <f t="shared" si="301"/>
        <v>23.869565217391305</v>
      </c>
      <c r="Q3246" s="10" t="str">
        <f t="shared" si="302"/>
        <v>theater</v>
      </c>
      <c r="R3246" s="10" t="str">
        <f t="shared" si="303"/>
        <v>plays</v>
      </c>
      <c r="S3246" s="5">
        <f t="shared" si="304"/>
        <v>42675.485902777778</v>
      </c>
      <c r="T3246" s="5">
        <f t="shared" si="305"/>
        <v>42705.527569444443</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9">
        <f t="shared" si="300"/>
        <v>104.3047619047619</v>
      </c>
      <c r="P3247" s="10">
        <f t="shared" si="301"/>
        <v>81.125925925925927</v>
      </c>
      <c r="Q3247" s="10" t="str">
        <f t="shared" si="302"/>
        <v>theater</v>
      </c>
      <c r="R3247" s="10" t="str">
        <f t="shared" si="303"/>
        <v>plays</v>
      </c>
      <c r="S3247" s="5">
        <f t="shared" si="304"/>
        <v>42135.391874999994</v>
      </c>
      <c r="T3247" s="5">
        <f t="shared" si="305"/>
        <v>42166.874999999993</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9">
        <f t="shared" si="300"/>
        <v>111.22000000000001</v>
      </c>
      <c r="P3248" s="10">
        <f t="shared" si="301"/>
        <v>57.626943005181346</v>
      </c>
      <c r="Q3248" s="10" t="str">
        <f t="shared" si="302"/>
        <v>theater</v>
      </c>
      <c r="R3248" s="10" t="str">
        <f t="shared" si="303"/>
        <v>plays</v>
      </c>
      <c r="S3248" s="5">
        <f t="shared" si="304"/>
        <v>42230.263888888883</v>
      </c>
      <c r="T3248" s="5">
        <f t="shared" si="305"/>
        <v>42258.957638888889</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9">
        <f t="shared" si="300"/>
        <v>105.86</v>
      </c>
      <c r="P3249" s="10">
        <f t="shared" si="301"/>
        <v>46.429824561403507</v>
      </c>
      <c r="Q3249" s="10" t="str">
        <f t="shared" si="302"/>
        <v>theater</v>
      </c>
      <c r="R3249" s="10" t="str">
        <f t="shared" si="303"/>
        <v>plays</v>
      </c>
      <c r="S3249" s="5">
        <f t="shared" si="304"/>
        <v>42167.22583333333</v>
      </c>
      <c r="T3249" s="5">
        <f t="shared" si="305"/>
        <v>42197.22583333333</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9">
        <f t="shared" si="300"/>
        <v>100.79166666666666</v>
      </c>
      <c r="P3250" s="10">
        <f t="shared" si="301"/>
        <v>60.475000000000001</v>
      </c>
      <c r="Q3250" s="10" t="str">
        <f t="shared" si="302"/>
        <v>theater</v>
      </c>
      <c r="R3250" s="10" t="str">
        <f t="shared" si="303"/>
        <v>plays</v>
      </c>
      <c r="S3250" s="5">
        <f t="shared" si="304"/>
        <v>42068.68005787037</v>
      </c>
      <c r="T3250" s="5">
        <f t="shared" si="305"/>
        <v>42098.638391203705</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9">
        <f t="shared" si="300"/>
        <v>104.92727272727274</v>
      </c>
      <c r="P3251" s="10">
        <f t="shared" si="301"/>
        <v>65.579545454545453</v>
      </c>
      <c r="Q3251" s="10" t="str">
        <f t="shared" si="302"/>
        <v>theater</v>
      </c>
      <c r="R3251" s="10" t="str">
        <f t="shared" si="303"/>
        <v>plays</v>
      </c>
      <c r="S3251" s="5">
        <f t="shared" si="304"/>
        <v>42145.538356481477</v>
      </c>
      <c r="T3251" s="5">
        <f t="shared" si="305"/>
        <v>42175.538356481477</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9">
        <f t="shared" si="300"/>
        <v>101.55199999999999</v>
      </c>
      <c r="P3252" s="10">
        <f t="shared" si="301"/>
        <v>119.1924882629108</v>
      </c>
      <c r="Q3252" s="10" t="str">
        <f t="shared" si="302"/>
        <v>theater</v>
      </c>
      <c r="R3252" s="10" t="str">
        <f t="shared" si="303"/>
        <v>plays</v>
      </c>
      <c r="S3252" s="5">
        <f t="shared" si="304"/>
        <v>41918.533842592587</v>
      </c>
      <c r="T3252" s="5">
        <f t="shared" si="305"/>
        <v>41948.575509259259</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9">
        <f t="shared" si="300"/>
        <v>110.73333333333333</v>
      </c>
      <c r="P3253" s="10">
        <f t="shared" si="301"/>
        <v>83.05</v>
      </c>
      <c r="Q3253" s="10" t="str">
        <f t="shared" si="302"/>
        <v>theater</v>
      </c>
      <c r="R3253" s="10" t="str">
        <f t="shared" si="303"/>
        <v>plays</v>
      </c>
      <c r="S3253" s="5">
        <f t="shared" si="304"/>
        <v>42146.52275462963</v>
      </c>
      <c r="T3253" s="5">
        <f t="shared" si="305"/>
        <v>42176.52275462963</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9">
        <f t="shared" si="300"/>
        <v>127.82222222222221</v>
      </c>
      <c r="P3254" s="10">
        <f t="shared" si="301"/>
        <v>57.52</v>
      </c>
      <c r="Q3254" s="10" t="str">
        <f t="shared" si="302"/>
        <v>theater</v>
      </c>
      <c r="R3254" s="10" t="str">
        <f t="shared" si="303"/>
        <v>plays</v>
      </c>
      <c r="S3254" s="5">
        <f t="shared" si="304"/>
        <v>42590.264351851853</v>
      </c>
      <c r="T3254" s="5">
        <f t="shared" si="305"/>
        <v>42620.264351851853</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9">
        <f t="shared" si="300"/>
        <v>101.82500000000002</v>
      </c>
      <c r="P3255" s="10">
        <f t="shared" si="301"/>
        <v>177.08695652173913</v>
      </c>
      <c r="Q3255" s="10" t="str">
        <f t="shared" si="302"/>
        <v>theater</v>
      </c>
      <c r="R3255" s="10" t="str">
        <f t="shared" si="303"/>
        <v>plays</v>
      </c>
      <c r="S3255" s="5">
        <f t="shared" si="304"/>
        <v>42602.368379629632</v>
      </c>
      <c r="T3255" s="5">
        <f t="shared" si="305"/>
        <v>42620.947916666664</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9">
        <f t="shared" si="300"/>
        <v>101.25769230769231</v>
      </c>
      <c r="P3256" s="10">
        <f t="shared" si="301"/>
        <v>70.771505376344081</v>
      </c>
      <c r="Q3256" s="10" t="str">
        <f t="shared" si="302"/>
        <v>theater</v>
      </c>
      <c r="R3256" s="10" t="str">
        <f t="shared" si="303"/>
        <v>plays</v>
      </c>
      <c r="S3256" s="5">
        <f t="shared" si="304"/>
        <v>42058.877418981479</v>
      </c>
      <c r="T3256" s="5">
        <f t="shared" si="305"/>
        <v>42088.835752314808</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9">
        <f t="shared" si="300"/>
        <v>175</v>
      </c>
      <c r="P3257" s="10">
        <f t="shared" si="301"/>
        <v>29.166666666666668</v>
      </c>
      <c r="Q3257" s="10" t="str">
        <f t="shared" si="302"/>
        <v>theater</v>
      </c>
      <c r="R3257" s="10" t="str">
        <f t="shared" si="303"/>
        <v>plays</v>
      </c>
      <c r="S3257" s="5">
        <f t="shared" si="304"/>
        <v>41889.559895833328</v>
      </c>
      <c r="T3257" s="5">
        <f t="shared" si="305"/>
        <v>41919.559895833328</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9">
        <f t="shared" si="300"/>
        <v>128.06</v>
      </c>
      <c r="P3258" s="10">
        <f t="shared" si="301"/>
        <v>72.76136363636364</v>
      </c>
      <c r="Q3258" s="10" t="str">
        <f t="shared" si="302"/>
        <v>theater</v>
      </c>
      <c r="R3258" s="10" t="str">
        <f t="shared" si="303"/>
        <v>plays</v>
      </c>
      <c r="S3258" s="5">
        <f t="shared" si="304"/>
        <v>42144.365474537037</v>
      </c>
      <c r="T3258" s="5">
        <f t="shared" si="305"/>
        <v>42165.957638888889</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9">
        <f t="shared" si="300"/>
        <v>106.29949999999999</v>
      </c>
      <c r="P3259" s="10">
        <f t="shared" si="301"/>
        <v>51.853414634146333</v>
      </c>
      <c r="Q3259" s="10" t="str">
        <f t="shared" si="302"/>
        <v>theater</v>
      </c>
      <c r="R3259" s="10" t="str">
        <f t="shared" si="303"/>
        <v>plays</v>
      </c>
      <c r="S3259" s="5">
        <f t="shared" si="304"/>
        <v>42758.351296296292</v>
      </c>
      <c r="T3259" s="5">
        <f t="shared" si="305"/>
        <v>42788.351296296292</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9">
        <f t="shared" si="300"/>
        <v>105.21428571428571</v>
      </c>
      <c r="P3260" s="10">
        <f t="shared" si="301"/>
        <v>98.2</v>
      </c>
      <c r="Q3260" s="10" t="str">
        <f t="shared" si="302"/>
        <v>theater</v>
      </c>
      <c r="R3260" s="10" t="str">
        <f t="shared" si="303"/>
        <v>plays</v>
      </c>
      <c r="S3260" s="5">
        <f t="shared" si="304"/>
        <v>41982.678946759253</v>
      </c>
      <c r="T3260" s="5">
        <f t="shared" si="305"/>
        <v>42012.678946759253</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9">
        <f t="shared" si="300"/>
        <v>106.16782608695652</v>
      </c>
      <c r="P3261" s="10">
        <f t="shared" si="301"/>
        <v>251.7381443298969</v>
      </c>
      <c r="Q3261" s="10" t="str">
        <f t="shared" si="302"/>
        <v>theater</v>
      </c>
      <c r="R3261" s="10" t="str">
        <f t="shared" si="303"/>
        <v>plays</v>
      </c>
      <c r="S3261" s="5">
        <f t="shared" si="304"/>
        <v>42614.552604166667</v>
      </c>
      <c r="T3261" s="5">
        <f t="shared" si="305"/>
        <v>42643.957638888889</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9">
        <f t="shared" si="300"/>
        <v>109.24000000000001</v>
      </c>
      <c r="P3262" s="10">
        <f t="shared" si="301"/>
        <v>74.821917808219183</v>
      </c>
      <c r="Q3262" s="10" t="str">
        <f t="shared" si="302"/>
        <v>theater</v>
      </c>
      <c r="R3262" s="10" t="str">
        <f t="shared" si="303"/>
        <v>plays</v>
      </c>
      <c r="S3262" s="5">
        <f t="shared" si="304"/>
        <v>42303.464328703696</v>
      </c>
      <c r="T3262" s="5">
        <f t="shared" si="305"/>
        <v>42338.505995370368</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9">
        <f t="shared" si="300"/>
        <v>100.45454545454547</v>
      </c>
      <c r="P3263" s="10">
        <f t="shared" si="301"/>
        <v>67.65306122448979</v>
      </c>
      <c r="Q3263" s="10" t="str">
        <f t="shared" si="302"/>
        <v>theater</v>
      </c>
      <c r="R3263" s="10" t="str">
        <f t="shared" si="303"/>
        <v>plays</v>
      </c>
      <c r="S3263" s="5">
        <f t="shared" si="304"/>
        <v>42171.517083333332</v>
      </c>
      <c r="T3263" s="5">
        <f t="shared" si="305"/>
        <v>42201.517083333332</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9">
        <f t="shared" si="300"/>
        <v>103.04098360655738</v>
      </c>
      <c r="P3264" s="10">
        <f t="shared" si="301"/>
        <v>93.81343283582089</v>
      </c>
      <c r="Q3264" s="10" t="str">
        <f t="shared" si="302"/>
        <v>theater</v>
      </c>
      <c r="R3264" s="10" t="str">
        <f t="shared" si="303"/>
        <v>plays</v>
      </c>
      <c r="S3264" s="5">
        <f t="shared" si="304"/>
        <v>41964.107199074067</v>
      </c>
      <c r="T3264" s="5">
        <f t="shared" si="305"/>
        <v>41994.958333333336</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9">
        <f t="shared" si="300"/>
        <v>112.1664</v>
      </c>
      <c r="P3265" s="10">
        <f t="shared" si="301"/>
        <v>41.237647058823526</v>
      </c>
      <c r="Q3265" s="10" t="str">
        <f t="shared" si="302"/>
        <v>theater</v>
      </c>
      <c r="R3265" s="10" t="str">
        <f t="shared" si="303"/>
        <v>plays</v>
      </c>
      <c r="S3265" s="5">
        <f t="shared" si="304"/>
        <v>42284.30773148148</v>
      </c>
      <c r="T3265" s="5">
        <f t="shared" si="305"/>
        <v>42307.666666666664</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9">
        <f t="shared" si="300"/>
        <v>103</v>
      </c>
      <c r="P3266" s="10">
        <f t="shared" si="301"/>
        <v>52.551020408163268</v>
      </c>
      <c r="Q3266" s="10" t="str">
        <f t="shared" si="302"/>
        <v>theater</v>
      </c>
      <c r="R3266" s="10" t="str">
        <f t="shared" si="303"/>
        <v>plays</v>
      </c>
      <c r="S3266" s="5">
        <f t="shared" si="304"/>
        <v>42016.591874999998</v>
      </c>
      <c r="T3266" s="5">
        <f t="shared" si="305"/>
        <v>42032.708333333336</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9">
        <f t="shared" ref="O3267:O3330" si="306">E3267/D3267*100</f>
        <v>164</v>
      </c>
      <c r="P3267" s="10">
        <f t="shared" ref="P3267:P3330" si="307">E3267/L3267</f>
        <v>70.285714285714292</v>
      </c>
      <c r="Q3267" s="10" t="str">
        <f t="shared" ref="Q3267:Q3330" si="308">LEFT($N3267,FIND("/",$N3267)-1)</f>
        <v>theater</v>
      </c>
      <c r="R3267" s="10" t="str">
        <f t="shared" ref="R3267:R3330" si="309">RIGHT($N3267,LEN($N3267)-FIND("/",$N3267))</f>
        <v>plays</v>
      </c>
      <c r="S3267" s="5">
        <f t="shared" ref="S3267:S3330" si="310">(((J3267/60)/60)/24)+DATE(1970,1,1)+(-5/24)</f>
        <v>42311.503645833327</v>
      </c>
      <c r="T3267" s="5">
        <f t="shared" si="305"/>
        <v>42341.499999999993</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9">
        <f t="shared" si="306"/>
        <v>131.28333333333333</v>
      </c>
      <c r="P3268" s="10">
        <f t="shared" si="307"/>
        <v>48.325153374233132</v>
      </c>
      <c r="Q3268" s="10" t="str">
        <f t="shared" si="308"/>
        <v>theater</v>
      </c>
      <c r="R3268" s="10" t="str">
        <f t="shared" si="309"/>
        <v>plays</v>
      </c>
      <c r="S3268" s="5">
        <f t="shared" si="310"/>
        <v>42136.32780092593</v>
      </c>
      <c r="T3268" s="5">
        <f t="shared" si="305"/>
        <v>42167.666666666664</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9">
        <f t="shared" si="306"/>
        <v>102.1</v>
      </c>
      <c r="P3269" s="10">
        <f t="shared" si="307"/>
        <v>53.177083333333336</v>
      </c>
      <c r="Q3269" s="10" t="str">
        <f t="shared" si="308"/>
        <v>theater</v>
      </c>
      <c r="R3269" s="10" t="str">
        <f t="shared" si="309"/>
        <v>plays</v>
      </c>
      <c r="S3269" s="5">
        <f t="shared" si="310"/>
        <v>42172.549305555549</v>
      </c>
      <c r="T3269" s="5">
        <f t="shared" si="305"/>
        <v>42202.549305555549</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9">
        <f t="shared" si="306"/>
        <v>128</v>
      </c>
      <c r="P3270" s="10">
        <f t="shared" si="307"/>
        <v>60.952380952380949</v>
      </c>
      <c r="Q3270" s="10" t="str">
        <f t="shared" si="308"/>
        <v>theater</v>
      </c>
      <c r="R3270" s="10" t="str">
        <f t="shared" si="309"/>
        <v>plays</v>
      </c>
      <c r="S3270" s="5">
        <f t="shared" si="310"/>
        <v>42590.695925925924</v>
      </c>
      <c r="T3270" s="5">
        <f t="shared" si="305"/>
        <v>42606.695925925924</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9">
        <f t="shared" si="306"/>
        <v>101.49999999999999</v>
      </c>
      <c r="P3271" s="10">
        <f t="shared" si="307"/>
        <v>116</v>
      </c>
      <c r="Q3271" s="10" t="str">
        <f t="shared" si="308"/>
        <v>theater</v>
      </c>
      <c r="R3271" s="10" t="str">
        <f t="shared" si="309"/>
        <v>plays</v>
      </c>
      <c r="S3271" s="5">
        <f t="shared" si="310"/>
        <v>42137.18746527777</v>
      </c>
      <c r="T3271" s="5">
        <f t="shared" ref="T3271:T3334" si="311">(((I3271/60)/60)/24)+DATE(1970,1,1)+(-5/24)</f>
        <v>42171.249999999993</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9">
        <f t="shared" si="306"/>
        <v>101.66666666666666</v>
      </c>
      <c r="P3272" s="10">
        <f t="shared" si="307"/>
        <v>61</v>
      </c>
      <c r="Q3272" s="10" t="str">
        <f t="shared" si="308"/>
        <v>theater</v>
      </c>
      <c r="R3272" s="10" t="str">
        <f t="shared" si="309"/>
        <v>plays</v>
      </c>
      <c r="S3272" s="5">
        <f t="shared" si="310"/>
        <v>42167.324826388889</v>
      </c>
      <c r="T3272" s="5">
        <f t="shared" si="311"/>
        <v>42197.324826388889</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9">
        <f t="shared" si="306"/>
        <v>130</v>
      </c>
      <c r="P3273" s="10">
        <f t="shared" si="307"/>
        <v>38.235294117647058</v>
      </c>
      <c r="Q3273" s="10" t="str">
        <f t="shared" si="308"/>
        <v>theater</v>
      </c>
      <c r="R3273" s="10" t="str">
        <f t="shared" si="309"/>
        <v>plays</v>
      </c>
      <c r="S3273" s="5">
        <f t="shared" si="310"/>
        <v>41915.22887731481</v>
      </c>
      <c r="T3273" s="5">
        <f t="shared" si="311"/>
        <v>41945.270543981482</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9">
        <f t="shared" si="306"/>
        <v>154.43</v>
      </c>
      <c r="P3274" s="10">
        <f t="shared" si="307"/>
        <v>106.50344827586207</v>
      </c>
      <c r="Q3274" s="10" t="str">
        <f t="shared" si="308"/>
        <v>theater</v>
      </c>
      <c r="R3274" s="10" t="str">
        <f t="shared" si="309"/>
        <v>plays</v>
      </c>
      <c r="S3274" s="5">
        <f t="shared" si="310"/>
        <v>42284.291770833333</v>
      </c>
      <c r="T3274" s="5">
        <f t="shared" si="311"/>
        <v>42314.333437499998</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9">
        <f t="shared" si="306"/>
        <v>107.4</v>
      </c>
      <c r="P3275" s="10">
        <f t="shared" si="307"/>
        <v>204.57142857142858</v>
      </c>
      <c r="Q3275" s="10" t="str">
        <f t="shared" si="308"/>
        <v>theater</v>
      </c>
      <c r="R3275" s="10" t="str">
        <f t="shared" si="309"/>
        <v>plays</v>
      </c>
      <c r="S3275" s="5">
        <f t="shared" si="310"/>
        <v>42611.5930787037</v>
      </c>
      <c r="T3275" s="5">
        <f t="shared" si="311"/>
        <v>42627.583333333336</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9">
        <f t="shared" si="306"/>
        <v>101.32258064516128</v>
      </c>
      <c r="P3276" s="10">
        <f t="shared" si="307"/>
        <v>54.912587412587413</v>
      </c>
      <c r="Q3276" s="10" t="str">
        <f t="shared" si="308"/>
        <v>theater</v>
      </c>
      <c r="R3276" s="10" t="str">
        <f t="shared" si="309"/>
        <v>plays</v>
      </c>
      <c r="S3276" s="5">
        <f t="shared" si="310"/>
        <v>42400.496203703697</v>
      </c>
      <c r="T3276" s="5">
        <f t="shared" si="311"/>
        <v>42444.666666666664</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9">
        <f t="shared" si="306"/>
        <v>100.27777777777777</v>
      </c>
      <c r="P3277" s="10">
        <f t="shared" si="307"/>
        <v>150.41666666666666</v>
      </c>
      <c r="Q3277" s="10" t="str">
        <f t="shared" si="308"/>
        <v>theater</v>
      </c>
      <c r="R3277" s="10" t="str">
        <f t="shared" si="309"/>
        <v>plays</v>
      </c>
      <c r="S3277" s="5">
        <f t="shared" si="310"/>
        <v>42017.672118055554</v>
      </c>
      <c r="T3277" s="5">
        <f t="shared" si="311"/>
        <v>42043.979166666664</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9">
        <f t="shared" si="306"/>
        <v>116.84444444444443</v>
      </c>
      <c r="P3278" s="10">
        <f t="shared" si="307"/>
        <v>52.58</v>
      </c>
      <c r="Q3278" s="10" t="str">
        <f t="shared" si="308"/>
        <v>theater</v>
      </c>
      <c r="R3278" s="10" t="str">
        <f t="shared" si="309"/>
        <v>plays</v>
      </c>
      <c r="S3278" s="5">
        <f t="shared" si="310"/>
        <v>42426.741655092592</v>
      </c>
      <c r="T3278" s="5">
        <f t="shared" si="311"/>
        <v>42460.957638888889</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9">
        <f t="shared" si="306"/>
        <v>108.60000000000001</v>
      </c>
      <c r="P3279" s="10">
        <f t="shared" si="307"/>
        <v>54.3</v>
      </c>
      <c r="Q3279" s="10" t="str">
        <f t="shared" si="308"/>
        <v>theater</v>
      </c>
      <c r="R3279" s="10" t="str">
        <f t="shared" si="309"/>
        <v>plays</v>
      </c>
      <c r="S3279" s="5">
        <f t="shared" si="310"/>
        <v>41931.474606481483</v>
      </c>
      <c r="T3279" s="5">
        <f t="shared" si="311"/>
        <v>41961.516273148147</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9">
        <f t="shared" si="306"/>
        <v>103.4</v>
      </c>
      <c r="P3280" s="10">
        <f t="shared" si="307"/>
        <v>76.029411764705884</v>
      </c>
      <c r="Q3280" s="10" t="str">
        <f t="shared" si="308"/>
        <v>theater</v>
      </c>
      <c r="R3280" s="10" t="str">
        <f t="shared" si="309"/>
        <v>plays</v>
      </c>
      <c r="S3280" s="5">
        <f t="shared" si="310"/>
        <v>42124.640081018515</v>
      </c>
      <c r="T3280" s="5">
        <f t="shared" si="311"/>
        <v>42154.640081018515</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9">
        <f t="shared" si="306"/>
        <v>114.27586206896552</v>
      </c>
      <c r="P3281" s="10">
        <f t="shared" si="307"/>
        <v>105.2063492063492</v>
      </c>
      <c r="Q3281" s="10" t="str">
        <f t="shared" si="308"/>
        <v>theater</v>
      </c>
      <c r="R3281" s="10" t="str">
        <f t="shared" si="309"/>
        <v>plays</v>
      </c>
      <c r="S3281" s="5">
        <f t="shared" si="310"/>
        <v>42430.894201388881</v>
      </c>
      <c r="T3281" s="5">
        <f t="shared" si="311"/>
        <v>42460.852534722224</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9">
        <f t="shared" si="306"/>
        <v>103</v>
      </c>
      <c r="P3282" s="10">
        <f t="shared" si="307"/>
        <v>68.666666666666671</v>
      </c>
      <c r="Q3282" s="10" t="str">
        <f t="shared" si="308"/>
        <v>theater</v>
      </c>
      <c r="R3282" s="10" t="str">
        <f t="shared" si="309"/>
        <v>plays</v>
      </c>
      <c r="S3282" s="5">
        <f t="shared" si="310"/>
        <v>42121.548587962963</v>
      </c>
      <c r="T3282" s="5">
        <f t="shared" si="311"/>
        <v>42155.999999999993</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9">
        <f t="shared" si="306"/>
        <v>121.6</v>
      </c>
      <c r="P3283" s="10">
        <f t="shared" si="307"/>
        <v>129.36170212765958</v>
      </c>
      <c r="Q3283" s="10" t="str">
        <f t="shared" si="308"/>
        <v>theater</v>
      </c>
      <c r="R3283" s="10" t="str">
        <f t="shared" si="309"/>
        <v>plays</v>
      </c>
      <c r="S3283" s="5">
        <f t="shared" si="310"/>
        <v>42218.811400462961</v>
      </c>
      <c r="T3283" s="5">
        <f t="shared" si="311"/>
        <v>42248.811400462961</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9">
        <f t="shared" si="306"/>
        <v>102.6467741935484</v>
      </c>
      <c r="P3284" s="10">
        <f t="shared" si="307"/>
        <v>134.26371308016877</v>
      </c>
      <c r="Q3284" s="10" t="str">
        <f t="shared" si="308"/>
        <v>theater</v>
      </c>
      <c r="R3284" s="10" t="str">
        <f t="shared" si="309"/>
        <v>plays</v>
      </c>
      <c r="S3284" s="5">
        <f t="shared" si="310"/>
        <v>42444.985972222225</v>
      </c>
      <c r="T3284" s="5">
        <f t="shared" si="311"/>
        <v>42488.985972222225</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9">
        <f t="shared" si="306"/>
        <v>104.75000000000001</v>
      </c>
      <c r="P3285" s="10">
        <f t="shared" si="307"/>
        <v>17.829787234042552</v>
      </c>
      <c r="Q3285" s="10" t="str">
        <f t="shared" si="308"/>
        <v>theater</v>
      </c>
      <c r="R3285" s="10" t="str">
        <f t="shared" si="309"/>
        <v>plays</v>
      </c>
      <c r="S3285" s="5">
        <f t="shared" si="310"/>
        <v>42379.535856481474</v>
      </c>
      <c r="T3285" s="5">
        <f t="shared" si="311"/>
        <v>42410.666666666664</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9">
        <f t="shared" si="306"/>
        <v>101.6</v>
      </c>
      <c r="P3286" s="10">
        <f t="shared" si="307"/>
        <v>203.2</v>
      </c>
      <c r="Q3286" s="10" t="str">
        <f t="shared" si="308"/>
        <v>theater</v>
      </c>
      <c r="R3286" s="10" t="str">
        <f t="shared" si="309"/>
        <v>plays</v>
      </c>
      <c r="S3286" s="5">
        <f t="shared" si="310"/>
        <v>42380.676539351851</v>
      </c>
      <c r="T3286" s="5">
        <f t="shared" si="311"/>
        <v>42398.040972222218</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9">
        <f t="shared" si="306"/>
        <v>112.10242048409683</v>
      </c>
      <c r="P3287" s="10">
        <f t="shared" si="307"/>
        <v>69.18518518518519</v>
      </c>
      <c r="Q3287" s="10" t="str">
        <f t="shared" si="308"/>
        <v>theater</v>
      </c>
      <c r="R3287" s="10" t="str">
        <f t="shared" si="309"/>
        <v>plays</v>
      </c>
      <c r="S3287" s="5">
        <f t="shared" si="310"/>
        <v>42762.734097222223</v>
      </c>
      <c r="T3287" s="5">
        <f t="shared" si="311"/>
        <v>42793.999999999993</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9">
        <f t="shared" si="306"/>
        <v>101.76666666666667</v>
      </c>
      <c r="P3288" s="10">
        <f t="shared" si="307"/>
        <v>125.12295081967213</v>
      </c>
      <c r="Q3288" s="10" t="str">
        <f t="shared" si="308"/>
        <v>theater</v>
      </c>
      <c r="R3288" s="10" t="str">
        <f t="shared" si="309"/>
        <v>plays</v>
      </c>
      <c r="S3288" s="5">
        <f t="shared" si="310"/>
        <v>42567.631736111107</v>
      </c>
      <c r="T3288" s="5">
        <f t="shared" si="311"/>
        <v>42597.631736111107</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9">
        <f t="shared" si="306"/>
        <v>100</v>
      </c>
      <c r="P3289" s="10">
        <f t="shared" si="307"/>
        <v>73.529411764705884</v>
      </c>
      <c r="Q3289" s="10" t="str">
        <f t="shared" si="308"/>
        <v>theater</v>
      </c>
      <c r="R3289" s="10" t="str">
        <f t="shared" si="309"/>
        <v>plays</v>
      </c>
      <c r="S3289" s="5">
        <f t="shared" si="310"/>
        <v>42311.541990740741</v>
      </c>
      <c r="T3289" s="5">
        <f t="shared" si="311"/>
        <v>42336.541990740741</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9">
        <f t="shared" si="306"/>
        <v>100.26489999999998</v>
      </c>
      <c r="P3290" s="10">
        <f t="shared" si="307"/>
        <v>48.437149758454105</v>
      </c>
      <c r="Q3290" s="10" t="str">
        <f t="shared" si="308"/>
        <v>theater</v>
      </c>
      <c r="R3290" s="10" t="str">
        <f t="shared" si="309"/>
        <v>plays</v>
      </c>
      <c r="S3290" s="5">
        <f t="shared" si="310"/>
        <v>42505.566145833327</v>
      </c>
      <c r="T3290" s="5">
        <f t="shared" si="311"/>
        <v>42541.749999999993</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9">
        <f t="shared" si="306"/>
        <v>133.04200000000003</v>
      </c>
      <c r="P3291" s="10">
        <f t="shared" si="307"/>
        <v>26.608400000000003</v>
      </c>
      <c r="Q3291" s="10" t="str">
        <f t="shared" si="308"/>
        <v>theater</v>
      </c>
      <c r="R3291" s="10" t="str">
        <f t="shared" si="309"/>
        <v>plays</v>
      </c>
      <c r="S3291" s="5">
        <f t="shared" si="310"/>
        <v>42758.159745370365</v>
      </c>
      <c r="T3291" s="5">
        <f t="shared" si="311"/>
        <v>42786.159745370365</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9">
        <f t="shared" si="306"/>
        <v>121.2</v>
      </c>
      <c r="P3292" s="10">
        <f t="shared" si="307"/>
        <v>33.666666666666664</v>
      </c>
      <c r="Q3292" s="10" t="str">
        <f t="shared" si="308"/>
        <v>theater</v>
      </c>
      <c r="R3292" s="10" t="str">
        <f t="shared" si="309"/>
        <v>plays</v>
      </c>
      <c r="S3292" s="5">
        <f t="shared" si="310"/>
        <v>42775.306608796294</v>
      </c>
      <c r="T3292" s="5">
        <f t="shared" si="311"/>
        <v>42805.306608796294</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9">
        <f t="shared" si="306"/>
        <v>113.99999999999999</v>
      </c>
      <c r="P3293" s="10">
        <f t="shared" si="307"/>
        <v>40.714285714285715</v>
      </c>
      <c r="Q3293" s="10" t="str">
        <f t="shared" si="308"/>
        <v>theater</v>
      </c>
      <c r="R3293" s="10" t="str">
        <f t="shared" si="309"/>
        <v>plays</v>
      </c>
      <c r="S3293" s="5">
        <f t="shared" si="310"/>
        <v>42232.494212962956</v>
      </c>
      <c r="T3293" s="5">
        <f t="shared" si="311"/>
        <v>42263.957638888889</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9">
        <f t="shared" si="306"/>
        <v>286.13861386138615</v>
      </c>
      <c r="P3294" s="10">
        <f t="shared" si="307"/>
        <v>19.266666666666666</v>
      </c>
      <c r="Q3294" s="10" t="str">
        <f t="shared" si="308"/>
        <v>theater</v>
      </c>
      <c r="R3294" s="10" t="str">
        <f t="shared" si="309"/>
        <v>plays</v>
      </c>
      <c r="S3294" s="5">
        <f t="shared" si="310"/>
        <v>42282.561898148146</v>
      </c>
      <c r="T3294" s="5">
        <f t="shared" si="311"/>
        <v>42342.603564814817</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9">
        <f t="shared" si="306"/>
        <v>170.44444444444446</v>
      </c>
      <c r="P3295" s="10">
        <f t="shared" si="307"/>
        <v>84.285714285714292</v>
      </c>
      <c r="Q3295" s="10" t="str">
        <f t="shared" si="308"/>
        <v>theater</v>
      </c>
      <c r="R3295" s="10" t="str">
        <f t="shared" si="309"/>
        <v>plays</v>
      </c>
      <c r="S3295" s="5">
        <f t="shared" si="310"/>
        <v>42768.217037037037</v>
      </c>
      <c r="T3295" s="5">
        <f t="shared" si="311"/>
        <v>42798.217037037037</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9">
        <f t="shared" si="306"/>
        <v>118.33333333333333</v>
      </c>
      <c r="P3296" s="10">
        <f t="shared" si="307"/>
        <v>29.583333333333332</v>
      </c>
      <c r="Q3296" s="10" t="str">
        <f t="shared" si="308"/>
        <v>theater</v>
      </c>
      <c r="R3296" s="10" t="str">
        <f t="shared" si="309"/>
        <v>plays</v>
      </c>
      <c r="S3296" s="5">
        <f t="shared" si="310"/>
        <v>42141.33280092592</v>
      </c>
      <c r="T3296" s="5">
        <f t="shared" si="311"/>
        <v>42171.33280092592</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9">
        <f t="shared" si="306"/>
        <v>102.85857142857142</v>
      </c>
      <c r="P3297" s="10">
        <f t="shared" si="307"/>
        <v>26.667037037037037</v>
      </c>
      <c r="Q3297" s="10" t="str">
        <f t="shared" si="308"/>
        <v>theater</v>
      </c>
      <c r="R3297" s="10" t="str">
        <f t="shared" si="309"/>
        <v>plays</v>
      </c>
      <c r="S3297" s="5">
        <f t="shared" si="310"/>
        <v>42609.234131944446</v>
      </c>
      <c r="T3297" s="5">
        <f t="shared" si="311"/>
        <v>42639.234131944446</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9">
        <f t="shared" si="306"/>
        <v>144.06666666666666</v>
      </c>
      <c r="P3298" s="10">
        <f t="shared" si="307"/>
        <v>45.978723404255319</v>
      </c>
      <c r="Q3298" s="10" t="str">
        <f t="shared" si="308"/>
        <v>theater</v>
      </c>
      <c r="R3298" s="10" t="str">
        <f t="shared" si="309"/>
        <v>plays</v>
      </c>
      <c r="S3298" s="5">
        <f t="shared" si="310"/>
        <v>42309.54828703704</v>
      </c>
      <c r="T3298" s="5">
        <f t="shared" si="311"/>
        <v>42330.708333333336</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9">
        <f t="shared" si="306"/>
        <v>100.07272727272726</v>
      </c>
      <c r="P3299" s="10">
        <f t="shared" si="307"/>
        <v>125.09090909090909</v>
      </c>
      <c r="Q3299" s="10" t="str">
        <f t="shared" si="308"/>
        <v>theater</v>
      </c>
      <c r="R3299" s="10" t="str">
        <f t="shared" si="309"/>
        <v>plays</v>
      </c>
      <c r="S3299" s="5">
        <f t="shared" si="310"/>
        <v>42193.563148148147</v>
      </c>
      <c r="T3299" s="5">
        <f t="shared" si="311"/>
        <v>42212.749305555553</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9">
        <f t="shared" si="306"/>
        <v>101.73</v>
      </c>
      <c r="P3300" s="10">
        <f t="shared" si="307"/>
        <v>141.29166666666666</v>
      </c>
      <c r="Q3300" s="10" t="str">
        <f t="shared" si="308"/>
        <v>theater</v>
      </c>
      <c r="R3300" s="10" t="str">
        <f t="shared" si="309"/>
        <v>plays</v>
      </c>
      <c r="S3300" s="5">
        <f t="shared" si="310"/>
        <v>42239.749629629623</v>
      </c>
      <c r="T3300" s="5">
        <f t="shared" si="311"/>
        <v>42259.791666666664</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9">
        <f t="shared" si="306"/>
        <v>116.19999999999999</v>
      </c>
      <c r="P3301" s="10">
        <f t="shared" si="307"/>
        <v>55.333333333333336</v>
      </c>
      <c r="Q3301" s="10" t="str">
        <f t="shared" si="308"/>
        <v>theater</v>
      </c>
      <c r="R3301" s="10" t="str">
        <f t="shared" si="309"/>
        <v>plays</v>
      </c>
      <c r="S3301" s="5">
        <f t="shared" si="310"/>
        <v>42261.709062499998</v>
      </c>
      <c r="T3301" s="5">
        <f t="shared" si="311"/>
        <v>42291.709062499998</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9">
        <f t="shared" si="306"/>
        <v>136.16666666666666</v>
      </c>
      <c r="P3302" s="10">
        <f t="shared" si="307"/>
        <v>46.420454545454547</v>
      </c>
      <c r="Q3302" s="10" t="str">
        <f t="shared" si="308"/>
        <v>theater</v>
      </c>
      <c r="R3302" s="10" t="str">
        <f t="shared" si="309"/>
        <v>plays</v>
      </c>
      <c r="S3302" s="5">
        <f t="shared" si="310"/>
        <v>42102.535439814812</v>
      </c>
      <c r="T3302" s="5">
        <f t="shared" si="311"/>
        <v>42123.535439814812</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9">
        <f t="shared" si="306"/>
        <v>133.46666666666667</v>
      </c>
      <c r="P3303" s="10">
        <f t="shared" si="307"/>
        <v>57.2</v>
      </c>
      <c r="Q3303" s="10" t="str">
        <f t="shared" si="308"/>
        <v>theater</v>
      </c>
      <c r="R3303" s="10" t="str">
        <f t="shared" si="309"/>
        <v>plays</v>
      </c>
      <c r="S3303" s="5">
        <f t="shared" si="310"/>
        <v>42538.527500000004</v>
      </c>
      <c r="T3303" s="5">
        <f t="shared" si="311"/>
        <v>42583.082638888889</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9">
        <f t="shared" si="306"/>
        <v>103.39285714285715</v>
      </c>
      <c r="P3304" s="10">
        <f t="shared" si="307"/>
        <v>173.7</v>
      </c>
      <c r="Q3304" s="10" t="str">
        <f t="shared" si="308"/>
        <v>theater</v>
      </c>
      <c r="R3304" s="10" t="str">
        <f t="shared" si="309"/>
        <v>plays</v>
      </c>
      <c r="S3304" s="5">
        <f t="shared" si="310"/>
        <v>42681.143240740734</v>
      </c>
      <c r="T3304" s="5">
        <f t="shared" si="311"/>
        <v>42711.143240740734</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9">
        <f t="shared" si="306"/>
        <v>115.88888888888889</v>
      </c>
      <c r="P3305" s="10">
        <f t="shared" si="307"/>
        <v>59.6</v>
      </c>
      <c r="Q3305" s="10" t="str">
        <f t="shared" si="308"/>
        <v>theater</v>
      </c>
      <c r="R3305" s="10" t="str">
        <f t="shared" si="309"/>
        <v>plays</v>
      </c>
      <c r="S3305" s="5">
        <f t="shared" si="310"/>
        <v>42056.443101851844</v>
      </c>
      <c r="T3305" s="5">
        <f t="shared" si="311"/>
        <v>42091.401435185187</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9">
        <f t="shared" si="306"/>
        <v>104.51666666666665</v>
      </c>
      <c r="P3306" s="10">
        <f t="shared" si="307"/>
        <v>89.585714285714289</v>
      </c>
      <c r="Q3306" s="10" t="str">
        <f t="shared" si="308"/>
        <v>theater</v>
      </c>
      <c r="R3306" s="10" t="str">
        <f t="shared" si="309"/>
        <v>plays</v>
      </c>
      <c r="S3306" s="5">
        <f t="shared" si="310"/>
        <v>42696.41611111111</v>
      </c>
      <c r="T3306" s="5">
        <f t="shared" si="311"/>
        <v>42726.41611111111</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9">
        <f t="shared" si="306"/>
        <v>102.02500000000001</v>
      </c>
      <c r="P3307" s="10">
        <f t="shared" si="307"/>
        <v>204.05</v>
      </c>
      <c r="Q3307" s="10" t="str">
        <f t="shared" si="308"/>
        <v>theater</v>
      </c>
      <c r="R3307" s="10" t="str">
        <f t="shared" si="309"/>
        <v>plays</v>
      </c>
      <c r="S3307" s="5">
        <f t="shared" si="310"/>
        <v>42186.647546296292</v>
      </c>
      <c r="T3307" s="5">
        <f t="shared" si="311"/>
        <v>42216.647546296292</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9">
        <f t="shared" si="306"/>
        <v>175.33333333333334</v>
      </c>
      <c r="P3308" s="10">
        <f t="shared" si="307"/>
        <v>48.703703703703702</v>
      </c>
      <c r="Q3308" s="10" t="str">
        <f t="shared" si="308"/>
        <v>theater</v>
      </c>
      <c r="R3308" s="10" t="str">
        <f t="shared" si="309"/>
        <v>plays</v>
      </c>
      <c r="S3308" s="5">
        <f t="shared" si="310"/>
        <v>42493.010902777773</v>
      </c>
      <c r="T3308" s="5">
        <f t="shared" si="311"/>
        <v>42530.916666666664</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9">
        <f t="shared" si="306"/>
        <v>106.67999999999999</v>
      </c>
      <c r="P3309" s="10">
        <f t="shared" si="307"/>
        <v>53.339999999999996</v>
      </c>
      <c r="Q3309" s="10" t="str">
        <f t="shared" si="308"/>
        <v>theater</v>
      </c>
      <c r="R3309" s="10" t="str">
        <f t="shared" si="309"/>
        <v>plays</v>
      </c>
      <c r="S3309" s="5">
        <f t="shared" si="310"/>
        <v>42474.848831018513</v>
      </c>
      <c r="T3309" s="5">
        <f t="shared" si="311"/>
        <v>42504.848831018513</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9">
        <f t="shared" si="306"/>
        <v>122.28571428571429</v>
      </c>
      <c r="P3310" s="10">
        <f t="shared" si="307"/>
        <v>75.087719298245617</v>
      </c>
      <c r="Q3310" s="10" t="str">
        <f t="shared" si="308"/>
        <v>theater</v>
      </c>
      <c r="R3310" s="10" t="str">
        <f t="shared" si="309"/>
        <v>plays</v>
      </c>
      <c r="S3310" s="5">
        <f t="shared" si="310"/>
        <v>42452.668576388889</v>
      </c>
      <c r="T3310" s="5">
        <f t="shared" si="311"/>
        <v>42473.668576388889</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9">
        <f t="shared" si="306"/>
        <v>159.42857142857144</v>
      </c>
      <c r="P3311" s="10">
        <f t="shared" si="307"/>
        <v>18</v>
      </c>
      <c r="Q3311" s="10" t="str">
        <f t="shared" si="308"/>
        <v>theater</v>
      </c>
      <c r="R3311" s="10" t="str">
        <f t="shared" si="309"/>
        <v>plays</v>
      </c>
      <c r="S3311" s="5">
        <f t="shared" si="310"/>
        <v>42628.441874999997</v>
      </c>
      <c r="T3311" s="5">
        <f t="shared" si="311"/>
        <v>42659.441874999997</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9">
        <f t="shared" si="306"/>
        <v>100.07692307692308</v>
      </c>
      <c r="P3312" s="10">
        <f t="shared" si="307"/>
        <v>209.83870967741936</v>
      </c>
      <c r="Q3312" s="10" t="str">
        <f t="shared" si="308"/>
        <v>theater</v>
      </c>
      <c r="R3312" s="10" t="str">
        <f t="shared" si="309"/>
        <v>plays</v>
      </c>
      <c r="S3312" s="5">
        <f t="shared" si="310"/>
        <v>42253.720196759255</v>
      </c>
      <c r="T3312" s="5">
        <f t="shared" si="311"/>
        <v>42283.720196759255</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9">
        <f t="shared" si="306"/>
        <v>109.84</v>
      </c>
      <c r="P3313" s="10">
        <f t="shared" si="307"/>
        <v>61.022222222222226</v>
      </c>
      <c r="Q3313" s="10" t="str">
        <f t="shared" si="308"/>
        <v>theater</v>
      </c>
      <c r="R3313" s="10" t="str">
        <f t="shared" si="309"/>
        <v>plays</v>
      </c>
      <c r="S3313" s="5">
        <f t="shared" si="310"/>
        <v>42264.083449074074</v>
      </c>
      <c r="T3313" s="5">
        <f t="shared" si="311"/>
        <v>42294.083449074074</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9">
        <f t="shared" si="306"/>
        <v>100.03999999999999</v>
      </c>
      <c r="P3314" s="10">
        <f t="shared" si="307"/>
        <v>61</v>
      </c>
      <c r="Q3314" s="10" t="str">
        <f t="shared" si="308"/>
        <v>theater</v>
      </c>
      <c r="R3314" s="10" t="str">
        <f t="shared" si="309"/>
        <v>plays</v>
      </c>
      <c r="S3314" s="5">
        <f t="shared" si="310"/>
        <v>42664.601226851846</v>
      </c>
      <c r="T3314" s="5">
        <f t="shared" si="311"/>
        <v>42685.708333333336</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9">
        <f t="shared" si="306"/>
        <v>116.05000000000001</v>
      </c>
      <c r="P3315" s="10">
        <f t="shared" si="307"/>
        <v>80.034482758620683</v>
      </c>
      <c r="Q3315" s="10" t="str">
        <f t="shared" si="308"/>
        <v>theater</v>
      </c>
      <c r="R3315" s="10" t="str">
        <f t="shared" si="309"/>
        <v>plays</v>
      </c>
      <c r="S3315" s="5">
        <f t="shared" si="310"/>
        <v>42382.036076388882</v>
      </c>
      <c r="T3315" s="5">
        <f t="shared" si="311"/>
        <v>42395.833333333336</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9">
        <f t="shared" si="306"/>
        <v>210.75</v>
      </c>
      <c r="P3316" s="10">
        <f t="shared" si="307"/>
        <v>29.068965517241381</v>
      </c>
      <c r="Q3316" s="10" t="str">
        <f t="shared" si="308"/>
        <v>theater</v>
      </c>
      <c r="R3316" s="10" t="str">
        <f t="shared" si="309"/>
        <v>plays</v>
      </c>
      <c r="S3316" s="5">
        <f t="shared" si="310"/>
        <v>42105.059155092589</v>
      </c>
      <c r="T3316" s="5">
        <f t="shared" si="311"/>
        <v>42132.628472222219</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9">
        <f t="shared" si="306"/>
        <v>110.00000000000001</v>
      </c>
      <c r="P3317" s="10">
        <f t="shared" si="307"/>
        <v>49.438202247191015</v>
      </c>
      <c r="Q3317" s="10" t="str">
        <f t="shared" si="308"/>
        <v>theater</v>
      </c>
      <c r="R3317" s="10" t="str">
        <f t="shared" si="309"/>
        <v>plays</v>
      </c>
      <c r="S3317" s="5">
        <f t="shared" si="310"/>
        <v>42466.095381944448</v>
      </c>
      <c r="T3317" s="5">
        <f t="shared" si="311"/>
        <v>42496.095381944448</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9">
        <f t="shared" si="306"/>
        <v>100.08673425918037</v>
      </c>
      <c r="P3318" s="10">
        <f t="shared" si="307"/>
        <v>93.977440000000001</v>
      </c>
      <c r="Q3318" s="10" t="str">
        <f t="shared" si="308"/>
        <v>theater</v>
      </c>
      <c r="R3318" s="10" t="str">
        <f t="shared" si="309"/>
        <v>plays</v>
      </c>
      <c r="S3318" s="5">
        <f t="shared" si="310"/>
        <v>41826.662905092591</v>
      </c>
      <c r="T3318" s="5">
        <f t="shared" si="311"/>
        <v>41859.370833333334</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9">
        <f t="shared" si="306"/>
        <v>106.19047619047619</v>
      </c>
      <c r="P3319" s="10">
        <f t="shared" si="307"/>
        <v>61.944444444444443</v>
      </c>
      <c r="Q3319" s="10" t="str">
        <f t="shared" si="308"/>
        <v>theater</v>
      </c>
      <c r="R3319" s="10" t="str">
        <f t="shared" si="309"/>
        <v>plays</v>
      </c>
      <c r="S3319" s="5">
        <f t="shared" si="310"/>
        <v>42498.831296296288</v>
      </c>
      <c r="T3319" s="5">
        <f t="shared" si="311"/>
        <v>42528.831296296288</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9">
        <f t="shared" si="306"/>
        <v>125.6</v>
      </c>
      <c r="P3320" s="10">
        <f t="shared" si="307"/>
        <v>78.5</v>
      </c>
      <c r="Q3320" s="10" t="str">
        <f t="shared" si="308"/>
        <v>theater</v>
      </c>
      <c r="R3320" s="10" t="str">
        <f t="shared" si="309"/>
        <v>plays</v>
      </c>
      <c r="S3320" s="5">
        <f t="shared" si="310"/>
        <v>42431.093668981477</v>
      </c>
      <c r="T3320" s="5">
        <f t="shared" si="311"/>
        <v>42470.895833333336</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9">
        <f t="shared" si="306"/>
        <v>108</v>
      </c>
      <c r="P3321" s="10">
        <f t="shared" si="307"/>
        <v>33.75</v>
      </c>
      <c r="Q3321" s="10" t="str">
        <f t="shared" si="308"/>
        <v>theater</v>
      </c>
      <c r="R3321" s="10" t="str">
        <f t="shared" si="309"/>
        <v>plays</v>
      </c>
      <c r="S3321" s="5">
        <f t="shared" si="310"/>
        <v>41990.377152777779</v>
      </c>
      <c r="T3321" s="5">
        <f t="shared" si="311"/>
        <v>42035.377152777779</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9">
        <f t="shared" si="306"/>
        <v>101</v>
      </c>
      <c r="P3322" s="10">
        <f t="shared" si="307"/>
        <v>66.44736842105263</v>
      </c>
      <c r="Q3322" s="10" t="str">
        <f t="shared" si="308"/>
        <v>theater</v>
      </c>
      <c r="R3322" s="10" t="str">
        <f t="shared" si="309"/>
        <v>plays</v>
      </c>
      <c r="S3322" s="5">
        <f t="shared" si="310"/>
        <v>42512.837465277778</v>
      </c>
      <c r="T3322" s="5">
        <f t="shared" si="311"/>
        <v>42542.837465277778</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9">
        <f t="shared" si="306"/>
        <v>107.4</v>
      </c>
      <c r="P3323" s="10">
        <f t="shared" si="307"/>
        <v>35.799999999999997</v>
      </c>
      <c r="Q3323" s="10" t="str">
        <f t="shared" si="308"/>
        <v>theater</v>
      </c>
      <c r="R3323" s="10" t="str">
        <f t="shared" si="309"/>
        <v>plays</v>
      </c>
      <c r="S3323" s="5">
        <f t="shared" si="310"/>
        <v>41913.891956018517</v>
      </c>
      <c r="T3323" s="5">
        <f t="shared" si="311"/>
        <v>41927.957638888889</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9">
        <f t="shared" si="306"/>
        <v>101.51515151515152</v>
      </c>
      <c r="P3324" s="10">
        <f t="shared" si="307"/>
        <v>145.65217391304347</v>
      </c>
      <c r="Q3324" s="10" t="str">
        <f t="shared" si="308"/>
        <v>theater</v>
      </c>
      <c r="R3324" s="10" t="str">
        <f t="shared" si="309"/>
        <v>plays</v>
      </c>
      <c r="S3324" s="5">
        <f t="shared" si="310"/>
        <v>42520.802037037036</v>
      </c>
      <c r="T3324" s="5">
        <f t="shared" si="311"/>
        <v>42542.954861111109</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9">
        <f t="shared" si="306"/>
        <v>125.89999999999999</v>
      </c>
      <c r="P3325" s="10">
        <f t="shared" si="307"/>
        <v>25.693877551020407</v>
      </c>
      <c r="Q3325" s="10" t="str">
        <f t="shared" si="308"/>
        <v>theater</v>
      </c>
      <c r="R3325" s="10" t="str">
        <f t="shared" si="309"/>
        <v>plays</v>
      </c>
      <c r="S3325" s="5">
        <f t="shared" si="310"/>
        <v>42608.157499999994</v>
      </c>
      <c r="T3325" s="5">
        <f t="shared" si="311"/>
        <v>42638.157499999994</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9">
        <f t="shared" si="306"/>
        <v>101.66666666666666</v>
      </c>
      <c r="P3326" s="10">
        <f t="shared" si="307"/>
        <v>152.5</v>
      </c>
      <c r="Q3326" s="10" t="str">
        <f t="shared" si="308"/>
        <v>theater</v>
      </c>
      <c r="R3326" s="10" t="str">
        <f t="shared" si="309"/>
        <v>plays</v>
      </c>
      <c r="S3326" s="5">
        <f t="shared" si="310"/>
        <v>42512.374884259254</v>
      </c>
      <c r="T3326" s="5">
        <f t="shared" si="311"/>
        <v>42526.374884259254</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9">
        <f t="shared" si="306"/>
        <v>112.5</v>
      </c>
      <c r="P3327" s="10">
        <f t="shared" si="307"/>
        <v>30</v>
      </c>
      <c r="Q3327" s="10" t="str">
        <f t="shared" si="308"/>
        <v>theater</v>
      </c>
      <c r="R3327" s="10" t="str">
        <f t="shared" si="309"/>
        <v>plays</v>
      </c>
      <c r="S3327" s="5">
        <f t="shared" si="310"/>
        <v>42064.577280092592</v>
      </c>
      <c r="T3327" s="5">
        <f t="shared" si="311"/>
        <v>42099.535613425927</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9">
        <f t="shared" si="306"/>
        <v>101.375</v>
      </c>
      <c r="P3328" s="10">
        <f t="shared" si="307"/>
        <v>142.28070175438597</v>
      </c>
      <c r="Q3328" s="10" t="str">
        <f t="shared" si="308"/>
        <v>theater</v>
      </c>
      <c r="R3328" s="10" t="str">
        <f t="shared" si="309"/>
        <v>plays</v>
      </c>
      <c r="S3328" s="5">
        <f t="shared" si="310"/>
        <v>42041.505844907406</v>
      </c>
      <c r="T3328" s="5">
        <f t="shared" si="311"/>
        <v>42071.464178240734</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9">
        <f t="shared" si="306"/>
        <v>101.25</v>
      </c>
      <c r="P3329" s="10">
        <f t="shared" si="307"/>
        <v>24.545454545454547</v>
      </c>
      <c r="Q3329" s="10" t="str">
        <f t="shared" si="308"/>
        <v>theater</v>
      </c>
      <c r="R3329" s="10" t="str">
        <f t="shared" si="309"/>
        <v>plays</v>
      </c>
      <c r="S3329" s="5">
        <f t="shared" si="310"/>
        <v>42468.166273148141</v>
      </c>
      <c r="T3329" s="5">
        <f t="shared" si="311"/>
        <v>42498.166273148141</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9">
        <f t="shared" si="306"/>
        <v>146.38888888888889</v>
      </c>
      <c r="P3330" s="10">
        <f t="shared" si="307"/>
        <v>292.77777777777777</v>
      </c>
      <c r="Q3330" s="10" t="str">
        <f t="shared" si="308"/>
        <v>theater</v>
      </c>
      <c r="R3330" s="10" t="str">
        <f t="shared" si="309"/>
        <v>plays</v>
      </c>
      <c r="S3330" s="5">
        <f t="shared" si="310"/>
        <v>41822.366701388884</v>
      </c>
      <c r="T3330" s="5">
        <f t="shared" si="311"/>
        <v>41824.833333333328</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9">
        <f t="shared" ref="O3331:O3394" si="312">E3331/D3331*100</f>
        <v>116.8</v>
      </c>
      <c r="P3331" s="10">
        <f t="shared" ref="P3331:P3394" si="313">E3331/L3331</f>
        <v>44.92307692307692</v>
      </c>
      <c r="Q3331" s="10" t="str">
        <f t="shared" ref="Q3331:Q3394" si="314">LEFT($N3331,FIND("/",$N3331)-1)</f>
        <v>theater</v>
      </c>
      <c r="R3331" s="10" t="str">
        <f t="shared" ref="R3331:R3394" si="315">RIGHT($N3331,LEN($N3331)-FIND("/",$N3331))</f>
        <v>plays</v>
      </c>
      <c r="S3331" s="5">
        <f t="shared" ref="S3331:S3394" si="316">(((J3331/60)/60)/24)+DATE(1970,1,1)+(-5/24)</f>
        <v>41837.114675925921</v>
      </c>
      <c r="T3331" s="5">
        <f t="shared" si="311"/>
        <v>41847.75</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9">
        <f t="shared" si="312"/>
        <v>106.26666666666667</v>
      </c>
      <c r="P3332" s="10">
        <f t="shared" si="313"/>
        <v>23.10144927536232</v>
      </c>
      <c r="Q3332" s="10" t="str">
        <f t="shared" si="314"/>
        <v>theater</v>
      </c>
      <c r="R3332" s="10" t="str">
        <f t="shared" si="315"/>
        <v>plays</v>
      </c>
      <c r="S3332" s="5">
        <f t="shared" si="316"/>
        <v>42065.679027777776</v>
      </c>
      <c r="T3332" s="5">
        <f t="shared" si="311"/>
        <v>42095.637361111112</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9">
        <f t="shared" si="312"/>
        <v>104.52</v>
      </c>
      <c r="P3333" s="10">
        <f t="shared" si="313"/>
        <v>80.400000000000006</v>
      </c>
      <c r="Q3333" s="10" t="str">
        <f t="shared" si="314"/>
        <v>theater</v>
      </c>
      <c r="R3333" s="10" t="str">
        <f t="shared" si="315"/>
        <v>plays</v>
      </c>
      <c r="S3333" s="5">
        <f t="shared" si="316"/>
        <v>42248.48942129629</v>
      </c>
      <c r="T3333" s="5">
        <f t="shared" si="311"/>
        <v>42283.48942129629</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9">
        <f t="shared" si="312"/>
        <v>100</v>
      </c>
      <c r="P3334" s="10">
        <f t="shared" si="313"/>
        <v>72.289156626506028</v>
      </c>
      <c r="Q3334" s="10" t="str">
        <f t="shared" si="314"/>
        <v>theater</v>
      </c>
      <c r="R3334" s="10" t="str">
        <f t="shared" si="315"/>
        <v>plays</v>
      </c>
      <c r="S3334" s="5">
        <f t="shared" si="316"/>
        <v>41809.651967592588</v>
      </c>
      <c r="T3334" s="5">
        <f t="shared" si="311"/>
        <v>41839.651967592588</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9">
        <f t="shared" si="312"/>
        <v>104.57142857142858</v>
      </c>
      <c r="P3335" s="10">
        <f t="shared" si="313"/>
        <v>32.972972972972975</v>
      </c>
      <c r="Q3335" s="10" t="str">
        <f t="shared" si="314"/>
        <v>theater</v>
      </c>
      <c r="R3335" s="10" t="str">
        <f t="shared" si="315"/>
        <v>plays</v>
      </c>
      <c r="S3335" s="5">
        <f t="shared" si="316"/>
        <v>42148.468518518515</v>
      </c>
      <c r="T3335" s="5">
        <f t="shared" ref="T3335:T3398" si="317">(((I3335/60)/60)/24)+DATE(1970,1,1)+(-5/24)</f>
        <v>42170.468518518515</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9">
        <f t="shared" si="312"/>
        <v>138.62051149573753</v>
      </c>
      <c r="P3336" s="10">
        <f t="shared" si="313"/>
        <v>116.65217391304348</v>
      </c>
      <c r="Q3336" s="10" t="str">
        <f t="shared" si="314"/>
        <v>theater</v>
      </c>
      <c r="R3336" s="10" t="str">
        <f t="shared" si="315"/>
        <v>plays</v>
      </c>
      <c r="S3336" s="5">
        <f t="shared" si="316"/>
        <v>42185.312754629624</v>
      </c>
      <c r="T3336" s="5">
        <f t="shared" si="317"/>
        <v>42215.312754629624</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9">
        <f t="shared" si="312"/>
        <v>100.32000000000001</v>
      </c>
      <c r="P3337" s="10">
        <f t="shared" si="313"/>
        <v>79.61904761904762</v>
      </c>
      <c r="Q3337" s="10" t="str">
        <f t="shared" si="314"/>
        <v>theater</v>
      </c>
      <c r="R3337" s="10" t="str">
        <f t="shared" si="315"/>
        <v>plays</v>
      </c>
      <c r="S3337" s="5">
        <f t="shared" si="316"/>
        <v>41827.465810185182</v>
      </c>
      <c r="T3337" s="5">
        <f t="shared" si="317"/>
        <v>41854.75</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9">
        <f t="shared" si="312"/>
        <v>100</v>
      </c>
      <c r="P3338" s="10">
        <f t="shared" si="313"/>
        <v>27.777777777777779</v>
      </c>
      <c r="Q3338" s="10" t="str">
        <f t="shared" si="314"/>
        <v>theater</v>
      </c>
      <c r="R3338" s="10" t="str">
        <f t="shared" si="315"/>
        <v>plays</v>
      </c>
      <c r="S3338" s="5">
        <f t="shared" si="316"/>
        <v>42437.190347222226</v>
      </c>
      <c r="T3338" s="5">
        <f t="shared" si="317"/>
        <v>42465.148680555554</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9">
        <f t="shared" si="312"/>
        <v>110.2</v>
      </c>
      <c r="P3339" s="10">
        <f t="shared" si="313"/>
        <v>81.029411764705884</v>
      </c>
      <c r="Q3339" s="10" t="str">
        <f t="shared" si="314"/>
        <v>theater</v>
      </c>
      <c r="R3339" s="10" t="str">
        <f t="shared" si="315"/>
        <v>plays</v>
      </c>
      <c r="S3339" s="5">
        <f t="shared" si="316"/>
        <v>41901.073692129627</v>
      </c>
      <c r="T3339" s="5">
        <f t="shared" si="317"/>
        <v>41922.666666666664</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9">
        <f t="shared" si="312"/>
        <v>102.18</v>
      </c>
      <c r="P3340" s="10">
        <f t="shared" si="313"/>
        <v>136.84821428571428</v>
      </c>
      <c r="Q3340" s="10" t="str">
        <f t="shared" si="314"/>
        <v>theater</v>
      </c>
      <c r="R3340" s="10" t="str">
        <f t="shared" si="315"/>
        <v>plays</v>
      </c>
      <c r="S3340" s="5">
        <f t="shared" si="316"/>
        <v>42769.366666666661</v>
      </c>
      <c r="T3340" s="5">
        <f t="shared" si="317"/>
        <v>42790.366666666661</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9">
        <f t="shared" si="312"/>
        <v>104.35000000000001</v>
      </c>
      <c r="P3341" s="10">
        <f t="shared" si="313"/>
        <v>177.61702127659575</v>
      </c>
      <c r="Q3341" s="10" t="str">
        <f t="shared" si="314"/>
        <v>theater</v>
      </c>
      <c r="R3341" s="10" t="str">
        <f t="shared" si="315"/>
        <v>plays</v>
      </c>
      <c r="S3341" s="5">
        <f t="shared" si="316"/>
        <v>42549.457384259258</v>
      </c>
      <c r="T3341" s="5">
        <f t="shared" si="317"/>
        <v>42579.457384259258</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9">
        <f t="shared" si="312"/>
        <v>138.16666666666666</v>
      </c>
      <c r="P3342" s="10">
        <f t="shared" si="313"/>
        <v>109.07894736842105</v>
      </c>
      <c r="Q3342" s="10" t="str">
        <f t="shared" si="314"/>
        <v>theater</v>
      </c>
      <c r="R3342" s="10" t="str">
        <f t="shared" si="315"/>
        <v>plays</v>
      </c>
      <c r="S3342" s="5">
        <f t="shared" si="316"/>
        <v>42685.765671296293</v>
      </c>
      <c r="T3342" s="5">
        <f t="shared" si="317"/>
        <v>42710.765671296293</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9">
        <f t="shared" si="312"/>
        <v>100</v>
      </c>
      <c r="P3343" s="10">
        <f t="shared" si="313"/>
        <v>119.64285714285714</v>
      </c>
      <c r="Q3343" s="10" t="str">
        <f t="shared" si="314"/>
        <v>theater</v>
      </c>
      <c r="R3343" s="10" t="str">
        <f t="shared" si="315"/>
        <v>plays</v>
      </c>
      <c r="S3343" s="5">
        <f t="shared" si="316"/>
        <v>42510.590520833335</v>
      </c>
      <c r="T3343" s="5">
        <f t="shared" si="317"/>
        <v>42533.499999999993</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9">
        <f t="shared" si="312"/>
        <v>101.66666666666666</v>
      </c>
      <c r="P3344" s="10">
        <f t="shared" si="313"/>
        <v>78.205128205128204</v>
      </c>
      <c r="Q3344" s="10" t="str">
        <f t="shared" si="314"/>
        <v>theater</v>
      </c>
      <c r="R3344" s="10" t="str">
        <f t="shared" si="315"/>
        <v>plays</v>
      </c>
      <c r="S3344" s="5">
        <f t="shared" si="316"/>
        <v>42062.088078703695</v>
      </c>
      <c r="T3344" s="5">
        <f t="shared" si="317"/>
        <v>42094.999305555553</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9">
        <f t="shared" si="312"/>
        <v>171.42857142857142</v>
      </c>
      <c r="P3345" s="10">
        <f t="shared" si="313"/>
        <v>52.173913043478258</v>
      </c>
      <c r="Q3345" s="10" t="str">
        <f t="shared" si="314"/>
        <v>theater</v>
      </c>
      <c r="R3345" s="10" t="str">
        <f t="shared" si="315"/>
        <v>plays</v>
      </c>
      <c r="S3345" s="5">
        <f t="shared" si="316"/>
        <v>42452.708148148151</v>
      </c>
      <c r="T3345" s="5">
        <f t="shared" si="317"/>
        <v>42473.345833333333</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9">
        <f t="shared" si="312"/>
        <v>101.44444444444444</v>
      </c>
      <c r="P3346" s="10">
        <f t="shared" si="313"/>
        <v>114.125</v>
      </c>
      <c r="Q3346" s="10" t="str">
        <f t="shared" si="314"/>
        <v>theater</v>
      </c>
      <c r="R3346" s="10" t="str">
        <f t="shared" si="315"/>
        <v>plays</v>
      </c>
      <c r="S3346" s="5">
        <f t="shared" si="316"/>
        <v>41850.991817129623</v>
      </c>
      <c r="T3346" s="5">
        <f t="shared" si="317"/>
        <v>41880.991817129623</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9">
        <f t="shared" si="312"/>
        <v>130</v>
      </c>
      <c r="P3347" s="10">
        <f t="shared" si="313"/>
        <v>50</v>
      </c>
      <c r="Q3347" s="10" t="str">
        <f t="shared" si="314"/>
        <v>theater</v>
      </c>
      <c r="R3347" s="10" t="str">
        <f t="shared" si="315"/>
        <v>plays</v>
      </c>
      <c r="S3347" s="5">
        <f t="shared" si="316"/>
        <v>42052.897777777776</v>
      </c>
      <c r="T3347" s="5">
        <f t="shared" si="317"/>
        <v>42111.817361111105</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9">
        <f t="shared" si="312"/>
        <v>110.00000000000001</v>
      </c>
      <c r="P3348" s="10">
        <f t="shared" si="313"/>
        <v>91.666666666666671</v>
      </c>
      <c r="Q3348" s="10" t="str">
        <f t="shared" si="314"/>
        <v>theater</v>
      </c>
      <c r="R3348" s="10" t="str">
        <f t="shared" si="315"/>
        <v>plays</v>
      </c>
      <c r="S3348" s="5">
        <f t="shared" si="316"/>
        <v>42053.816087962965</v>
      </c>
      <c r="T3348" s="5">
        <f t="shared" si="317"/>
        <v>42060.816087962965</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9">
        <f t="shared" si="312"/>
        <v>119.44999999999999</v>
      </c>
      <c r="P3349" s="10">
        <f t="shared" si="313"/>
        <v>108.59090909090909</v>
      </c>
      <c r="Q3349" s="10" t="str">
        <f t="shared" si="314"/>
        <v>theater</v>
      </c>
      <c r="R3349" s="10" t="str">
        <f t="shared" si="315"/>
        <v>plays</v>
      </c>
      <c r="S3349" s="5">
        <f t="shared" si="316"/>
        <v>42484.343217592592</v>
      </c>
      <c r="T3349" s="5">
        <f t="shared" si="317"/>
        <v>42498.666666666664</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9">
        <f t="shared" si="312"/>
        <v>100.2909090909091</v>
      </c>
      <c r="P3350" s="10">
        <f t="shared" si="313"/>
        <v>69.822784810126578</v>
      </c>
      <c r="Q3350" s="10" t="str">
        <f t="shared" si="314"/>
        <v>theater</v>
      </c>
      <c r="R3350" s="10" t="str">
        <f t="shared" si="315"/>
        <v>plays</v>
      </c>
      <c r="S3350" s="5">
        <f t="shared" si="316"/>
        <v>42466.350462962961</v>
      </c>
      <c r="T3350" s="5">
        <f t="shared" si="317"/>
        <v>42489.957638888889</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9">
        <f t="shared" si="312"/>
        <v>153.4</v>
      </c>
      <c r="P3351" s="10">
        <f t="shared" si="313"/>
        <v>109.57142857142857</v>
      </c>
      <c r="Q3351" s="10" t="str">
        <f t="shared" si="314"/>
        <v>theater</v>
      </c>
      <c r="R3351" s="10" t="str">
        <f t="shared" si="315"/>
        <v>plays</v>
      </c>
      <c r="S3351" s="5">
        <f t="shared" si="316"/>
        <v>42512.902453703697</v>
      </c>
      <c r="T3351" s="5">
        <f t="shared" si="317"/>
        <v>42534.499999999993</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9">
        <f t="shared" si="312"/>
        <v>104.42857142857143</v>
      </c>
      <c r="P3352" s="10">
        <f t="shared" si="313"/>
        <v>71.666666666666671</v>
      </c>
      <c r="Q3352" s="10" t="str">
        <f t="shared" si="314"/>
        <v>theater</v>
      </c>
      <c r="R3352" s="10" t="str">
        <f t="shared" si="315"/>
        <v>plays</v>
      </c>
      <c r="S3352" s="5">
        <f t="shared" si="316"/>
        <v>42302.493182870363</v>
      </c>
      <c r="T3352" s="5">
        <f t="shared" si="317"/>
        <v>42337.749999999993</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9">
        <f t="shared" si="312"/>
        <v>101.1</v>
      </c>
      <c r="P3353" s="10">
        <f t="shared" si="313"/>
        <v>93.611111111111114</v>
      </c>
      <c r="Q3353" s="10" t="str">
        <f t="shared" si="314"/>
        <v>theater</v>
      </c>
      <c r="R3353" s="10" t="str">
        <f t="shared" si="315"/>
        <v>plays</v>
      </c>
      <c r="S3353" s="5">
        <f t="shared" si="316"/>
        <v>41806.187094907407</v>
      </c>
      <c r="T3353" s="5">
        <f t="shared" si="317"/>
        <v>41843.25</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9">
        <f t="shared" si="312"/>
        <v>107.52</v>
      </c>
      <c r="P3354" s="10">
        <f t="shared" si="313"/>
        <v>76.8</v>
      </c>
      <c r="Q3354" s="10" t="str">
        <f t="shared" si="314"/>
        <v>theater</v>
      </c>
      <c r="R3354" s="10" t="str">
        <f t="shared" si="315"/>
        <v>plays</v>
      </c>
      <c r="S3354" s="5">
        <f t="shared" si="316"/>
        <v>42495.784467592595</v>
      </c>
      <c r="T3354" s="5">
        <f t="shared" si="317"/>
        <v>42552.749999999993</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9">
        <f t="shared" si="312"/>
        <v>315</v>
      </c>
      <c r="P3355" s="10">
        <f t="shared" si="313"/>
        <v>35.795454545454547</v>
      </c>
      <c r="Q3355" s="10" t="str">
        <f t="shared" si="314"/>
        <v>theater</v>
      </c>
      <c r="R3355" s="10" t="str">
        <f t="shared" si="315"/>
        <v>plays</v>
      </c>
      <c r="S3355" s="5">
        <f t="shared" si="316"/>
        <v>42479.223958333336</v>
      </c>
      <c r="T3355" s="5">
        <f t="shared" si="317"/>
        <v>42492.749999999993</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9">
        <f t="shared" si="312"/>
        <v>101.93333333333334</v>
      </c>
      <c r="P3356" s="10">
        <f t="shared" si="313"/>
        <v>55.6</v>
      </c>
      <c r="Q3356" s="10" t="str">
        <f t="shared" si="314"/>
        <v>theater</v>
      </c>
      <c r="R3356" s="10" t="str">
        <f t="shared" si="315"/>
        <v>plays</v>
      </c>
      <c r="S3356" s="5">
        <f t="shared" si="316"/>
        <v>42270.518587962964</v>
      </c>
      <c r="T3356" s="5">
        <f t="shared" si="317"/>
        <v>42305.959027777775</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9">
        <f t="shared" si="312"/>
        <v>126.28571428571429</v>
      </c>
      <c r="P3357" s="10">
        <f t="shared" si="313"/>
        <v>147.33333333333334</v>
      </c>
      <c r="Q3357" s="10" t="str">
        <f t="shared" si="314"/>
        <v>theater</v>
      </c>
      <c r="R3357" s="10" t="str">
        <f t="shared" si="315"/>
        <v>plays</v>
      </c>
      <c r="S3357" s="5">
        <f t="shared" si="316"/>
        <v>42489.411192129628</v>
      </c>
      <c r="T3357" s="5">
        <f t="shared" si="317"/>
        <v>42500.261805555558</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9">
        <f t="shared" si="312"/>
        <v>101.4</v>
      </c>
      <c r="P3358" s="10">
        <f t="shared" si="313"/>
        <v>56.333333333333336</v>
      </c>
      <c r="Q3358" s="10" t="str">
        <f t="shared" si="314"/>
        <v>theater</v>
      </c>
      <c r="R3358" s="10" t="str">
        <f t="shared" si="315"/>
        <v>plays</v>
      </c>
      <c r="S3358" s="5">
        <f t="shared" si="316"/>
        <v>42536.607314814813</v>
      </c>
      <c r="T3358" s="5">
        <f t="shared" si="317"/>
        <v>42566.607314814813</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9">
        <f t="shared" si="312"/>
        <v>101</v>
      </c>
      <c r="P3359" s="10">
        <f t="shared" si="313"/>
        <v>96.19047619047619</v>
      </c>
      <c r="Q3359" s="10" t="str">
        <f t="shared" si="314"/>
        <v>theater</v>
      </c>
      <c r="R3359" s="10" t="str">
        <f t="shared" si="315"/>
        <v>plays</v>
      </c>
      <c r="S3359" s="5">
        <f t="shared" si="316"/>
        <v>41822.209606481476</v>
      </c>
      <c r="T3359" s="5">
        <f t="shared" si="317"/>
        <v>41852.209606481476</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9">
        <f t="shared" si="312"/>
        <v>102.99000000000001</v>
      </c>
      <c r="P3360" s="10">
        <f t="shared" si="313"/>
        <v>63.574074074074076</v>
      </c>
      <c r="Q3360" s="10" t="str">
        <f t="shared" si="314"/>
        <v>theater</v>
      </c>
      <c r="R3360" s="10" t="str">
        <f t="shared" si="315"/>
        <v>plays</v>
      </c>
      <c r="S3360" s="5">
        <f t="shared" si="316"/>
        <v>41932.102766203701</v>
      </c>
      <c r="T3360" s="5">
        <f t="shared" si="317"/>
        <v>41962.144432870373</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9">
        <f t="shared" si="312"/>
        <v>106.25</v>
      </c>
      <c r="P3361" s="10">
        <f t="shared" si="313"/>
        <v>184.78260869565219</v>
      </c>
      <c r="Q3361" s="10" t="str">
        <f t="shared" si="314"/>
        <v>theater</v>
      </c>
      <c r="R3361" s="10" t="str">
        <f t="shared" si="315"/>
        <v>plays</v>
      </c>
      <c r="S3361" s="5">
        <f t="shared" si="316"/>
        <v>42745.848773148151</v>
      </c>
      <c r="T3361" s="5">
        <f t="shared" si="317"/>
        <v>42790.848773148151</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9">
        <f t="shared" si="312"/>
        <v>101.37777777777779</v>
      </c>
      <c r="P3362" s="10">
        <f t="shared" si="313"/>
        <v>126.72222222222223</v>
      </c>
      <c r="Q3362" s="10" t="str">
        <f t="shared" si="314"/>
        <v>theater</v>
      </c>
      <c r="R3362" s="10" t="str">
        <f t="shared" si="315"/>
        <v>plays</v>
      </c>
      <c r="S3362" s="5">
        <f t="shared" si="316"/>
        <v>42696.874340277776</v>
      </c>
      <c r="T3362" s="5">
        <f t="shared" si="317"/>
        <v>42718.457638888889</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9">
        <f t="shared" si="312"/>
        <v>113.46000000000001</v>
      </c>
      <c r="P3363" s="10">
        <f t="shared" si="313"/>
        <v>83.42647058823529</v>
      </c>
      <c r="Q3363" s="10" t="str">
        <f t="shared" si="314"/>
        <v>theater</v>
      </c>
      <c r="R3363" s="10" t="str">
        <f t="shared" si="315"/>
        <v>plays</v>
      </c>
      <c r="S3363" s="5">
        <f t="shared" si="316"/>
        <v>41865.817013888889</v>
      </c>
      <c r="T3363" s="5">
        <f t="shared" si="317"/>
        <v>41883.457638888889</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9">
        <f t="shared" si="312"/>
        <v>218.00000000000003</v>
      </c>
      <c r="P3364" s="10">
        <f t="shared" si="313"/>
        <v>54.5</v>
      </c>
      <c r="Q3364" s="10" t="str">
        <f t="shared" si="314"/>
        <v>theater</v>
      </c>
      <c r="R3364" s="10" t="str">
        <f t="shared" si="315"/>
        <v>plays</v>
      </c>
      <c r="S3364" s="5">
        <f t="shared" si="316"/>
        <v>42055.883298611108</v>
      </c>
      <c r="T3364" s="5">
        <f t="shared" si="317"/>
        <v>42069.996527777774</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9">
        <f t="shared" si="312"/>
        <v>101.41935483870968</v>
      </c>
      <c r="P3365" s="10">
        <f t="shared" si="313"/>
        <v>302.30769230769232</v>
      </c>
      <c r="Q3365" s="10" t="str">
        <f t="shared" si="314"/>
        <v>theater</v>
      </c>
      <c r="R3365" s="10" t="str">
        <f t="shared" si="315"/>
        <v>plays</v>
      </c>
      <c r="S3365" s="5">
        <f t="shared" si="316"/>
        <v>41851.563020833331</v>
      </c>
      <c r="T3365" s="5">
        <f t="shared" si="317"/>
        <v>41870.458333333328</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9">
        <f t="shared" si="312"/>
        <v>105.93333333333332</v>
      </c>
      <c r="P3366" s="10">
        <f t="shared" si="313"/>
        <v>44.138888888888886</v>
      </c>
      <c r="Q3366" s="10" t="str">
        <f t="shared" si="314"/>
        <v>theater</v>
      </c>
      <c r="R3366" s="10" t="str">
        <f t="shared" si="315"/>
        <v>plays</v>
      </c>
      <c r="S3366" s="5">
        <f t="shared" si="316"/>
        <v>42422.769085648142</v>
      </c>
      <c r="T3366" s="5">
        <f t="shared" si="317"/>
        <v>42444.666666666664</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9">
        <f t="shared" si="312"/>
        <v>104</v>
      </c>
      <c r="P3367" s="10">
        <f t="shared" si="313"/>
        <v>866.66666666666663</v>
      </c>
      <c r="Q3367" s="10" t="str">
        <f t="shared" si="314"/>
        <v>theater</v>
      </c>
      <c r="R3367" s="10" t="str">
        <f t="shared" si="315"/>
        <v>plays</v>
      </c>
      <c r="S3367" s="5">
        <f t="shared" si="316"/>
        <v>42320.893425925926</v>
      </c>
      <c r="T3367" s="5">
        <f t="shared" si="317"/>
        <v>42350.893425925926</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9">
        <f t="shared" si="312"/>
        <v>221</v>
      </c>
      <c r="P3368" s="10">
        <f t="shared" si="313"/>
        <v>61.388888888888886</v>
      </c>
      <c r="Q3368" s="10" t="str">
        <f t="shared" si="314"/>
        <v>theater</v>
      </c>
      <c r="R3368" s="10" t="str">
        <f t="shared" si="315"/>
        <v>plays</v>
      </c>
      <c r="S3368" s="5">
        <f t="shared" si="316"/>
        <v>42106.859224537031</v>
      </c>
      <c r="T3368" s="5">
        <f t="shared" si="317"/>
        <v>42136.859224537031</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9">
        <f t="shared" si="312"/>
        <v>118.66666666666667</v>
      </c>
      <c r="P3369" s="10">
        <f t="shared" si="313"/>
        <v>29.666666666666668</v>
      </c>
      <c r="Q3369" s="10" t="str">
        <f t="shared" si="314"/>
        <v>theater</v>
      </c>
      <c r="R3369" s="10" t="str">
        <f t="shared" si="315"/>
        <v>plays</v>
      </c>
      <c r="S3369" s="5">
        <f t="shared" si="316"/>
        <v>42192.725624999999</v>
      </c>
      <c r="T3369" s="5">
        <f t="shared" si="317"/>
        <v>42217.725624999999</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9">
        <f t="shared" si="312"/>
        <v>104.60000000000001</v>
      </c>
      <c r="P3370" s="10">
        <f t="shared" si="313"/>
        <v>45.478260869565219</v>
      </c>
      <c r="Q3370" s="10" t="str">
        <f t="shared" si="314"/>
        <v>theater</v>
      </c>
      <c r="R3370" s="10" t="str">
        <f t="shared" si="315"/>
        <v>plays</v>
      </c>
      <c r="S3370" s="5">
        <f t="shared" si="316"/>
        <v>41968.991423611107</v>
      </c>
      <c r="T3370" s="5">
        <f t="shared" si="317"/>
        <v>42004.999999999993</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9">
        <f t="shared" si="312"/>
        <v>103.89999999999999</v>
      </c>
      <c r="P3371" s="10">
        <f t="shared" si="313"/>
        <v>96.203703703703709</v>
      </c>
      <c r="Q3371" s="10" t="str">
        <f t="shared" si="314"/>
        <v>theater</v>
      </c>
      <c r="R3371" s="10" t="str">
        <f t="shared" si="315"/>
        <v>plays</v>
      </c>
      <c r="S3371" s="5">
        <f t="shared" si="316"/>
        <v>42689.833101851851</v>
      </c>
      <c r="T3371" s="5">
        <f t="shared" si="317"/>
        <v>42749.833101851851</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9">
        <f t="shared" si="312"/>
        <v>117.73333333333333</v>
      </c>
      <c r="P3372" s="10">
        <f t="shared" si="313"/>
        <v>67.92307692307692</v>
      </c>
      <c r="Q3372" s="10" t="str">
        <f t="shared" si="314"/>
        <v>theater</v>
      </c>
      <c r="R3372" s="10" t="str">
        <f t="shared" si="315"/>
        <v>plays</v>
      </c>
      <c r="S3372" s="5">
        <f t="shared" si="316"/>
        <v>42690.125983796293</v>
      </c>
      <c r="T3372" s="5">
        <f t="shared" si="317"/>
        <v>42721.124999999993</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9">
        <f t="shared" si="312"/>
        <v>138.5</v>
      </c>
      <c r="P3373" s="10">
        <f t="shared" si="313"/>
        <v>30.777777777777779</v>
      </c>
      <c r="Q3373" s="10" t="str">
        <f t="shared" si="314"/>
        <v>theater</v>
      </c>
      <c r="R3373" s="10" t="str">
        <f t="shared" si="315"/>
        <v>plays</v>
      </c>
      <c r="S3373" s="5">
        <f t="shared" si="316"/>
        <v>42312.666261574072</v>
      </c>
      <c r="T3373" s="5">
        <f t="shared" si="317"/>
        <v>42340.666261574072</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9">
        <f t="shared" si="312"/>
        <v>103.49999999999999</v>
      </c>
      <c r="P3374" s="10">
        <f t="shared" si="313"/>
        <v>38.333333333333336</v>
      </c>
      <c r="Q3374" s="10" t="str">
        <f t="shared" si="314"/>
        <v>theater</v>
      </c>
      <c r="R3374" s="10" t="str">
        <f t="shared" si="315"/>
        <v>plays</v>
      </c>
      <c r="S3374" s="5">
        <f t="shared" si="316"/>
        <v>41855.339768518512</v>
      </c>
      <c r="T3374" s="5">
        <f t="shared" si="317"/>
        <v>41875.999305555553</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9">
        <f t="shared" si="312"/>
        <v>100.25</v>
      </c>
      <c r="P3375" s="10">
        <f t="shared" si="313"/>
        <v>66.833333333333329</v>
      </c>
      <c r="Q3375" s="10" t="str">
        <f t="shared" si="314"/>
        <v>theater</v>
      </c>
      <c r="R3375" s="10" t="str">
        <f t="shared" si="315"/>
        <v>plays</v>
      </c>
      <c r="S3375" s="5">
        <f t="shared" si="316"/>
        <v>42179.646296296291</v>
      </c>
      <c r="T3375" s="5">
        <f t="shared" si="317"/>
        <v>42203.458333333336</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9">
        <f t="shared" si="312"/>
        <v>106.57142857142856</v>
      </c>
      <c r="P3376" s="10">
        <f t="shared" si="313"/>
        <v>71.730769230769226</v>
      </c>
      <c r="Q3376" s="10" t="str">
        <f t="shared" si="314"/>
        <v>theater</v>
      </c>
      <c r="R3376" s="10" t="str">
        <f t="shared" si="315"/>
        <v>plays</v>
      </c>
      <c r="S3376" s="5">
        <f t="shared" si="316"/>
        <v>42275.523333333331</v>
      </c>
      <c r="T3376" s="5">
        <f t="shared" si="317"/>
        <v>42305.523333333331</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9">
        <f t="shared" si="312"/>
        <v>100</v>
      </c>
      <c r="P3377" s="10">
        <f t="shared" si="313"/>
        <v>176.47058823529412</v>
      </c>
      <c r="Q3377" s="10" t="str">
        <f t="shared" si="314"/>
        <v>theater</v>
      </c>
      <c r="R3377" s="10" t="str">
        <f t="shared" si="315"/>
        <v>plays</v>
      </c>
      <c r="S3377" s="5">
        <f t="shared" si="316"/>
        <v>41765.402465277773</v>
      </c>
      <c r="T3377" s="5">
        <f t="shared" si="317"/>
        <v>41777.402465277773</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9">
        <f t="shared" si="312"/>
        <v>100.01249999999999</v>
      </c>
      <c r="P3378" s="10">
        <f t="shared" si="313"/>
        <v>421.10526315789474</v>
      </c>
      <c r="Q3378" s="10" t="str">
        <f t="shared" si="314"/>
        <v>theater</v>
      </c>
      <c r="R3378" s="10" t="str">
        <f t="shared" si="315"/>
        <v>plays</v>
      </c>
      <c r="S3378" s="5">
        <f t="shared" si="316"/>
        <v>42059.492986111109</v>
      </c>
      <c r="T3378" s="5">
        <f t="shared" si="317"/>
        <v>42119.451319444437</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9">
        <f t="shared" si="312"/>
        <v>101.05</v>
      </c>
      <c r="P3379" s="10">
        <f t="shared" si="313"/>
        <v>104.98701298701299</v>
      </c>
      <c r="Q3379" s="10" t="str">
        <f t="shared" si="314"/>
        <v>theater</v>
      </c>
      <c r="R3379" s="10" t="str">
        <f t="shared" si="315"/>
        <v>plays</v>
      </c>
      <c r="S3379" s="5">
        <f t="shared" si="316"/>
        <v>42053.524293981485</v>
      </c>
      <c r="T3379" s="5">
        <f t="shared" si="317"/>
        <v>42083.49722222222</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9">
        <f t="shared" si="312"/>
        <v>107.63636363636364</v>
      </c>
      <c r="P3380" s="10">
        <f t="shared" si="313"/>
        <v>28.19047619047619</v>
      </c>
      <c r="Q3380" s="10" t="str">
        <f t="shared" si="314"/>
        <v>theater</v>
      </c>
      <c r="R3380" s="10" t="str">
        <f t="shared" si="315"/>
        <v>plays</v>
      </c>
      <c r="S3380" s="5">
        <f t="shared" si="316"/>
        <v>41858.147060185183</v>
      </c>
      <c r="T3380" s="5">
        <f t="shared" si="317"/>
        <v>41882.338888888888</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9">
        <f t="shared" si="312"/>
        <v>103.64999999999999</v>
      </c>
      <c r="P3381" s="10">
        <f t="shared" si="313"/>
        <v>54.55263157894737</v>
      </c>
      <c r="Q3381" s="10" t="str">
        <f t="shared" si="314"/>
        <v>theater</v>
      </c>
      <c r="R3381" s="10" t="str">
        <f t="shared" si="315"/>
        <v>plays</v>
      </c>
      <c r="S3381" s="5">
        <f t="shared" si="316"/>
        <v>42225.305555555555</v>
      </c>
      <c r="T3381" s="5">
        <f t="shared" si="317"/>
        <v>42242.749999999993</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9">
        <f t="shared" si="312"/>
        <v>104.43333333333334</v>
      </c>
      <c r="P3382" s="10">
        <f t="shared" si="313"/>
        <v>111.89285714285714</v>
      </c>
      <c r="Q3382" s="10" t="str">
        <f t="shared" si="314"/>
        <v>theater</v>
      </c>
      <c r="R3382" s="10" t="str">
        <f t="shared" si="315"/>
        <v>plays</v>
      </c>
      <c r="S3382" s="5">
        <f t="shared" si="316"/>
        <v>41937.745115740734</v>
      </c>
      <c r="T3382" s="5">
        <f t="shared" si="317"/>
        <v>41972.786782407398</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9">
        <f t="shared" si="312"/>
        <v>102.25</v>
      </c>
      <c r="P3383" s="10">
        <f t="shared" si="313"/>
        <v>85.208333333333329</v>
      </c>
      <c r="Q3383" s="10" t="str">
        <f t="shared" si="314"/>
        <v>theater</v>
      </c>
      <c r="R3383" s="10" t="str">
        <f t="shared" si="315"/>
        <v>plays</v>
      </c>
      <c r="S3383" s="5">
        <f t="shared" si="316"/>
        <v>42043.976655092592</v>
      </c>
      <c r="T3383" s="5">
        <f t="shared" si="317"/>
        <v>42073.934988425921</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9">
        <f t="shared" si="312"/>
        <v>100.74285714285713</v>
      </c>
      <c r="P3384" s="10">
        <f t="shared" si="313"/>
        <v>76.652173913043484</v>
      </c>
      <c r="Q3384" s="10" t="str">
        <f t="shared" si="314"/>
        <v>theater</v>
      </c>
      <c r="R3384" s="10" t="str">
        <f t="shared" si="315"/>
        <v>plays</v>
      </c>
      <c r="S3384" s="5">
        <f t="shared" si="316"/>
        <v>42559.222870370366</v>
      </c>
      <c r="T3384" s="5">
        <f t="shared" si="317"/>
        <v>42583.749305555553</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9">
        <f t="shared" si="312"/>
        <v>111.71428571428572</v>
      </c>
      <c r="P3385" s="10">
        <f t="shared" si="313"/>
        <v>65.166666666666671</v>
      </c>
      <c r="Q3385" s="10" t="str">
        <f t="shared" si="314"/>
        <v>theater</v>
      </c>
      <c r="R3385" s="10" t="str">
        <f t="shared" si="315"/>
        <v>plays</v>
      </c>
      <c r="S3385" s="5">
        <f t="shared" si="316"/>
        <v>42524.574305555558</v>
      </c>
      <c r="T3385" s="5">
        <f t="shared" si="317"/>
        <v>42544.574305555558</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9">
        <f t="shared" si="312"/>
        <v>100.01100000000001</v>
      </c>
      <c r="P3386" s="10">
        <f t="shared" si="313"/>
        <v>93.760312499999998</v>
      </c>
      <c r="Q3386" s="10" t="str">
        <f t="shared" si="314"/>
        <v>theater</v>
      </c>
      <c r="R3386" s="10" t="str">
        <f t="shared" si="315"/>
        <v>plays</v>
      </c>
      <c r="S3386" s="5">
        <f t="shared" si="316"/>
        <v>42291.879259259258</v>
      </c>
      <c r="T3386" s="5">
        <f t="shared" si="317"/>
        <v>42328.916666666664</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9">
        <f t="shared" si="312"/>
        <v>100</v>
      </c>
      <c r="P3387" s="10">
        <f t="shared" si="313"/>
        <v>133.33333333333334</v>
      </c>
      <c r="Q3387" s="10" t="str">
        <f t="shared" si="314"/>
        <v>theater</v>
      </c>
      <c r="R3387" s="10" t="str">
        <f t="shared" si="315"/>
        <v>plays</v>
      </c>
      <c r="S3387" s="5">
        <f t="shared" si="316"/>
        <v>41953.659166666665</v>
      </c>
      <c r="T3387" s="5">
        <f t="shared" si="317"/>
        <v>41983.659166666665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9">
        <f t="shared" si="312"/>
        <v>105</v>
      </c>
      <c r="P3388" s="10">
        <f t="shared" si="313"/>
        <v>51.219512195121951</v>
      </c>
      <c r="Q3388" s="10" t="str">
        <f t="shared" si="314"/>
        <v>theater</v>
      </c>
      <c r="R3388" s="10" t="str">
        <f t="shared" si="315"/>
        <v>plays</v>
      </c>
      <c r="S3388" s="5">
        <f t="shared" si="316"/>
        <v>41946.436412037037</v>
      </c>
      <c r="T3388" s="5">
        <f t="shared" si="317"/>
        <v>41976.436412037037</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9">
        <f t="shared" si="312"/>
        <v>116.86666666666667</v>
      </c>
      <c r="P3389" s="10">
        <f t="shared" si="313"/>
        <v>100.17142857142858</v>
      </c>
      <c r="Q3389" s="10" t="str">
        <f t="shared" si="314"/>
        <v>theater</v>
      </c>
      <c r="R3389" s="10" t="str">
        <f t="shared" si="315"/>
        <v>plays</v>
      </c>
      <c r="S3389" s="5">
        <f t="shared" si="316"/>
        <v>41947.554259259254</v>
      </c>
      <c r="T3389" s="5">
        <f t="shared" si="317"/>
        <v>41987.554259259261</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9">
        <f t="shared" si="312"/>
        <v>103.8</v>
      </c>
      <c r="P3390" s="10">
        <f t="shared" si="313"/>
        <v>34.6</v>
      </c>
      <c r="Q3390" s="10" t="str">
        <f t="shared" si="314"/>
        <v>theater</v>
      </c>
      <c r="R3390" s="10" t="str">
        <f t="shared" si="315"/>
        <v>plays</v>
      </c>
      <c r="S3390" s="5">
        <f t="shared" si="316"/>
        <v>42143.252789351849</v>
      </c>
      <c r="T3390" s="5">
        <f t="shared" si="317"/>
        <v>42173.252789351849</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9">
        <f t="shared" si="312"/>
        <v>114.5</v>
      </c>
      <c r="P3391" s="10">
        <f t="shared" si="313"/>
        <v>184.67741935483872</v>
      </c>
      <c r="Q3391" s="10" t="str">
        <f t="shared" si="314"/>
        <v>theater</v>
      </c>
      <c r="R3391" s="10" t="str">
        <f t="shared" si="315"/>
        <v>plays</v>
      </c>
      <c r="S3391" s="5">
        <f t="shared" si="316"/>
        <v>42494.355115740742</v>
      </c>
      <c r="T3391" s="5">
        <f t="shared" si="317"/>
        <v>42524.355115740742</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9">
        <f t="shared" si="312"/>
        <v>102.4</v>
      </c>
      <c r="P3392" s="10">
        <f t="shared" si="313"/>
        <v>69.818181818181813</v>
      </c>
      <c r="Q3392" s="10" t="str">
        <f t="shared" si="314"/>
        <v>theater</v>
      </c>
      <c r="R3392" s="10" t="str">
        <f t="shared" si="315"/>
        <v>plays</v>
      </c>
      <c r="S3392" s="5">
        <f t="shared" si="316"/>
        <v>41815.56649305555</v>
      </c>
      <c r="T3392" s="5">
        <f t="shared" si="317"/>
        <v>41830.56649305555</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9">
        <f t="shared" si="312"/>
        <v>223</v>
      </c>
      <c r="P3393" s="10">
        <f t="shared" si="313"/>
        <v>61.944444444444443</v>
      </c>
      <c r="Q3393" s="10" t="str">
        <f t="shared" si="314"/>
        <v>theater</v>
      </c>
      <c r="R3393" s="10" t="str">
        <f t="shared" si="315"/>
        <v>plays</v>
      </c>
      <c r="S3393" s="5">
        <f t="shared" si="316"/>
        <v>41830.337361111109</v>
      </c>
      <c r="T3393" s="5">
        <f t="shared" si="317"/>
        <v>41859.727777777778</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9">
        <f t="shared" si="312"/>
        <v>100</v>
      </c>
      <c r="P3394" s="10">
        <f t="shared" si="313"/>
        <v>41.666666666666664</v>
      </c>
      <c r="Q3394" s="10" t="str">
        <f t="shared" si="314"/>
        <v>theater</v>
      </c>
      <c r="R3394" s="10" t="str">
        <f t="shared" si="315"/>
        <v>plays</v>
      </c>
      <c r="S3394" s="5">
        <f t="shared" si="316"/>
        <v>42446.63721064815</v>
      </c>
      <c r="T3394" s="5">
        <f t="shared" si="317"/>
        <v>42496.63721064815</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9">
        <f t="shared" ref="O3395:O3458" si="318">E3395/D3395*100</f>
        <v>105.80000000000001</v>
      </c>
      <c r="P3395" s="10">
        <f t="shared" ref="P3395:P3458" si="319">E3395/L3395</f>
        <v>36.06818181818182</v>
      </c>
      <c r="Q3395" s="10" t="str">
        <f t="shared" ref="Q3395:Q3458" si="320">LEFT($N3395,FIND("/",$N3395)-1)</f>
        <v>theater</v>
      </c>
      <c r="R3395" s="10" t="str">
        <f t="shared" ref="R3395:R3458" si="321">RIGHT($N3395,LEN($N3395)-FIND("/",$N3395))</f>
        <v>plays</v>
      </c>
      <c r="S3395" s="5">
        <f t="shared" ref="S3395:S3458" si="322">(((J3395/60)/60)/24)+DATE(1970,1,1)+(-5/24)</f>
        <v>41923.713310185187</v>
      </c>
      <c r="T3395" s="5">
        <f t="shared" si="317"/>
        <v>41948.823611111111</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9">
        <f t="shared" si="318"/>
        <v>142.36363636363635</v>
      </c>
      <c r="P3396" s="10">
        <f t="shared" si="319"/>
        <v>29</v>
      </c>
      <c r="Q3396" s="10" t="str">
        <f t="shared" si="320"/>
        <v>theater</v>
      </c>
      <c r="R3396" s="10" t="str">
        <f t="shared" si="321"/>
        <v>plays</v>
      </c>
      <c r="S3396" s="5">
        <f t="shared" si="322"/>
        <v>41817.387094907404</v>
      </c>
      <c r="T3396" s="5">
        <f t="shared" si="317"/>
        <v>41847.387094907404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9">
        <f t="shared" si="318"/>
        <v>184</v>
      </c>
      <c r="P3397" s="10">
        <f t="shared" si="319"/>
        <v>24.210526315789473</v>
      </c>
      <c r="Q3397" s="10" t="str">
        <f t="shared" si="320"/>
        <v>theater</v>
      </c>
      <c r="R3397" s="10" t="str">
        <f t="shared" si="321"/>
        <v>plays</v>
      </c>
      <c r="S3397" s="5">
        <f t="shared" si="322"/>
        <v>42140.503981481481</v>
      </c>
      <c r="T3397" s="5">
        <f t="shared" si="317"/>
        <v>42154.548611111109</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9">
        <f t="shared" si="318"/>
        <v>104.33333333333333</v>
      </c>
      <c r="P3398" s="10">
        <f t="shared" si="319"/>
        <v>55.892857142857146</v>
      </c>
      <c r="Q3398" s="10" t="str">
        <f t="shared" si="320"/>
        <v>theater</v>
      </c>
      <c r="R3398" s="10" t="str">
        <f t="shared" si="321"/>
        <v>plays</v>
      </c>
      <c r="S3398" s="5">
        <f t="shared" si="322"/>
        <v>41764.238298611104</v>
      </c>
      <c r="T3398" s="5">
        <f t="shared" si="317"/>
        <v>41790.957638888889</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9">
        <f t="shared" si="318"/>
        <v>112.00000000000001</v>
      </c>
      <c r="P3399" s="10">
        <f t="shared" si="319"/>
        <v>11.666666666666666</v>
      </c>
      <c r="Q3399" s="10" t="str">
        <f t="shared" si="320"/>
        <v>theater</v>
      </c>
      <c r="R3399" s="10" t="str">
        <f t="shared" si="321"/>
        <v>plays</v>
      </c>
      <c r="S3399" s="5">
        <f t="shared" si="322"/>
        <v>42378.270011574066</v>
      </c>
      <c r="T3399" s="5">
        <f t="shared" ref="T3399:T3462" si="323">(((I3399/60)/60)/24)+DATE(1970,1,1)+(-5/24)</f>
        <v>42418.708333333336</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9">
        <f t="shared" si="318"/>
        <v>111.07499999999999</v>
      </c>
      <c r="P3400" s="10">
        <f t="shared" si="319"/>
        <v>68.353846153846149</v>
      </c>
      <c r="Q3400" s="10" t="str">
        <f t="shared" si="320"/>
        <v>theater</v>
      </c>
      <c r="R3400" s="10" t="str">
        <f t="shared" si="321"/>
        <v>plays</v>
      </c>
      <c r="S3400" s="5">
        <f t="shared" si="322"/>
        <v>41941.543703703705</v>
      </c>
      <c r="T3400" s="5">
        <f t="shared" si="323"/>
        <v>41964.499999999993</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9">
        <f t="shared" si="318"/>
        <v>103.75000000000001</v>
      </c>
      <c r="P3401" s="10">
        <f t="shared" si="319"/>
        <v>27.065217391304348</v>
      </c>
      <c r="Q3401" s="10" t="str">
        <f t="shared" si="320"/>
        <v>theater</v>
      </c>
      <c r="R3401" s="10" t="str">
        <f t="shared" si="321"/>
        <v>plays</v>
      </c>
      <c r="S3401" s="5">
        <f t="shared" si="322"/>
        <v>42026.712094907409</v>
      </c>
      <c r="T3401" s="5">
        <f t="shared" si="323"/>
        <v>42056.712094907409</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9">
        <f t="shared" si="318"/>
        <v>100.41</v>
      </c>
      <c r="P3402" s="10">
        <f t="shared" si="319"/>
        <v>118.12941176470588</v>
      </c>
      <c r="Q3402" s="10" t="str">
        <f t="shared" si="320"/>
        <v>theater</v>
      </c>
      <c r="R3402" s="10" t="str">
        <f t="shared" si="321"/>
        <v>plays</v>
      </c>
      <c r="S3402" s="5">
        <f t="shared" si="322"/>
        <v>41834.745532407404</v>
      </c>
      <c r="T3402" s="5">
        <f t="shared" si="323"/>
        <v>41879.745532407404</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9">
        <f t="shared" si="318"/>
        <v>101.86206896551724</v>
      </c>
      <c r="P3403" s="10">
        <f t="shared" si="319"/>
        <v>44.757575757575758</v>
      </c>
      <c r="Q3403" s="10" t="str">
        <f t="shared" si="320"/>
        <v>theater</v>
      </c>
      <c r="R3403" s="10" t="str">
        <f t="shared" si="321"/>
        <v>plays</v>
      </c>
      <c r="S3403" s="5">
        <f t="shared" si="322"/>
        <v>42193.5155787037</v>
      </c>
      <c r="T3403" s="5">
        <f t="shared" si="323"/>
        <v>42223.5155787037</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9">
        <f t="shared" si="318"/>
        <v>109.76666666666665</v>
      </c>
      <c r="P3404" s="10">
        <f t="shared" si="319"/>
        <v>99.787878787878782</v>
      </c>
      <c r="Q3404" s="10" t="str">
        <f t="shared" si="320"/>
        <v>theater</v>
      </c>
      <c r="R3404" s="10" t="str">
        <f t="shared" si="321"/>
        <v>plays</v>
      </c>
      <c r="S3404" s="5">
        <f t="shared" si="322"/>
        <v>42290.410219907404</v>
      </c>
      <c r="T3404" s="5">
        <f t="shared" si="323"/>
        <v>42319.896527777775</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9">
        <f t="shared" si="318"/>
        <v>100</v>
      </c>
      <c r="P3405" s="10">
        <f t="shared" si="319"/>
        <v>117.64705882352941</v>
      </c>
      <c r="Q3405" s="10" t="str">
        <f t="shared" si="320"/>
        <v>theater</v>
      </c>
      <c r="R3405" s="10" t="str">
        <f t="shared" si="321"/>
        <v>plays</v>
      </c>
      <c r="S3405" s="5">
        <f t="shared" si="322"/>
        <v>42150.253749999996</v>
      </c>
      <c r="T3405" s="5">
        <f t="shared" si="323"/>
        <v>42180.253749999996</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9">
        <f t="shared" si="318"/>
        <v>122</v>
      </c>
      <c r="P3406" s="10">
        <f t="shared" si="319"/>
        <v>203.33333333333334</v>
      </c>
      <c r="Q3406" s="10" t="str">
        <f t="shared" si="320"/>
        <v>theater</v>
      </c>
      <c r="R3406" s="10" t="str">
        <f t="shared" si="321"/>
        <v>plays</v>
      </c>
      <c r="S3406" s="5">
        <f t="shared" si="322"/>
        <v>42152.295162037037</v>
      </c>
      <c r="T3406" s="5">
        <f t="shared" si="323"/>
        <v>42172.295162037037</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9">
        <f t="shared" si="318"/>
        <v>137.57142857142856</v>
      </c>
      <c r="P3407" s="10">
        <f t="shared" si="319"/>
        <v>28.323529411764707</v>
      </c>
      <c r="Q3407" s="10" t="str">
        <f t="shared" si="320"/>
        <v>theater</v>
      </c>
      <c r="R3407" s="10" t="str">
        <f t="shared" si="321"/>
        <v>plays</v>
      </c>
      <c r="S3407" s="5">
        <f t="shared" si="322"/>
        <v>42409.808865740742</v>
      </c>
      <c r="T3407" s="5">
        <f t="shared" si="323"/>
        <v>42430.790972222218</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9">
        <f t="shared" si="318"/>
        <v>100.31000000000002</v>
      </c>
      <c r="P3408" s="10">
        <f t="shared" si="319"/>
        <v>110.23076923076923</v>
      </c>
      <c r="Q3408" s="10" t="str">
        <f t="shared" si="320"/>
        <v>theater</v>
      </c>
      <c r="R3408" s="10" t="str">
        <f t="shared" si="321"/>
        <v>plays</v>
      </c>
      <c r="S3408" s="5">
        <f t="shared" si="322"/>
        <v>41791.284444444442</v>
      </c>
      <c r="T3408" s="5">
        <f t="shared" si="323"/>
        <v>41836.284444444442</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9">
        <f t="shared" si="318"/>
        <v>107.1</v>
      </c>
      <c r="P3409" s="10">
        <f t="shared" si="319"/>
        <v>31.970149253731343</v>
      </c>
      <c r="Q3409" s="10" t="str">
        <f t="shared" si="320"/>
        <v>theater</v>
      </c>
      <c r="R3409" s="10" t="str">
        <f t="shared" si="321"/>
        <v>plays</v>
      </c>
      <c r="S3409" s="5">
        <f t="shared" si="322"/>
        <v>41796.21399305555</v>
      </c>
      <c r="T3409" s="5">
        <f t="shared" si="323"/>
        <v>41826.21399305555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9">
        <f t="shared" si="318"/>
        <v>211</v>
      </c>
      <c r="P3410" s="10">
        <f t="shared" si="319"/>
        <v>58.611111111111114</v>
      </c>
      <c r="Q3410" s="10" t="str">
        <f t="shared" si="320"/>
        <v>theater</v>
      </c>
      <c r="R3410" s="10" t="str">
        <f t="shared" si="321"/>
        <v>plays</v>
      </c>
      <c r="S3410" s="5">
        <f t="shared" si="322"/>
        <v>41808.78361111111</v>
      </c>
      <c r="T3410" s="5">
        <f t="shared" si="323"/>
        <v>41838.78361111111</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9">
        <f t="shared" si="318"/>
        <v>123.6</v>
      </c>
      <c r="P3411" s="10">
        <f t="shared" si="319"/>
        <v>29.428571428571427</v>
      </c>
      <c r="Q3411" s="10" t="str">
        <f t="shared" si="320"/>
        <v>theater</v>
      </c>
      <c r="R3411" s="10" t="str">
        <f t="shared" si="321"/>
        <v>plays</v>
      </c>
      <c r="S3411" s="5">
        <f t="shared" si="322"/>
        <v>42544.605995370373</v>
      </c>
      <c r="T3411" s="5">
        <f t="shared" si="323"/>
        <v>42582.665277777771</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9">
        <f t="shared" si="318"/>
        <v>108.5</v>
      </c>
      <c r="P3412" s="10">
        <f t="shared" si="319"/>
        <v>81.375</v>
      </c>
      <c r="Q3412" s="10" t="str">
        <f t="shared" si="320"/>
        <v>theater</v>
      </c>
      <c r="R3412" s="10" t="str">
        <f t="shared" si="321"/>
        <v>plays</v>
      </c>
      <c r="S3412" s="5">
        <f t="shared" si="322"/>
        <v>42499.83321759259</v>
      </c>
      <c r="T3412" s="5">
        <f t="shared" si="323"/>
        <v>42527.083333333336</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9">
        <f t="shared" si="318"/>
        <v>103.56666666666668</v>
      </c>
      <c r="P3413" s="10">
        <f t="shared" si="319"/>
        <v>199.16666666666666</v>
      </c>
      <c r="Q3413" s="10" t="str">
        <f t="shared" si="320"/>
        <v>theater</v>
      </c>
      <c r="R3413" s="10" t="str">
        <f t="shared" si="321"/>
        <v>plays</v>
      </c>
      <c r="S3413" s="5">
        <f t="shared" si="322"/>
        <v>42264.814490740733</v>
      </c>
      <c r="T3413" s="5">
        <f t="shared" si="323"/>
        <v>42284.814490740733</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9">
        <f t="shared" si="318"/>
        <v>100</v>
      </c>
      <c r="P3414" s="10">
        <f t="shared" si="319"/>
        <v>115.38461538461539</v>
      </c>
      <c r="Q3414" s="10" t="str">
        <f t="shared" si="320"/>
        <v>theater</v>
      </c>
      <c r="R3414" s="10" t="str">
        <f t="shared" si="321"/>
        <v>plays</v>
      </c>
      <c r="S3414" s="5">
        <f t="shared" si="322"/>
        <v>41879.750717592593</v>
      </c>
      <c r="T3414" s="5">
        <f t="shared" si="323"/>
        <v>41909.750717592593</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9">
        <f t="shared" si="318"/>
        <v>130</v>
      </c>
      <c r="P3415" s="10">
        <f t="shared" si="319"/>
        <v>46.428571428571431</v>
      </c>
      <c r="Q3415" s="10" t="str">
        <f t="shared" si="320"/>
        <v>theater</v>
      </c>
      <c r="R3415" s="10" t="str">
        <f t="shared" si="321"/>
        <v>plays</v>
      </c>
      <c r="S3415" s="5">
        <f t="shared" si="322"/>
        <v>42053.524745370371</v>
      </c>
      <c r="T3415" s="5">
        <f t="shared" si="323"/>
        <v>42062.999305555553</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9">
        <f t="shared" si="318"/>
        <v>103.49999999999999</v>
      </c>
      <c r="P3416" s="10">
        <f t="shared" si="319"/>
        <v>70.568181818181813</v>
      </c>
      <c r="Q3416" s="10" t="str">
        <f t="shared" si="320"/>
        <v>theater</v>
      </c>
      <c r="R3416" s="10" t="str">
        <f t="shared" si="321"/>
        <v>plays</v>
      </c>
      <c r="S3416" s="5">
        <f t="shared" si="322"/>
        <v>42675.624131944445</v>
      </c>
      <c r="T3416" s="5">
        <f t="shared" si="323"/>
        <v>42705.124305555553</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9">
        <f t="shared" si="318"/>
        <v>100</v>
      </c>
      <c r="P3417" s="10">
        <f t="shared" si="319"/>
        <v>22.222222222222221</v>
      </c>
      <c r="Q3417" s="10" t="str">
        <f t="shared" si="320"/>
        <v>theater</v>
      </c>
      <c r="R3417" s="10" t="str">
        <f t="shared" si="321"/>
        <v>plays</v>
      </c>
      <c r="S3417" s="5">
        <f t="shared" si="322"/>
        <v>42466.935833333329</v>
      </c>
      <c r="T3417" s="5">
        <f t="shared" si="323"/>
        <v>42477.770833333336</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9">
        <f t="shared" si="318"/>
        <v>119.6</v>
      </c>
      <c r="P3418" s="10">
        <f t="shared" si="319"/>
        <v>159.46666666666667</v>
      </c>
      <c r="Q3418" s="10" t="str">
        <f t="shared" si="320"/>
        <v>theater</v>
      </c>
      <c r="R3418" s="10" t="str">
        <f t="shared" si="321"/>
        <v>plays</v>
      </c>
      <c r="S3418" s="5">
        <f t="shared" si="322"/>
        <v>42089.204224537032</v>
      </c>
      <c r="T3418" s="5">
        <f t="shared" si="323"/>
        <v>42117.562499999993</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9">
        <f t="shared" si="318"/>
        <v>100.00058823529412</v>
      </c>
      <c r="P3419" s="10">
        <f t="shared" si="319"/>
        <v>37.777999999999999</v>
      </c>
      <c r="Q3419" s="10" t="str">
        <f t="shared" si="320"/>
        <v>theater</v>
      </c>
      <c r="R3419" s="10" t="str">
        <f t="shared" si="321"/>
        <v>plays</v>
      </c>
      <c r="S3419" s="5">
        <f t="shared" si="322"/>
        <v>41894.705416666664</v>
      </c>
      <c r="T3419" s="5">
        <f t="shared" si="323"/>
        <v>41937.821527777778</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9">
        <f t="shared" si="318"/>
        <v>100.875</v>
      </c>
      <c r="P3420" s="10">
        <f t="shared" si="319"/>
        <v>72.053571428571431</v>
      </c>
      <c r="Q3420" s="10" t="str">
        <f t="shared" si="320"/>
        <v>theater</v>
      </c>
      <c r="R3420" s="10" t="str">
        <f t="shared" si="321"/>
        <v>plays</v>
      </c>
      <c r="S3420" s="5">
        <f t="shared" si="322"/>
        <v>41752.626238425924</v>
      </c>
      <c r="T3420" s="5">
        <f t="shared" si="323"/>
        <v>41782.626238425924</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9">
        <f t="shared" si="318"/>
        <v>106.54545454545455</v>
      </c>
      <c r="P3421" s="10">
        <f t="shared" si="319"/>
        <v>63.695652173913047</v>
      </c>
      <c r="Q3421" s="10" t="str">
        <f t="shared" si="320"/>
        <v>theater</v>
      </c>
      <c r="R3421" s="10" t="str">
        <f t="shared" si="321"/>
        <v>plays</v>
      </c>
      <c r="S3421" s="5">
        <f t="shared" si="322"/>
        <v>42448.613252314812</v>
      </c>
      <c r="T3421" s="5">
        <f t="shared" si="323"/>
        <v>42466.687499999993</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9">
        <f t="shared" si="318"/>
        <v>138</v>
      </c>
      <c r="P3422" s="10">
        <f t="shared" si="319"/>
        <v>28.411764705882351</v>
      </c>
      <c r="Q3422" s="10" t="str">
        <f t="shared" si="320"/>
        <v>theater</v>
      </c>
      <c r="R3422" s="10" t="str">
        <f t="shared" si="321"/>
        <v>plays</v>
      </c>
      <c r="S3422" s="5">
        <f t="shared" si="322"/>
        <v>42404.881967592592</v>
      </c>
      <c r="T3422" s="5">
        <f t="shared" si="323"/>
        <v>42413.791666666664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9">
        <f t="shared" si="318"/>
        <v>101.15</v>
      </c>
      <c r="P3423" s="10">
        <f t="shared" si="319"/>
        <v>103.21428571428571</v>
      </c>
      <c r="Q3423" s="10" t="str">
        <f t="shared" si="320"/>
        <v>theater</v>
      </c>
      <c r="R3423" s="10" t="str">
        <f t="shared" si="321"/>
        <v>plays</v>
      </c>
      <c r="S3423" s="5">
        <f t="shared" si="322"/>
        <v>42037.582905092589</v>
      </c>
      <c r="T3423" s="5">
        <f t="shared" si="323"/>
        <v>42067.582905092589</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9">
        <f t="shared" si="318"/>
        <v>109.1</v>
      </c>
      <c r="P3424" s="10">
        <f t="shared" si="319"/>
        <v>71.152173913043484</v>
      </c>
      <c r="Q3424" s="10" t="str">
        <f t="shared" si="320"/>
        <v>theater</v>
      </c>
      <c r="R3424" s="10" t="str">
        <f t="shared" si="321"/>
        <v>plays</v>
      </c>
      <c r="S3424" s="5">
        <f t="shared" si="322"/>
        <v>42323.353888888887</v>
      </c>
      <c r="T3424" s="5">
        <f t="shared" si="323"/>
        <v>42351.791666666664</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9">
        <f t="shared" si="318"/>
        <v>140</v>
      </c>
      <c r="P3425" s="10">
        <f t="shared" si="319"/>
        <v>35</v>
      </c>
      <c r="Q3425" s="10" t="str">
        <f t="shared" si="320"/>
        <v>theater</v>
      </c>
      <c r="R3425" s="10" t="str">
        <f t="shared" si="321"/>
        <v>plays</v>
      </c>
      <c r="S3425" s="5">
        <f t="shared" si="322"/>
        <v>42088.703020833331</v>
      </c>
      <c r="T3425" s="5">
        <f t="shared" si="323"/>
        <v>42118.703020833331</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9">
        <f t="shared" si="318"/>
        <v>103.58333333333334</v>
      </c>
      <c r="P3426" s="10">
        <f t="shared" si="319"/>
        <v>81.776315789473685</v>
      </c>
      <c r="Q3426" s="10" t="str">
        <f t="shared" si="320"/>
        <v>theater</v>
      </c>
      <c r="R3426" s="10" t="str">
        <f t="shared" si="321"/>
        <v>plays</v>
      </c>
      <c r="S3426" s="5">
        <f t="shared" si="322"/>
        <v>42018.468564814808</v>
      </c>
      <c r="T3426" s="5">
        <f t="shared" si="323"/>
        <v>42040.082638888889</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9">
        <f t="shared" si="318"/>
        <v>102.97033333333331</v>
      </c>
      <c r="P3427" s="10">
        <f t="shared" si="319"/>
        <v>297.02980769230766</v>
      </c>
      <c r="Q3427" s="10" t="str">
        <f t="shared" si="320"/>
        <v>theater</v>
      </c>
      <c r="R3427" s="10" t="str">
        <f t="shared" si="321"/>
        <v>plays</v>
      </c>
      <c r="S3427" s="5">
        <f t="shared" si="322"/>
        <v>41884.40898148148</v>
      </c>
      <c r="T3427" s="5">
        <f t="shared" si="323"/>
        <v>41916.40898148148</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9">
        <f t="shared" si="318"/>
        <v>108.13333333333333</v>
      </c>
      <c r="P3428" s="10">
        <f t="shared" si="319"/>
        <v>46.609195402298852</v>
      </c>
      <c r="Q3428" s="10" t="str">
        <f t="shared" si="320"/>
        <v>theater</v>
      </c>
      <c r="R3428" s="10" t="str">
        <f t="shared" si="321"/>
        <v>plays</v>
      </c>
      <c r="S3428" s="5">
        <f t="shared" si="322"/>
        <v>41883.848414351851</v>
      </c>
      <c r="T3428" s="5">
        <f t="shared" si="323"/>
        <v>41902.875</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9">
        <f t="shared" si="318"/>
        <v>100</v>
      </c>
      <c r="P3429" s="10">
        <f t="shared" si="319"/>
        <v>51.724137931034484</v>
      </c>
      <c r="Q3429" s="10" t="str">
        <f t="shared" si="320"/>
        <v>theater</v>
      </c>
      <c r="R3429" s="10" t="str">
        <f t="shared" si="321"/>
        <v>plays</v>
      </c>
      <c r="S3429" s="5">
        <f t="shared" si="322"/>
        <v>41792.436944444438</v>
      </c>
      <c r="T3429" s="5">
        <f t="shared" si="323"/>
        <v>41822.436944444438</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9">
        <f t="shared" si="318"/>
        <v>102.75000000000001</v>
      </c>
      <c r="P3430" s="10">
        <f t="shared" si="319"/>
        <v>40.294117647058826</v>
      </c>
      <c r="Q3430" s="10" t="str">
        <f t="shared" si="320"/>
        <v>theater</v>
      </c>
      <c r="R3430" s="10" t="str">
        <f t="shared" si="321"/>
        <v>plays</v>
      </c>
      <c r="S3430" s="5">
        <f t="shared" si="322"/>
        <v>42038.512118055551</v>
      </c>
      <c r="T3430" s="5">
        <f t="shared" si="323"/>
        <v>42063.499999999993</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9">
        <f t="shared" si="318"/>
        <v>130</v>
      </c>
      <c r="P3431" s="10">
        <f t="shared" si="319"/>
        <v>16.25</v>
      </c>
      <c r="Q3431" s="10" t="str">
        <f t="shared" si="320"/>
        <v>theater</v>
      </c>
      <c r="R3431" s="10" t="str">
        <f t="shared" si="321"/>
        <v>plays</v>
      </c>
      <c r="S3431" s="5">
        <f t="shared" si="322"/>
        <v>42661.813206018516</v>
      </c>
      <c r="T3431" s="5">
        <f t="shared" si="323"/>
        <v>42675.813206018516</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9">
        <f t="shared" si="318"/>
        <v>108.54949999999999</v>
      </c>
      <c r="P3432" s="10">
        <f t="shared" si="319"/>
        <v>30.152638888888887</v>
      </c>
      <c r="Q3432" s="10" t="str">
        <f t="shared" si="320"/>
        <v>theater</v>
      </c>
      <c r="R3432" s="10" t="str">
        <f t="shared" si="321"/>
        <v>plays</v>
      </c>
      <c r="S3432" s="5">
        <f t="shared" si="322"/>
        <v>41820.737280092588</v>
      </c>
      <c r="T3432" s="5">
        <f t="shared" si="323"/>
        <v>41850.737280092588</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9">
        <f t="shared" si="318"/>
        <v>100</v>
      </c>
      <c r="P3433" s="10">
        <f t="shared" si="319"/>
        <v>95.238095238095241</v>
      </c>
      <c r="Q3433" s="10" t="str">
        <f t="shared" si="320"/>
        <v>theater</v>
      </c>
      <c r="R3433" s="10" t="str">
        <f t="shared" si="321"/>
        <v>plays</v>
      </c>
      <c r="S3433" s="5">
        <f t="shared" si="322"/>
        <v>41839.522604166668</v>
      </c>
      <c r="T3433" s="5">
        <f t="shared" si="323"/>
        <v>41869.522604166668</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9">
        <f t="shared" si="318"/>
        <v>109.65</v>
      </c>
      <c r="P3434" s="10">
        <f t="shared" si="319"/>
        <v>52.214285714285715</v>
      </c>
      <c r="Q3434" s="10" t="str">
        <f t="shared" si="320"/>
        <v>theater</v>
      </c>
      <c r="R3434" s="10" t="str">
        <f t="shared" si="321"/>
        <v>plays</v>
      </c>
      <c r="S3434" s="5">
        <f t="shared" si="322"/>
        <v>42380.372847222221</v>
      </c>
      <c r="T3434" s="5">
        <f t="shared" si="323"/>
        <v>42405.708333333336</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9">
        <f t="shared" si="318"/>
        <v>100.26315789473684</v>
      </c>
      <c r="P3435" s="10">
        <f t="shared" si="319"/>
        <v>134.1549295774648</v>
      </c>
      <c r="Q3435" s="10" t="str">
        <f t="shared" si="320"/>
        <v>theater</v>
      </c>
      <c r="R3435" s="10" t="str">
        <f t="shared" si="321"/>
        <v>plays</v>
      </c>
      <c r="S3435" s="5">
        <f t="shared" si="322"/>
        <v>41775.854803240742</v>
      </c>
      <c r="T3435" s="5">
        <f t="shared" si="323"/>
        <v>41806.916666666664</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9">
        <f t="shared" si="318"/>
        <v>105.55000000000001</v>
      </c>
      <c r="P3436" s="10">
        <f t="shared" si="319"/>
        <v>62.827380952380949</v>
      </c>
      <c r="Q3436" s="10" t="str">
        <f t="shared" si="320"/>
        <v>theater</v>
      </c>
      <c r="R3436" s="10" t="str">
        <f t="shared" si="321"/>
        <v>plays</v>
      </c>
      <c r="S3436" s="5">
        <f t="shared" si="322"/>
        <v>41800.172094907408</v>
      </c>
      <c r="T3436" s="5">
        <f t="shared" si="323"/>
        <v>41830.172094907408</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9">
        <f t="shared" si="318"/>
        <v>112.00000000000001</v>
      </c>
      <c r="P3437" s="10">
        <f t="shared" si="319"/>
        <v>58.94736842105263</v>
      </c>
      <c r="Q3437" s="10" t="str">
        <f t="shared" si="320"/>
        <v>theater</v>
      </c>
      <c r="R3437" s="10" t="str">
        <f t="shared" si="321"/>
        <v>plays</v>
      </c>
      <c r="S3437" s="5">
        <f t="shared" si="322"/>
        <v>42572.408483796295</v>
      </c>
      <c r="T3437" s="5">
        <f t="shared" si="323"/>
        <v>42588.916666666664</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9">
        <f t="shared" si="318"/>
        <v>105.89999999999999</v>
      </c>
      <c r="P3438" s="10">
        <f t="shared" si="319"/>
        <v>143.1081081081081</v>
      </c>
      <c r="Q3438" s="10" t="str">
        <f t="shared" si="320"/>
        <v>theater</v>
      </c>
      <c r="R3438" s="10" t="str">
        <f t="shared" si="321"/>
        <v>plays</v>
      </c>
      <c r="S3438" s="5">
        <f t="shared" si="322"/>
        <v>41851.333252314813</v>
      </c>
      <c r="T3438" s="5">
        <f t="shared" si="323"/>
        <v>41872.477777777778</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9">
        <f t="shared" si="318"/>
        <v>101</v>
      </c>
      <c r="P3439" s="10">
        <f t="shared" si="319"/>
        <v>84.166666666666671</v>
      </c>
      <c r="Q3439" s="10" t="str">
        <f t="shared" si="320"/>
        <v>theater</v>
      </c>
      <c r="R3439" s="10" t="str">
        <f t="shared" si="321"/>
        <v>plays</v>
      </c>
      <c r="S3439" s="5">
        <f t="shared" si="322"/>
        <v>42205.502546296295</v>
      </c>
      <c r="T3439" s="5">
        <f t="shared" si="323"/>
        <v>42235.502546296295</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9">
        <f t="shared" si="318"/>
        <v>104.2</v>
      </c>
      <c r="P3440" s="10">
        <f t="shared" si="319"/>
        <v>186.07142857142858</v>
      </c>
      <c r="Q3440" s="10" t="str">
        <f t="shared" si="320"/>
        <v>theater</v>
      </c>
      <c r="R3440" s="10" t="str">
        <f t="shared" si="321"/>
        <v>plays</v>
      </c>
      <c r="S3440" s="5">
        <f t="shared" si="322"/>
        <v>42100.719525462955</v>
      </c>
      <c r="T3440" s="5">
        <f t="shared" si="323"/>
        <v>42126.666666666664</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9">
        <f t="shared" si="318"/>
        <v>134.67833333333334</v>
      </c>
      <c r="P3441" s="10">
        <f t="shared" si="319"/>
        <v>89.785555555555561</v>
      </c>
      <c r="Q3441" s="10" t="str">
        <f t="shared" si="320"/>
        <v>theater</v>
      </c>
      <c r="R3441" s="10" t="str">
        <f t="shared" si="321"/>
        <v>plays</v>
      </c>
      <c r="S3441" s="5">
        <f t="shared" si="322"/>
        <v>42374.702893518515</v>
      </c>
      <c r="T3441" s="5">
        <f t="shared" si="323"/>
        <v>42387.999305555553</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9">
        <f t="shared" si="318"/>
        <v>105.2184</v>
      </c>
      <c r="P3442" s="10">
        <f t="shared" si="319"/>
        <v>64.157560975609755</v>
      </c>
      <c r="Q3442" s="10" t="str">
        <f t="shared" si="320"/>
        <v>theater</v>
      </c>
      <c r="R3442" s="10" t="str">
        <f t="shared" si="321"/>
        <v>plays</v>
      </c>
      <c r="S3442" s="5">
        <f t="shared" si="322"/>
        <v>41808.914675925924</v>
      </c>
      <c r="T3442" s="5">
        <f t="shared" si="323"/>
        <v>41831.46875</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9">
        <f t="shared" si="318"/>
        <v>102.60000000000001</v>
      </c>
      <c r="P3443" s="10">
        <f t="shared" si="319"/>
        <v>59.651162790697676</v>
      </c>
      <c r="Q3443" s="10" t="str">
        <f t="shared" si="320"/>
        <v>theater</v>
      </c>
      <c r="R3443" s="10" t="str">
        <f t="shared" si="321"/>
        <v>plays</v>
      </c>
      <c r="S3443" s="5">
        <f t="shared" si="322"/>
        <v>42294.221307870372</v>
      </c>
      <c r="T3443" s="5">
        <f t="shared" si="323"/>
        <v>42321.636805555558</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9">
        <f t="shared" si="318"/>
        <v>100</v>
      </c>
      <c r="P3444" s="10">
        <f t="shared" si="319"/>
        <v>31.25</v>
      </c>
      <c r="Q3444" s="10" t="str">
        <f t="shared" si="320"/>
        <v>theater</v>
      </c>
      <c r="R3444" s="10" t="str">
        <f t="shared" si="321"/>
        <v>plays</v>
      </c>
      <c r="S3444" s="5">
        <f t="shared" si="322"/>
        <v>42124.63277777777</v>
      </c>
      <c r="T3444" s="5">
        <f t="shared" si="323"/>
        <v>42154.63277777777</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9">
        <f t="shared" si="318"/>
        <v>185.5</v>
      </c>
      <c r="P3445" s="10">
        <f t="shared" si="319"/>
        <v>41.222222222222221</v>
      </c>
      <c r="Q3445" s="10" t="str">
        <f t="shared" si="320"/>
        <v>theater</v>
      </c>
      <c r="R3445" s="10" t="str">
        <f t="shared" si="321"/>
        <v>plays</v>
      </c>
      <c r="S3445" s="5">
        <f t="shared" si="322"/>
        <v>41861.316504629627</v>
      </c>
      <c r="T3445" s="5">
        <f t="shared" si="323"/>
        <v>41891.316504629627</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9">
        <f t="shared" si="318"/>
        <v>289</v>
      </c>
      <c r="P3446" s="10">
        <f t="shared" si="319"/>
        <v>43.35</v>
      </c>
      <c r="Q3446" s="10" t="str">
        <f t="shared" si="320"/>
        <v>theater</v>
      </c>
      <c r="R3446" s="10" t="str">
        <f t="shared" si="321"/>
        <v>plays</v>
      </c>
      <c r="S3446" s="5">
        <f t="shared" si="322"/>
        <v>42521.08317129629</v>
      </c>
      <c r="T3446" s="5">
        <f t="shared" si="323"/>
        <v>42529.374305555553</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9">
        <f t="shared" si="318"/>
        <v>100</v>
      </c>
      <c r="P3447" s="10">
        <f t="shared" si="319"/>
        <v>64.516129032258064</v>
      </c>
      <c r="Q3447" s="10" t="str">
        <f t="shared" si="320"/>
        <v>theater</v>
      </c>
      <c r="R3447" s="10" t="str">
        <f t="shared" si="321"/>
        <v>plays</v>
      </c>
      <c r="S3447" s="5">
        <f t="shared" si="322"/>
        <v>42272.322175925925</v>
      </c>
      <c r="T3447" s="5">
        <f t="shared" si="323"/>
        <v>42300.322175925925</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9">
        <f t="shared" si="318"/>
        <v>108.2</v>
      </c>
      <c r="P3448" s="10">
        <f t="shared" si="319"/>
        <v>43.28</v>
      </c>
      <c r="Q3448" s="10" t="str">
        <f t="shared" si="320"/>
        <v>theater</v>
      </c>
      <c r="R3448" s="10" t="str">
        <f t="shared" si="321"/>
        <v>plays</v>
      </c>
      <c r="S3448" s="5">
        <f t="shared" si="322"/>
        <v>42016.624131944445</v>
      </c>
      <c r="T3448" s="5">
        <f t="shared" si="323"/>
        <v>42040.305555555555</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9">
        <f t="shared" si="318"/>
        <v>107.80000000000001</v>
      </c>
      <c r="P3449" s="10">
        <f t="shared" si="319"/>
        <v>77</v>
      </c>
      <c r="Q3449" s="10" t="str">
        <f t="shared" si="320"/>
        <v>theater</v>
      </c>
      <c r="R3449" s="10" t="str">
        <f t="shared" si="321"/>
        <v>plays</v>
      </c>
      <c r="S3449" s="5">
        <f t="shared" si="322"/>
        <v>42402.680694444447</v>
      </c>
      <c r="T3449" s="5">
        <f t="shared" si="323"/>
        <v>42447.639027777775</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9">
        <f t="shared" si="318"/>
        <v>109.76190476190477</v>
      </c>
      <c r="P3450" s="10">
        <f t="shared" si="319"/>
        <v>51.222222222222221</v>
      </c>
      <c r="Q3450" s="10" t="str">
        <f t="shared" si="320"/>
        <v>theater</v>
      </c>
      <c r="R3450" s="10" t="str">
        <f t="shared" si="321"/>
        <v>plays</v>
      </c>
      <c r="S3450" s="5">
        <f t="shared" si="322"/>
        <v>41959.910752314812</v>
      </c>
      <c r="T3450" s="5">
        <f t="shared" si="323"/>
        <v>41989.910752314812</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9">
        <f t="shared" si="318"/>
        <v>170.625</v>
      </c>
      <c r="P3451" s="10">
        <f t="shared" si="319"/>
        <v>68.25</v>
      </c>
      <c r="Q3451" s="10" t="str">
        <f t="shared" si="320"/>
        <v>theater</v>
      </c>
      <c r="R3451" s="10" t="str">
        <f t="shared" si="321"/>
        <v>plays</v>
      </c>
      <c r="S3451" s="5">
        <f t="shared" si="322"/>
        <v>42531.844189814808</v>
      </c>
      <c r="T3451" s="5">
        <f t="shared" si="323"/>
        <v>42559.958333333336</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9">
        <f t="shared" si="318"/>
        <v>152</v>
      </c>
      <c r="P3452" s="10">
        <f t="shared" si="319"/>
        <v>19.487179487179485</v>
      </c>
      <c r="Q3452" s="10" t="str">
        <f t="shared" si="320"/>
        <v>theater</v>
      </c>
      <c r="R3452" s="10" t="str">
        <f t="shared" si="321"/>
        <v>plays</v>
      </c>
      <c r="S3452" s="5">
        <f t="shared" si="322"/>
        <v>42036.496192129627</v>
      </c>
      <c r="T3452" s="5">
        <f t="shared" si="323"/>
        <v>42096.454525462956</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9">
        <f t="shared" si="318"/>
        <v>101.23076923076924</v>
      </c>
      <c r="P3453" s="10">
        <f t="shared" si="319"/>
        <v>41.125</v>
      </c>
      <c r="Q3453" s="10" t="str">
        <f t="shared" si="320"/>
        <v>theater</v>
      </c>
      <c r="R3453" s="10" t="str">
        <f t="shared" si="321"/>
        <v>plays</v>
      </c>
      <c r="S3453" s="5">
        <f t="shared" si="322"/>
        <v>42088.515358796292</v>
      </c>
      <c r="T3453" s="5">
        <f t="shared" si="323"/>
        <v>42115.515358796292</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9">
        <f t="shared" si="318"/>
        <v>153.19999999999999</v>
      </c>
      <c r="P3454" s="10">
        <f t="shared" si="319"/>
        <v>41.405405405405403</v>
      </c>
      <c r="Q3454" s="10" t="str">
        <f t="shared" si="320"/>
        <v>theater</v>
      </c>
      <c r="R3454" s="10" t="str">
        <f t="shared" si="321"/>
        <v>plays</v>
      </c>
      <c r="S3454" s="5">
        <f t="shared" si="322"/>
        <v>41820.430856481478</v>
      </c>
      <c r="T3454" s="5">
        <f t="shared" si="323"/>
        <v>41842.957638888889</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9">
        <f t="shared" si="318"/>
        <v>128.33333333333334</v>
      </c>
      <c r="P3455" s="10">
        <f t="shared" si="319"/>
        <v>27.5</v>
      </c>
      <c r="Q3455" s="10" t="str">
        <f t="shared" si="320"/>
        <v>theater</v>
      </c>
      <c r="R3455" s="10" t="str">
        <f t="shared" si="321"/>
        <v>plays</v>
      </c>
      <c r="S3455" s="5">
        <f t="shared" si="322"/>
        <v>42535.770324074074</v>
      </c>
      <c r="T3455" s="5">
        <f t="shared" si="323"/>
        <v>42595.770324074074</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9">
        <f t="shared" si="318"/>
        <v>100.71428571428571</v>
      </c>
      <c r="P3456" s="10">
        <f t="shared" si="319"/>
        <v>33.571428571428569</v>
      </c>
      <c r="Q3456" s="10" t="str">
        <f t="shared" si="320"/>
        <v>theater</v>
      </c>
      <c r="R3456" s="10" t="str">
        <f t="shared" si="321"/>
        <v>plays</v>
      </c>
      <c r="S3456" s="5">
        <f t="shared" si="322"/>
        <v>41821.490266203698</v>
      </c>
      <c r="T3456" s="5">
        <f t="shared" si="323"/>
        <v>41851.490266203698</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9">
        <f t="shared" si="318"/>
        <v>100.64999999999999</v>
      </c>
      <c r="P3457" s="10">
        <f t="shared" si="319"/>
        <v>145.86956521739131</v>
      </c>
      <c r="Q3457" s="10" t="str">
        <f t="shared" si="320"/>
        <v>theater</v>
      </c>
      <c r="R3457" s="10" t="str">
        <f t="shared" si="321"/>
        <v>plays</v>
      </c>
      <c r="S3457" s="5">
        <f t="shared" si="322"/>
        <v>42626.541979166665</v>
      </c>
      <c r="T3457" s="5">
        <f t="shared" si="323"/>
        <v>42656.541979166665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9">
        <f t="shared" si="318"/>
        <v>191.3</v>
      </c>
      <c r="P3458" s="10">
        <f t="shared" si="319"/>
        <v>358.6875</v>
      </c>
      <c r="Q3458" s="10" t="str">
        <f t="shared" si="320"/>
        <v>theater</v>
      </c>
      <c r="R3458" s="10" t="str">
        <f t="shared" si="321"/>
        <v>plays</v>
      </c>
      <c r="S3458" s="5">
        <f t="shared" si="322"/>
        <v>41820.997303240736</v>
      </c>
      <c r="T3458" s="5">
        <f t="shared" si="323"/>
        <v>41852.082638888889</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9">
        <f t="shared" ref="O3459:O3522" si="324">E3459/D3459*100</f>
        <v>140.19999999999999</v>
      </c>
      <c r="P3459" s="10">
        <f t="shared" ref="P3459:P3522" si="325">E3459/L3459</f>
        <v>50.981818181818184</v>
      </c>
      <c r="Q3459" s="10" t="str">
        <f t="shared" ref="Q3459:Q3522" si="326">LEFT($N3459,FIND("/",$N3459)-1)</f>
        <v>theater</v>
      </c>
      <c r="R3459" s="10" t="str">
        <f t="shared" ref="R3459:R3522" si="327">RIGHT($N3459,LEN($N3459)-FIND("/",$N3459))</f>
        <v>plays</v>
      </c>
      <c r="S3459" s="5">
        <f t="shared" ref="S3459:S3522" si="328">(((J3459/60)/60)/24)+DATE(1970,1,1)+(-5/24)</f>
        <v>42016.498344907406</v>
      </c>
      <c r="T3459" s="5">
        <f t="shared" si="323"/>
        <v>42047.040972222218</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9">
        <f t="shared" si="324"/>
        <v>124.33537832310839</v>
      </c>
      <c r="P3460" s="10">
        <f t="shared" si="325"/>
        <v>45.037037037037038</v>
      </c>
      <c r="Q3460" s="10" t="str">
        <f t="shared" si="326"/>
        <v>theater</v>
      </c>
      <c r="R3460" s="10" t="str">
        <f t="shared" si="327"/>
        <v>plays</v>
      </c>
      <c r="S3460" s="5">
        <f t="shared" si="328"/>
        <v>42010.994247685179</v>
      </c>
      <c r="T3460" s="5">
        <f t="shared" si="323"/>
        <v>42037.977083333331</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9">
        <f t="shared" si="324"/>
        <v>126.2</v>
      </c>
      <c r="P3461" s="10">
        <f t="shared" si="325"/>
        <v>17.527777777777779</v>
      </c>
      <c r="Q3461" s="10" t="str">
        <f t="shared" si="326"/>
        <v>theater</v>
      </c>
      <c r="R3461" s="10" t="str">
        <f t="shared" si="327"/>
        <v>plays</v>
      </c>
      <c r="S3461" s="5">
        <f t="shared" si="328"/>
        <v>42480.271527777775</v>
      </c>
      <c r="T3461" s="5">
        <f t="shared" si="323"/>
        <v>42510.271527777775</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9">
        <f t="shared" si="324"/>
        <v>190</v>
      </c>
      <c r="P3462" s="10">
        <f t="shared" si="325"/>
        <v>50</v>
      </c>
      <c r="Q3462" s="10" t="str">
        <f t="shared" si="326"/>
        <v>theater</v>
      </c>
      <c r="R3462" s="10" t="str">
        <f t="shared" si="327"/>
        <v>plays</v>
      </c>
      <c r="S3462" s="5">
        <f t="shared" si="328"/>
        <v>41852.318888888884</v>
      </c>
      <c r="T3462" s="5">
        <f t="shared" si="323"/>
        <v>41866.318888888884</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9">
        <f t="shared" si="324"/>
        <v>139</v>
      </c>
      <c r="P3463" s="10">
        <f t="shared" si="325"/>
        <v>57.916666666666664</v>
      </c>
      <c r="Q3463" s="10" t="str">
        <f t="shared" si="326"/>
        <v>theater</v>
      </c>
      <c r="R3463" s="10" t="str">
        <f t="shared" si="327"/>
        <v>plays</v>
      </c>
      <c r="S3463" s="5">
        <f t="shared" si="328"/>
        <v>42643.424525462957</v>
      </c>
      <c r="T3463" s="5">
        <f t="shared" ref="T3463:T3526" si="329">(((I3463/60)/60)/24)+DATE(1970,1,1)+(-5/24)</f>
        <v>42671.916666666664</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9">
        <f t="shared" si="324"/>
        <v>202</v>
      </c>
      <c r="P3464" s="10">
        <f t="shared" si="325"/>
        <v>29.705882352941178</v>
      </c>
      <c r="Q3464" s="10" t="str">
        <f t="shared" si="326"/>
        <v>theater</v>
      </c>
      <c r="R3464" s="10" t="str">
        <f t="shared" si="327"/>
        <v>plays</v>
      </c>
      <c r="S3464" s="5">
        <f t="shared" si="328"/>
        <v>42179.690138888887</v>
      </c>
      <c r="T3464" s="5">
        <f t="shared" si="329"/>
        <v>42195.541666666664</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9">
        <f t="shared" si="324"/>
        <v>103.38000000000001</v>
      </c>
      <c r="P3465" s="10">
        <f t="shared" si="325"/>
        <v>90.684210526315795</v>
      </c>
      <c r="Q3465" s="10" t="str">
        <f t="shared" si="326"/>
        <v>theater</v>
      </c>
      <c r="R3465" s="10" t="str">
        <f t="shared" si="327"/>
        <v>plays</v>
      </c>
      <c r="S3465" s="5">
        <f t="shared" si="328"/>
        <v>42612.710474537038</v>
      </c>
      <c r="T3465" s="5">
        <f t="shared" si="329"/>
        <v>42653.957638888889</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9">
        <f t="shared" si="324"/>
        <v>102.3236</v>
      </c>
      <c r="P3466" s="10">
        <f t="shared" si="325"/>
        <v>55.012688172043013</v>
      </c>
      <c r="Q3466" s="10" t="str">
        <f t="shared" si="326"/>
        <v>theater</v>
      </c>
      <c r="R3466" s="10" t="str">
        <f t="shared" si="327"/>
        <v>plays</v>
      </c>
      <c r="S3466" s="5">
        <f t="shared" si="328"/>
        <v>42574.921724537031</v>
      </c>
      <c r="T3466" s="5">
        <f t="shared" si="329"/>
        <v>42604.921724537031</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9">
        <f t="shared" si="324"/>
        <v>103</v>
      </c>
      <c r="P3467" s="10">
        <f t="shared" si="325"/>
        <v>57.222222222222221</v>
      </c>
      <c r="Q3467" s="10" t="str">
        <f t="shared" si="326"/>
        <v>theater</v>
      </c>
      <c r="R3467" s="10" t="str">
        <f t="shared" si="327"/>
        <v>plays</v>
      </c>
      <c r="S3467" s="5">
        <f t="shared" si="328"/>
        <v>42200.417499999996</v>
      </c>
      <c r="T3467" s="5">
        <f t="shared" si="329"/>
        <v>42225.458333333336</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9">
        <f t="shared" si="324"/>
        <v>127.14285714285714</v>
      </c>
      <c r="P3468" s="10">
        <f t="shared" si="325"/>
        <v>72.950819672131146</v>
      </c>
      <c r="Q3468" s="10" t="str">
        <f t="shared" si="326"/>
        <v>theater</v>
      </c>
      <c r="R3468" s="10" t="str">
        <f t="shared" si="327"/>
        <v>plays</v>
      </c>
      <c r="S3468" s="5">
        <f t="shared" si="328"/>
        <v>42419.810763888883</v>
      </c>
      <c r="T3468" s="5">
        <f t="shared" si="329"/>
        <v>42479.769097222219</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9">
        <f t="shared" si="324"/>
        <v>101</v>
      </c>
      <c r="P3469" s="10">
        <f t="shared" si="325"/>
        <v>64.468085106382972</v>
      </c>
      <c r="Q3469" s="10" t="str">
        <f t="shared" si="326"/>
        <v>theater</v>
      </c>
      <c r="R3469" s="10" t="str">
        <f t="shared" si="327"/>
        <v>plays</v>
      </c>
      <c r="S3469" s="5">
        <f t="shared" si="328"/>
        <v>42053.463333333326</v>
      </c>
      <c r="T3469" s="5">
        <f t="shared" si="329"/>
        <v>42083.421666666669</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9">
        <f t="shared" si="324"/>
        <v>121.78</v>
      </c>
      <c r="P3470" s="10">
        <f t="shared" si="325"/>
        <v>716.35294117647061</v>
      </c>
      <c r="Q3470" s="10" t="str">
        <f t="shared" si="326"/>
        <v>theater</v>
      </c>
      <c r="R3470" s="10" t="str">
        <f t="shared" si="327"/>
        <v>plays</v>
      </c>
      <c r="S3470" s="5">
        <f t="shared" si="328"/>
        <v>42605.557048611103</v>
      </c>
      <c r="T3470" s="5">
        <f t="shared" si="329"/>
        <v>42633.916666666664</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9">
        <f t="shared" si="324"/>
        <v>113.39285714285714</v>
      </c>
      <c r="P3471" s="10">
        <f t="shared" si="325"/>
        <v>50.396825396825399</v>
      </c>
      <c r="Q3471" s="10" t="str">
        <f t="shared" si="326"/>
        <v>theater</v>
      </c>
      <c r="R3471" s="10" t="str">
        <f t="shared" si="327"/>
        <v>plays</v>
      </c>
      <c r="S3471" s="5">
        <f t="shared" si="328"/>
        <v>42458.433391203704</v>
      </c>
      <c r="T3471" s="5">
        <f t="shared" si="329"/>
        <v>42488.433391203704</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9">
        <f t="shared" si="324"/>
        <v>150</v>
      </c>
      <c r="P3472" s="10">
        <f t="shared" si="325"/>
        <v>41.666666666666664</v>
      </c>
      <c r="Q3472" s="10" t="str">
        <f t="shared" si="326"/>
        <v>theater</v>
      </c>
      <c r="R3472" s="10" t="str">
        <f t="shared" si="327"/>
        <v>plays</v>
      </c>
      <c r="S3472" s="5">
        <f t="shared" si="328"/>
        <v>42528.813680555548</v>
      </c>
      <c r="T3472" s="5">
        <f t="shared" si="329"/>
        <v>42566.693055555552</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9">
        <f t="shared" si="324"/>
        <v>214.6</v>
      </c>
      <c r="P3473" s="10">
        <f t="shared" si="325"/>
        <v>35.766666666666666</v>
      </c>
      <c r="Q3473" s="10" t="str">
        <f t="shared" si="326"/>
        <v>theater</v>
      </c>
      <c r="R3473" s="10" t="str">
        <f t="shared" si="327"/>
        <v>plays</v>
      </c>
      <c r="S3473" s="5">
        <f t="shared" si="328"/>
        <v>41841.612152777772</v>
      </c>
      <c r="T3473" s="5">
        <f t="shared" si="329"/>
        <v>41882.625</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9">
        <f t="shared" si="324"/>
        <v>102.05</v>
      </c>
      <c r="P3474" s="10">
        <f t="shared" si="325"/>
        <v>88.739130434782609</v>
      </c>
      <c r="Q3474" s="10" t="str">
        <f t="shared" si="326"/>
        <v>theater</v>
      </c>
      <c r="R3474" s="10" t="str">
        <f t="shared" si="327"/>
        <v>plays</v>
      </c>
      <c r="S3474" s="5">
        <f t="shared" si="328"/>
        <v>41927.962164351848</v>
      </c>
      <c r="T3474" s="5">
        <f t="shared" si="329"/>
        <v>41949.040972222218</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9">
        <f t="shared" si="324"/>
        <v>100</v>
      </c>
      <c r="P3475" s="10">
        <f t="shared" si="325"/>
        <v>148.4848484848485</v>
      </c>
      <c r="Q3475" s="10" t="str">
        <f t="shared" si="326"/>
        <v>theater</v>
      </c>
      <c r="R3475" s="10" t="str">
        <f t="shared" si="327"/>
        <v>plays</v>
      </c>
      <c r="S3475" s="5">
        <f t="shared" si="328"/>
        <v>42062.626111111109</v>
      </c>
      <c r="T3475" s="5">
        <f t="shared" si="329"/>
        <v>42083.643749999996</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9">
        <f t="shared" si="324"/>
        <v>101</v>
      </c>
      <c r="P3476" s="10">
        <f t="shared" si="325"/>
        <v>51.794871794871796</v>
      </c>
      <c r="Q3476" s="10" t="str">
        <f t="shared" si="326"/>
        <v>theater</v>
      </c>
      <c r="R3476" s="10" t="str">
        <f t="shared" si="327"/>
        <v>plays</v>
      </c>
      <c r="S3476" s="5">
        <f t="shared" si="328"/>
        <v>42541.293182870366</v>
      </c>
      <c r="T3476" s="5">
        <f t="shared" si="329"/>
        <v>42571.293182870366</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9">
        <f t="shared" si="324"/>
        <v>113.33333333333333</v>
      </c>
      <c r="P3477" s="10">
        <f t="shared" si="325"/>
        <v>20</v>
      </c>
      <c r="Q3477" s="10" t="str">
        <f t="shared" si="326"/>
        <v>theater</v>
      </c>
      <c r="R3477" s="10" t="str">
        <f t="shared" si="327"/>
        <v>plays</v>
      </c>
      <c r="S3477" s="5">
        <f t="shared" si="328"/>
        <v>41918.672499999993</v>
      </c>
      <c r="T3477" s="5">
        <f t="shared" si="329"/>
        <v>41945.791666666664</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9">
        <f t="shared" si="324"/>
        <v>104</v>
      </c>
      <c r="P3478" s="10">
        <f t="shared" si="325"/>
        <v>52</v>
      </c>
      <c r="Q3478" s="10" t="str">
        <f t="shared" si="326"/>
        <v>theater</v>
      </c>
      <c r="R3478" s="10" t="str">
        <f t="shared" si="327"/>
        <v>plays</v>
      </c>
      <c r="S3478" s="5">
        <f t="shared" si="328"/>
        <v>41921.071643518517</v>
      </c>
      <c r="T3478" s="5">
        <f t="shared" si="329"/>
        <v>41938.916666666664</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9">
        <f t="shared" si="324"/>
        <v>115.33333333333333</v>
      </c>
      <c r="P3479" s="10">
        <f t="shared" si="325"/>
        <v>53.230769230769234</v>
      </c>
      <c r="Q3479" s="10" t="str">
        <f t="shared" si="326"/>
        <v>theater</v>
      </c>
      <c r="R3479" s="10" t="str">
        <f t="shared" si="327"/>
        <v>plays</v>
      </c>
      <c r="S3479" s="5">
        <f t="shared" si="328"/>
        <v>42128.528275462959</v>
      </c>
      <c r="T3479" s="5">
        <f t="shared" si="329"/>
        <v>42140.916666666664</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9">
        <f t="shared" si="324"/>
        <v>112.85000000000001</v>
      </c>
      <c r="P3480" s="10">
        <f t="shared" si="325"/>
        <v>39.596491228070178</v>
      </c>
      <c r="Q3480" s="10" t="str">
        <f t="shared" si="326"/>
        <v>theater</v>
      </c>
      <c r="R3480" s="10" t="str">
        <f t="shared" si="327"/>
        <v>plays</v>
      </c>
      <c r="S3480" s="5">
        <f t="shared" si="328"/>
        <v>42053.708587962967</v>
      </c>
      <c r="T3480" s="5">
        <f t="shared" si="329"/>
        <v>42079.666666666664</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9">
        <f t="shared" si="324"/>
        <v>127.86666666666666</v>
      </c>
      <c r="P3481" s="10">
        <f t="shared" si="325"/>
        <v>34.25</v>
      </c>
      <c r="Q3481" s="10" t="str">
        <f t="shared" si="326"/>
        <v>theater</v>
      </c>
      <c r="R3481" s="10" t="str">
        <f t="shared" si="327"/>
        <v>plays</v>
      </c>
      <c r="S3481" s="5">
        <f t="shared" si="328"/>
        <v>41781.646759259253</v>
      </c>
      <c r="T3481" s="5">
        <f t="shared" si="329"/>
        <v>41811.646759259253</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9">
        <f t="shared" si="324"/>
        <v>142.66666666666669</v>
      </c>
      <c r="P3482" s="10">
        <f t="shared" si="325"/>
        <v>164.61538461538461</v>
      </c>
      <c r="Q3482" s="10" t="str">
        <f t="shared" si="326"/>
        <v>theater</v>
      </c>
      <c r="R3482" s="10" t="str">
        <f t="shared" si="327"/>
        <v>plays</v>
      </c>
      <c r="S3482" s="5">
        <f t="shared" si="328"/>
        <v>42171.109108796292</v>
      </c>
      <c r="T3482" s="5">
        <f t="shared" si="329"/>
        <v>42195.666666666664</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9">
        <f t="shared" si="324"/>
        <v>118.8</v>
      </c>
      <c r="P3483" s="10">
        <f t="shared" si="325"/>
        <v>125.05263157894737</v>
      </c>
      <c r="Q3483" s="10" t="str">
        <f t="shared" si="326"/>
        <v>theater</v>
      </c>
      <c r="R3483" s="10" t="str">
        <f t="shared" si="327"/>
        <v>plays</v>
      </c>
      <c r="S3483" s="5">
        <f t="shared" si="328"/>
        <v>41989.039212962954</v>
      </c>
      <c r="T3483" s="5">
        <f t="shared" si="329"/>
        <v>42006.039212962954</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9">
        <f t="shared" si="324"/>
        <v>138.33333333333334</v>
      </c>
      <c r="P3484" s="10">
        <f t="shared" si="325"/>
        <v>51.875</v>
      </c>
      <c r="Q3484" s="10" t="str">
        <f t="shared" si="326"/>
        <v>theater</v>
      </c>
      <c r="R3484" s="10" t="str">
        <f t="shared" si="327"/>
        <v>plays</v>
      </c>
      <c r="S3484" s="5">
        <f t="shared" si="328"/>
        <v>41796.563263888886</v>
      </c>
      <c r="T3484" s="5">
        <f t="shared" si="329"/>
        <v>41826.563263888886</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9">
        <f t="shared" si="324"/>
        <v>159.9402985074627</v>
      </c>
      <c r="P3485" s="10">
        <f t="shared" si="325"/>
        <v>40.285714285714285</v>
      </c>
      <c r="Q3485" s="10" t="str">
        <f t="shared" si="326"/>
        <v>theater</v>
      </c>
      <c r="R3485" s="10" t="str">
        <f t="shared" si="327"/>
        <v>plays</v>
      </c>
      <c r="S3485" s="5">
        <f t="shared" si="328"/>
        <v>41793.460428240738</v>
      </c>
      <c r="T3485" s="5">
        <f t="shared" si="329"/>
        <v>41823.460428240738</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9">
        <f t="shared" si="324"/>
        <v>114.24000000000001</v>
      </c>
      <c r="P3486" s="10">
        <f t="shared" si="325"/>
        <v>64.909090909090907</v>
      </c>
      <c r="Q3486" s="10" t="str">
        <f t="shared" si="326"/>
        <v>theater</v>
      </c>
      <c r="R3486" s="10" t="str">
        <f t="shared" si="327"/>
        <v>plays</v>
      </c>
      <c r="S3486" s="5">
        <f t="shared" si="328"/>
        <v>42506.552071759252</v>
      </c>
      <c r="T3486" s="5">
        <f t="shared" si="329"/>
        <v>42536.552071759252</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9">
        <f t="shared" si="324"/>
        <v>100.60606060606061</v>
      </c>
      <c r="P3487" s="10">
        <f t="shared" si="325"/>
        <v>55.333333333333336</v>
      </c>
      <c r="Q3487" s="10" t="str">
        <f t="shared" si="326"/>
        <v>theater</v>
      </c>
      <c r="R3487" s="10" t="str">
        <f t="shared" si="327"/>
        <v>plays</v>
      </c>
      <c r="S3487" s="5">
        <f t="shared" si="328"/>
        <v>42372.484722222223</v>
      </c>
      <c r="T3487" s="5">
        <f t="shared" si="329"/>
        <v>42402.484722222223</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9">
        <f t="shared" si="324"/>
        <v>155.20000000000002</v>
      </c>
      <c r="P3488" s="10">
        <f t="shared" si="325"/>
        <v>83.142857142857139</v>
      </c>
      <c r="Q3488" s="10" t="str">
        <f t="shared" si="326"/>
        <v>theater</v>
      </c>
      <c r="R3488" s="10" t="str">
        <f t="shared" si="327"/>
        <v>plays</v>
      </c>
      <c r="S3488" s="5">
        <f t="shared" si="328"/>
        <v>42126.666678240734</v>
      </c>
      <c r="T3488" s="5">
        <f t="shared" si="329"/>
        <v>42158.082638888889</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9">
        <f t="shared" si="324"/>
        <v>127.75000000000001</v>
      </c>
      <c r="P3489" s="10">
        <f t="shared" si="325"/>
        <v>38.712121212121211</v>
      </c>
      <c r="Q3489" s="10" t="str">
        <f t="shared" si="326"/>
        <v>theater</v>
      </c>
      <c r="R3489" s="10" t="str">
        <f t="shared" si="327"/>
        <v>plays</v>
      </c>
      <c r="S3489" s="5">
        <f t="shared" si="328"/>
        <v>42149.732083333329</v>
      </c>
      <c r="T3489" s="5">
        <f t="shared" si="329"/>
        <v>42179.732083333329</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9">
        <f t="shared" si="324"/>
        <v>121.2</v>
      </c>
      <c r="P3490" s="10">
        <f t="shared" si="325"/>
        <v>125.37931034482759</v>
      </c>
      <c r="Q3490" s="10" t="str">
        <f t="shared" si="326"/>
        <v>theater</v>
      </c>
      <c r="R3490" s="10" t="str">
        <f t="shared" si="327"/>
        <v>plays</v>
      </c>
      <c r="S3490" s="5">
        <f t="shared" si="328"/>
        <v>42087.55972222222</v>
      </c>
      <c r="T3490" s="5">
        <f t="shared" si="329"/>
        <v>42111.458333333336</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9">
        <f t="shared" si="324"/>
        <v>112.7</v>
      </c>
      <c r="P3491" s="10">
        <f t="shared" si="325"/>
        <v>78.263888888888886</v>
      </c>
      <c r="Q3491" s="10" t="str">
        <f t="shared" si="326"/>
        <v>theater</v>
      </c>
      <c r="R3491" s="10" t="str">
        <f t="shared" si="327"/>
        <v>plays</v>
      </c>
      <c r="S3491" s="5">
        <f t="shared" si="328"/>
        <v>41753.427442129629</v>
      </c>
      <c r="T3491" s="5">
        <f t="shared" si="329"/>
        <v>41783.666666666664</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9">
        <f t="shared" si="324"/>
        <v>127.49999999999999</v>
      </c>
      <c r="P3492" s="10">
        <f t="shared" si="325"/>
        <v>47.222222222222221</v>
      </c>
      <c r="Q3492" s="10" t="str">
        <f t="shared" si="326"/>
        <v>theater</v>
      </c>
      <c r="R3492" s="10" t="str">
        <f t="shared" si="327"/>
        <v>plays</v>
      </c>
      <c r="S3492" s="5">
        <f t="shared" si="328"/>
        <v>42443.594027777777</v>
      </c>
      <c r="T3492" s="5">
        <f t="shared" si="329"/>
        <v>42473.594027777777</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9">
        <f t="shared" si="324"/>
        <v>158.20000000000002</v>
      </c>
      <c r="P3493" s="10">
        <f t="shared" si="325"/>
        <v>79.099999999999994</v>
      </c>
      <c r="Q3493" s="10" t="str">
        <f t="shared" si="326"/>
        <v>theater</v>
      </c>
      <c r="R3493" s="10" t="str">
        <f t="shared" si="327"/>
        <v>plays</v>
      </c>
      <c r="S3493" s="5">
        <f t="shared" si="328"/>
        <v>42121.041481481479</v>
      </c>
      <c r="T3493" s="5">
        <f t="shared" si="329"/>
        <v>42142.041481481479</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9">
        <f t="shared" si="324"/>
        <v>105.26894736842105</v>
      </c>
      <c r="P3494" s="10">
        <f t="shared" si="325"/>
        <v>114.29199999999999</v>
      </c>
      <c r="Q3494" s="10" t="str">
        <f t="shared" si="326"/>
        <v>theater</v>
      </c>
      <c r="R3494" s="10" t="str">
        <f t="shared" si="327"/>
        <v>plays</v>
      </c>
      <c r="S3494" s="5">
        <f t="shared" si="328"/>
        <v>42267.800891203697</v>
      </c>
      <c r="T3494" s="5">
        <f t="shared" si="329"/>
        <v>42302.800891203697</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9">
        <f t="shared" si="324"/>
        <v>100</v>
      </c>
      <c r="P3495" s="10">
        <f t="shared" si="325"/>
        <v>51.724137931034484</v>
      </c>
      <c r="Q3495" s="10" t="str">
        <f t="shared" si="326"/>
        <v>theater</v>
      </c>
      <c r="R3495" s="10" t="str">
        <f t="shared" si="327"/>
        <v>plays</v>
      </c>
      <c r="S3495" s="5">
        <f t="shared" si="328"/>
        <v>41848.657824074071</v>
      </c>
      <c r="T3495" s="5">
        <f t="shared" si="329"/>
        <v>41868.007638888885</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9">
        <f t="shared" si="324"/>
        <v>100</v>
      </c>
      <c r="P3496" s="10">
        <f t="shared" si="325"/>
        <v>30.76923076923077</v>
      </c>
      <c r="Q3496" s="10" t="str">
        <f t="shared" si="326"/>
        <v>theater</v>
      </c>
      <c r="R3496" s="10" t="str">
        <f t="shared" si="327"/>
        <v>plays</v>
      </c>
      <c r="S3496" s="5">
        <f t="shared" si="328"/>
        <v>42689.006655092591</v>
      </c>
      <c r="T3496" s="5">
        <f t="shared" si="329"/>
        <v>42700.041666666664</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9">
        <f t="shared" si="324"/>
        <v>106.86</v>
      </c>
      <c r="P3497" s="10">
        <f t="shared" si="325"/>
        <v>74.208333333333329</v>
      </c>
      <c r="Q3497" s="10" t="str">
        <f t="shared" si="326"/>
        <v>theater</v>
      </c>
      <c r="R3497" s="10" t="str">
        <f t="shared" si="327"/>
        <v>plays</v>
      </c>
      <c r="S3497" s="5">
        <f t="shared" si="328"/>
        <v>41915.554502314815</v>
      </c>
      <c r="T3497" s="5">
        <f t="shared" si="329"/>
        <v>41944.512499999997</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9">
        <f t="shared" si="324"/>
        <v>124.4</v>
      </c>
      <c r="P3498" s="10">
        <f t="shared" si="325"/>
        <v>47.846153846153847</v>
      </c>
      <c r="Q3498" s="10" t="str">
        <f t="shared" si="326"/>
        <v>theater</v>
      </c>
      <c r="R3498" s="10" t="str">
        <f t="shared" si="327"/>
        <v>plays</v>
      </c>
      <c r="S3498" s="5">
        <f t="shared" si="328"/>
        <v>42584.638495370367</v>
      </c>
      <c r="T3498" s="5">
        <f t="shared" si="329"/>
        <v>42624.638495370367</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9">
        <f t="shared" si="324"/>
        <v>108.70406189555126</v>
      </c>
      <c r="P3499" s="10">
        <f t="shared" si="325"/>
        <v>34.408163265306122</v>
      </c>
      <c r="Q3499" s="10" t="str">
        <f t="shared" si="326"/>
        <v>theater</v>
      </c>
      <c r="R3499" s="10" t="str">
        <f t="shared" si="327"/>
        <v>plays</v>
      </c>
      <c r="S3499" s="5">
        <f t="shared" si="328"/>
        <v>42511.533611111103</v>
      </c>
      <c r="T3499" s="5">
        <f t="shared" si="329"/>
        <v>42523.708333333336</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9">
        <f t="shared" si="324"/>
        <v>102.42424242424242</v>
      </c>
      <c r="P3500" s="10">
        <f t="shared" si="325"/>
        <v>40.238095238095241</v>
      </c>
      <c r="Q3500" s="10" t="str">
        <f t="shared" si="326"/>
        <v>theater</v>
      </c>
      <c r="R3500" s="10" t="str">
        <f t="shared" si="327"/>
        <v>plays</v>
      </c>
      <c r="S3500" s="5">
        <f t="shared" si="328"/>
        <v>42458.950277777774</v>
      </c>
      <c r="T3500" s="5">
        <f t="shared" si="329"/>
        <v>42518.697222222218</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9">
        <f t="shared" si="324"/>
        <v>105.5</v>
      </c>
      <c r="P3501" s="10">
        <f t="shared" si="325"/>
        <v>60.285714285714285</v>
      </c>
      <c r="Q3501" s="10" t="str">
        <f t="shared" si="326"/>
        <v>theater</v>
      </c>
      <c r="R3501" s="10" t="str">
        <f t="shared" si="327"/>
        <v>plays</v>
      </c>
      <c r="S3501" s="5">
        <f t="shared" si="328"/>
        <v>42131.827835648146</v>
      </c>
      <c r="T3501" s="5">
        <f t="shared" si="329"/>
        <v>42186.082638888889</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9">
        <f t="shared" si="324"/>
        <v>106.3</v>
      </c>
      <c r="P3502" s="10">
        <f t="shared" si="325"/>
        <v>25.30952380952381</v>
      </c>
      <c r="Q3502" s="10" t="str">
        <f t="shared" si="326"/>
        <v>theater</v>
      </c>
      <c r="R3502" s="10" t="str">
        <f t="shared" si="327"/>
        <v>plays</v>
      </c>
      <c r="S3502" s="5">
        <f t="shared" si="328"/>
        <v>42419.711087962954</v>
      </c>
      <c r="T3502" s="5">
        <f t="shared" si="329"/>
        <v>42435.999305555553</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9">
        <f t="shared" si="324"/>
        <v>100.66666666666666</v>
      </c>
      <c r="P3503" s="10">
        <f t="shared" si="325"/>
        <v>35.952380952380949</v>
      </c>
      <c r="Q3503" s="10" t="str">
        <f t="shared" si="326"/>
        <v>theater</v>
      </c>
      <c r="R3503" s="10" t="str">
        <f t="shared" si="327"/>
        <v>plays</v>
      </c>
      <c r="S3503" s="5">
        <f t="shared" si="328"/>
        <v>42233.555497685178</v>
      </c>
      <c r="T3503" s="5">
        <f t="shared" si="329"/>
        <v>42258.555497685178</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9">
        <f t="shared" si="324"/>
        <v>105.4</v>
      </c>
      <c r="P3504" s="10">
        <f t="shared" si="325"/>
        <v>136</v>
      </c>
      <c r="Q3504" s="10" t="str">
        <f t="shared" si="326"/>
        <v>theater</v>
      </c>
      <c r="R3504" s="10" t="str">
        <f t="shared" si="327"/>
        <v>plays</v>
      </c>
      <c r="S3504" s="5">
        <f t="shared" si="328"/>
        <v>42430.631064814814</v>
      </c>
      <c r="T3504" s="5">
        <f t="shared" si="329"/>
        <v>42444.957638888889</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9">
        <f t="shared" si="324"/>
        <v>107.55999999999999</v>
      </c>
      <c r="P3505" s="10">
        <f t="shared" si="325"/>
        <v>70.763157894736835</v>
      </c>
      <c r="Q3505" s="10" t="str">
        <f t="shared" si="326"/>
        <v>theater</v>
      </c>
      <c r="R3505" s="10" t="str">
        <f t="shared" si="327"/>
        <v>plays</v>
      </c>
      <c r="S3505" s="5">
        <f t="shared" si="328"/>
        <v>42545.27</v>
      </c>
      <c r="T3505" s="5">
        <f t="shared" si="329"/>
        <v>42575.27</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9">
        <f t="shared" si="324"/>
        <v>100</v>
      </c>
      <c r="P3506" s="10">
        <f t="shared" si="325"/>
        <v>125</v>
      </c>
      <c r="Q3506" s="10" t="str">
        <f t="shared" si="326"/>
        <v>theater</v>
      </c>
      <c r="R3506" s="10" t="str">
        <f t="shared" si="327"/>
        <v>plays</v>
      </c>
      <c r="S3506" s="5">
        <f t="shared" si="328"/>
        <v>42297.540405092594</v>
      </c>
      <c r="T3506" s="5">
        <f t="shared" si="329"/>
        <v>42327.582071759258</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9">
        <f t="shared" si="324"/>
        <v>103.76</v>
      </c>
      <c r="P3507" s="10">
        <f t="shared" si="325"/>
        <v>66.512820512820511</v>
      </c>
      <c r="Q3507" s="10" t="str">
        <f t="shared" si="326"/>
        <v>theater</v>
      </c>
      <c r="R3507" s="10" t="str">
        <f t="shared" si="327"/>
        <v>plays</v>
      </c>
      <c r="S3507" s="5">
        <f t="shared" si="328"/>
        <v>41760.727372685185</v>
      </c>
      <c r="T3507" s="5">
        <f t="shared" si="329"/>
        <v>41771.958333333328</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9">
        <f t="shared" si="324"/>
        <v>101.49999999999999</v>
      </c>
      <c r="P3508" s="10">
        <f t="shared" si="325"/>
        <v>105</v>
      </c>
      <c r="Q3508" s="10" t="str">
        <f t="shared" si="326"/>
        <v>theater</v>
      </c>
      <c r="R3508" s="10" t="str">
        <f t="shared" si="327"/>
        <v>plays</v>
      </c>
      <c r="S3508" s="5">
        <f t="shared" si="328"/>
        <v>41829.525925925926</v>
      </c>
      <c r="T3508" s="5">
        <f t="shared" si="329"/>
        <v>41874.525925925926</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9">
        <f t="shared" si="324"/>
        <v>104.4</v>
      </c>
      <c r="P3509" s="10">
        <f t="shared" si="325"/>
        <v>145</v>
      </c>
      <c r="Q3509" s="10" t="str">
        <f t="shared" si="326"/>
        <v>theater</v>
      </c>
      <c r="R3509" s="10" t="str">
        <f t="shared" si="327"/>
        <v>plays</v>
      </c>
      <c r="S3509" s="5">
        <f t="shared" si="328"/>
        <v>42491.714548611104</v>
      </c>
      <c r="T3509" s="5">
        <f t="shared" si="329"/>
        <v>42521.714548611104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9">
        <f t="shared" si="324"/>
        <v>180</v>
      </c>
      <c r="P3510" s="10">
        <f t="shared" si="325"/>
        <v>12</v>
      </c>
      <c r="Q3510" s="10" t="str">
        <f t="shared" si="326"/>
        <v>theater</v>
      </c>
      <c r="R3510" s="10" t="str">
        <f t="shared" si="327"/>
        <v>plays</v>
      </c>
      <c r="S3510" s="5">
        <f t="shared" si="328"/>
        <v>42477.521446759252</v>
      </c>
      <c r="T3510" s="5">
        <f t="shared" si="329"/>
        <v>42500.666666666664</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9">
        <f t="shared" si="324"/>
        <v>106.33333333333333</v>
      </c>
      <c r="P3511" s="10">
        <f t="shared" si="325"/>
        <v>96.666666666666671</v>
      </c>
      <c r="Q3511" s="10" t="str">
        <f t="shared" si="326"/>
        <v>theater</v>
      </c>
      <c r="R3511" s="10" t="str">
        <f t="shared" si="327"/>
        <v>plays</v>
      </c>
      <c r="S3511" s="5">
        <f t="shared" si="328"/>
        <v>41950.651226851849</v>
      </c>
      <c r="T3511" s="5">
        <f t="shared" si="329"/>
        <v>41963.996527777774</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9">
        <f t="shared" si="324"/>
        <v>100.55555555555556</v>
      </c>
      <c r="P3512" s="10">
        <f t="shared" si="325"/>
        <v>60.333333333333336</v>
      </c>
      <c r="Q3512" s="10" t="str">
        <f t="shared" si="326"/>
        <v>theater</v>
      </c>
      <c r="R3512" s="10" t="str">
        <f t="shared" si="327"/>
        <v>plays</v>
      </c>
      <c r="S3512" s="5">
        <f t="shared" si="328"/>
        <v>41802.412569444445</v>
      </c>
      <c r="T3512" s="5">
        <f t="shared" si="329"/>
        <v>41822.412569444445</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9">
        <f t="shared" si="324"/>
        <v>101.2</v>
      </c>
      <c r="P3513" s="10">
        <f t="shared" si="325"/>
        <v>79.89473684210526</v>
      </c>
      <c r="Q3513" s="10" t="str">
        <f t="shared" si="326"/>
        <v>theater</v>
      </c>
      <c r="R3513" s="10" t="str">
        <f t="shared" si="327"/>
        <v>plays</v>
      </c>
      <c r="S3513" s="5">
        <f t="shared" si="328"/>
        <v>41927.665451388886</v>
      </c>
      <c r="T3513" s="5">
        <f t="shared" si="329"/>
        <v>41950.5625</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9">
        <f t="shared" si="324"/>
        <v>100</v>
      </c>
      <c r="P3514" s="10">
        <f t="shared" si="325"/>
        <v>58.823529411764703</v>
      </c>
      <c r="Q3514" s="10" t="str">
        <f t="shared" si="326"/>
        <v>theater</v>
      </c>
      <c r="R3514" s="10" t="str">
        <f t="shared" si="327"/>
        <v>plays</v>
      </c>
      <c r="S3514" s="5">
        <f t="shared" si="328"/>
        <v>42057.328611111108</v>
      </c>
      <c r="T3514" s="5">
        <f t="shared" si="329"/>
        <v>42117.286944444444</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9">
        <f t="shared" si="324"/>
        <v>118.39285714285714</v>
      </c>
      <c r="P3515" s="10">
        <f t="shared" si="325"/>
        <v>75.340909090909093</v>
      </c>
      <c r="Q3515" s="10" t="str">
        <f t="shared" si="326"/>
        <v>theater</v>
      </c>
      <c r="R3515" s="10" t="str">
        <f t="shared" si="327"/>
        <v>plays</v>
      </c>
      <c r="S3515" s="5">
        <f t="shared" si="328"/>
        <v>41780.887870370367</v>
      </c>
      <c r="T3515" s="5">
        <f t="shared" si="329"/>
        <v>41793.999305555553</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9">
        <f t="shared" si="324"/>
        <v>110.00000000000001</v>
      </c>
      <c r="P3516" s="10">
        <f t="shared" si="325"/>
        <v>55</v>
      </c>
      <c r="Q3516" s="10" t="str">
        <f t="shared" si="326"/>
        <v>theater</v>
      </c>
      <c r="R3516" s="10" t="str">
        <f t="shared" si="327"/>
        <v>plays</v>
      </c>
      <c r="S3516" s="5">
        <f t="shared" si="328"/>
        <v>42020.638333333329</v>
      </c>
      <c r="T3516" s="5">
        <f t="shared" si="329"/>
        <v>42036.999305555553</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9">
        <f t="shared" si="324"/>
        <v>102.66666666666666</v>
      </c>
      <c r="P3517" s="10">
        <f t="shared" si="325"/>
        <v>66.956521739130437</v>
      </c>
      <c r="Q3517" s="10" t="str">
        <f t="shared" si="326"/>
        <v>theater</v>
      </c>
      <c r="R3517" s="10" t="str">
        <f t="shared" si="327"/>
        <v>plays</v>
      </c>
      <c r="S3517" s="5">
        <f t="shared" si="328"/>
        <v>42125.564479166664</v>
      </c>
      <c r="T3517" s="5">
        <f t="shared" si="329"/>
        <v>42155.564479166664</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9">
        <f t="shared" si="324"/>
        <v>100</v>
      </c>
      <c r="P3518" s="10">
        <f t="shared" si="325"/>
        <v>227.27272727272728</v>
      </c>
      <c r="Q3518" s="10" t="str">
        <f t="shared" si="326"/>
        <v>theater</v>
      </c>
      <c r="R3518" s="10" t="str">
        <f t="shared" si="327"/>
        <v>plays</v>
      </c>
      <c r="S3518" s="5">
        <f t="shared" si="328"/>
        <v>41855.801736111105</v>
      </c>
      <c r="T3518" s="5">
        <f t="shared" si="329"/>
        <v>41889.916666666664</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9">
        <f t="shared" si="324"/>
        <v>100</v>
      </c>
      <c r="P3519" s="10">
        <f t="shared" si="325"/>
        <v>307.69230769230768</v>
      </c>
      <c r="Q3519" s="10" t="str">
        <f t="shared" si="326"/>
        <v>theater</v>
      </c>
      <c r="R3519" s="10" t="str">
        <f t="shared" si="327"/>
        <v>plays</v>
      </c>
      <c r="S3519" s="5">
        <f t="shared" si="328"/>
        <v>41794.609189814815</v>
      </c>
      <c r="T3519" s="5">
        <f t="shared" si="329"/>
        <v>41824.25</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9">
        <f t="shared" si="324"/>
        <v>110.04599999999999</v>
      </c>
      <c r="P3520" s="10">
        <f t="shared" si="325"/>
        <v>50.020909090909093</v>
      </c>
      <c r="Q3520" s="10" t="str">
        <f t="shared" si="326"/>
        <v>theater</v>
      </c>
      <c r="R3520" s="10" t="str">
        <f t="shared" si="327"/>
        <v>plays</v>
      </c>
      <c r="S3520" s="5">
        <f t="shared" si="328"/>
        <v>41893.575219907405</v>
      </c>
      <c r="T3520" s="5">
        <f t="shared" si="329"/>
        <v>41914.38958333333</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9">
        <f t="shared" si="324"/>
        <v>101.35000000000001</v>
      </c>
      <c r="P3521" s="10">
        <f t="shared" si="325"/>
        <v>72.392857142857139</v>
      </c>
      <c r="Q3521" s="10" t="str">
        <f t="shared" si="326"/>
        <v>theater</v>
      </c>
      <c r="R3521" s="10" t="str">
        <f t="shared" si="327"/>
        <v>plays</v>
      </c>
      <c r="S3521" s="5">
        <f t="shared" si="328"/>
        <v>42037.390624999993</v>
      </c>
      <c r="T3521" s="5">
        <f t="shared" si="329"/>
        <v>42067.390624999993</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9">
        <f t="shared" si="324"/>
        <v>100.75</v>
      </c>
      <c r="P3522" s="10">
        <f t="shared" si="325"/>
        <v>95.952380952380949</v>
      </c>
      <c r="Q3522" s="10" t="str">
        <f t="shared" si="326"/>
        <v>theater</v>
      </c>
      <c r="R3522" s="10" t="str">
        <f t="shared" si="327"/>
        <v>plays</v>
      </c>
      <c r="S3522" s="5">
        <f t="shared" si="328"/>
        <v>42227.615879629629</v>
      </c>
      <c r="T3522" s="5">
        <f t="shared" si="329"/>
        <v>42253.365972222215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9">
        <f t="shared" ref="O3523:O3586" si="330">E3523/D3523*100</f>
        <v>169.42857142857144</v>
      </c>
      <c r="P3523" s="10">
        <f t="shared" ref="P3523:P3586" si="331">E3523/L3523</f>
        <v>45.615384615384613</v>
      </c>
      <c r="Q3523" s="10" t="str">
        <f t="shared" ref="Q3523:Q3586" si="332">LEFT($N3523,FIND("/",$N3523)-1)</f>
        <v>theater</v>
      </c>
      <c r="R3523" s="10" t="str">
        <f t="shared" ref="R3523:R3586" si="333">RIGHT($N3523,LEN($N3523)-FIND("/",$N3523))</f>
        <v>plays</v>
      </c>
      <c r="S3523" s="5">
        <f t="shared" ref="S3523:S3586" si="334">(((J3523/60)/60)/24)+DATE(1970,1,1)+(-5/24)</f>
        <v>41881.153009259258</v>
      </c>
      <c r="T3523" s="5">
        <f t="shared" si="329"/>
        <v>41911.153009259258</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9">
        <f t="shared" si="330"/>
        <v>100</v>
      </c>
      <c r="P3524" s="10">
        <f t="shared" si="331"/>
        <v>41.029411764705884</v>
      </c>
      <c r="Q3524" s="10" t="str">
        <f t="shared" si="332"/>
        <v>theater</v>
      </c>
      <c r="R3524" s="10" t="str">
        <f t="shared" si="333"/>
        <v>plays</v>
      </c>
      <c r="S3524" s="5">
        <f t="shared" si="334"/>
        <v>42234.581550925919</v>
      </c>
      <c r="T3524" s="5">
        <f t="shared" si="329"/>
        <v>42262.212500000001</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9">
        <f t="shared" si="330"/>
        <v>113.65</v>
      </c>
      <c r="P3525" s="10">
        <f t="shared" si="331"/>
        <v>56.825000000000003</v>
      </c>
      <c r="Q3525" s="10" t="str">
        <f t="shared" si="332"/>
        <v>theater</v>
      </c>
      <c r="R3525" s="10" t="str">
        <f t="shared" si="333"/>
        <v>plays</v>
      </c>
      <c r="S3525" s="5">
        <f t="shared" si="334"/>
        <v>42581.189212962963</v>
      </c>
      <c r="T3525" s="5">
        <f t="shared" si="329"/>
        <v>42638.749999999993</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9">
        <f t="shared" si="330"/>
        <v>101.56</v>
      </c>
      <c r="P3526" s="10">
        <f t="shared" si="331"/>
        <v>137.24324324324326</v>
      </c>
      <c r="Q3526" s="10" t="str">
        <f t="shared" si="332"/>
        <v>theater</v>
      </c>
      <c r="R3526" s="10" t="str">
        <f t="shared" si="333"/>
        <v>plays</v>
      </c>
      <c r="S3526" s="5">
        <f t="shared" si="334"/>
        <v>41880.555243055554</v>
      </c>
      <c r="T3526" s="5">
        <f t="shared" si="329"/>
        <v>41894.958333333328</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9">
        <f t="shared" si="330"/>
        <v>106</v>
      </c>
      <c r="P3527" s="10">
        <f t="shared" si="331"/>
        <v>75.714285714285708</v>
      </c>
      <c r="Q3527" s="10" t="str">
        <f t="shared" si="332"/>
        <v>theater</v>
      </c>
      <c r="R3527" s="10" t="str">
        <f t="shared" si="333"/>
        <v>plays</v>
      </c>
      <c r="S3527" s="5">
        <f t="shared" si="334"/>
        <v>42214.487337962964</v>
      </c>
      <c r="T3527" s="5">
        <f t="shared" ref="T3527:T3590" si="335">(((I3527/60)/60)/24)+DATE(1970,1,1)+(-5/24)</f>
        <v>42225.458333333336</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9">
        <f t="shared" si="330"/>
        <v>102</v>
      </c>
      <c r="P3528" s="10">
        <f t="shared" si="331"/>
        <v>99</v>
      </c>
      <c r="Q3528" s="10" t="str">
        <f t="shared" si="332"/>
        <v>theater</v>
      </c>
      <c r="R3528" s="10" t="str">
        <f t="shared" si="333"/>
        <v>plays</v>
      </c>
      <c r="S3528" s="5">
        <f t="shared" si="334"/>
        <v>42460.126979166664</v>
      </c>
      <c r="T3528" s="5">
        <f t="shared" si="335"/>
        <v>42488.040972222218</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9">
        <f t="shared" si="330"/>
        <v>116.91666666666667</v>
      </c>
      <c r="P3529" s="10">
        <f t="shared" si="331"/>
        <v>81.569767441860463</v>
      </c>
      <c r="Q3529" s="10" t="str">
        <f t="shared" si="332"/>
        <v>theater</v>
      </c>
      <c r="R3529" s="10" t="str">
        <f t="shared" si="333"/>
        <v>plays</v>
      </c>
      <c r="S3529" s="5">
        <f t="shared" si="334"/>
        <v>42166.814872685187</v>
      </c>
      <c r="T3529" s="5">
        <f t="shared" si="335"/>
        <v>42195.957638888889</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9">
        <f t="shared" si="330"/>
        <v>101.15151515151514</v>
      </c>
      <c r="P3530" s="10">
        <f t="shared" si="331"/>
        <v>45.108108108108105</v>
      </c>
      <c r="Q3530" s="10" t="str">
        <f t="shared" si="332"/>
        <v>theater</v>
      </c>
      <c r="R3530" s="10" t="str">
        <f t="shared" si="333"/>
        <v>plays</v>
      </c>
      <c r="S3530" s="5">
        <f t="shared" si="334"/>
        <v>42733.293032407404</v>
      </c>
      <c r="T3530" s="5">
        <f t="shared" si="335"/>
        <v>42753.293032407404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9">
        <f t="shared" si="330"/>
        <v>132</v>
      </c>
      <c r="P3531" s="10">
        <f t="shared" si="331"/>
        <v>36.666666666666664</v>
      </c>
      <c r="Q3531" s="10" t="str">
        <f t="shared" si="332"/>
        <v>theater</v>
      </c>
      <c r="R3531" s="10" t="str">
        <f t="shared" si="333"/>
        <v>plays</v>
      </c>
      <c r="S3531" s="5">
        <f t="shared" si="334"/>
        <v>42177.553449074076</v>
      </c>
      <c r="T3531" s="5">
        <f t="shared" si="335"/>
        <v>42197.833333333336</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9">
        <f t="shared" si="330"/>
        <v>100</v>
      </c>
      <c r="P3532" s="10">
        <f t="shared" si="331"/>
        <v>125</v>
      </c>
      <c r="Q3532" s="10" t="str">
        <f t="shared" si="332"/>
        <v>theater</v>
      </c>
      <c r="R3532" s="10" t="str">
        <f t="shared" si="333"/>
        <v>plays</v>
      </c>
      <c r="S3532" s="5">
        <f t="shared" si="334"/>
        <v>42442.41501157407</v>
      </c>
      <c r="T3532" s="5">
        <f t="shared" si="335"/>
        <v>42470.624999999993</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9">
        <f t="shared" si="330"/>
        <v>128</v>
      </c>
      <c r="P3533" s="10">
        <f t="shared" si="331"/>
        <v>49.230769230769234</v>
      </c>
      <c r="Q3533" s="10" t="str">
        <f t="shared" si="332"/>
        <v>theater</v>
      </c>
      <c r="R3533" s="10" t="str">
        <f t="shared" si="333"/>
        <v>plays</v>
      </c>
      <c r="S3533" s="5">
        <f t="shared" si="334"/>
        <v>42521.44599537037</v>
      </c>
      <c r="T3533" s="5">
        <f t="shared" si="335"/>
        <v>42551.44599537037</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9">
        <f t="shared" si="330"/>
        <v>118.95833333333334</v>
      </c>
      <c r="P3534" s="10">
        <f t="shared" si="331"/>
        <v>42.296296296296298</v>
      </c>
      <c r="Q3534" s="10" t="str">
        <f t="shared" si="332"/>
        <v>theater</v>
      </c>
      <c r="R3534" s="10" t="str">
        <f t="shared" si="333"/>
        <v>plays</v>
      </c>
      <c r="S3534" s="5">
        <f t="shared" si="334"/>
        <v>41884.391516203701</v>
      </c>
      <c r="T3534" s="5">
        <f t="shared" si="335"/>
        <v>41899.957638888889</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9">
        <f t="shared" si="330"/>
        <v>126.2</v>
      </c>
      <c r="P3535" s="10">
        <f t="shared" si="331"/>
        <v>78.875</v>
      </c>
      <c r="Q3535" s="10" t="str">
        <f t="shared" si="332"/>
        <v>theater</v>
      </c>
      <c r="R3535" s="10" t="str">
        <f t="shared" si="333"/>
        <v>plays</v>
      </c>
      <c r="S3535" s="5">
        <f t="shared" si="334"/>
        <v>42289.552858796298</v>
      </c>
      <c r="T3535" s="5">
        <f t="shared" si="335"/>
        <v>42319.594525462955</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9">
        <f t="shared" si="330"/>
        <v>156.20000000000002</v>
      </c>
      <c r="P3536" s="10">
        <f t="shared" si="331"/>
        <v>38.284313725490193</v>
      </c>
      <c r="Q3536" s="10" t="str">
        <f t="shared" si="332"/>
        <v>theater</v>
      </c>
      <c r="R3536" s="10" t="str">
        <f t="shared" si="333"/>
        <v>plays</v>
      </c>
      <c r="S3536" s="5">
        <f t="shared" si="334"/>
        <v>42243.416932870365</v>
      </c>
      <c r="T3536" s="5">
        <f t="shared" si="335"/>
        <v>42278.416932870365</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9">
        <f t="shared" si="330"/>
        <v>103.15</v>
      </c>
      <c r="P3537" s="10">
        <f t="shared" si="331"/>
        <v>44.847826086956523</v>
      </c>
      <c r="Q3537" s="10" t="str">
        <f t="shared" si="332"/>
        <v>theater</v>
      </c>
      <c r="R3537" s="10" t="str">
        <f t="shared" si="333"/>
        <v>plays</v>
      </c>
      <c r="S3537" s="5">
        <f t="shared" si="334"/>
        <v>42248.431828703695</v>
      </c>
      <c r="T3537" s="5">
        <f t="shared" si="335"/>
        <v>42279.541666666664</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9">
        <f t="shared" si="330"/>
        <v>153.33333333333334</v>
      </c>
      <c r="P3538" s="10">
        <f t="shared" si="331"/>
        <v>13.529411764705882</v>
      </c>
      <c r="Q3538" s="10" t="str">
        <f t="shared" si="332"/>
        <v>theater</v>
      </c>
      <c r="R3538" s="10" t="str">
        <f t="shared" si="333"/>
        <v>plays</v>
      </c>
      <c r="S3538" s="5">
        <f t="shared" si="334"/>
        <v>42328.518807870372</v>
      </c>
      <c r="T3538" s="5">
        <f t="shared" si="335"/>
        <v>42358.290972222218</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9">
        <f t="shared" si="330"/>
        <v>180.44444444444446</v>
      </c>
      <c r="P3539" s="10">
        <f t="shared" si="331"/>
        <v>43.5</v>
      </c>
      <c r="Q3539" s="10" t="str">
        <f t="shared" si="332"/>
        <v>theater</v>
      </c>
      <c r="R3539" s="10" t="str">
        <f t="shared" si="333"/>
        <v>plays</v>
      </c>
      <c r="S3539" s="5">
        <f t="shared" si="334"/>
        <v>41923.146018518513</v>
      </c>
      <c r="T3539" s="5">
        <f t="shared" si="335"/>
        <v>41960.124305555553</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9">
        <f t="shared" si="330"/>
        <v>128.44999999999999</v>
      </c>
      <c r="P3540" s="10">
        <f t="shared" si="331"/>
        <v>30.951807228915662</v>
      </c>
      <c r="Q3540" s="10" t="str">
        <f t="shared" si="332"/>
        <v>theater</v>
      </c>
      <c r="R3540" s="10" t="str">
        <f t="shared" si="333"/>
        <v>plays</v>
      </c>
      <c r="S3540" s="5">
        <f t="shared" si="334"/>
        <v>42571.212268518517</v>
      </c>
      <c r="T3540" s="5">
        <f t="shared" si="335"/>
        <v>42599.212268518517</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9">
        <f t="shared" si="330"/>
        <v>119.66666666666667</v>
      </c>
      <c r="P3541" s="10">
        <f t="shared" si="331"/>
        <v>55.230769230769234</v>
      </c>
      <c r="Q3541" s="10" t="str">
        <f t="shared" si="332"/>
        <v>theater</v>
      </c>
      <c r="R3541" s="10" t="str">
        <f t="shared" si="333"/>
        <v>plays</v>
      </c>
      <c r="S3541" s="5">
        <f t="shared" si="334"/>
        <v>42600.547708333332</v>
      </c>
      <c r="T3541" s="5">
        <f t="shared" si="335"/>
        <v>42621.547708333332</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9">
        <f t="shared" si="330"/>
        <v>123</v>
      </c>
      <c r="P3542" s="10">
        <f t="shared" si="331"/>
        <v>46.125</v>
      </c>
      <c r="Q3542" s="10" t="str">
        <f t="shared" si="332"/>
        <v>theater</v>
      </c>
      <c r="R3542" s="10" t="str">
        <f t="shared" si="333"/>
        <v>plays</v>
      </c>
      <c r="S3542" s="5">
        <f t="shared" si="334"/>
        <v>42516.795034722221</v>
      </c>
      <c r="T3542" s="5">
        <f t="shared" si="335"/>
        <v>42546.795034722221</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9">
        <f t="shared" si="330"/>
        <v>105</v>
      </c>
      <c r="P3543" s="10">
        <f t="shared" si="331"/>
        <v>39.375</v>
      </c>
      <c r="Q3543" s="10" t="str">
        <f t="shared" si="332"/>
        <v>theater</v>
      </c>
      <c r="R3543" s="10" t="str">
        <f t="shared" si="333"/>
        <v>plays</v>
      </c>
      <c r="S3543" s="5">
        <f t="shared" si="334"/>
        <v>42222.521701388883</v>
      </c>
      <c r="T3543" s="5">
        <f t="shared" si="335"/>
        <v>42247.521701388883</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9">
        <f t="shared" si="330"/>
        <v>102.23636363636363</v>
      </c>
      <c r="P3544" s="10">
        <f t="shared" si="331"/>
        <v>66.152941176470591</v>
      </c>
      <c r="Q3544" s="10" t="str">
        <f t="shared" si="332"/>
        <v>theater</v>
      </c>
      <c r="R3544" s="10" t="str">
        <f t="shared" si="333"/>
        <v>plays</v>
      </c>
      <c r="S3544" s="5">
        <f t="shared" si="334"/>
        <v>41829.391458333332</v>
      </c>
      <c r="T3544" s="5">
        <f t="shared" si="335"/>
        <v>41889.391458333332</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9">
        <f t="shared" si="330"/>
        <v>104.66666666666666</v>
      </c>
      <c r="P3545" s="10">
        <f t="shared" si="331"/>
        <v>54.137931034482762</v>
      </c>
      <c r="Q3545" s="10" t="str">
        <f t="shared" si="332"/>
        <v>theater</v>
      </c>
      <c r="R3545" s="10" t="str">
        <f t="shared" si="333"/>
        <v>plays</v>
      </c>
      <c r="S3545" s="5">
        <f t="shared" si="334"/>
        <v>42150.546979166662</v>
      </c>
      <c r="T3545" s="5">
        <f t="shared" si="335"/>
        <v>42180.546979166662</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9">
        <f t="shared" si="330"/>
        <v>100</v>
      </c>
      <c r="P3546" s="10">
        <f t="shared" si="331"/>
        <v>104.16666666666667</v>
      </c>
      <c r="Q3546" s="10" t="str">
        <f t="shared" si="332"/>
        <v>theater</v>
      </c>
      <c r="R3546" s="10" t="str">
        <f t="shared" si="333"/>
        <v>plays</v>
      </c>
      <c r="S3546" s="5">
        <f t="shared" si="334"/>
        <v>42040.623344907406</v>
      </c>
      <c r="T3546" s="5">
        <f t="shared" si="335"/>
        <v>42070.623344907406</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9">
        <f t="shared" si="330"/>
        <v>100.4</v>
      </c>
      <c r="P3547" s="10">
        <f t="shared" si="331"/>
        <v>31.375</v>
      </c>
      <c r="Q3547" s="10" t="str">
        <f t="shared" si="332"/>
        <v>theater</v>
      </c>
      <c r="R3547" s="10" t="str">
        <f t="shared" si="333"/>
        <v>plays</v>
      </c>
      <c r="S3547" s="5">
        <f t="shared" si="334"/>
        <v>42075.599062499998</v>
      </c>
      <c r="T3547" s="5">
        <f t="shared" si="335"/>
        <v>42105.599062499998</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9">
        <f t="shared" si="330"/>
        <v>102.27272727272727</v>
      </c>
      <c r="P3548" s="10">
        <f t="shared" si="331"/>
        <v>59.210526315789473</v>
      </c>
      <c r="Q3548" s="10" t="str">
        <f t="shared" si="332"/>
        <v>theater</v>
      </c>
      <c r="R3548" s="10" t="str">
        <f t="shared" si="333"/>
        <v>plays</v>
      </c>
      <c r="S3548" s="5">
        <f t="shared" si="334"/>
        <v>42073.452361111107</v>
      </c>
      <c r="T3548" s="5">
        <f t="shared" si="335"/>
        <v>42094.957638888889</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9">
        <f t="shared" si="330"/>
        <v>114.40928571428573</v>
      </c>
      <c r="P3549" s="10">
        <f t="shared" si="331"/>
        <v>119.17633928571429</v>
      </c>
      <c r="Q3549" s="10" t="str">
        <f t="shared" si="332"/>
        <v>theater</v>
      </c>
      <c r="R3549" s="10" t="str">
        <f t="shared" si="333"/>
        <v>plays</v>
      </c>
      <c r="S3549" s="5">
        <f t="shared" si="334"/>
        <v>42479.870381944442</v>
      </c>
      <c r="T3549" s="5">
        <f t="shared" si="335"/>
        <v>42503.957638888889</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9">
        <f t="shared" si="330"/>
        <v>101.9047619047619</v>
      </c>
      <c r="P3550" s="10">
        <f t="shared" si="331"/>
        <v>164.61538461538461</v>
      </c>
      <c r="Q3550" s="10" t="str">
        <f t="shared" si="332"/>
        <v>theater</v>
      </c>
      <c r="R3550" s="10" t="str">
        <f t="shared" si="333"/>
        <v>plays</v>
      </c>
      <c r="S3550" s="5">
        <f t="shared" si="334"/>
        <v>42411.733958333331</v>
      </c>
      <c r="T3550" s="5">
        <f t="shared" si="335"/>
        <v>42433.833333333336</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9">
        <f t="shared" si="330"/>
        <v>102</v>
      </c>
      <c r="P3551" s="10">
        <f t="shared" si="331"/>
        <v>24.285714285714285</v>
      </c>
      <c r="Q3551" s="10" t="str">
        <f t="shared" si="332"/>
        <v>theater</v>
      </c>
      <c r="R3551" s="10" t="str">
        <f t="shared" si="333"/>
        <v>plays</v>
      </c>
      <c r="S3551" s="5">
        <f t="shared" si="334"/>
        <v>42223.186030092591</v>
      </c>
      <c r="T3551" s="5">
        <f t="shared" si="335"/>
        <v>42251.186030092591</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9">
        <f t="shared" si="330"/>
        <v>104.80000000000001</v>
      </c>
      <c r="P3552" s="10">
        <f t="shared" si="331"/>
        <v>40.9375</v>
      </c>
      <c r="Q3552" s="10" t="str">
        <f t="shared" si="332"/>
        <v>theater</v>
      </c>
      <c r="R3552" s="10" t="str">
        <f t="shared" si="333"/>
        <v>plays</v>
      </c>
      <c r="S3552" s="5">
        <f t="shared" si="334"/>
        <v>42462.685162037036</v>
      </c>
      <c r="T3552" s="5">
        <f t="shared" si="335"/>
        <v>42492.685162037036</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9">
        <f t="shared" si="330"/>
        <v>101.83333333333333</v>
      </c>
      <c r="P3553" s="10">
        <f t="shared" si="331"/>
        <v>61.1</v>
      </c>
      <c r="Q3553" s="10" t="str">
        <f t="shared" si="332"/>
        <v>theater</v>
      </c>
      <c r="R3553" s="10" t="str">
        <f t="shared" si="333"/>
        <v>plays</v>
      </c>
      <c r="S3553" s="5">
        <f t="shared" si="334"/>
        <v>41753.307523148142</v>
      </c>
      <c r="T3553" s="5">
        <f t="shared" si="335"/>
        <v>41781.713194444441</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9">
        <f t="shared" si="330"/>
        <v>100</v>
      </c>
      <c r="P3554" s="10">
        <f t="shared" si="331"/>
        <v>38.65</v>
      </c>
      <c r="Q3554" s="10" t="str">
        <f t="shared" si="332"/>
        <v>theater</v>
      </c>
      <c r="R3554" s="10" t="str">
        <f t="shared" si="333"/>
        <v>plays</v>
      </c>
      <c r="S3554" s="5">
        <f t="shared" si="334"/>
        <v>41788.378749999996</v>
      </c>
      <c r="T3554" s="5">
        <f t="shared" si="335"/>
        <v>41818.378749999996</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9">
        <f t="shared" si="330"/>
        <v>106.27272727272728</v>
      </c>
      <c r="P3555" s="10">
        <f t="shared" si="331"/>
        <v>56.20192307692308</v>
      </c>
      <c r="Q3555" s="10" t="str">
        <f t="shared" si="332"/>
        <v>theater</v>
      </c>
      <c r="R3555" s="10" t="str">
        <f t="shared" si="333"/>
        <v>plays</v>
      </c>
      <c r="S3555" s="5">
        <f t="shared" si="334"/>
        <v>42195.820370370369</v>
      </c>
      <c r="T3555" s="5">
        <f t="shared" si="335"/>
        <v>42227.791666666664</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9">
        <f t="shared" si="330"/>
        <v>113.42219999999999</v>
      </c>
      <c r="P3556" s="10">
        <f t="shared" si="331"/>
        <v>107.00207547169811</v>
      </c>
      <c r="Q3556" s="10" t="str">
        <f t="shared" si="332"/>
        <v>theater</v>
      </c>
      <c r="R3556" s="10" t="str">
        <f t="shared" si="333"/>
        <v>plays</v>
      </c>
      <c r="S3556" s="5">
        <f t="shared" si="334"/>
        <v>42015.842118055552</v>
      </c>
      <c r="T3556" s="5">
        <f t="shared" si="335"/>
        <v>42046.499999999993</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9">
        <f t="shared" si="330"/>
        <v>100</v>
      </c>
      <c r="P3557" s="10">
        <f t="shared" si="331"/>
        <v>171.42857142857142</v>
      </c>
      <c r="Q3557" s="10" t="str">
        <f t="shared" si="332"/>
        <v>theater</v>
      </c>
      <c r="R3557" s="10" t="str">
        <f t="shared" si="333"/>
        <v>plays</v>
      </c>
      <c r="S3557" s="5">
        <f t="shared" si="334"/>
        <v>42661.233726851853</v>
      </c>
      <c r="T3557" s="5">
        <f t="shared" si="335"/>
        <v>42691.27539351851</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9">
        <f t="shared" si="330"/>
        <v>100.45454545454547</v>
      </c>
      <c r="P3558" s="10">
        <f t="shared" si="331"/>
        <v>110.5</v>
      </c>
      <c r="Q3558" s="10" t="str">
        <f t="shared" si="332"/>
        <v>theater</v>
      </c>
      <c r="R3558" s="10" t="str">
        <f t="shared" si="333"/>
        <v>plays</v>
      </c>
      <c r="S3558" s="5">
        <f t="shared" si="334"/>
        <v>41808.441249999996</v>
      </c>
      <c r="T3558" s="5">
        <f t="shared" si="335"/>
        <v>41868.441249999996</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9">
        <f t="shared" si="330"/>
        <v>100.03599999999999</v>
      </c>
      <c r="P3559" s="10">
        <f t="shared" si="331"/>
        <v>179.27598566308242</v>
      </c>
      <c r="Q3559" s="10" t="str">
        <f t="shared" si="332"/>
        <v>theater</v>
      </c>
      <c r="R3559" s="10" t="str">
        <f t="shared" si="333"/>
        <v>plays</v>
      </c>
      <c r="S3559" s="5">
        <f t="shared" si="334"/>
        <v>41730.068414351852</v>
      </c>
      <c r="T3559" s="5">
        <f t="shared" si="335"/>
        <v>41764.068414351852</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9">
        <f t="shared" si="330"/>
        <v>144</v>
      </c>
      <c r="P3560" s="10">
        <f t="shared" si="331"/>
        <v>22.90909090909091</v>
      </c>
      <c r="Q3560" s="10" t="str">
        <f t="shared" si="332"/>
        <v>theater</v>
      </c>
      <c r="R3560" s="10" t="str">
        <f t="shared" si="333"/>
        <v>plays</v>
      </c>
      <c r="S3560" s="5">
        <f t="shared" si="334"/>
        <v>42139.608506944445</v>
      </c>
      <c r="T3560" s="5">
        <f t="shared" si="335"/>
        <v>42181.666666666664</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9">
        <f t="shared" si="330"/>
        <v>103.49999999999999</v>
      </c>
      <c r="P3561" s="10">
        <f t="shared" si="331"/>
        <v>43.125</v>
      </c>
      <c r="Q3561" s="10" t="str">
        <f t="shared" si="332"/>
        <v>theater</v>
      </c>
      <c r="R3561" s="10" t="str">
        <f t="shared" si="333"/>
        <v>plays</v>
      </c>
      <c r="S3561" s="5">
        <f t="shared" si="334"/>
        <v>42193.887824074067</v>
      </c>
      <c r="T3561" s="5">
        <f t="shared" si="335"/>
        <v>42216.165277777771</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9">
        <f t="shared" si="330"/>
        <v>108.43750000000001</v>
      </c>
      <c r="P3562" s="10">
        <f t="shared" si="331"/>
        <v>46.891891891891895</v>
      </c>
      <c r="Q3562" s="10" t="str">
        <f t="shared" si="332"/>
        <v>theater</v>
      </c>
      <c r="R3562" s="10" t="str">
        <f t="shared" si="333"/>
        <v>plays</v>
      </c>
      <c r="S3562" s="5">
        <f t="shared" si="334"/>
        <v>42115.681319444448</v>
      </c>
      <c r="T3562" s="5">
        <f t="shared" si="335"/>
        <v>42150.906249999993</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9">
        <f t="shared" si="330"/>
        <v>102.4</v>
      </c>
      <c r="P3563" s="10">
        <f t="shared" si="331"/>
        <v>47.407407407407405</v>
      </c>
      <c r="Q3563" s="10" t="str">
        <f t="shared" si="332"/>
        <v>theater</v>
      </c>
      <c r="R3563" s="10" t="str">
        <f t="shared" si="333"/>
        <v>plays</v>
      </c>
      <c r="S3563" s="5">
        <f t="shared" si="334"/>
        <v>42203.471967592595</v>
      </c>
      <c r="T3563" s="5">
        <f t="shared" si="335"/>
        <v>42221.566666666658</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9">
        <f t="shared" si="330"/>
        <v>148.88888888888889</v>
      </c>
      <c r="P3564" s="10">
        <f t="shared" si="331"/>
        <v>15.129032258064516</v>
      </c>
      <c r="Q3564" s="10" t="str">
        <f t="shared" si="332"/>
        <v>theater</v>
      </c>
      <c r="R3564" s="10" t="str">
        <f t="shared" si="333"/>
        <v>plays</v>
      </c>
      <c r="S3564" s="5">
        <f t="shared" si="334"/>
        <v>42433.553553240738</v>
      </c>
      <c r="T3564" s="5">
        <f t="shared" si="335"/>
        <v>42442.708333333336</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9">
        <f t="shared" si="330"/>
        <v>105.49000000000002</v>
      </c>
      <c r="P3565" s="10">
        <f t="shared" si="331"/>
        <v>21.098000000000003</v>
      </c>
      <c r="Q3565" s="10" t="str">
        <f t="shared" si="332"/>
        <v>theater</v>
      </c>
      <c r="R3565" s="10" t="str">
        <f t="shared" si="333"/>
        <v>plays</v>
      </c>
      <c r="S3565" s="5">
        <f t="shared" si="334"/>
        <v>42555.46361111111</v>
      </c>
      <c r="T3565" s="5">
        <f t="shared" si="335"/>
        <v>42583.583333333336</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9">
        <f t="shared" si="330"/>
        <v>100.49999999999999</v>
      </c>
      <c r="P3566" s="10">
        <f t="shared" si="331"/>
        <v>59.117647058823529</v>
      </c>
      <c r="Q3566" s="10" t="str">
        <f t="shared" si="332"/>
        <v>theater</v>
      </c>
      <c r="R3566" s="10" t="str">
        <f t="shared" si="333"/>
        <v>plays</v>
      </c>
      <c r="S3566" s="5">
        <f t="shared" si="334"/>
        <v>42236.414918981485</v>
      </c>
      <c r="T3566" s="5">
        <f t="shared" si="335"/>
        <v>42282.458333333336</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9">
        <f t="shared" si="330"/>
        <v>130.55555555555557</v>
      </c>
      <c r="P3567" s="10">
        <f t="shared" si="331"/>
        <v>97.916666666666671</v>
      </c>
      <c r="Q3567" s="10" t="str">
        <f t="shared" si="332"/>
        <v>theater</v>
      </c>
      <c r="R3567" s="10" t="str">
        <f t="shared" si="333"/>
        <v>plays</v>
      </c>
      <c r="S3567" s="5">
        <f t="shared" si="334"/>
        <v>41974.534814814811</v>
      </c>
      <c r="T3567" s="5">
        <f t="shared" si="335"/>
        <v>42004.534814814811</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9">
        <f t="shared" si="330"/>
        <v>104.75000000000001</v>
      </c>
      <c r="P3568" s="10">
        <f t="shared" si="331"/>
        <v>55.131578947368418</v>
      </c>
      <c r="Q3568" s="10" t="str">
        <f t="shared" si="332"/>
        <v>theater</v>
      </c>
      <c r="R3568" s="10" t="str">
        <f t="shared" si="333"/>
        <v>plays</v>
      </c>
      <c r="S3568" s="5">
        <f t="shared" si="334"/>
        <v>41997.299571759257</v>
      </c>
      <c r="T3568" s="5">
        <f t="shared" si="335"/>
        <v>42027.299571759257</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9">
        <f t="shared" si="330"/>
        <v>108.80000000000001</v>
      </c>
      <c r="P3569" s="10">
        <f t="shared" si="331"/>
        <v>26.536585365853657</v>
      </c>
      <c r="Q3569" s="10" t="str">
        <f t="shared" si="332"/>
        <v>theater</v>
      </c>
      <c r="R3569" s="10" t="str">
        <f t="shared" si="333"/>
        <v>plays</v>
      </c>
      <c r="S3569" s="5">
        <f t="shared" si="334"/>
        <v>42135.602361111109</v>
      </c>
      <c r="T3569" s="5">
        <f t="shared" si="335"/>
        <v>42165.602361111109</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9">
        <f t="shared" si="330"/>
        <v>111.00000000000001</v>
      </c>
      <c r="P3570" s="10">
        <f t="shared" si="331"/>
        <v>58.421052631578945</v>
      </c>
      <c r="Q3570" s="10" t="str">
        <f t="shared" si="332"/>
        <v>theater</v>
      </c>
      <c r="R3570" s="10" t="str">
        <f t="shared" si="333"/>
        <v>plays</v>
      </c>
      <c r="S3570" s="5">
        <f t="shared" si="334"/>
        <v>41869.532337962963</v>
      </c>
      <c r="T3570" s="5">
        <f t="shared" si="335"/>
        <v>41899.532337962963</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9">
        <f t="shared" si="330"/>
        <v>100.47999999999999</v>
      </c>
      <c r="P3571" s="10">
        <f t="shared" si="331"/>
        <v>122.53658536585365</v>
      </c>
      <c r="Q3571" s="10" t="str">
        <f t="shared" si="332"/>
        <v>theater</v>
      </c>
      <c r="R3571" s="10" t="str">
        <f t="shared" si="333"/>
        <v>plays</v>
      </c>
      <c r="S3571" s="5">
        <f t="shared" si="334"/>
        <v>41982.480277777773</v>
      </c>
      <c r="T3571" s="5">
        <f t="shared" si="335"/>
        <v>42012.480277777773</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9">
        <f t="shared" si="330"/>
        <v>114.35</v>
      </c>
      <c r="P3572" s="10">
        <f t="shared" si="331"/>
        <v>87.961538461538467</v>
      </c>
      <c r="Q3572" s="10" t="str">
        <f t="shared" si="332"/>
        <v>theater</v>
      </c>
      <c r="R3572" s="10" t="str">
        <f t="shared" si="333"/>
        <v>plays</v>
      </c>
      <c r="S3572" s="5">
        <f t="shared" si="334"/>
        <v>41976.123645833337</v>
      </c>
      <c r="T3572" s="5">
        <f t="shared" si="335"/>
        <v>42004.083333333336</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9">
        <f t="shared" si="330"/>
        <v>122.06666666666666</v>
      </c>
      <c r="P3573" s="10">
        <f t="shared" si="331"/>
        <v>73.239999999999995</v>
      </c>
      <c r="Q3573" s="10" t="str">
        <f t="shared" si="332"/>
        <v>theater</v>
      </c>
      <c r="R3573" s="10" t="str">
        <f t="shared" si="333"/>
        <v>plays</v>
      </c>
      <c r="S3573" s="5">
        <f t="shared" si="334"/>
        <v>41912.650613425925</v>
      </c>
      <c r="T3573" s="5">
        <f t="shared" si="335"/>
        <v>41942.650613425925</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9">
        <f t="shared" si="330"/>
        <v>100</v>
      </c>
      <c r="P3574" s="10">
        <f t="shared" si="331"/>
        <v>55.555555555555557</v>
      </c>
      <c r="Q3574" s="10" t="str">
        <f t="shared" si="332"/>
        <v>theater</v>
      </c>
      <c r="R3574" s="10" t="str">
        <f t="shared" si="333"/>
        <v>plays</v>
      </c>
      <c r="S3574" s="5">
        <f t="shared" si="334"/>
        <v>42146.36206018518</v>
      </c>
      <c r="T3574" s="5">
        <f t="shared" si="335"/>
        <v>42176.36206018518</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9">
        <f t="shared" si="330"/>
        <v>102.8</v>
      </c>
      <c r="P3575" s="10">
        <f t="shared" si="331"/>
        <v>39.53846153846154</v>
      </c>
      <c r="Q3575" s="10" t="str">
        <f t="shared" si="332"/>
        <v>theater</v>
      </c>
      <c r="R3575" s="10" t="str">
        <f t="shared" si="333"/>
        <v>plays</v>
      </c>
      <c r="S3575" s="5">
        <f t="shared" si="334"/>
        <v>41921.167199074072</v>
      </c>
      <c r="T3575" s="5">
        <f t="shared" si="335"/>
        <v>41951.208865740737</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9">
        <f t="shared" si="330"/>
        <v>106.12068965517241</v>
      </c>
      <c r="P3576" s="10">
        <f t="shared" si="331"/>
        <v>136.77777777777777</v>
      </c>
      <c r="Q3576" s="10" t="str">
        <f t="shared" si="332"/>
        <v>theater</v>
      </c>
      <c r="R3576" s="10" t="str">
        <f t="shared" si="333"/>
        <v>plays</v>
      </c>
      <c r="S3576" s="5">
        <f t="shared" si="334"/>
        <v>41926.734351851846</v>
      </c>
      <c r="T3576" s="5">
        <f t="shared" si="335"/>
        <v>41956.776018518511</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9">
        <f t="shared" si="330"/>
        <v>101.33000000000001</v>
      </c>
      <c r="P3577" s="10">
        <f t="shared" si="331"/>
        <v>99.343137254901961</v>
      </c>
      <c r="Q3577" s="10" t="str">
        <f t="shared" si="332"/>
        <v>theater</v>
      </c>
      <c r="R3577" s="10" t="str">
        <f t="shared" si="333"/>
        <v>plays</v>
      </c>
      <c r="S3577" s="5">
        <f t="shared" si="334"/>
        <v>42561.575543981475</v>
      </c>
      <c r="T3577" s="5">
        <f t="shared" si="335"/>
        <v>42592.957638888889</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9">
        <f t="shared" si="330"/>
        <v>100</v>
      </c>
      <c r="P3578" s="10">
        <f t="shared" si="331"/>
        <v>20</v>
      </c>
      <c r="Q3578" s="10" t="str">
        <f t="shared" si="332"/>
        <v>theater</v>
      </c>
      <c r="R3578" s="10" t="str">
        <f t="shared" si="333"/>
        <v>plays</v>
      </c>
      <c r="S3578" s="5">
        <f t="shared" si="334"/>
        <v>42649.340902777774</v>
      </c>
      <c r="T3578" s="5">
        <f t="shared" si="335"/>
        <v>42709.382569444446</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9">
        <f t="shared" si="330"/>
        <v>130</v>
      </c>
      <c r="P3579" s="10">
        <f t="shared" si="331"/>
        <v>28.888888888888889</v>
      </c>
      <c r="Q3579" s="10" t="str">
        <f t="shared" si="332"/>
        <v>theater</v>
      </c>
      <c r="R3579" s="10" t="str">
        <f t="shared" si="333"/>
        <v>plays</v>
      </c>
      <c r="S3579" s="5">
        <f t="shared" si="334"/>
        <v>42093.578506944446</v>
      </c>
      <c r="T3579" s="5">
        <f t="shared" si="335"/>
        <v>42120.061111111114</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9">
        <f t="shared" si="330"/>
        <v>100.01333333333334</v>
      </c>
      <c r="P3580" s="10">
        <f t="shared" si="331"/>
        <v>40.545945945945945</v>
      </c>
      <c r="Q3580" s="10" t="str">
        <f t="shared" si="332"/>
        <v>theater</v>
      </c>
      <c r="R3580" s="10" t="str">
        <f t="shared" si="333"/>
        <v>plays</v>
      </c>
      <c r="S3580" s="5">
        <f t="shared" si="334"/>
        <v>42460.525196759256</v>
      </c>
      <c r="T3580" s="5">
        <f t="shared" si="335"/>
        <v>42490.525196759256</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9">
        <f t="shared" si="330"/>
        <v>100</v>
      </c>
      <c r="P3581" s="10">
        <f t="shared" si="331"/>
        <v>35.714285714285715</v>
      </c>
      <c r="Q3581" s="10" t="str">
        <f t="shared" si="332"/>
        <v>theater</v>
      </c>
      <c r="R3581" s="10" t="str">
        <f t="shared" si="333"/>
        <v>plays</v>
      </c>
      <c r="S3581" s="5">
        <f t="shared" si="334"/>
        <v>42430.553888888891</v>
      </c>
      <c r="T3581" s="5">
        <f t="shared" si="335"/>
        <v>42460.51222222222</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9">
        <f t="shared" si="330"/>
        <v>113.88888888888889</v>
      </c>
      <c r="P3582" s="10">
        <f t="shared" si="331"/>
        <v>37.962962962962962</v>
      </c>
      <c r="Q3582" s="10" t="str">
        <f t="shared" si="332"/>
        <v>theater</v>
      </c>
      <c r="R3582" s="10" t="str">
        <f t="shared" si="333"/>
        <v>plays</v>
      </c>
      <c r="S3582" s="5">
        <f t="shared" si="334"/>
        <v>42025.967847222222</v>
      </c>
      <c r="T3582" s="5">
        <f t="shared" si="335"/>
        <v>42063.999305555553</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9">
        <f t="shared" si="330"/>
        <v>100</v>
      </c>
      <c r="P3583" s="10">
        <f t="shared" si="331"/>
        <v>33.333333333333336</v>
      </c>
      <c r="Q3583" s="10" t="str">
        <f t="shared" si="332"/>
        <v>theater</v>
      </c>
      <c r="R3583" s="10" t="str">
        <f t="shared" si="333"/>
        <v>plays</v>
      </c>
      <c r="S3583" s="5">
        <f t="shared" si="334"/>
        <v>41836.26284722222</v>
      </c>
      <c r="T3583" s="5">
        <f t="shared" si="335"/>
        <v>41850.26284722222</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9">
        <f t="shared" si="330"/>
        <v>287</v>
      </c>
      <c r="P3584" s="10">
        <f t="shared" si="331"/>
        <v>58.571428571428569</v>
      </c>
      <c r="Q3584" s="10" t="str">
        <f t="shared" si="332"/>
        <v>theater</v>
      </c>
      <c r="R3584" s="10" t="str">
        <f t="shared" si="333"/>
        <v>plays</v>
      </c>
      <c r="S3584" s="5">
        <f t="shared" si="334"/>
        <v>42450.887523148143</v>
      </c>
      <c r="T3584" s="5">
        <f t="shared" si="335"/>
        <v>42464.887523148143</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9">
        <f t="shared" si="330"/>
        <v>108.5</v>
      </c>
      <c r="P3585" s="10">
        <f t="shared" si="331"/>
        <v>135.625</v>
      </c>
      <c r="Q3585" s="10" t="str">
        <f t="shared" si="332"/>
        <v>theater</v>
      </c>
      <c r="R3585" s="10" t="str">
        <f t="shared" si="333"/>
        <v>plays</v>
      </c>
      <c r="S3585" s="5">
        <f t="shared" si="334"/>
        <v>42418.217650462961</v>
      </c>
      <c r="T3585" s="5">
        <f t="shared" si="335"/>
        <v>42478.175983796296</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9">
        <f t="shared" si="330"/>
        <v>115.5</v>
      </c>
      <c r="P3586" s="10">
        <f t="shared" si="331"/>
        <v>30.9375</v>
      </c>
      <c r="Q3586" s="10" t="str">
        <f t="shared" si="332"/>
        <v>theater</v>
      </c>
      <c r="R3586" s="10" t="str">
        <f t="shared" si="333"/>
        <v>plays</v>
      </c>
      <c r="S3586" s="5">
        <f t="shared" si="334"/>
        <v>42168.108148148145</v>
      </c>
      <c r="T3586" s="5">
        <f t="shared" si="335"/>
        <v>42198.108148148145</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9">
        <f t="shared" ref="O3587:O3650" si="336">E3587/D3587*100</f>
        <v>119.11764705882352</v>
      </c>
      <c r="P3587" s="10">
        <f t="shared" ref="P3587:P3650" si="337">E3587/L3587</f>
        <v>176.08695652173913</v>
      </c>
      <c r="Q3587" s="10" t="str">
        <f t="shared" ref="Q3587:Q3650" si="338">LEFT($N3587,FIND("/",$N3587)-1)</f>
        <v>theater</v>
      </c>
      <c r="R3587" s="10" t="str">
        <f t="shared" ref="R3587:R3650" si="339">RIGHT($N3587,LEN($N3587)-FIND("/",$N3587))</f>
        <v>plays</v>
      </c>
      <c r="S3587" s="5">
        <f t="shared" ref="S3587:S3650" si="340">(((J3587/60)/60)/24)+DATE(1970,1,1)+(-5/24)</f>
        <v>41964.507986111108</v>
      </c>
      <c r="T3587" s="5">
        <f t="shared" si="335"/>
        <v>41994.507986111108</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9">
        <f t="shared" si="336"/>
        <v>109.42666666666668</v>
      </c>
      <c r="P3588" s="10">
        <f t="shared" si="337"/>
        <v>151.9814814814815</v>
      </c>
      <c r="Q3588" s="10" t="str">
        <f t="shared" si="338"/>
        <v>theater</v>
      </c>
      <c r="R3588" s="10" t="str">
        <f t="shared" si="339"/>
        <v>plays</v>
      </c>
      <c r="S3588" s="5">
        <f t="shared" si="340"/>
        <v>42576.489236111105</v>
      </c>
      <c r="T3588" s="5">
        <f t="shared" si="335"/>
        <v>42636.489236111105</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9">
        <f t="shared" si="336"/>
        <v>126.6</v>
      </c>
      <c r="P3589" s="10">
        <f t="shared" si="337"/>
        <v>22.607142857142858</v>
      </c>
      <c r="Q3589" s="10" t="str">
        <f t="shared" si="338"/>
        <v>theater</v>
      </c>
      <c r="R3589" s="10" t="str">
        <f t="shared" si="339"/>
        <v>plays</v>
      </c>
      <c r="S3589" s="5">
        <f t="shared" si="340"/>
        <v>42503.331643518519</v>
      </c>
      <c r="T3589" s="5">
        <f t="shared" si="335"/>
        <v>42548.583333333336</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9">
        <f t="shared" si="336"/>
        <v>100.49999999999999</v>
      </c>
      <c r="P3590" s="10">
        <f t="shared" si="337"/>
        <v>18.272727272727273</v>
      </c>
      <c r="Q3590" s="10" t="str">
        <f t="shared" si="338"/>
        <v>theater</v>
      </c>
      <c r="R3590" s="10" t="str">
        <f t="shared" si="339"/>
        <v>plays</v>
      </c>
      <c r="S3590" s="5">
        <f t="shared" si="340"/>
        <v>42101.620486111111</v>
      </c>
      <c r="T3590" s="5">
        <f t="shared" si="335"/>
        <v>42123.749999999993</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9">
        <f t="shared" si="336"/>
        <v>127.49999999999999</v>
      </c>
      <c r="P3591" s="10">
        <f t="shared" si="337"/>
        <v>82.258064516129039</v>
      </c>
      <c r="Q3591" s="10" t="str">
        <f t="shared" si="338"/>
        <v>theater</v>
      </c>
      <c r="R3591" s="10" t="str">
        <f t="shared" si="339"/>
        <v>plays</v>
      </c>
      <c r="S3591" s="5">
        <f t="shared" si="340"/>
        <v>42125.439201388886</v>
      </c>
      <c r="T3591" s="5">
        <f t="shared" ref="T3591:T3654" si="341">(((I3591/60)/60)/24)+DATE(1970,1,1)+(-5/24)</f>
        <v>42150.439201388886</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9">
        <f t="shared" si="336"/>
        <v>100.05999999999999</v>
      </c>
      <c r="P3592" s="10">
        <f t="shared" si="337"/>
        <v>68.534246575342465</v>
      </c>
      <c r="Q3592" s="10" t="str">
        <f t="shared" si="338"/>
        <v>theater</v>
      </c>
      <c r="R3592" s="10" t="str">
        <f t="shared" si="339"/>
        <v>plays</v>
      </c>
      <c r="S3592" s="5">
        <f t="shared" si="340"/>
        <v>41902.125393518516</v>
      </c>
      <c r="T3592" s="5">
        <f t="shared" si="341"/>
        <v>41932.125393518516</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9">
        <f t="shared" si="336"/>
        <v>175</v>
      </c>
      <c r="P3593" s="10">
        <f t="shared" si="337"/>
        <v>68.055555555555557</v>
      </c>
      <c r="Q3593" s="10" t="str">
        <f t="shared" si="338"/>
        <v>theater</v>
      </c>
      <c r="R3593" s="10" t="str">
        <f t="shared" si="339"/>
        <v>plays</v>
      </c>
      <c r="S3593" s="5">
        <f t="shared" si="340"/>
        <v>42003.74009259259</v>
      </c>
      <c r="T3593" s="5">
        <f t="shared" si="341"/>
        <v>42027.999305555553</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9">
        <f t="shared" si="336"/>
        <v>127.25</v>
      </c>
      <c r="P3594" s="10">
        <f t="shared" si="337"/>
        <v>72.714285714285708</v>
      </c>
      <c r="Q3594" s="10" t="str">
        <f t="shared" si="338"/>
        <v>theater</v>
      </c>
      <c r="R3594" s="10" t="str">
        <f t="shared" si="339"/>
        <v>plays</v>
      </c>
      <c r="S3594" s="5">
        <f t="shared" si="340"/>
        <v>41988.621608796289</v>
      </c>
      <c r="T3594" s="5">
        <f t="shared" si="341"/>
        <v>42045.999305555553</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9">
        <f t="shared" si="336"/>
        <v>110.63333333333334</v>
      </c>
      <c r="P3595" s="10">
        <f t="shared" si="337"/>
        <v>77.186046511627907</v>
      </c>
      <c r="Q3595" s="10" t="str">
        <f t="shared" si="338"/>
        <v>theater</v>
      </c>
      <c r="R3595" s="10" t="str">
        <f t="shared" si="339"/>
        <v>plays</v>
      </c>
      <c r="S3595" s="5">
        <f t="shared" si="340"/>
        <v>41974.690266203703</v>
      </c>
      <c r="T3595" s="5">
        <f t="shared" si="341"/>
        <v>42009.643055555549</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9">
        <f t="shared" si="336"/>
        <v>125.93749999999999</v>
      </c>
      <c r="P3596" s="10">
        <f t="shared" si="337"/>
        <v>55.972222222222221</v>
      </c>
      <c r="Q3596" s="10" t="str">
        <f t="shared" si="338"/>
        <v>theater</v>
      </c>
      <c r="R3596" s="10" t="str">
        <f t="shared" si="339"/>
        <v>plays</v>
      </c>
      <c r="S3596" s="5">
        <f t="shared" si="340"/>
        <v>42591.858587962961</v>
      </c>
      <c r="T3596" s="5">
        <f t="shared" si="341"/>
        <v>42616.858587962961</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9">
        <f t="shared" si="336"/>
        <v>118.5</v>
      </c>
      <c r="P3597" s="10">
        <f t="shared" si="337"/>
        <v>49.693548387096776</v>
      </c>
      <c r="Q3597" s="10" t="str">
        <f t="shared" si="338"/>
        <v>theater</v>
      </c>
      <c r="R3597" s="10" t="str">
        <f t="shared" si="339"/>
        <v>plays</v>
      </c>
      <c r="S3597" s="5">
        <f t="shared" si="340"/>
        <v>42049.800034722219</v>
      </c>
      <c r="T3597" s="5">
        <f t="shared" si="341"/>
        <v>42076.082638888889</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9">
        <f t="shared" si="336"/>
        <v>107.72727272727273</v>
      </c>
      <c r="P3598" s="10">
        <f t="shared" si="337"/>
        <v>79</v>
      </c>
      <c r="Q3598" s="10" t="str">
        <f t="shared" si="338"/>
        <v>theater</v>
      </c>
      <c r="R3598" s="10" t="str">
        <f t="shared" si="339"/>
        <v>plays</v>
      </c>
      <c r="S3598" s="5">
        <f t="shared" si="340"/>
        <v>41856.506736111107</v>
      </c>
      <c r="T3598" s="5">
        <f t="shared" si="341"/>
        <v>41877.506736111107</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9">
        <f t="shared" si="336"/>
        <v>102.60000000000001</v>
      </c>
      <c r="P3599" s="10">
        <f t="shared" si="337"/>
        <v>77.727272727272734</v>
      </c>
      <c r="Q3599" s="10" t="str">
        <f t="shared" si="338"/>
        <v>theater</v>
      </c>
      <c r="R3599" s="10" t="str">
        <f t="shared" si="339"/>
        <v>plays</v>
      </c>
      <c r="S3599" s="5">
        <f t="shared" si="340"/>
        <v>42417.377199074072</v>
      </c>
      <c r="T3599" s="5">
        <f t="shared" si="341"/>
        <v>42432.040972222218</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9">
        <f t="shared" si="336"/>
        <v>110.1</v>
      </c>
      <c r="P3600" s="10">
        <f t="shared" si="337"/>
        <v>40.777777777777779</v>
      </c>
      <c r="Q3600" s="10" t="str">
        <f t="shared" si="338"/>
        <v>theater</v>
      </c>
      <c r="R3600" s="10" t="str">
        <f t="shared" si="339"/>
        <v>plays</v>
      </c>
      <c r="S3600" s="5">
        <f t="shared" si="340"/>
        <v>41866.590532407405</v>
      </c>
      <c r="T3600" s="5">
        <f t="shared" si="341"/>
        <v>41884.999305555553</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9">
        <f t="shared" si="336"/>
        <v>202</v>
      </c>
      <c r="P3601" s="10">
        <f t="shared" si="337"/>
        <v>59.411764705882355</v>
      </c>
      <c r="Q3601" s="10" t="str">
        <f t="shared" si="338"/>
        <v>theater</v>
      </c>
      <c r="R3601" s="10" t="str">
        <f t="shared" si="339"/>
        <v>plays</v>
      </c>
      <c r="S3601" s="5">
        <f t="shared" si="340"/>
        <v>42220.586539351854</v>
      </c>
      <c r="T3601" s="5">
        <f t="shared" si="341"/>
        <v>42245.791666666664</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9">
        <f t="shared" si="336"/>
        <v>130</v>
      </c>
      <c r="P3602" s="10">
        <f t="shared" si="337"/>
        <v>3.25</v>
      </c>
      <c r="Q3602" s="10" t="str">
        <f t="shared" si="338"/>
        <v>theater</v>
      </c>
      <c r="R3602" s="10" t="str">
        <f t="shared" si="339"/>
        <v>plays</v>
      </c>
      <c r="S3602" s="5">
        <f t="shared" si="340"/>
        <v>42628.640787037039</v>
      </c>
      <c r="T3602" s="5">
        <f t="shared" si="341"/>
        <v>42656.640787037039</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9">
        <f t="shared" si="336"/>
        <v>104.35000000000001</v>
      </c>
      <c r="P3603" s="10">
        <f t="shared" si="337"/>
        <v>39.377358490566039</v>
      </c>
      <c r="Q3603" s="10" t="str">
        <f t="shared" si="338"/>
        <v>theater</v>
      </c>
      <c r="R3603" s="10" t="str">
        <f t="shared" si="339"/>
        <v>plays</v>
      </c>
      <c r="S3603" s="5">
        <f t="shared" si="340"/>
        <v>41990.790300925924</v>
      </c>
      <c r="T3603" s="5">
        <f t="shared" si="341"/>
        <v>42020.790300925924</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9">
        <f t="shared" si="336"/>
        <v>100.05</v>
      </c>
      <c r="P3604" s="10">
        <f t="shared" si="337"/>
        <v>81.673469387755105</v>
      </c>
      <c r="Q3604" s="10" t="str">
        <f t="shared" si="338"/>
        <v>theater</v>
      </c>
      <c r="R3604" s="10" t="str">
        <f t="shared" si="339"/>
        <v>plays</v>
      </c>
      <c r="S3604" s="5">
        <f t="shared" si="340"/>
        <v>42447.68609953703</v>
      </c>
      <c r="T3604" s="5">
        <f t="shared" si="341"/>
        <v>42507.68609953703</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9">
        <f t="shared" si="336"/>
        <v>170.66666666666669</v>
      </c>
      <c r="P3605" s="10">
        <f t="shared" si="337"/>
        <v>44.912280701754383</v>
      </c>
      <c r="Q3605" s="10" t="str">
        <f t="shared" si="338"/>
        <v>theater</v>
      </c>
      <c r="R3605" s="10" t="str">
        <f t="shared" si="339"/>
        <v>plays</v>
      </c>
      <c r="S3605" s="5">
        <f t="shared" si="340"/>
        <v>42283.656018518515</v>
      </c>
      <c r="T3605" s="5">
        <f t="shared" si="341"/>
        <v>42313.697685185187</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9">
        <f t="shared" si="336"/>
        <v>112.83333333333334</v>
      </c>
      <c r="P3606" s="10">
        <f t="shared" si="337"/>
        <v>49.05797101449275</v>
      </c>
      <c r="Q3606" s="10" t="str">
        <f t="shared" si="338"/>
        <v>theater</v>
      </c>
      <c r="R3606" s="10" t="str">
        <f t="shared" si="339"/>
        <v>plays</v>
      </c>
      <c r="S3606" s="5">
        <f t="shared" si="340"/>
        <v>42482.80736111111</v>
      </c>
      <c r="T3606" s="5">
        <f t="shared" si="341"/>
        <v>42489.082638888889</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9">
        <f t="shared" si="336"/>
        <v>184</v>
      </c>
      <c r="P3607" s="10">
        <f t="shared" si="337"/>
        <v>30.666666666666668</v>
      </c>
      <c r="Q3607" s="10" t="str">
        <f t="shared" si="338"/>
        <v>theater</v>
      </c>
      <c r="R3607" s="10" t="str">
        <f t="shared" si="339"/>
        <v>plays</v>
      </c>
      <c r="S3607" s="5">
        <f t="shared" si="340"/>
        <v>42383.584791666661</v>
      </c>
      <c r="T3607" s="5">
        <f t="shared" si="341"/>
        <v>42413.584791666661</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9">
        <f t="shared" si="336"/>
        <v>130.26666666666665</v>
      </c>
      <c r="P3608" s="10">
        <f t="shared" si="337"/>
        <v>61.0625</v>
      </c>
      <c r="Q3608" s="10" t="str">
        <f t="shared" si="338"/>
        <v>theater</v>
      </c>
      <c r="R3608" s="10" t="str">
        <f t="shared" si="339"/>
        <v>plays</v>
      </c>
      <c r="S3608" s="5">
        <f t="shared" si="340"/>
        <v>42566.396493055552</v>
      </c>
      <c r="T3608" s="5">
        <f t="shared" si="341"/>
        <v>42596.396493055552</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9">
        <f t="shared" si="336"/>
        <v>105.45454545454544</v>
      </c>
      <c r="P3609" s="10">
        <f t="shared" si="337"/>
        <v>29</v>
      </c>
      <c r="Q3609" s="10" t="str">
        <f t="shared" si="338"/>
        <v>theater</v>
      </c>
      <c r="R3609" s="10" t="str">
        <f t="shared" si="339"/>
        <v>plays</v>
      </c>
      <c r="S3609" s="5">
        <f t="shared" si="340"/>
        <v>42338.755578703705</v>
      </c>
      <c r="T3609" s="5">
        <f t="shared" si="341"/>
        <v>42352.791666666664</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9">
        <f t="shared" si="336"/>
        <v>100</v>
      </c>
      <c r="P3610" s="10">
        <f t="shared" si="337"/>
        <v>29.62962962962963</v>
      </c>
      <c r="Q3610" s="10" t="str">
        <f t="shared" si="338"/>
        <v>theater</v>
      </c>
      <c r="R3610" s="10" t="str">
        <f t="shared" si="339"/>
        <v>plays</v>
      </c>
      <c r="S3610" s="5">
        <f t="shared" si="340"/>
        <v>42506.50104166667</v>
      </c>
      <c r="T3610" s="5">
        <f t="shared" si="341"/>
        <v>42538.374999999993</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9">
        <f t="shared" si="336"/>
        <v>153.31632653061226</v>
      </c>
      <c r="P3611" s="10">
        <f t="shared" si="337"/>
        <v>143.0952380952381</v>
      </c>
      <c r="Q3611" s="10" t="str">
        <f t="shared" si="338"/>
        <v>theater</v>
      </c>
      <c r="R3611" s="10" t="str">
        <f t="shared" si="339"/>
        <v>plays</v>
      </c>
      <c r="S3611" s="5">
        <f t="shared" si="340"/>
        <v>42429.783391203695</v>
      </c>
      <c r="T3611" s="5">
        <f t="shared" si="341"/>
        <v>42459.741724537038</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9">
        <f t="shared" si="336"/>
        <v>162.30000000000001</v>
      </c>
      <c r="P3612" s="10">
        <f t="shared" si="337"/>
        <v>52.354838709677416</v>
      </c>
      <c r="Q3612" s="10" t="str">
        <f t="shared" si="338"/>
        <v>theater</v>
      </c>
      <c r="R3612" s="10" t="str">
        <f t="shared" si="339"/>
        <v>plays</v>
      </c>
      <c r="S3612" s="5">
        <f t="shared" si="340"/>
        <v>42203.22379629629</v>
      </c>
      <c r="T3612" s="5">
        <f t="shared" si="341"/>
        <v>42233.22379629629</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9">
        <f t="shared" si="336"/>
        <v>136</v>
      </c>
      <c r="P3613" s="10">
        <f t="shared" si="337"/>
        <v>66.666666666666671</v>
      </c>
      <c r="Q3613" s="10" t="str">
        <f t="shared" si="338"/>
        <v>theater</v>
      </c>
      <c r="R3613" s="10" t="str">
        <f t="shared" si="339"/>
        <v>plays</v>
      </c>
      <c r="S3613" s="5">
        <f t="shared" si="340"/>
        <v>42072.162048611113</v>
      </c>
      <c r="T3613" s="5">
        <f t="shared" si="341"/>
        <v>42102.162048611113</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9">
        <f t="shared" si="336"/>
        <v>144.4</v>
      </c>
      <c r="P3614" s="10">
        <f t="shared" si="337"/>
        <v>126.66666666666667</v>
      </c>
      <c r="Q3614" s="10" t="str">
        <f t="shared" si="338"/>
        <v>theater</v>
      </c>
      <c r="R3614" s="10" t="str">
        <f t="shared" si="339"/>
        <v>plays</v>
      </c>
      <c r="S3614" s="5">
        <f t="shared" si="340"/>
        <v>41789.518645833334</v>
      </c>
      <c r="T3614" s="5">
        <f t="shared" si="341"/>
        <v>41799.518645833334</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9">
        <f t="shared" si="336"/>
        <v>100</v>
      </c>
      <c r="P3615" s="10">
        <f t="shared" si="337"/>
        <v>62.5</v>
      </c>
      <c r="Q3615" s="10" t="str">
        <f t="shared" si="338"/>
        <v>theater</v>
      </c>
      <c r="R3615" s="10" t="str">
        <f t="shared" si="339"/>
        <v>plays</v>
      </c>
      <c r="S3615" s="5">
        <f t="shared" si="340"/>
        <v>41788.381643518514</v>
      </c>
      <c r="T3615" s="5">
        <f t="shared" si="341"/>
        <v>41818.381643518514</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9">
        <f t="shared" si="336"/>
        <v>100.8</v>
      </c>
      <c r="P3616" s="10">
        <f t="shared" si="337"/>
        <v>35.492957746478872</v>
      </c>
      <c r="Q3616" s="10" t="str">
        <f t="shared" si="338"/>
        <v>theater</v>
      </c>
      <c r="R3616" s="10" t="str">
        <f t="shared" si="339"/>
        <v>plays</v>
      </c>
      <c r="S3616" s="5">
        <f t="shared" si="340"/>
        <v>42143.833518518521</v>
      </c>
      <c r="T3616" s="5">
        <f t="shared" si="341"/>
        <v>42173.833518518521</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9">
        <f t="shared" si="336"/>
        <v>106.80000000000001</v>
      </c>
      <c r="P3617" s="10">
        <f t="shared" si="337"/>
        <v>37.083333333333336</v>
      </c>
      <c r="Q3617" s="10" t="str">
        <f t="shared" si="338"/>
        <v>theater</v>
      </c>
      <c r="R3617" s="10" t="str">
        <f t="shared" si="339"/>
        <v>plays</v>
      </c>
      <c r="S3617" s="5">
        <f t="shared" si="340"/>
        <v>42318.385370370372</v>
      </c>
      <c r="T3617" s="5">
        <f t="shared" si="341"/>
        <v>42348.385370370372</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9">
        <f t="shared" si="336"/>
        <v>124.8</v>
      </c>
      <c r="P3618" s="10">
        <f t="shared" si="337"/>
        <v>69.333333333333329</v>
      </c>
      <c r="Q3618" s="10" t="str">
        <f t="shared" si="338"/>
        <v>theater</v>
      </c>
      <c r="R3618" s="10" t="str">
        <f t="shared" si="339"/>
        <v>plays</v>
      </c>
      <c r="S3618" s="5">
        <f t="shared" si="340"/>
        <v>42052.741481481477</v>
      </c>
      <c r="T3618" s="5">
        <f t="shared" si="341"/>
        <v>42082.699814814812</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9">
        <f t="shared" si="336"/>
        <v>118.91891891891892</v>
      </c>
      <c r="P3619" s="10">
        <f t="shared" si="337"/>
        <v>17.254901960784313</v>
      </c>
      <c r="Q3619" s="10" t="str">
        <f t="shared" si="338"/>
        <v>theater</v>
      </c>
      <c r="R3619" s="10" t="str">
        <f t="shared" si="339"/>
        <v>plays</v>
      </c>
      <c r="S3619" s="5">
        <f t="shared" si="340"/>
        <v>42779.401956018519</v>
      </c>
      <c r="T3619" s="5">
        <f t="shared" si="341"/>
        <v>42793.791666666664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9">
        <f t="shared" si="336"/>
        <v>101</v>
      </c>
      <c r="P3620" s="10">
        <f t="shared" si="337"/>
        <v>36.071428571428569</v>
      </c>
      <c r="Q3620" s="10" t="str">
        <f t="shared" si="338"/>
        <v>theater</v>
      </c>
      <c r="R3620" s="10" t="str">
        <f t="shared" si="339"/>
        <v>plays</v>
      </c>
      <c r="S3620" s="5">
        <f t="shared" si="340"/>
        <v>42128.419560185182</v>
      </c>
      <c r="T3620" s="5">
        <f t="shared" si="341"/>
        <v>42158.419560185182</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9">
        <f t="shared" si="336"/>
        <v>112.99999999999999</v>
      </c>
      <c r="P3621" s="10">
        <f t="shared" si="337"/>
        <v>66.470588235294116</v>
      </c>
      <c r="Q3621" s="10" t="str">
        <f t="shared" si="338"/>
        <v>theater</v>
      </c>
      <c r="R3621" s="10" t="str">
        <f t="shared" si="339"/>
        <v>plays</v>
      </c>
      <c r="S3621" s="5">
        <f t="shared" si="340"/>
        <v>42660.92391203704</v>
      </c>
      <c r="T3621" s="5">
        <f t="shared" si="341"/>
        <v>42693.708333333336</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9">
        <f t="shared" si="336"/>
        <v>105.19047619047619</v>
      </c>
      <c r="P3622" s="10">
        <f t="shared" si="337"/>
        <v>56.065989847715734</v>
      </c>
      <c r="Q3622" s="10" t="str">
        <f t="shared" si="338"/>
        <v>theater</v>
      </c>
      <c r="R3622" s="10" t="str">
        <f t="shared" si="339"/>
        <v>plays</v>
      </c>
      <c r="S3622" s="5">
        <f t="shared" si="340"/>
        <v>42037.72987268518</v>
      </c>
      <c r="T3622" s="5">
        <f t="shared" si="341"/>
        <v>42067.958333333336</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9">
        <f t="shared" si="336"/>
        <v>109.73333333333332</v>
      </c>
      <c r="P3623" s="10">
        <f t="shared" si="337"/>
        <v>47.028571428571432</v>
      </c>
      <c r="Q3623" s="10" t="str">
        <f t="shared" si="338"/>
        <v>theater</v>
      </c>
      <c r="R3623" s="10" t="str">
        <f t="shared" si="339"/>
        <v>plays</v>
      </c>
      <c r="S3623" s="5">
        <f t="shared" si="340"/>
        <v>42619.727361111109</v>
      </c>
      <c r="T3623" s="5">
        <f t="shared" si="341"/>
        <v>42643.666666666664</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9">
        <f t="shared" si="336"/>
        <v>100.099</v>
      </c>
      <c r="P3624" s="10">
        <f t="shared" si="337"/>
        <v>47.666190476190479</v>
      </c>
      <c r="Q3624" s="10" t="str">
        <f t="shared" si="338"/>
        <v>theater</v>
      </c>
      <c r="R3624" s="10" t="str">
        <f t="shared" si="339"/>
        <v>plays</v>
      </c>
      <c r="S3624" s="5">
        <f t="shared" si="340"/>
        <v>41877.013553240737</v>
      </c>
      <c r="T3624" s="5">
        <f t="shared" si="341"/>
        <v>41909.932638888888</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9">
        <f t="shared" si="336"/>
        <v>120</v>
      </c>
      <c r="P3625" s="10">
        <f t="shared" si="337"/>
        <v>88.235294117647058</v>
      </c>
      <c r="Q3625" s="10" t="str">
        <f t="shared" si="338"/>
        <v>theater</v>
      </c>
      <c r="R3625" s="10" t="str">
        <f t="shared" si="339"/>
        <v>plays</v>
      </c>
      <c r="S3625" s="5">
        <f t="shared" si="340"/>
        <v>41828.528587962959</v>
      </c>
      <c r="T3625" s="5">
        <f t="shared" si="341"/>
        <v>41846.083333333328</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9">
        <f t="shared" si="336"/>
        <v>104.93333333333332</v>
      </c>
      <c r="P3626" s="10">
        <f t="shared" si="337"/>
        <v>80.717948717948715</v>
      </c>
      <c r="Q3626" s="10" t="str">
        <f t="shared" si="338"/>
        <v>theater</v>
      </c>
      <c r="R3626" s="10" t="str">
        <f t="shared" si="339"/>
        <v>plays</v>
      </c>
      <c r="S3626" s="5">
        <f t="shared" si="340"/>
        <v>42545.565856481473</v>
      </c>
      <c r="T3626" s="5">
        <f t="shared" si="341"/>
        <v>42605.565856481473</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9">
        <f t="shared" si="336"/>
        <v>102.66666666666666</v>
      </c>
      <c r="P3627" s="10">
        <f t="shared" si="337"/>
        <v>39.487179487179489</v>
      </c>
      <c r="Q3627" s="10" t="str">
        <f t="shared" si="338"/>
        <v>theater</v>
      </c>
      <c r="R3627" s="10" t="str">
        <f t="shared" si="339"/>
        <v>plays</v>
      </c>
      <c r="S3627" s="5">
        <f t="shared" si="340"/>
        <v>42157.444178240738</v>
      </c>
      <c r="T3627" s="5">
        <f t="shared" si="341"/>
        <v>42187.444178240738</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9">
        <f t="shared" si="336"/>
        <v>101.82500000000002</v>
      </c>
      <c r="P3628" s="10">
        <f t="shared" si="337"/>
        <v>84.854166666666671</v>
      </c>
      <c r="Q3628" s="10" t="str">
        <f t="shared" si="338"/>
        <v>theater</v>
      </c>
      <c r="R3628" s="10" t="str">
        <f t="shared" si="339"/>
        <v>plays</v>
      </c>
      <c r="S3628" s="5">
        <f t="shared" si="340"/>
        <v>41846.458993055552</v>
      </c>
      <c r="T3628" s="5">
        <f t="shared" si="341"/>
        <v>41867.458993055552</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9">
        <f t="shared" si="336"/>
        <v>100</v>
      </c>
      <c r="P3629" s="10">
        <f t="shared" si="337"/>
        <v>68.965517241379317</v>
      </c>
      <c r="Q3629" s="10" t="str">
        <f t="shared" si="338"/>
        <v>theater</v>
      </c>
      <c r="R3629" s="10" t="str">
        <f t="shared" si="339"/>
        <v>plays</v>
      </c>
      <c r="S3629" s="5">
        <f t="shared" si="340"/>
        <v>42460.533414351848</v>
      </c>
      <c r="T3629" s="5">
        <f t="shared" si="341"/>
        <v>42510.957638888889</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9">
        <f t="shared" si="336"/>
        <v>0</v>
      </c>
      <c r="P3630" s="10" t="e">
        <f t="shared" si="337"/>
        <v>#DIV/0!</v>
      </c>
      <c r="Q3630" s="10" t="str">
        <f t="shared" si="338"/>
        <v>theater</v>
      </c>
      <c r="R3630" s="10" t="str">
        <f t="shared" si="339"/>
        <v>musical</v>
      </c>
      <c r="S3630" s="5">
        <f t="shared" si="340"/>
        <v>42291.6249537037</v>
      </c>
      <c r="T3630" s="5">
        <f t="shared" si="341"/>
        <v>42351.666620370372</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9">
        <f t="shared" si="336"/>
        <v>1.9999999999999998E-4</v>
      </c>
      <c r="P3631" s="10">
        <f t="shared" si="337"/>
        <v>1</v>
      </c>
      <c r="Q3631" s="10" t="str">
        <f t="shared" si="338"/>
        <v>theater</v>
      </c>
      <c r="R3631" s="10" t="str">
        <f t="shared" si="339"/>
        <v>musical</v>
      </c>
      <c r="S3631" s="5">
        <f t="shared" si="340"/>
        <v>42436.886157407404</v>
      </c>
      <c r="T3631" s="5">
        <f t="shared" si="341"/>
        <v>42495.499999999993</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9">
        <f t="shared" si="336"/>
        <v>3.3333333333333333E-2</v>
      </c>
      <c r="P3632" s="10">
        <f t="shared" si="337"/>
        <v>1</v>
      </c>
      <c r="Q3632" s="10" t="str">
        <f t="shared" si="338"/>
        <v>theater</v>
      </c>
      <c r="R3632" s="10" t="str">
        <f t="shared" si="339"/>
        <v>musical</v>
      </c>
      <c r="S3632" s="5">
        <f t="shared" si="340"/>
        <v>41942.638773148145</v>
      </c>
      <c r="T3632" s="5">
        <f t="shared" si="341"/>
        <v>41972.680439814816</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9">
        <f t="shared" si="336"/>
        <v>51.023391812865491</v>
      </c>
      <c r="P3633" s="10">
        <f t="shared" si="337"/>
        <v>147.88135593220338</v>
      </c>
      <c r="Q3633" s="10" t="str">
        <f t="shared" si="338"/>
        <v>theater</v>
      </c>
      <c r="R3633" s="10" t="str">
        <f t="shared" si="339"/>
        <v>musical</v>
      </c>
      <c r="S3633" s="5">
        <f t="shared" si="340"/>
        <v>41880.54510416666</v>
      </c>
      <c r="T3633" s="5">
        <f t="shared" si="341"/>
        <v>41904.957638888889</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9">
        <f t="shared" si="336"/>
        <v>20</v>
      </c>
      <c r="P3634" s="10">
        <f t="shared" si="337"/>
        <v>100</v>
      </c>
      <c r="Q3634" s="10" t="str">
        <f t="shared" si="338"/>
        <v>theater</v>
      </c>
      <c r="R3634" s="10" t="str">
        <f t="shared" si="339"/>
        <v>musical</v>
      </c>
      <c r="S3634" s="5">
        <f t="shared" si="340"/>
        <v>41946.728576388887</v>
      </c>
      <c r="T3634" s="5">
        <f t="shared" si="341"/>
        <v>41966.728576388887</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9">
        <f t="shared" si="336"/>
        <v>35.24</v>
      </c>
      <c r="P3635" s="10">
        <f t="shared" si="337"/>
        <v>56.838709677419352</v>
      </c>
      <c r="Q3635" s="10" t="str">
        <f t="shared" si="338"/>
        <v>theater</v>
      </c>
      <c r="R3635" s="10" t="str">
        <f t="shared" si="339"/>
        <v>musical</v>
      </c>
      <c r="S3635" s="5">
        <f t="shared" si="340"/>
        <v>42649.415127314809</v>
      </c>
      <c r="T3635" s="5">
        <f t="shared" si="341"/>
        <v>42692.833333333336</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9">
        <f t="shared" si="336"/>
        <v>4.246666666666667</v>
      </c>
      <c r="P3636" s="10">
        <f t="shared" si="337"/>
        <v>176.94444444444446</v>
      </c>
      <c r="Q3636" s="10" t="str">
        <f t="shared" si="338"/>
        <v>theater</v>
      </c>
      <c r="R3636" s="10" t="str">
        <f t="shared" si="339"/>
        <v>musical</v>
      </c>
      <c r="S3636" s="5">
        <f t="shared" si="340"/>
        <v>42700.958032407405</v>
      </c>
      <c r="T3636" s="5">
        <f t="shared" si="341"/>
        <v>42748.957638888889</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9">
        <f t="shared" si="336"/>
        <v>36.457142857142856</v>
      </c>
      <c r="P3637" s="10">
        <f t="shared" si="337"/>
        <v>127.6</v>
      </c>
      <c r="Q3637" s="10" t="str">
        <f t="shared" si="338"/>
        <v>theater</v>
      </c>
      <c r="R3637" s="10" t="str">
        <f t="shared" si="339"/>
        <v>musical</v>
      </c>
      <c r="S3637" s="5">
        <f t="shared" si="340"/>
        <v>42450.674490740734</v>
      </c>
      <c r="T3637" s="5">
        <f t="shared" si="341"/>
        <v>42480.674490740734</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9">
        <f t="shared" si="336"/>
        <v>0</v>
      </c>
      <c r="P3638" s="10" t="e">
        <f t="shared" si="337"/>
        <v>#DIV/0!</v>
      </c>
      <c r="Q3638" s="10" t="str">
        <f t="shared" si="338"/>
        <v>theater</v>
      </c>
      <c r="R3638" s="10" t="str">
        <f t="shared" si="339"/>
        <v>musical</v>
      </c>
      <c r="S3638" s="5">
        <f t="shared" si="340"/>
        <v>42226.486446759263</v>
      </c>
      <c r="T3638" s="5">
        <f t="shared" si="341"/>
        <v>42261.486446759263</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9">
        <f t="shared" si="336"/>
        <v>30.866666666666664</v>
      </c>
      <c r="P3639" s="10">
        <f t="shared" si="337"/>
        <v>66.142857142857139</v>
      </c>
      <c r="Q3639" s="10" t="str">
        <f t="shared" si="338"/>
        <v>theater</v>
      </c>
      <c r="R3639" s="10" t="str">
        <f t="shared" si="339"/>
        <v>musical</v>
      </c>
      <c r="S3639" s="5">
        <f t="shared" si="340"/>
        <v>41975.492303240739</v>
      </c>
      <c r="T3639" s="5">
        <f t="shared" si="341"/>
        <v>42005.492303240739</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9">
        <f t="shared" si="336"/>
        <v>6.5454545454545459</v>
      </c>
      <c r="P3640" s="10">
        <f t="shared" si="337"/>
        <v>108</v>
      </c>
      <c r="Q3640" s="10" t="str">
        <f t="shared" si="338"/>
        <v>theater</v>
      </c>
      <c r="R3640" s="10" t="str">
        <f t="shared" si="339"/>
        <v>musical</v>
      </c>
      <c r="S3640" s="5">
        <f t="shared" si="340"/>
        <v>42053.464490740742</v>
      </c>
      <c r="T3640" s="5">
        <f t="shared" si="341"/>
        <v>42113.42282407407</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9">
        <f t="shared" si="336"/>
        <v>4.0000000000000001E-3</v>
      </c>
      <c r="P3641" s="10">
        <f t="shared" si="337"/>
        <v>1</v>
      </c>
      <c r="Q3641" s="10" t="str">
        <f t="shared" si="338"/>
        <v>theater</v>
      </c>
      <c r="R3641" s="10" t="str">
        <f t="shared" si="339"/>
        <v>musical</v>
      </c>
      <c r="S3641" s="5">
        <f t="shared" si="340"/>
        <v>42590.468819444439</v>
      </c>
      <c r="T3641" s="5">
        <f t="shared" si="341"/>
        <v>42650.424305555549</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9">
        <f t="shared" si="336"/>
        <v>5.5</v>
      </c>
      <c r="P3642" s="10">
        <f t="shared" si="337"/>
        <v>18.333333333333332</v>
      </c>
      <c r="Q3642" s="10" t="str">
        <f t="shared" si="338"/>
        <v>theater</v>
      </c>
      <c r="R3642" s="10" t="str">
        <f t="shared" si="339"/>
        <v>musical</v>
      </c>
      <c r="S3642" s="5">
        <f t="shared" si="340"/>
        <v>42104.573263888888</v>
      </c>
      <c r="T3642" s="5">
        <f t="shared" si="341"/>
        <v>42134.573263888888</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9">
        <f t="shared" si="336"/>
        <v>0</v>
      </c>
      <c r="P3643" s="10" t="e">
        <f t="shared" si="337"/>
        <v>#DIV/0!</v>
      </c>
      <c r="Q3643" s="10" t="str">
        <f t="shared" si="338"/>
        <v>theater</v>
      </c>
      <c r="R3643" s="10" t="str">
        <f t="shared" si="339"/>
        <v>musical</v>
      </c>
      <c r="S3643" s="5">
        <f t="shared" si="340"/>
        <v>41899.418738425928</v>
      </c>
      <c r="T3643" s="5">
        <f t="shared" si="341"/>
        <v>41917</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9">
        <f t="shared" si="336"/>
        <v>2.1428571428571428</v>
      </c>
      <c r="P3644" s="10">
        <f t="shared" si="337"/>
        <v>7.5</v>
      </c>
      <c r="Q3644" s="10" t="str">
        <f t="shared" si="338"/>
        <v>theater</v>
      </c>
      <c r="R3644" s="10" t="str">
        <f t="shared" si="339"/>
        <v>musical</v>
      </c>
      <c r="S3644" s="5">
        <f t="shared" si="340"/>
        <v>42297.607951388891</v>
      </c>
      <c r="T3644" s="5">
        <f t="shared" si="341"/>
        <v>42338.499999999993</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9">
        <f t="shared" si="336"/>
        <v>0</v>
      </c>
      <c r="P3645" s="10" t="e">
        <f t="shared" si="337"/>
        <v>#DIV/0!</v>
      </c>
      <c r="Q3645" s="10" t="str">
        <f t="shared" si="338"/>
        <v>theater</v>
      </c>
      <c r="R3645" s="10" t="str">
        <f t="shared" si="339"/>
        <v>musical</v>
      </c>
      <c r="S3645" s="5">
        <f t="shared" si="340"/>
        <v>42284.935636574075</v>
      </c>
      <c r="T3645" s="5">
        <f t="shared" si="341"/>
        <v>42324.977303240739</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9">
        <f t="shared" si="336"/>
        <v>16.420000000000002</v>
      </c>
      <c r="P3646" s="10">
        <f t="shared" si="337"/>
        <v>68.416666666666671</v>
      </c>
      <c r="Q3646" s="10" t="str">
        <f t="shared" si="338"/>
        <v>theater</v>
      </c>
      <c r="R3646" s="10" t="str">
        <f t="shared" si="339"/>
        <v>musical</v>
      </c>
      <c r="S3646" s="5">
        <f t="shared" si="340"/>
        <v>42409.033414351848</v>
      </c>
      <c r="T3646" s="5">
        <f t="shared" si="341"/>
        <v>42436.999305555553</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9">
        <f t="shared" si="336"/>
        <v>0.1</v>
      </c>
      <c r="P3647" s="10">
        <f t="shared" si="337"/>
        <v>1</v>
      </c>
      <c r="Q3647" s="10" t="str">
        <f t="shared" si="338"/>
        <v>theater</v>
      </c>
      <c r="R3647" s="10" t="str">
        <f t="shared" si="339"/>
        <v>musical</v>
      </c>
      <c r="S3647" s="5">
        <f t="shared" si="340"/>
        <v>42665.762013888881</v>
      </c>
      <c r="T3647" s="5">
        <f t="shared" si="341"/>
        <v>42695.803680555553</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9">
        <f t="shared" si="336"/>
        <v>4.8099999999999996</v>
      </c>
      <c r="P3648" s="10">
        <f t="shared" si="337"/>
        <v>60.125</v>
      </c>
      <c r="Q3648" s="10" t="str">
        <f t="shared" si="338"/>
        <v>theater</v>
      </c>
      <c r="R3648" s="10" t="str">
        <f t="shared" si="339"/>
        <v>musical</v>
      </c>
      <c r="S3648" s="5">
        <f t="shared" si="340"/>
        <v>42140.21298611111</v>
      </c>
      <c r="T3648" s="5">
        <f t="shared" si="341"/>
        <v>42171.770833333336</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9">
        <f t="shared" si="336"/>
        <v>6</v>
      </c>
      <c r="P3649" s="10">
        <f t="shared" si="337"/>
        <v>15</v>
      </c>
      <c r="Q3649" s="10" t="str">
        <f t="shared" si="338"/>
        <v>theater</v>
      </c>
      <c r="R3649" s="10" t="str">
        <f t="shared" si="339"/>
        <v>musical</v>
      </c>
      <c r="S3649" s="5">
        <f t="shared" si="340"/>
        <v>42598.540821759256</v>
      </c>
      <c r="T3649" s="5">
        <f t="shared" si="341"/>
        <v>42643.540821759256</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9">
        <f t="shared" si="336"/>
        <v>100.38249999999999</v>
      </c>
      <c r="P3650" s="10">
        <f t="shared" si="337"/>
        <v>550.04109589041093</v>
      </c>
      <c r="Q3650" s="10" t="str">
        <f t="shared" si="338"/>
        <v>theater</v>
      </c>
      <c r="R3650" s="10" t="str">
        <f t="shared" si="339"/>
        <v>plays</v>
      </c>
      <c r="S3650" s="5">
        <f t="shared" si="340"/>
        <v>41887.083854166667</v>
      </c>
      <c r="T3650" s="5">
        <f t="shared" si="341"/>
        <v>41917.083854166667</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9">
        <f t="shared" ref="O3651:O3714" si="342">E3651/D3651*100</f>
        <v>104</v>
      </c>
      <c r="P3651" s="10">
        <f t="shared" ref="P3651:P3714" si="343">E3651/L3651</f>
        <v>97.5</v>
      </c>
      <c r="Q3651" s="10" t="str">
        <f t="shared" ref="Q3651:Q3714" si="344">LEFT($N3651,FIND("/",$N3651)-1)</f>
        <v>theater</v>
      </c>
      <c r="R3651" s="10" t="str">
        <f t="shared" ref="R3651:R3714" si="345">RIGHT($N3651,LEN($N3651)-FIND("/",$N3651))</f>
        <v>plays</v>
      </c>
      <c r="S3651" s="5">
        <f t="shared" ref="S3651:S3714" si="346">(((J3651/60)/60)/24)+DATE(1970,1,1)+(-5/24)</f>
        <v>41780.504560185182</v>
      </c>
      <c r="T3651" s="5">
        <f t="shared" si="341"/>
        <v>41806.504560185182</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9">
        <f t="shared" si="342"/>
        <v>100</v>
      </c>
      <c r="P3652" s="10">
        <f t="shared" si="343"/>
        <v>29.411764705882351</v>
      </c>
      <c r="Q3652" s="10" t="str">
        <f t="shared" si="344"/>
        <v>theater</v>
      </c>
      <c r="R3652" s="10" t="str">
        <f t="shared" si="345"/>
        <v>plays</v>
      </c>
      <c r="S3652" s="5">
        <f t="shared" si="346"/>
        <v>42381.270648148151</v>
      </c>
      <c r="T3652" s="5">
        <f t="shared" si="341"/>
        <v>42402.270648148151</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9">
        <f t="shared" si="342"/>
        <v>104</v>
      </c>
      <c r="P3653" s="10">
        <f t="shared" si="343"/>
        <v>57.777777777777779</v>
      </c>
      <c r="Q3653" s="10" t="str">
        <f t="shared" si="344"/>
        <v>theater</v>
      </c>
      <c r="R3653" s="10" t="str">
        <f t="shared" si="345"/>
        <v>plays</v>
      </c>
      <c r="S3653" s="5">
        <f t="shared" si="346"/>
        <v>41828.437986111108</v>
      </c>
      <c r="T3653" s="5">
        <f t="shared" si="341"/>
        <v>41861.457638888889</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9">
        <f t="shared" si="342"/>
        <v>250.66666666666669</v>
      </c>
      <c r="P3654" s="10">
        <f t="shared" si="343"/>
        <v>44.235294117647058</v>
      </c>
      <c r="Q3654" s="10" t="str">
        <f t="shared" si="344"/>
        <v>theater</v>
      </c>
      <c r="R3654" s="10" t="str">
        <f t="shared" si="345"/>
        <v>plays</v>
      </c>
      <c r="S3654" s="5">
        <f t="shared" si="346"/>
        <v>42596.436365740738</v>
      </c>
      <c r="T3654" s="5">
        <f t="shared" si="341"/>
        <v>42606.957638888889</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9">
        <f t="shared" si="342"/>
        <v>100.49999999999999</v>
      </c>
      <c r="P3655" s="10">
        <f t="shared" si="343"/>
        <v>60.909090909090907</v>
      </c>
      <c r="Q3655" s="10" t="str">
        <f t="shared" si="344"/>
        <v>theater</v>
      </c>
      <c r="R3655" s="10" t="str">
        <f t="shared" si="345"/>
        <v>plays</v>
      </c>
      <c r="S3655" s="5">
        <f t="shared" si="346"/>
        <v>42191.155173611107</v>
      </c>
      <c r="T3655" s="5">
        <f t="shared" ref="T3655:T3718" si="347">(((I3655/60)/60)/24)+DATE(1970,1,1)+(-5/24)</f>
        <v>42221.155173611107</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9">
        <f t="shared" si="342"/>
        <v>174.4</v>
      </c>
      <c r="P3656" s="10">
        <f t="shared" si="343"/>
        <v>68.84210526315789</v>
      </c>
      <c r="Q3656" s="10" t="str">
        <f t="shared" si="344"/>
        <v>theater</v>
      </c>
      <c r="R3656" s="10" t="str">
        <f t="shared" si="345"/>
        <v>plays</v>
      </c>
      <c r="S3656" s="5">
        <f t="shared" si="346"/>
        <v>42440.20817129629</v>
      </c>
      <c r="T3656" s="5">
        <f t="shared" si="347"/>
        <v>42463.499999999993</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9">
        <f t="shared" si="342"/>
        <v>116.26</v>
      </c>
      <c r="P3657" s="10">
        <f t="shared" si="343"/>
        <v>73.582278481012665</v>
      </c>
      <c r="Q3657" s="10" t="str">
        <f t="shared" si="344"/>
        <v>theater</v>
      </c>
      <c r="R3657" s="10" t="str">
        <f t="shared" si="345"/>
        <v>plays</v>
      </c>
      <c r="S3657" s="5">
        <f t="shared" si="346"/>
        <v>42173.594884259255</v>
      </c>
      <c r="T3657" s="5">
        <f t="shared" si="347"/>
        <v>42203.082638888889</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9">
        <f t="shared" si="342"/>
        <v>105.82000000000001</v>
      </c>
      <c r="P3658" s="10">
        <f t="shared" si="343"/>
        <v>115.02173913043478</v>
      </c>
      <c r="Q3658" s="10" t="str">
        <f t="shared" si="344"/>
        <v>theater</v>
      </c>
      <c r="R3658" s="10" t="str">
        <f t="shared" si="345"/>
        <v>plays</v>
      </c>
      <c r="S3658" s="5">
        <f t="shared" si="346"/>
        <v>42737.70180555556</v>
      </c>
      <c r="T3658" s="5">
        <f t="shared" si="347"/>
        <v>42767.749305555553</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9">
        <f t="shared" si="342"/>
        <v>110.75</v>
      </c>
      <c r="P3659" s="10">
        <f t="shared" si="343"/>
        <v>110.75</v>
      </c>
      <c r="Q3659" s="10" t="str">
        <f t="shared" si="344"/>
        <v>theater</v>
      </c>
      <c r="R3659" s="10" t="str">
        <f t="shared" si="345"/>
        <v>plays</v>
      </c>
      <c r="S3659" s="5">
        <f t="shared" si="346"/>
        <v>42499.421516203707</v>
      </c>
      <c r="T3659" s="5">
        <f t="shared" si="347"/>
        <v>42522.695833333331</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9">
        <f t="shared" si="342"/>
        <v>100.66666666666666</v>
      </c>
      <c r="P3660" s="10">
        <f t="shared" si="343"/>
        <v>75.5</v>
      </c>
      <c r="Q3660" s="10" t="str">
        <f t="shared" si="344"/>
        <v>theater</v>
      </c>
      <c r="R3660" s="10" t="str">
        <f t="shared" si="345"/>
        <v>plays</v>
      </c>
      <c r="S3660" s="5">
        <f t="shared" si="346"/>
        <v>41775.650231481479</v>
      </c>
      <c r="T3660" s="5">
        <f t="shared" si="347"/>
        <v>41821.957638888889</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9">
        <f t="shared" si="342"/>
        <v>102.03333333333333</v>
      </c>
      <c r="P3661" s="10">
        <f t="shared" si="343"/>
        <v>235.46153846153845</v>
      </c>
      <c r="Q3661" s="10" t="str">
        <f t="shared" si="344"/>
        <v>theater</v>
      </c>
      <c r="R3661" s="10" t="str">
        <f t="shared" si="345"/>
        <v>plays</v>
      </c>
      <c r="S3661" s="5">
        <f t="shared" si="346"/>
        <v>42055.068865740737</v>
      </c>
      <c r="T3661" s="5">
        <f t="shared" si="347"/>
        <v>42082.402083333327</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9">
        <f t="shared" si="342"/>
        <v>100</v>
      </c>
      <c r="P3662" s="10">
        <f t="shared" si="343"/>
        <v>11.363636363636363</v>
      </c>
      <c r="Q3662" s="10" t="str">
        <f t="shared" si="344"/>
        <v>theater</v>
      </c>
      <c r="R3662" s="10" t="str">
        <f t="shared" si="345"/>
        <v>plays</v>
      </c>
      <c r="S3662" s="5">
        <f t="shared" si="346"/>
        <v>41971.672743055555</v>
      </c>
      <c r="T3662" s="5">
        <f t="shared" si="347"/>
        <v>41996.672743055555</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9">
        <f t="shared" si="342"/>
        <v>111.00000000000001</v>
      </c>
      <c r="P3663" s="10">
        <f t="shared" si="343"/>
        <v>92.5</v>
      </c>
      <c r="Q3663" s="10" t="str">
        <f t="shared" si="344"/>
        <v>theater</v>
      </c>
      <c r="R3663" s="10" t="str">
        <f t="shared" si="345"/>
        <v>plays</v>
      </c>
      <c r="S3663" s="5">
        <f t="shared" si="346"/>
        <v>42447.688333333332</v>
      </c>
      <c r="T3663" s="5">
        <f t="shared" si="347"/>
        <v>42469.958333333336</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9">
        <f t="shared" si="342"/>
        <v>101.42500000000001</v>
      </c>
      <c r="P3664" s="10">
        <f t="shared" si="343"/>
        <v>202.85</v>
      </c>
      <c r="Q3664" s="10" t="str">
        <f t="shared" si="344"/>
        <v>theater</v>
      </c>
      <c r="R3664" s="10" t="str">
        <f t="shared" si="345"/>
        <v>plays</v>
      </c>
      <c r="S3664" s="5">
        <f t="shared" si="346"/>
        <v>42064.011736111112</v>
      </c>
      <c r="T3664" s="5">
        <f t="shared" si="347"/>
        <v>42093.97006944444</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9">
        <f t="shared" si="342"/>
        <v>104</v>
      </c>
      <c r="P3665" s="10">
        <f t="shared" si="343"/>
        <v>26</v>
      </c>
      <c r="Q3665" s="10" t="str">
        <f t="shared" si="344"/>
        <v>theater</v>
      </c>
      <c r="R3665" s="10" t="str">
        <f t="shared" si="345"/>
        <v>plays</v>
      </c>
      <c r="S3665" s="5">
        <f t="shared" si="346"/>
        <v>42665.243402777771</v>
      </c>
      <c r="T3665" s="5">
        <f t="shared" si="347"/>
        <v>42725.285069444442</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9">
        <f t="shared" si="342"/>
        <v>109.375</v>
      </c>
      <c r="P3666" s="10">
        <f t="shared" si="343"/>
        <v>46.05263157894737</v>
      </c>
      <c r="Q3666" s="10" t="str">
        <f t="shared" si="344"/>
        <v>theater</v>
      </c>
      <c r="R3666" s="10" t="str">
        <f t="shared" si="345"/>
        <v>plays</v>
      </c>
      <c r="S3666" s="5">
        <f t="shared" si="346"/>
        <v>42523.04038194444</v>
      </c>
      <c r="T3666" s="5">
        <f t="shared" si="347"/>
        <v>42537.04038194444</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9">
        <f t="shared" si="342"/>
        <v>115.16129032258064</v>
      </c>
      <c r="P3667" s="10">
        <f t="shared" si="343"/>
        <v>51</v>
      </c>
      <c r="Q3667" s="10" t="str">
        <f t="shared" si="344"/>
        <v>theater</v>
      </c>
      <c r="R3667" s="10" t="str">
        <f t="shared" si="345"/>
        <v>plays</v>
      </c>
      <c r="S3667" s="5">
        <f t="shared" si="346"/>
        <v>42294.59979166666</v>
      </c>
      <c r="T3667" s="5">
        <f t="shared" si="347"/>
        <v>42305.620833333327</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9">
        <f t="shared" si="342"/>
        <v>100</v>
      </c>
      <c r="P3668" s="10">
        <f t="shared" si="343"/>
        <v>31.578947368421051</v>
      </c>
      <c r="Q3668" s="10" t="str">
        <f t="shared" si="344"/>
        <v>theater</v>
      </c>
      <c r="R3668" s="10" t="str">
        <f t="shared" si="345"/>
        <v>plays</v>
      </c>
      <c r="S3668" s="5">
        <f t="shared" si="346"/>
        <v>41822.696550925924</v>
      </c>
      <c r="T3668" s="5">
        <f t="shared" si="347"/>
        <v>41844.083333333328</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9">
        <f t="shared" si="342"/>
        <v>103.17033333333335</v>
      </c>
      <c r="P3669" s="10">
        <f t="shared" si="343"/>
        <v>53.363965517241382</v>
      </c>
      <c r="Q3669" s="10" t="str">
        <f t="shared" si="344"/>
        <v>theater</v>
      </c>
      <c r="R3669" s="10" t="str">
        <f t="shared" si="345"/>
        <v>plays</v>
      </c>
      <c r="S3669" s="5">
        <f t="shared" si="346"/>
        <v>42173.761793981481</v>
      </c>
      <c r="T3669" s="5">
        <f t="shared" si="347"/>
        <v>42203.761793981481</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9">
        <f t="shared" si="342"/>
        <v>103.49999999999999</v>
      </c>
      <c r="P3670" s="10">
        <f t="shared" si="343"/>
        <v>36.964285714285715</v>
      </c>
      <c r="Q3670" s="10" t="str">
        <f t="shared" si="344"/>
        <v>theater</v>
      </c>
      <c r="R3670" s="10" t="str">
        <f t="shared" si="345"/>
        <v>plays</v>
      </c>
      <c r="S3670" s="5">
        <f t="shared" si="346"/>
        <v>42185.347824074073</v>
      </c>
      <c r="T3670" s="5">
        <f t="shared" si="347"/>
        <v>42208.564583333333</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9">
        <f t="shared" si="342"/>
        <v>138.19999999999999</v>
      </c>
      <c r="P3671" s="10">
        <f t="shared" si="343"/>
        <v>81.294117647058826</v>
      </c>
      <c r="Q3671" s="10" t="str">
        <f t="shared" si="344"/>
        <v>theater</v>
      </c>
      <c r="R3671" s="10" t="str">
        <f t="shared" si="345"/>
        <v>plays</v>
      </c>
      <c r="S3671" s="5">
        <f t="shared" si="346"/>
        <v>42136.466863425921</v>
      </c>
      <c r="T3671" s="5">
        <f t="shared" si="347"/>
        <v>42166.466863425921</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9">
        <f t="shared" si="342"/>
        <v>109.54545454545455</v>
      </c>
      <c r="P3672" s="10">
        <f t="shared" si="343"/>
        <v>20.083333333333332</v>
      </c>
      <c r="Q3672" s="10" t="str">
        <f t="shared" si="344"/>
        <v>theater</v>
      </c>
      <c r="R3672" s="10" t="str">
        <f t="shared" si="345"/>
        <v>plays</v>
      </c>
      <c r="S3672" s="5">
        <f t="shared" si="346"/>
        <v>42142.305682870363</v>
      </c>
      <c r="T3672" s="5">
        <f t="shared" si="347"/>
        <v>42155.749999999993</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9">
        <f t="shared" si="342"/>
        <v>100.85714285714286</v>
      </c>
      <c r="P3673" s="10">
        <f t="shared" si="343"/>
        <v>88.25</v>
      </c>
      <c r="Q3673" s="10" t="str">
        <f t="shared" si="344"/>
        <v>theater</v>
      </c>
      <c r="R3673" s="10" t="str">
        <f t="shared" si="345"/>
        <v>plays</v>
      </c>
      <c r="S3673" s="5">
        <f t="shared" si="346"/>
        <v>41820.419756944444</v>
      </c>
      <c r="T3673" s="5">
        <f t="shared" si="347"/>
        <v>41840.957638888889</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9">
        <f t="shared" si="342"/>
        <v>101.53333333333335</v>
      </c>
      <c r="P3674" s="10">
        <f t="shared" si="343"/>
        <v>53.438596491228068</v>
      </c>
      <c r="Q3674" s="10" t="str">
        <f t="shared" si="344"/>
        <v>theater</v>
      </c>
      <c r="R3674" s="10" t="str">
        <f t="shared" si="345"/>
        <v>plays</v>
      </c>
      <c r="S3674" s="5">
        <f t="shared" si="346"/>
        <v>41878.738240740735</v>
      </c>
      <c r="T3674" s="5">
        <f t="shared" si="347"/>
        <v>41908.738240740735</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9">
        <f t="shared" si="342"/>
        <v>113.625</v>
      </c>
      <c r="P3675" s="10">
        <f t="shared" si="343"/>
        <v>39.868421052631582</v>
      </c>
      <c r="Q3675" s="10" t="str">
        <f t="shared" si="344"/>
        <v>theater</v>
      </c>
      <c r="R3675" s="10" t="str">
        <f t="shared" si="345"/>
        <v>plays</v>
      </c>
      <c r="S3675" s="5">
        <f t="shared" si="346"/>
        <v>41914.086770833332</v>
      </c>
      <c r="T3675" s="5">
        <f t="shared" si="347"/>
        <v>41948.327777777777</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9">
        <f t="shared" si="342"/>
        <v>100</v>
      </c>
      <c r="P3676" s="10">
        <f t="shared" si="343"/>
        <v>145.16129032258064</v>
      </c>
      <c r="Q3676" s="10" t="str">
        <f t="shared" si="344"/>
        <v>theater</v>
      </c>
      <c r="R3676" s="10" t="str">
        <f t="shared" si="345"/>
        <v>plays</v>
      </c>
      <c r="S3676" s="5">
        <f t="shared" si="346"/>
        <v>42556.664687499993</v>
      </c>
      <c r="T3676" s="5">
        <f t="shared" si="347"/>
        <v>42616.664687499993</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9">
        <f t="shared" si="342"/>
        <v>140</v>
      </c>
      <c r="P3677" s="10">
        <f t="shared" si="343"/>
        <v>23.333333333333332</v>
      </c>
      <c r="Q3677" s="10" t="str">
        <f t="shared" si="344"/>
        <v>theater</v>
      </c>
      <c r="R3677" s="10" t="str">
        <f t="shared" si="345"/>
        <v>plays</v>
      </c>
      <c r="S3677" s="5">
        <f t="shared" si="346"/>
        <v>42493.388680555552</v>
      </c>
      <c r="T3677" s="5">
        <f t="shared" si="347"/>
        <v>42505.749999999993</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9">
        <f t="shared" si="342"/>
        <v>128.75</v>
      </c>
      <c r="P3678" s="10">
        <f t="shared" si="343"/>
        <v>64.375</v>
      </c>
      <c r="Q3678" s="10" t="str">
        <f t="shared" si="344"/>
        <v>theater</v>
      </c>
      <c r="R3678" s="10" t="str">
        <f t="shared" si="345"/>
        <v>plays</v>
      </c>
      <c r="S3678" s="5">
        <f t="shared" si="346"/>
        <v>41876.607453703698</v>
      </c>
      <c r="T3678" s="5">
        <f t="shared" si="347"/>
        <v>41894.607453703698</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9">
        <f t="shared" si="342"/>
        <v>102.90416666666667</v>
      </c>
      <c r="P3679" s="10">
        <f t="shared" si="343"/>
        <v>62.052763819095475</v>
      </c>
      <c r="Q3679" s="10" t="str">
        <f t="shared" si="344"/>
        <v>theater</v>
      </c>
      <c r="R3679" s="10" t="str">
        <f t="shared" si="345"/>
        <v>plays</v>
      </c>
      <c r="S3679" s="5">
        <f t="shared" si="346"/>
        <v>41802.365949074068</v>
      </c>
      <c r="T3679" s="5">
        <f t="shared" si="347"/>
        <v>41822.957638888889</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9">
        <f t="shared" si="342"/>
        <v>102.49999999999999</v>
      </c>
      <c r="P3680" s="10">
        <f t="shared" si="343"/>
        <v>66.129032258064512</v>
      </c>
      <c r="Q3680" s="10" t="str">
        <f t="shared" si="344"/>
        <v>theater</v>
      </c>
      <c r="R3680" s="10" t="str">
        <f t="shared" si="345"/>
        <v>plays</v>
      </c>
      <c r="S3680" s="5">
        <f t="shared" si="346"/>
        <v>42120.322893518511</v>
      </c>
      <c r="T3680" s="5">
        <f t="shared" si="347"/>
        <v>42155.322893518511</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9">
        <f t="shared" si="342"/>
        <v>110.1</v>
      </c>
      <c r="P3681" s="10">
        <f t="shared" si="343"/>
        <v>73.400000000000006</v>
      </c>
      <c r="Q3681" s="10" t="str">
        <f t="shared" si="344"/>
        <v>theater</v>
      </c>
      <c r="R3681" s="10" t="str">
        <f t="shared" si="345"/>
        <v>plays</v>
      </c>
      <c r="S3681" s="5">
        <f t="shared" si="346"/>
        <v>41786.553020833329</v>
      </c>
      <c r="T3681" s="5">
        <f t="shared" si="347"/>
        <v>41820.999305555553</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9">
        <f t="shared" si="342"/>
        <v>112.76666666666667</v>
      </c>
      <c r="P3682" s="10">
        <f t="shared" si="343"/>
        <v>99.5</v>
      </c>
      <c r="Q3682" s="10" t="str">
        <f t="shared" si="344"/>
        <v>theater</v>
      </c>
      <c r="R3682" s="10" t="str">
        <f t="shared" si="345"/>
        <v>plays</v>
      </c>
      <c r="S3682" s="5">
        <f t="shared" si="346"/>
        <v>42627.245763888881</v>
      </c>
      <c r="T3682" s="5">
        <f t="shared" si="347"/>
        <v>42648.245763888881</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9">
        <f t="shared" si="342"/>
        <v>111.9</v>
      </c>
      <c r="P3683" s="10">
        <f t="shared" si="343"/>
        <v>62.166666666666664</v>
      </c>
      <c r="Q3683" s="10" t="str">
        <f t="shared" si="344"/>
        <v>theater</v>
      </c>
      <c r="R3683" s="10" t="str">
        <f t="shared" si="345"/>
        <v>plays</v>
      </c>
      <c r="S3683" s="5">
        <f t="shared" si="346"/>
        <v>42374.443171296291</v>
      </c>
      <c r="T3683" s="5">
        <f t="shared" si="347"/>
        <v>42384.443171296291</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9">
        <f t="shared" si="342"/>
        <v>139.19999999999999</v>
      </c>
      <c r="P3684" s="10">
        <f t="shared" si="343"/>
        <v>62.328358208955223</v>
      </c>
      <c r="Q3684" s="10" t="str">
        <f t="shared" si="344"/>
        <v>theater</v>
      </c>
      <c r="R3684" s="10" t="str">
        <f t="shared" si="345"/>
        <v>plays</v>
      </c>
      <c r="S3684" s="5">
        <f t="shared" si="346"/>
        <v>41772.477060185185</v>
      </c>
      <c r="T3684" s="5">
        <f t="shared" si="347"/>
        <v>41806.082638888889</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9">
        <f t="shared" si="342"/>
        <v>110.85714285714286</v>
      </c>
      <c r="P3685" s="10">
        <f t="shared" si="343"/>
        <v>58.787878787878789</v>
      </c>
      <c r="Q3685" s="10" t="str">
        <f t="shared" si="344"/>
        <v>theater</v>
      </c>
      <c r="R3685" s="10" t="str">
        <f t="shared" si="345"/>
        <v>plays</v>
      </c>
      <c r="S3685" s="5">
        <f t="shared" si="346"/>
        <v>42632.908518518518</v>
      </c>
      <c r="T3685" s="5">
        <f t="shared" si="347"/>
        <v>42662.908518518518</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9">
        <f t="shared" si="342"/>
        <v>139.06666666666666</v>
      </c>
      <c r="P3686" s="10">
        <f t="shared" si="343"/>
        <v>45.347826086956523</v>
      </c>
      <c r="Q3686" s="10" t="str">
        <f t="shared" si="344"/>
        <v>theater</v>
      </c>
      <c r="R3686" s="10" t="str">
        <f t="shared" si="345"/>
        <v>plays</v>
      </c>
      <c r="S3686" s="5">
        <f t="shared" si="346"/>
        <v>42218.97206018518</v>
      </c>
      <c r="T3686" s="5">
        <f t="shared" si="347"/>
        <v>42248.97206018518</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9">
        <f t="shared" si="342"/>
        <v>105.69999999999999</v>
      </c>
      <c r="P3687" s="10">
        <f t="shared" si="343"/>
        <v>41.944444444444443</v>
      </c>
      <c r="Q3687" s="10" t="str">
        <f t="shared" si="344"/>
        <v>theater</v>
      </c>
      <c r="R3687" s="10" t="str">
        <f t="shared" si="345"/>
        <v>plays</v>
      </c>
      <c r="S3687" s="5">
        <f t="shared" si="346"/>
        <v>41753.384942129625</v>
      </c>
      <c r="T3687" s="5">
        <f t="shared" si="347"/>
        <v>41778.666666666664</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9">
        <f t="shared" si="342"/>
        <v>101.42857142857142</v>
      </c>
      <c r="P3688" s="10">
        <f t="shared" si="343"/>
        <v>59.166666666666664</v>
      </c>
      <c r="Q3688" s="10" t="str">
        <f t="shared" si="344"/>
        <v>theater</v>
      </c>
      <c r="R3688" s="10" t="str">
        <f t="shared" si="345"/>
        <v>plays</v>
      </c>
      <c r="S3688" s="5">
        <f t="shared" si="346"/>
        <v>42230.454398148147</v>
      </c>
      <c r="T3688" s="5">
        <f t="shared" si="347"/>
        <v>42244.957638888889</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9">
        <f t="shared" si="342"/>
        <v>100.245</v>
      </c>
      <c r="P3689" s="10">
        <f t="shared" si="343"/>
        <v>200.49</v>
      </c>
      <c r="Q3689" s="10" t="str">
        <f t="shared" si="344"/>
        <v>theater</v>
      </c>
      <c r="R3689" s="10" t="str">
        <f t="shared" si="345"/>
        <v>plays</v>
      </c>
      <c r="S3689" s="5">
        <f t="shared" si="346"/>
        <v>41787.009895833333</v>
      </c>
      <c r="T3689" s="5">
        <f t="shared" si="347"/>
        <v>41817.009895833333</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9">
        <f t="shared" si="342"/>
        <v>109.16666666666666</v>
      </c>
      <c r="P3690" s="10">
        <f t="shared" si="343"/>
        <v>83.974358974358978</v>
      </c>
      <c r="Q3690" s="10" t="str">
        <f t="shared" si="344"/>
        <v>theater</v>
      </c>
      <c r="R3690" s="10" t="str">
        <f t="shared" si="345"/>
        <v>plays</v>
      </c>
      <c r="S3690" s="5">
        <f t="shared" si="346"/>
        <v>41829.578749999993</v>
      </c>
      <c r="T3690" s="5">
        <f t="shared" si="347"/>
        <v>41859.578749999993</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9">
        <f t="shared" si="342"/>
        <v>118.33333333333333</v>
      </c>
      <c r="P3691" s="10">
        <f t="shared" si="343"/>
        <v>57.258064516129032</v>
      </c>
      <c r="Q3691" s="10" t="str">
        <f t="shared" si="344"/>
        <v>theater</v>
      </c>
      <c r="R3691" s="10" t="str">
        <f t="shared" si="345"/>
        <v>plays</v>
      </c>
      <c r="S3691" s="5">
        <f t="shared" si="346"/>
        <v>42147.61850694444</v>
      </c>
      <c r="T3691" s="5">
        <f t="shared" si="347"/>
        <v>42176.725694444445</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9">
        <f t="shared" si="342"/>
        <v>120</v>
      </c>
      <c r="P3692" s="10">
        <f t="shared" si="343"/>
        <v>58.064516129032256</v>
      </c>
      <c r="Q3692" s="10" t="str">
        <f t="shared" si="344"/>
        <v>theater</v>
      </c>
      <c r="R3692" s="10" t="str">
        <f t="shared" si="345"/>
        <v>plays</v>
      </c>
      <c r="S3692" s="5">
        <f t="shared" si="346"/>
        <v>41940.389849537038</v>
      </c>
      <c r="T3692" s="5">
        <f t="shared" si="347"/>
        <v>41970.431516203702</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9">
        <f t="shared" si="342"/>
        <v>127.96000000000001</v>
      </c>
      <c r="P3693" s="10">
        <f t="shared" si="343"/>
        <v>186.80291970802921</v>
      </c>
      <c r="Q3693" s="10" t="str">
        <f t="shared" si="344"/>
        <v>theater</v>
      </c>
      <c r="R3693" s="10" t="str">
        <f t="shared" si="345"/>
        <v>plays</v>
      </c>
      <c r="S3693" s="5">
        <f t="shared" si="346"/>
        <v>42020.492233796293</v>
      </c>
      <c r="T3693" s="5">
        <f t="shared" si="347"/>
        <v>42064.999305555553</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9">
        <f t="shared" si="342"/>
        <v>126</v>
      </c>
      <c r="P3694" s="10">
        <f t="shared" si="343"/>
        <v>74.117647058823536</v>
      </c>
      <c r="Q3694" s="10" t="str">
        <f t="shared" si="344"/>
        <v>theater</v>
      </c>
      <c r="R3694" s="10" t="str">
        <f t="shared" si="345"/>
        <v>plays</v>
      </c>
      <c r="S3694" s="5">
        <f t="shared" si="346"/>
        <v>41891.756701388884</v>
      </c>
      <c r="T3694" s="5">
        <f t="shared" si="347"/>
        <v>41900.791666666664</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9">
        <f t="shared" si="342"/>
        <v>129.12912912912913</v>
      </c>
      <c r="P3695" s="10">
        <f t="shared" si="343"/>
        <v>30.714285714285715</v>
      </c>
      <c r="Q3695" s="10" t="str">
        <f t="shared" si="344"/>
        <v>theater</v>
      </c>
      <c r="R3695" s="10" t="str">
        <f t="shared" si="345"/>
        <v>plays</v>
      </c>
      <c r="S3695" s="5">
        <f t="shared" si="346"/>
        <v>42308.98297453703</v>
      </c>
      <c r="T3695" s="5">
        <f t="shared" si="347"/>
        <v>42338.729166666664</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9">
        <f t="shared" si="342"/>
        <v>107.42857142857143</v>
      </c>
      <c r="P3696" s="10">
        <f t="shared" si="343"/>
        <v>62.666666666666664</v>
      </c>
      <c r="Q3696" s="10" t="str">
        <f t="shared" si="344"/>
        <v>theater</v>
      </c>
      <c r="R3696" s="10" t="str">
        <f t="shared" si="345"/>
        <v>plays</v>
      </c>
      <c r="S3696" s="5">
        <f t="shared" si="346"/>
        <v>42489.925543981481</v>
      </c>
      <c r="T3696" s="5">
        <f t="shared" si="347"/>
        <v>42526.874999999993</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9">
        <f t="shared" si="342"/>
        <v>100.125</v>
      </c>
      <c r="P3697" s="10">
        <f t="shared" si="343"/>
        <v>121.36363636363636</v>
      </c>
      <c r="Q3697" s="10" t="str">
        <f t="shared" si="344"/>
        <v>theater</v>
      </c>
      <c r="R3697" s="10" t="str">
        <f t="shared" si="345"/>
        <v>plays</v>
      </c>
      <c r="S3697" s="5">
        <f t="shared" si="346"/>
        <v>41995.662152777775</v>
      </c>
      <c r="T3697" s="5">
        <f t="shared" si="347"/>
        <v>42015.662152777775</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9">
        <f t="shared" si="342"/>
        <v>155</v>
      </c>
      <c r="P3698" s="10">
        <f t="shared" si="343"/>
        <v>39.743589743589745</v>
      </c>
      <c r="Q3698" s="10" t="str">
        <f t="shared" si="344"/>
        <v>theater</v>
      </c>
      <c r="R3698" s="10" t="str">
        <f t="shared" si="345"/>
        <v>plays</v>
      </c>
      <c r="S3698" s="5">
        <f t="shared" si="346"/>
        <v>41988.408749999995</v>
      </c>
      <c r="T3698" s="5">
        <f t="shared" si="347"/>
        <v>42048.408749999995</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9">
        <f t="shared" si="342"/>
        <v>108</v>
      </c>
      <c r="P3699" s="10">
        <f t="shared" si="343"/>
        <v>72</v>
      </c>
      <c r="Q3699" s="10" t="str">
        <f t="shared" si="344"/>
        <v>theater</v>
      </c>
      <c r="R3699" s="10" t="str">
        <f t="shared" si="345"/>
        <v>plays</v>
      </c>
      <c r="S3699" s="5">
        <f t="shared" si="346"/>
        <v>42479.2575</v>
      </c>
      <c r="T3699" s="5">
        <f t="shared" si="347"/>
        <v>42500.2575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9">
        <f t="shared" si="342"/>
        <v>110.52</v>
      </c>
      <c r="P3700" s="10">
        <f t="shared" si="343"/>
        <v>40.632352941176471</v>
      </c>
      <c r="Q3700" s="10" t="str">
        <f t="shared" si="344"/>
        <v>theater</v>
      </c>
      <c r="R3700" s="10" t="str">
        <f t="shared" si="345"/>
        <v>plays</v>
      </c>
      <c r="S3700" s="5">
        <f t="shared" si="346"/>
        <v>42401.598229166666</v>
      </c>
      <c r="T3700" s="5">
        <f t="shared" si="347"/>
        <v>42431.598229166666</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9">
        <f t="shared" si="342"/>
        <v>100.8</v>
      </c>
      <c r="P3701" s="10">
        <f t="shared" si="343"/>
        <v>63</v>
      </c>
      <c r="Q3701" s="10" t="str">
        <f t="shared" si="344"/>
        <v>theater</v>
      </c>
      <c r="R3701" s="10" t="str">
        <f t="shared" si="345"/>
        <v>plays</v>
      </c>
      <c r="S3701" s="5">
        <f t="shared" si="346"/>
        <v>41897.393703703703</v>
      </c>
      <c r="T3701" s="5">
        <f t="shared" si="347"/>
        <v>41927.393703703703</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9">
        <f t="shared" si="342"/>
        <v>121.2</v>
      </c>
      <c r="P3702" s="10">
        <f t="shared" si="343"/>
        <v>33.666666666666664</v>
      </c>
      <c r="Q3702" s="10" t="str">
        <f t="shared" si="344"/>
        <v>theater</v>
      </c>
      <c r="R3702" s="10" t="str">
        <f t="shared" si="345"/>
        <v>plays</v>
      </c>
      <c r="S3702" s="5">
        <f t="shared" si="346"/>
        <v>41882.37731481481</v>
      </c>
      <c r="T3702" s="5">
        <f t="shared" si="347"/>
        <v>41912.458333333328</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9">
        <f t="shared" si="342"/>
        <v>100.33333333333334</v>
      </c>
      <c r="P3703" s="10">
        <f t="shared" si="343"/>
        <v>38.589743589743591</v>
      </c>
      <c r="Q3703" s="10" t="str">
        <f t="shared" si="344"/>
        <v>theater</v>
      </c>
      <c r="R3703" s="10" t="str">
        <f t="shared" si="345"/>
        <v>plays</v>
      </c>
      <c r="S3703" s="5">
        <f t="shared" si="346"/>
        <v>42129.333252314813</v>
      </c>
      <c r="T3703" s="5">
        <f t="shared" si="347"/>
        <v>42159.333252314813</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9">
        <f t="shared" si="342"/>
        <v>109.16666666666666</v>
      </c>
      <c r="P3704" s="10">
        <f t="shared" si="343"/>
        <v>155.95238095238096</v>
      </c>
      <c r="Q3704" s="10" t="str">
        <f t="shared" si="344"/>
        <v>theater</v>
      </c>
      <c r="R3704" s="10" t="str">
        <f t="shared" si="345"/>
        <v>plays</v>
      </c>
      <c r="S3704" s="5">
        <f t="shared" si="346"/>
        <v>42524.329675925925</v>
      </c>
      <c r="T3704" s="5">
        <f t="shared" si="347"/>
        <v>42561.749305555553</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9">
        <f t="shared" si="342"/>
        <v>123.42857142857142</v>
      </c>
      <c r="P3705" s="10">
        <f t="shared" si="343"/>
        <v>43.2</v>
      </c>
      <c r="Q3705" s="10" t="str">
        <f t="shared" si="344"/>
        <v>theater</v>
      </c>
      <c r="R3705" s="10" t="str">
        <f t="shared" si="345"/>
        <v>plays</v>
      </c>
      <c r="S3705" s="5">
        <f t="shared" si="346"/>
        <v>42556.296157407407</v>
      </c>
      <c r="T3705" s="5">
        <f t="shared" si="347"/>
        <v>42595.082638888889</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9">
        <f t="shared" si="342"/>
        <v>136.33666666666667</v>
      </c>
      <c r="P3706" s="10">
        <f t="shared" si="343"/>
        <v>15.148518518518518</v>
      </c>
      <c r="Q3706" s="10" t="str">
        <f t="shared" si="344"/>
        <v>theater</v>
      </c>
      <c r="R3706" s="10" t="str">
        <f t="shared" si="345"/>
        <v>plays</v>
      </c>
      <c r="S3706" s="5">
        <f t="shared" si="346"/>
        <v>42461.481412037036</v>
      </c>
      <c r="T3706" s="5">
        <f t="shared" si="347"/>
        <v>42521.481412037036</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9">
        <f t="shared" si="342"/>
        <v>103.46657233816768</v>
      </c>
      <c r="P3707" s="10">
        <f t="shared" si="343"/>
        <v>83.571428571428569</v>
      </c>
      <c r="Q3707" s="10" t="str">
        <f t="shared" si="344"/>
        <v>theater</v>
      </c>
      <c r="R3707" s="10" t="str">
        <f t="shared" si="345"/>
        <v>plays</v>
      </c>
      <c r="S3707" s="5">
        <f t="shared" si="346"/>
        <v>41792.334652777776</v>
      </c>
      <c r="T3707" s="5">
        <f t="shared" si="347"/>
        <v>41813.541666666664</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9">
        <f t="shared" si="342"/>
        <v>121.33333333333334</v>
      </c>
      <c r="P3708" s="10">
        <f t="shared" si="343"/>
        <v>140</v>
      </c>
      <c r="Q3708" s="10" t="str">
        <f t="shared" si="344"/>
        <v>theater</v>
      </c>
      <c r="R3708" s="10" t="str">
        <f t="shared" si="345"/>
        <v>plays</v>
      </c>
      <c r="S3708" s="5">
        <f t="shared" si="346"/>
        <v>41879.705428240741</v>
      </c>
      <c r="T3708" s="5">
        <f t="shared" si="347"/>
        <v>41894.705428240741</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9">
        <f t="shared" si="342"/>
        <v>186</v>
      </c>
      <c r="P3709" s="10">
        <f t="shared" si="343"/>
        <v>80.869565217391298</v>
      </c>
      <c r="Q3709" s="10" t="str">
        <f t="shared" si="344"/>
        <v>theater</v>
      </c>
      <c r="R3709" s="10" t="str">
        <f t="shared" si="345"/>
        <v>plays</v>
      </c>
      <c r="S3709" s="5">
        <f t="shared" si="346"/>
        <v>42551.840023148143</v>
      </c>
      <c r="T3709" s="5">
        <f t="shared" si="347"/>
        <v>42573.018055555549</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9">
        <f t="shared" si="342"/>
        <v>300</v>
      </c>
      <c r="P3710" s="10">
        <f t="shared" si="343"/>
        <v>53.846153846153847</v>
      </c>
      <c r="Q3710" s="10" t="str">
        <f t="shared" si="344"/>
        <v>theater</v>
      </c>
      <c r="R3710" s="10" t="str">
        <f t="shared" si="345"/>
        <v>plays</v>
      </c>
      <c r="S3710" s="5">
        <f t="shared" si="346"/>
        <v>41809.933865740735</v>
      </c>
      <c r="T3710" s="5">
        <f t="shared" si="347"/>
        <v>41823.933865740735</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9">
        <f t="shared" si="342"/>
        <v>108.25</v>
      </c>
      <c r="P3711" s="10">
        <f t="shared" si="343"/>
        <v>30.928571428571427</v>
      </c>
      <c r="Q3711" s="10" t="str">
        <f t="shared" si="344"/>
        <v>theater</v>
      </c>
      <c r="R3711" s="10" t="str">
        <f t="shared" si="345"/>
        <v>plays</v>
      </c>
      <c r="S3711" s="5">
        <f t="shared" si="346"/>
        <v>41785.499374999999</v>
      </c>
      <c r="T3711" s="5">
        <f t="shared" si="347"/>
        <v>41815.499374999999</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9">
        <f t="shared" si="342"/>
        <v>141.15384615384616</v>
      </c>
      <c r="P3712" s="10">
        <f t="shared" si="343"/>
        <v>67.962962962962962</v>
      </c>
      <c r="Q3712" s="10" t="str">
        <f t="shared" si="344"/>
        <v>theater</v>
      </c>
      <c r="R3712" s="10" t="str">
        <f t="shared" si="345"/>
        <v>plays</v>
      </c>
      <c r="S3712" s="5">
        <f t="shared" si="346"/>
        <v>42072.367916666662</v>
      </c>
      <c r="T3712" s="5">
        <f t="shared" si="347"/>
        <v>42097.367916666662</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9">
        <f t="shared" si="342"/>
        <v>113.99999999999999</v>
      </c>
      <c r="P3713" s="10">
        <f t="shared" si="343"/>
        <v>27.142857142857142</v>
      </c>
      <c r="Q3713" s="10" t="str">
        <f t="shared" si="344"/>
        <v>theater</v>
      </c>
      <c r="R3713" s="10" t="str">
        <f t="shared" si="345"/>
        <v>plays</v>
      </c>
      <c r="S3713" s="5">
        <f t="shared" si="346"/>
        <v>41779.5158912037</v>
      </c>
      <c r="T3713" s="5">
        <f t="shared" si="347"/>
        <v>41805.458333333328</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9">
        <f t="shared" si="342"/>
        <v>153.73333333333335</v>
      </c>
      <c r="P3714" s="10">
        <f t="shared" si="343"/>
        <v>110.86538461538461</v>
      </c>
      <c r="Q3714" s="10" t="str">
        <f t="shared" si="344"/>
        <v>theater</v>
      </c>
      <c r="R3714" s="10" t="str">
        <f t="shared" si="345"/>
        <v>plays</v>
      </c>
      <c r="S3714" s="5">
        <f t="shared" si="346"/>
        <v>42133.963738425926</v>
      </c>
      <c r="T3714" s="5">
        <f t="shared" si="347"/>
        <v>42155.082638888889</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9">
        <f t="shared" ref="O3715:O3778" si="348">E3715/D3715*100</f>
        <v>101.49999999999999</v>
      </c>
      <c r="P3715" s="10">
        <f t="shared" ref="P3715:P3778" si="349">E3715/L3715</f>
        <v>106.84210526315789</v>
      </c>
      <c r="Q3715" s="10" t="str">
        <f t="shared" ref="Q3715:Q3778" si="350">LEFT($N3715,FIND("/",$N3715)-1)</f>
        <v>theater</v>
      </c>
      <c r="R3715" s="10" t="str">
        <f t="shared" ref="R3715:R3778" si="351">RIGHT($N3715,LEN($N3715)-FIND("/",$N3715))</f>
        <v>plays</v>
      </c>
      <c r="S3715" s="5">
        <f t="shared" ref="S3715:S3778" si="352">(((J3715/60)/60)/24)+DATE(1970,1,1)+(-5/24)</f>
        <v>42505.529699074068</v>
      </c>
      <c r="T3715" s="5">
        <f t="shared" si="347"/>
        <v>42525.529699074068</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9">
        <f t="shared" si="348"/>
        <v>102.35000000000001</v>
      </c>
      <c r="P3716" s="10">
        <f t="shared" si="349"/>
        <v>105.51546391752578</v>
      </c>
      <c r="Q3716" s="10" t="str">
        <f t="shared" si="350"/>
        <v>theater</v>
      </c>
      <c r="R3716" s="10" t="str">
        <f t="shared" si="351"/>
        <v>plays</v>
      </c>
      <c r="S3716" s="5">
        <f t="shared" si="352"/>
        <v>42118.347997685189</v>
      </c>
      <c r="T3716" s="5">
        <f t="shared" si="347"/>
        <v>42149.957638888889</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9">
        <f t="shared" si="348"/>
        <v>102.57142857142858</v>
      </c>
      <c r="P3717" s="10">
        <f t="shared" si="349"/>
        <v>132.96296296296296</v>
      </c>
      <c r="Q3717" s="10" t="str">
        <f t="shared" si="350"/>
        <v>theater</v>
      </c>
      <c r="R3717" s="10" t="str">
        <f t="shared" si="351"/>
        <v>plays</v>
      </c>
      <c r="S3717" s="5">
        <f t="shared" si="352"/>
        <v>42036.787256944437</v>
      </c>
      <c r="T3717" s="5">
        <f t="shared" si="347"/>
        <v>42094.327777777777</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9">
        <f t="shared" si="348"/>
        <v>155.75</v>
      </c>
      <c r="P3718" s="10">
        <f t="shared" si="349"/>
        <v>51.916666666666664</v>
      </c>
      <c r="Q3718" s="10" t="str">
        <f t="shared" si="350"/>
        <v>theater</v>
      </c>
      <c r="R3718" s="10" t="str">
        <f t="shared" si="351"/>
        <v>plays</v>
      </c>
      <c r="S3718" s="5">
        <f t="shared" si="352"/>
        <v>42360.679502314808</v>
      </c>
      <c r="T3718" s="5">
        <f t="shared" si="347"/>
        <v>42390.679502314808</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9">
        <f t="shared" si="348"/>
        <v>100.75</v>
      </c>
      <c r="P3719" s="10">
        <f t="shared" si="349"/>
        <v>310</v>
      </c>
      <c r="Q3719" s="10" t="str">
        <f t="shared" si="350"/>
        <v>theater</v>
      </c>
      <c r="R3719" s="10" t="str">
        <f t="shared" si="351"/>
        <v>plays</v>
      </c>
      <c r="S3719" s="5">
        <f t="shared" si="352"/>
        <v>42102.657974537033</v>
      </c>
      <c r="T3719" s="5">
        <f t="shared" ref="T3719:T3782" si="353">(((I3719/60)/60)/24)+DATE(1970,1,1)+(-5/24)</f>
        <v>42133.657974537033</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9">
        <f t="shared" si="348"/>
        <v>239.4</v>
      </c>
      <c r="P3720" s="10">
        <f t="shared" si="349"/>
        <v>26.021739130434781</v>
      </c>
      <c r="Q3720" s="10" t="str">
        <f t="shared" si="350"/>
        <v>theater</v>
      </c>
      <c r="R3720" s="10" t="str">
        <f t="shared" si="351"/>
        <v>plays</v>
      </c>
      <c r="S3720" s="5">
        <f t="shared" si="352"/>
        <v>42032.507812499993</v>
      </c>
      <c r="T3720" s="5">
        <f t="shared" si="353"/>
        <v>42062.507812499993</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9">
        <f t="shared" si="348"/>
        <v>210</v>
      </c>
      <c r="P3721" s="10">
        <f t="shared" si="349"/>
        <v>105</v>
      </c>
      <c r="Q3721" s="10" t="str">
        <f t="shared" si="350"/>
        <v>theater</v>
      </c>
      <c r="R3721" s="10" t="str">
        <f t="shared" si="351"/>
        <v>plays</v>
      </c>
      <c r="S3721" s="5">
        <f t="shared" si="352"/>
        <v>42147.521597222221</v>
      </c>
      <c r="T3721" s="5">
        <f t="shared" si="353"/>
        <v>42177.521597222221</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9">
        <f t="shared" si="348"/>
        <v>104.51515151515152</v>
      </c>
      <c r="P3722" s="10">
        <f t="shared" si="349"/>
        <v>86.224999999999994</v>
      </c>
      <c r="Q3722" s="10" t="str">
        <f t="shared" si="350"/>
        <v>theater</v>
      </c>
      <c r="R3722" s="10" t="str">
        <f t="shared" si="351"/>
        <v>plays</v>
      </c>
      <c r="S3722" s="5">
        <f t="shared" si="352"/>
        <v>42165.784791666665</v>
      </c>
      <c r="T3722" s="5">
        <f t="shared" si="353"/>
        <v>42187.784791666665</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9">
        <f t="shared" si="348"/>
        <v>100.8</v>
      </c>
      <c r="P3723" s="10">
        <f t="shared" si="349"/>
        <v>114.54545454545455</v>
      </c>
      <c r="Q3723" s="10" t="str">
        <f t="shared" si="350"/>
        <v>theater</v>
      </c>
      <c r="R3723" s="10" t="str">
        <f t="shared" si="351"/>
        <v>plays</v>
      </c>
      <c r="S3723" s="5">
        <f t="shared" si="352"/>
        <v>41927.727824074071</v>
      </c>
      <c r="T3723" s="5">
        <f t="shared" si="353"/>
        <v>41948.769490740735</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9">
        <f t="shared" si="348"/>
        <v>111.20000000000002</v>
      </c>
      <c r="P3724" s="10">
        <f t="shared" si="349"/>
        <v>47.657142857142858</v>
      </c>
      <c r="Q3724" s="10" t="str">
        <f t="shared" si="350"/>
        <v>theater</v>
      </c>
      <c r="R3724" s="10" t="str">
        <f t="shared" si="351"/>
        <v>plays</v>
      </c>
      <c r="S3724" s="5">
        <f t="shared" si="352"/>
        <v>42381.463506944441</v>
      </c>
      <c r="T3724" s="5">
        <f t="shared" si="353"/>
        <v>42411.749305555553</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9">
        <f t="shared" si="348"/>
        <v>102.04444444444445</v>
      </c>
      <c r="P3725" s="10">
        <f t="shared" si="349"/>
        <v>72.888888888888886</v>
      </c>
      <c r="Q3725" s="10" t="str">
        <f t="shared" si="350"/>
        <v>theater</v>
      </c>
      <c r="R3725" s="10" t="str">
        <f t="shared" si="351"/>
        <v>plays</v>
      </c>
      <c r="S3725" s="5">
        <f t="shared" si="352"/>
        <v>41943.544699074075</v>
      </c>
      <c r="T3725" s="5">
        <f t="shared" si="353"/>
        <v>41973.586365740739</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9">
        <f t="shared" si="348"/>
        <v>102.54767441860466</v>
      </c>
      <c r="P3726" s="10">
        <f t="shared" si="349"/>
        <v>49.545505617977533</v>
      </c>
      <c r="Q3726" s="10" t="str">
        <f t="shared" si="350"/>
        <v>theater</v>
      </c>
      <c r="R3726" s="10" t="str">
        <f t="shared" si="351"/>
        <v>plays</v>
      </c>
      <c r="S3726" s="5">
        <f t="shared" si="352"/>
        <v>42465.283101851855</v>
      </c>
      <c r="T3726" s="5">
        <f t="shared" si="353"/>
        <v>42494.749999999993</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9">
        <f t="shared" si="348"/>
        <v>127</v>
      </c>
      <c r="P3727" s="10">
        <f t="shared" si="349"/>
        <v>25.4</v>
      </c>
      <c r="Q3727" s="10" t="str">
        <f t="shared" si="350"/>
        <v>theater</v>
      </c>
      <c r="R3727" s="10" t="str">
        <f t="shared" si="351"/>
        <v>plays</v>
      </c>
      <c r="S3727" s="5">
        <f t="shared" si="352"/>
        <v>42401.736886574072</v>
      </c>
      <c r="T3727" s="5">
        <f t="shared" si="353"/>
        <v>42418.687499999993</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9">
        <f t="shared" si="348"/>
        <v>338.70588235294122</v>
      </c>
      <c r="P3728" s="10">
        <f t="shared" si="349"/>
        <v>62.586956521739133</v>
      </c>
      <c r="Q3728" s="10" t="str">
        <f t="shared" si="350"/>
        <v>theater</v>
      </c>
      <c r="R3728" s="10" t="str">
        <f t="shared" si="351"/>
        <v>plays</v>
      </c>
      <c r="S3728" s="5">
        <f t="shared" si="352"/>
        <v>42461.932534722226</v>
      </c>
      <c r="T3728" s="5">
        <f t="shared" si="353"/>
        <v>42489.666666666664</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9">
        <f t="shared" si="348"/>
        <v>100.75</v>
      </c>
      <c r="P3729" s="10">
        <f t="shared" si="349"/>
        <v>61.060606060606062</v>
      </c>
      <c r="Q3729" s="10" t="str">
        <f t="shared" si="350"/>
        <v>theater</v>
      </c>
      <c r="R3729" s="10" t="str">
        <f t="shared" si="351"/>
        <v>plays</v>
      </c>
      <c r="S3729" s="5">
        <f t="shared" si="352"/>
        <v>42632.139976851853</v>
      </c>
      <c r="T3729" s="5">
        <f t="shared" si="353"/>
        <v>42662.996527777774</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9">
        <f t="shared" si="348"/>
        <v>9.31</v>
      </c>
      <c r="P3730" s="10">
        <f t="shared" si="349"/>
        <v>60.064516129032256</v>
      </c>
      <c r="Q3730" s="10" t="str">
        <f t="shared" si="350"/>
        <v>theater</v>
      </c>
      <c r="R3730" s="10" t="str">
        <f t="shared" si="351"/>
        <v>plays</v>
      </c>
      <c r="S3730" s="5">
        <f t="shared" si="352"/>
        <v>42204.962685185186</v>
      </c>
      <c r="T3730" s="5">
        <f t="shared" si="353"/>
        <v>42234.962685185186</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9">
        <f t="shared" si="348"/>
        <v>7.24</v>
      </c>
      <c r="P3731" s="10">
        <f t="shared" si="349"/>
        <v>72.400000000000006</v>
      </c>
      <c r="Q3731" s="10" t="str">
        <f t="shared" si="350"/>
        <v>theater</v>
      </c>
      <c r="R3731" s="10" t="str">
        <f t="shared" si="351"/>
        <v>plays</v>
      </c>
      <c r="S3731" s="5">
        <f t="shared" si="352"/>
        <v>42040.996666666666</v>
      </c>
      <c r="T3731" s="5">
        <f t="shared" si="353"/>
        <v>42085.954999999994</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9">
        <f t="shared" si="348"/>
        <v>10</v>
      </c>
      <c r="P3732" s="10">
        <f t="shared" si="349"/>
        <v>100</v>
      </c>
      <c r="Q3732" s="10" t="str">
        <f t="shared" si="350"/>
        <v>theater</v>
      </c>
      <c r="R3732" s="10" t="str">
        <f t="shared" si="351"/>
        <v>plays</v>
      </c>
      <c r="S3732" s="5">
        <f t="shared" si="352"/>
        <v>42203.46943287037</v>
      </c>
      <c r="T3732" s="5">
        <f t="shared" si="353"/>
        <v>42233.46943287037</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9">
        <f t="shared" si="348"/>
        <v>11.272727272727273</v>
      </c>
      <c r="P3733" s="10">
        <f t="shared" si="349"/>
        <v>51.666666666666664</v>
      </c>
      <c r="Q3733" s="10" t="str">
        <f t="shared" si="350"/>
        <v>theater</v>
      </c>
      <c r="R3733" s="10" t="str">
        <f t="shared" si="351"/>
        <v>plays</v>
      </c>
      <c r="S3733" s="5">
        <f t="shared" si="352"/>
        <v>41983.544513888883</v>
      </c>
      <c r="T3733" s="5">
        <f t="shared" si="353"/>
        <v>42013.932638888888</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9">
        <f t="shared" si="348"/>
        <v>15.411764705882353</v>
      </c>
      <c r="P3734" s="10">
        <f t="shared" si="349"/>
        <v>32.75</v>
      </c>
      <c r="Q3734" s="10" t="str">
        <f t="shared" si="350"/>
        <v>theater</v>
      </c>
      <c r="R3734" s="10" t="str">
        <f t="shared" si="351"/>
        <v>plays</v>
      </c>
      <c r="S3734" s="5">
        <f t="shared" si="352"/>
        <v>41968.469131944446</v>
      </c>
      <c r="T3734" s="5">
        <f t="shared" si="353"/>
        <v>42028.291666666664</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9">
        <f t="shared" si="348"/>
        <v>0</v>
      </c>
      <c r="P3735" s="10" t="e">
        <f t="shared" si="349"/>
        <v>#DIV/0!</v>
      </c>
      <c r="Q3735" s="10" t="str">
        <f t="shared" si="350"/>
        <v>theater</v>
      </c>
      <c r="R3735" s="10" t="str">
        <f t="shared" si="351"/>
        <v>plays</v>
      </c>
      <c r="S3735" s="5">
        <f t="shared" si="352"/>
        <v>42102.816064814811</v>
      </c>
      <c r="T3735" s="5">
        <f t="shared" si="353"/>
        <v>42112.729166666664</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9">
        <f t="shared" si="348"/>
        <v>28.466666666666669</v>
      </c>
      <c r="P3736" s="10">
        <f t="shared" si="349"/>
        <v>61</v>
      </c>
      <c r="Q3736" s="10" t="str">
        <f t="shared" si="350"/>
        <v>theater</v>
      </c>
      <c r="R3736" s="10" t="str">
        <f t="shared" si="351"/>
        <v>plays</v>
      </c>
      <c r="S3736" s="5">
        <f t="shared" si="352"/>
        <v>42089.693240740737</v>
      </c>
      <c r="T3736" s="5">
        <f t="shared" si="353"/>
        <v>42149.693240740737</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9">
        <f t="shared" si="348"/>
        <v>13.333333333333334</v>
      </c>
      <c r="P3737" s="10">
        <f t="shared" si="349"/>
        <v>10</v>
      </c>
      <c r="Q3737" s="10" t="str">
        <f t="shared" si="350"/>
        <v>theater</v>
      </c>
      <c r="R3737" s="10" t="str">
        <f t="shared" si="351"/>
        <v>plays</v>
      </c>
      <c r="S3737" s="5">
        <f t="shared" si="352"/>
        <v>42122.484826388885</v>
      </c>
      <c r="T3737" s="5">
        <f t="shared" si="353"/>
        <v>42152.484826388885</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9">
        <f t="shared" si="348"/>
        <v>0.66666666666666674</v>
      </c>
      <c r="P3738" s="10">
        <f t="shared" si="349"/>
        <v>10</v>
      </c>
      <c r="Q3738" s="10" t="str">
        <f t="shared" si="350"/>
        <v>theater</v>
      </c>
      <c r="R3738" s="10" t="str">
        <f t="shared" si="351"/>
        <v>plays</v>
      </c>
      <c r="S3738" s="5">
        <f t="shared" si="352"/>
        <v>42048.503391203696</v>
      </c>
      <c r="T3738" s="5">
        <f t="shared" si="353"/>
        <v>42086.541666666664</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9">
        <f t="shared" si="348"/>
        <v>21.428571428571427</v>
      </c>
      <c r="P3739" s="10">
        <f t="shared" si="349"/>
        <v>37.5</v>
      </c>
      <c r="Q3739" s="10" t="str">
        <f t="shared" si="350"/>
        <v>theater</v>
      </c>
      <c r="R3739" s="10" t="str">
        <f t="shared" si="351"/>
        <v>plays</v>
      </c>
      <c r="S3739" s="5">
        <f t="shared" si="352"/>
        <v>42297.482673611106</v>
      </c>
      <c r="T3739" s="5">
        <f t="shared" si="353"/>
        <v>42320.082638888889</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9">
        <f t="shared" si="348"/>
        <v>18</v>
      </c>
      <c r="P3740" s="10">
        <f t="shared" si="349"/>
        <v>45</v>
      </c>
      <c r="Q3740" s="10" t="str">
        <f t="shared" si="350"/>
        <v>theater</v>
      </c>
      <c r="R3740" s="10" t="str">
        <f t="shared" si="351"/>
        <v>plays</v>
      </c>
      <c r="S3740" s="5">
        <f t="shared" si="352"/>
        <v>41813.730381944442</v>
      </c>
      <c r="T3740" s="5">
        <f t="shared" si="353"/>
        <v>41835.708333333328</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9">
        <f t="shared" si="348"/>
        <v>20.125</v>
      </c>
      <c r="P3741" s="10">
        <f t="shared" si="349"/>
        <v>100.625</v>
      </c>
      <c r="Q3741" s="10" t="str">
        <f t="shared" si="350"/>
        <v>theater</v>
      </c>
      <c r="R3741" s="10" t="str">
        <f t="shared" si="351"/>
        <v>plays</v>
      </c>
      <c r="S3741" s="5">
        <f t="shared" si="352"/>
        <v>42548.241527777776</v>
      </c>
      <c r="T3741" s="5">
        <f t="shared" si="353"/>
        <v>42568.241527777776</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9">
        <f t="shared" si="348"/>
        <v>17.899999999999999</v>
      </c>
      <c r="P3742" s="10">
        <f t="shared" si="349"/>
        <v>25.571428571428573</v>
      </c>
      <c r="Q3742" s="10" t="str">
        <f t="shared" si="350"/>
        <v>theater</v>
      </c>
      <c r="R3742" s="10" t="str">
        <f t="shared" si="351"/>
        <v>plays</v>
      </c>
      <c r="S3742" s="5">
        <f t="shared" si="352"/>
        <v>41832.881423611107</v>
      </c>
      <c r="T3742" s="5">
        <f t="shared" si="353"/>
        <v>41862.870810185181</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9">
        <f t="shared" si="348"/>
        <v>0</v>
      </c>
      <c r="P3743" s="10" t="e">
        <f t="shared" si="349"/>
        <v>#DIV/0!</v>
      </c>
      <c r="Q3743" s="10" t="str">
        <f t="shared" si="350"/>
        <v>theater</v>
      </c>
      <c r="R3743" s="10" t="str">
        <f t="shared" si="351"/>
        <v>plays</v>
      </c>
      <c r="S3743" s="5">
        <f t="shared" si="352"/>
        <v>42325.712384259255</v>
      </c>
      <c r="T3743" s="5">
        <f t="shared" si="353"/>
        <v>42355.712384259255</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9">
        <f t="shared" si="348"/>
        <v>2</v>
      </c>
      <c r="P3744" s="10">
        <f t="shared" si="349"/>
        <v>25</v>
      </c>
      <c r="Q3744" s="10" t="str">
        <f t="shared" si="350"/>
        <v>theater</v>
      </c>
      <c r="R3744" s="10" t="str">
        <f t="shared" si="351"/>
        <v>plays</v>
      </c>
      <c r="S3744" s="5">
        <f t="shared" si="352"/>
        <v>41858.006296296291</v>
      </c>
      <c r="T3744" s="5">
        <f t="shared" si="353"/>
        <v>41888.006296296291</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9">
        <f t="shared" si="348"/>
        <v>0</v>
      </c>
      <c r="P3745" s="10" t="e">
        <f t="shared" si="349"/>
        <v>#DIV/0!</v>
      </c>
      <c r="Q3745" s="10" t="str">
        <f t="shared" si="350"/>
        <v>theater</v>
      </c>
      <c r="R3745" s="10" t="str">
        <f t="shared" si="351"/>
        <v>plays</v>
      </c>
      <c r="S3745" s="5">
        <f t="shared" si="352"/>
        <v>41793.501898148148</v>
      </c>
      <c r="T3745" s="5">
        <f t="shared" si="353"/>
        <v>41823.501898148148</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9">
        <f t="shared" si="348"/>
        <v>0</v>
      </c>
      <c r="P3746" s="10" t="e">
        <f t="shared" si="349"/>
        <v>#DIV/0!</v>
      </c>
      <c r="Q3746" s="10" t="str">
        <f t="shared" si="350"/>
        <v>theater</v>
      </c>
      <c r="R3746" s="10" t="str">
        <f t="shared" si="351"/>
        <v>plays</v>
      </c>
      <c r="S3746" s="5">
        <f t="shared" si="352"/>
        <v>41793.605925925927</v>
      </c>
      <c r="T3746" s="5">
        <f t="shared" si="353"/>
        <v>41824.957638888889</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9">
        <f t="shared" si="348"/>
        <v>10</v>
      </c>
      <c r="P3747" s="10">
        <f t="shared" si="349"/>
        <v>10</v>
      </c>
      <c r="Q3747" s="10" t="str">
        <f t="shared" si="350"/>
        <v>theater</v>
      </c>
      <c r="R3747" s="10" t="str">
        <f t="shared" si="351"/>
        <v>plays</v>
      </c>
      <c r="S3747" s="5">
        <f t="shared" si="352"/>
        <v>41831.489606481482</v>
      </c>
      <c r="T3747" s="5">
        <f t="shared" si="353"/>
        <v>41861.489606481482</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9">
        <f t="shared" si="348"/>
        <v>2.3764705882352941</v>
      </c>
      <c r="P3748" s="10">
        <f t="shared" si="349"/>
        <v>202</v>
      </c>
      <c r="Q3748" s="10" t="str">
        <f t="shared" si="350"/>
        <v>theater</v>
      </c>
      <c r="R3748" s="10" t="str">
        <f t="shared" si="351"/>
        <v>plays</v>
      </c>
      <c r="S3748" s="5">
        <f t="shared" si="352"/>
        <v>42621.18100694444</v>
      </c>
      <c r="T3748" s="5">
        <f t="shared" si="353"/>
        <v>42651.18100694444</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9">
        <f t="shared" si="348"/>
        <v>1</v>
      </c>
      <c r="P3749" s="10">
        <f t="shared" si="349"/>
        <v>25</v>
      </c>
      <c r="Q3749" s="10" t="str">
        <f t="shared" si="350"/>
        <v>theater</v>
      </c>
      <c r="R3749" s="10" t="str">
        <f t="shared" si="351"/>
        <v>plays</v>
      </c>
      <c r="S3749" s="5">
        <f t="shared" si="352"/>
        <v>42164.091388888883</v>
      </c>
      <c r="T3749" s="5">
        <f t="shared" si="353"/>
        <v>42190.749305555553</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9">
        <f t="shared" si="348"/>
        <v>103.52</v>
      </c>
      <c r="P3750" s="10">
        <f t="shared" si="349"/>
        <v>99.538461538461533</v>
      </c>
      <c r="Q3750" s="10" t="str">
        <f t="shared" si="350"/>
        <v>theater</v>
      </c>
      <c r="R3750" s="10" t="str">
        <f t="shared" si="351"/>
        <v>musical</v>
      </c>
      <c r="S3750" s="5">
        <f t="shared" si="352"/>
        <v>42395.498101851852</v>
      </c>
      <c r="T3750" s="5">
        <f t="shared" si="353"/>
        <v>42416.040972222218</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9">
        <f t="shared" si="348"/>
        <v>105</v>
      </c>
      <c r="P3751" s="10">
        <f t="shared" si="349"/>
        <v>75</v>
      </c>
      <c r="Q3751" s="10" t="str">
        <f t="shared" si="350"/>
        <v>theater</v>
      </c>
      <c r="R3751" s="10" t="str">
        <f t="shared" si="351"/>
        <v>musical</v>
      </c>
      <c r="S3751" s="5">
        <f t="shared" si="352"/>
        <v>42457.918842592589</v>
      </c>
      <c r="T3751" s="5">
        <f t="shared" si="353"/>
        <v>42488.957638888889</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9">
        <f t="shared" si="348"/>
        <v>100.44999999999999</v>
      </c>
      <c r="P3752" s="10">
        <f t="shared" si="349"/>
        <v>215.25</v>
      </c>
      <c r="Q3752" s="10" t="str">
        <f t="shared" si="350"/>
        <v>theater</v>
      </c>
      <c r="R3752" s="10" t="str">
        <f t="shared" si="351"/>
        <v>musical</v>
      </c>
      <c r="S3752" s="5">
        <f t="shared" si="352"/>
        <v>42016.773240740738</v>
      </c>
      <c r="T3752" s="5">
        <f t="shared" si="353"/>
        <v>42045.124305555553</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9">
        <f t="shared" si="348"/>
        <v>132.6</v>
      </c>
      <c r="P3753" s="10">
        <f t="shared" si="349"/>
        <v>120.54545454545455</v>
      </c>
      <c r="Q3753" s="10" t="str">
        <f t="shared" si="350"/>
        <v>theater</v>
      </c>
      <c r="R3753" s="10" t="str">
        <f t="shared" si="351"/>
        <v>musical</v>
      </c>
      <c r="S3753" s="5">
        <f t="shared" si="352"/>
        <v>42402.827233796292</v>
      </c>
      <c r="T3753" s="5">
        <f t="shared" si="353"/>
        <v>42462.78556712962</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9">
        <f t="shared" si="348"/>
        <v>112.99999999999999</v>
      </c>
      <c r="P3754" s="10">
        <f t="shared" si="349"/>
        <v>37.666666666666664</v>
      </c>
      <c r="Q3754" s="10" t="str">
        <f t="shared" si="350"/>
        <v>theater</v>
      </c>
      <c r="R3754" s="10" t="str">
        <f t="shared" si="351"/>
        <v>musical</v>
      </c>
      <c r="S3754" s="5">
        <f t="shared" si="352"/>
        <v>42619.594155092585</v>
      </c>
      <c r="T3754" s="5">
        <f t="shared" si="353"/>
        <v>42659.666666666664</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9">
        <f t="shared" si="348"/>
        <v>103.34</v>
      </c>
      <c r="P3755" s="10">
        <f t="shared" si="349"/>
        <v>172.23333333333332</v>
      </c>
      <c r="Q3755" s="10" t="str">
        <f t="shared" si="350"/>
        <v>theater</v>
      </c>
      <c r="R3755" s="10" t="str">
        <f t="shared" si="351"/>
        <v>musical</v>
      </c>
      <c r="S3755" s="5">
        <f t="shared" si="352"/>
        <v>42128.615740740737</v>
      </c>
      <c r="T3755" s="5">
        <f t="shared" si="353"/>
        <v>42157.791666666664</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9">
        <f t="shared" si="348"/>
        <v>120</v>
      </c>
      <c r="P3756" s="10">
        <f t="shared" si="349"/>
        <v>111.11111111111111</v>
      </c>
      <c r="Q3756" s="10" t="str">
        <f t="shared" si="350"/>
        <v>theater</v>
      </c>
      <c r="R3756" s="10" t="str">
        <f t="shared" si="351"/>
        <v>musical</v>
      </c>
      <c r="S3756" s="5">
        <f t="shared" si="352"/>
        <v>41808.67288194444</v>
      </c>
      <c r="T3756" s="5">
        <f t="shared" si="353"/>
        <v>41845.999305555553</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9">
        <f t="shared" si="348"/>
        <v>129.63636363636363</v>
      </c>
      <c r="P3757" s="10">
        <f t="shared" si="349"/>
        <v>25.464285714285715</v>
      </c>
      <c r="Q3757" s="10" t="str">
        <f t="shared" si="350"/>
        <v>theater</v>
      </c>
      <c r="R3757" s="10" t="str">
        <f t="shared" si="351"/>
        <v>musical</v>
      </c>
      <c r="S3757" s="5">
        <f t="shared" si="352"/>
        <v>42445.658645833326</v>
      </c>
      <c r="T3757" s="5">
        <f t="shared" si="353"/>
        <v>42475.658645833326</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9">
        <f t="shared" si="348"/>
        <v>101.11111111111111</v>
      </c>
      <c r="P3758" s="10">
        <f t="shared" si="349"/>
        <v>267.64705882352939</v>
      </c>
      <c r="Q3758" s="10" t="str">
        <f t="shared" si="350"/>
        <v>theater</v>
      </c>
      <c r="R3758" s="10" t="str">
        <f t="shared" si="351"/>
        <v>musical</v>
      </c>
      <c r="S3758" s="5">
        <f t="shared" si="352"/>
        <v>41771.606458333328</v>
      </c>
      <c r="T3758" s="5">
        <f t="shared" si="353"/>
        <v>41801.606458333328</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9">
        <f t="shared" si="348"/>
        <v>108.51428571428572</v>
      </c>
      <c r="P3759" s="10">
        <f t="shared" si="349"/>
        <v>75.959999999999994</v>
      </c>
      <c r="Q3759" s="10" t="str">
        <f t="shared" si="350"/>
        <v>theater</v>
      </c>
      <c r="R3759" s="10" t="str">
        <f t="shared" si="351"/>
        <v>musical</v>
      </c>
      <c r="S3759" s="5">
        <f t="shared" si="352"/>
        <v>41954.642534722218</v>
      </c>
      <c r="T3759" s="5">
        <f t="shared" si="353"/>
        <v>41974.642534722218</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9">
        <f t="shared" si="348"/>
        <v>102.33333333333334</v>
      </c>
      <c r="P3760" s="10">
        <f t="shared" si="349"/>
        <v>59.03846153846154</v>
      </c>
      <c r="Q3760" s="10" t="str">
        <f t="shared" si="350"/>
        <v>theater</v>
      </c>
      <c r="R3760" s="10" t="str">
        <f t="shared" si="351"/>
        <v>musical</v>
      </c>
      <c r="S3760" s="5">
        <f t="shared" si="352"/>
        <v>41747.26317129629</v>
      </c>
      <c r="T3760" s="5">
        <f t="shared" si="353"/>
        <v>41778</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9">
        <f t="shared" si="348"/>
        <v>110.24425000000002</v>
      </c>
      <c r="P3761" s="10">
        <f t="shared" si="349"/>
        <v>50.111022727272733</v>
      </c>
      <c r="Q3761" s="10" t="str">
        <f t="shared" si="350"/>
        <v>theater</v>
      </c>
      <c r="R3761" s="10" t="str">
        <f t="shared" si="351"/>
        <v>musical</v>
      </c>
      <c r="S3761" s="5">
        <f t="shared" si="352"/>
        <v>42181.899918981479</v>
      </c>
      <c r="T3761" s="5">
        <f t="shared" si="353"/>
        <v>42241.899918981479</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9">
        <f t="shared" si="348"/>
        <v>101.0154</v>
      </c>
      <c r="P3762" s="10">
        <f t="shared" si="349"/>
        <v>55.502967032967035</v>
      </c>
      <c r="Q3762" s="10" t="str">
        <f t="shared" si="350"/>
        <v>theater</v>
      </c>
      <c r="R3762" s="10" t="str">
        <f t="shared" si="351"/>
        <v>musical</v>
      </c>
      <c r="S3762" s="5">
        <f t="shared" si="352"/>
        <v>41739.316967592589</v>
      </c>
      <c r="T3762" s="5">
        <f t="shared" si="353"/>
        <v>41764.316967592589</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9">
        <f t="shared" si="348"/>
        <v>100</v>
      </c>
      <c r="P3763" s="10">
        <f t="shared" si="349"/>
        <v>166.66666666666666</v>
      </c>
      <c r="Q3763" s="10" t="str">
        <f t="shared" si="350"/>
        <v>theater</v>
      </c>
      <c r="R3763" s="10" t="str">
        <f t="shared" si="351"/>
        <v>musical</v>
      </c>
      <c r="S3763" s="5">
        <f t="shared" si="352"/>
        <v>42173.258530092593</v>
      </c>
      <c r="T3763" s="5">
        <f t="shared" si="353"/>
        <v>42226.749999999993</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9">
        <f t="shared" si="348"/>
        <v>106.24</v>
      </c>
      <c r="P3764" s="10">
        <f t="shared" si="349"/>
        <v>47.428571428571431</v>
      </c>
      <c r="Q3764" s="10" t="str">
        <f t="shared" si="350"/>
        <v>theater</v>
      </c>
      <c r="R3764" s="10" t="str">
        <f t="shared" si="351"/>
        <v>musical</v>
      </c>
      <c r="S3764" s="5">
        <f t="shared" si="352"/>
        <v>42193.605196759258</v>
      </c>
      <c r="T3764" s="5">
        <f t="shared" si="353"/>
        <v>42218.605196759258</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9">
        <f t="shared" si="348"/>
        <v>100</v>
      </c>
      <c r="P3765" s="10">
        <f t="shared" si="349"/>
        <v>64.935064935064929</v>
      </c>
      <c r="Q3765" s="10" t="str">
        <f t="shared" si="350"/>
        <v>theater</v>
      </c>
      <c r="R3765" s="10" t="str">
        <f t="shared" si="351"/>
        <v>musical</v>
      </c>
      <c r="S3765" s="5">
        <f t="shared" si="352"/>
        <v>42065.541967592588</v>
      </c>
      <c r="T3765" s="5">
        <f t="shared" si="353"/>
        <v>42095.500300925924</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9">
        <f t="shared" si="348"/>
        <v>100</v>
      </c>
      <c r="P3766" s="10">
        <f t="shared" si="349"/>
        <v>55.555555555555557</v>
      </c>
      <c r="Q3766" s="10" t="str">
        <f t="shared" si="350"/>
        <v>theater</v>
      </c>
      <c r="R3766" s="10" t="str">
        <f t="shared" si="351"/>
        <v>musical</v>
      </c>
      <c r="S3766" s="5">
        <f t="shared" si="352"/>
        <v>42499.634629629632</v>
      </c>
      <c r="T3766" s="5">
        <f t="shared" si="353"/>
        <v>42518.816666666658</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9">
        <f t="shared" si="348"/>
        <v>113.45714285714286</v>
      </c>
      <c r="P3767" s="10">
        <f t="shared" si="349"/>
        <v>74.224299065420567</v>
      </c>
      <c r="Q3767" s="10" t="str">
        <f t="shared" si="350"/>
        <v>theater</v>
      </c>
      <c r="R3767" s="10" t="str">
        <f t="shared" si="351"/>
        <v>musical</v>
      </c>
      <c r="S3767" s="5">
        <f t="shared" si="352"/>
        <v>41820.568078703705</v>
      </c>
      <c r="T3767" s="5">
        <f t="shared" si="353"/>
        <v>41850.568078703705</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9">
        <f t="shared" si="348"/>
        <v>102.65010000000001</v>
      </c>
      <c r="P3768" s="10">
        <f t="shared" si="349"/>
        <v>106.9271875</v>
      </c>
      <c r="Q3768" s="10" t="str">
        <f t="shared" si="350"/>
        <v>theater</v>
      </c>
      <c r="R3768" s="10" t="str">
        <f t="shared" si="351"/>
        <v>musical</v>
      </c>
      <c r="S3768" s="5">
        <f t="shared" si="352"/>
        <v>41787.958854166667</v>
      </c>
      <c r="T3768" s="5">
        <f t="shared" si="353"/>
        <v>41822.958854166667</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9">
        <f t="shared" si="348"/>
        <v>116.75</v>
      </c>
      <c r="P3769" s="10">
        <f t="shared" si="349"/>
        <v>41.696428571428569</v>
      </c>
      <c r="Q3769" s="10" t="str">
        <f t="shared" si="350"/>
        <v>theater</v>
      </c>
      <c r="R3769" s="10" t="str">
        <f t="shared" si="351"/>
        <v>musical</v>
      </c>
      <c r="S3769" s="5">
        <f t="shared" si="352"/>
        <v>42049.811307870368</v>
      </c>
      <c r="T3769" s="5">
        <f t="shared" si="353"/>
        <v>42063.999305555553</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9">
        <f t="shared" si="348"/>
        <v>107.65274999999998</v>
      </c>
      <c r="P3770" s="10">
        <f t="shared" si="349"/>
        <v>74.243275862068955</v>
      </c>
      <c r="Q3770" s="10" t="str">
        <f t="shared" si="350"/>
        <v>theater</v>
      </c>
      <c r="R3770" s="10" t="str">
        <f t="shared" si="351"/>
        <v>musical</v>
      </c>
      <c r="S3770" s="5">
        <f t="shared" si="352"/>
        <v>41772.519560185181</v>
      </c>
      <c r="T3770" s="5">
        <f t="shared" si="353"/>
        <v>41802.519560185181</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9">
        <f t="shared" si="348"/>
        <v>100</v>
      </c>
      <c r="P3771" s="10">
        <f t="shared" si="349"/>
        <v>73.333333333333329</v>
      </c>
      <c r="Q3771" s="10" t="str">
        <f t="shared" si="350"/>
        <v>theater</v>
      </c>
      <c r="R3771" s="10" t="str">
        <f t="shared" si="351"/>
        <v>musical</v>
      </c>
      <c r="S3771" s="5">
        <f t="shared" si="352"/>
        <v>42445.389803240738</v>
      </c>
      <c r="T3771" s="5">
        <f t="shared" si="353"/>
        <v>42475.389803240738</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9">
        <f t="shared" si="348"/>
        <v>100</v>
      </c>
      <c r="P3772" s="10">
        <f t="shared" si="349"/>
        <v>100</v>
      </c>
      <c r="Q3772" s="10" t="str">
        <f t="shared" si="350"/>
        <v>theater</v>
      </c>
      <c r="R3772" s="10" t="str">
        <f t="shared" si="351"/>
        <v>musical</v>
      </c>
      <c r="S3772" s="5">
        <f t="shared" si="352"/>
        <v>42138.722337962965</v>
      </c>
      <c r="T3772" s="5">
        <f t="shared" si="353"/>
        <v>42168.722337962965</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9">
        <f t="shared" si="348"/>
        <v>146</v>
      </c>
      <c r="P3773" s="10">
        <f t="shared" si="349"/>
        <v>38.421052631578945</v>
      </c>
      <c r="Q3773" s="10" t="str">
        <f t="shared" si="350"/>
        <v>theater</v>
      </c>
      <c r="R3773" s="10" t="str">
        <f t="shared" si="351"/>
        <v>musical</v>
      </c>
      <c r="S3773" s="5">
        <f t="shared" si="352"/>
        <v>42493.64875</v>
      </c>
      <c r="T3773" s="5">
        <f t="shared" si="353"/>
        <v>42507.791666666664</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9">
        <f t="shared" si="348"/>
        <v>110.2</v>
      </c>
      <c r="P3774" s="10">
        <f t="shared" si="349"/>
        <v>166.96969696969697</v>
      </c>
      <c r="Q3774" s="10" t="str">
        <f t="shared" si="350"/>
        <v>theater</v>
      </c>
      <c r="R3774" s="10" t="str">
        <f t="shared" si="351"/>
        <v>musical</v>
      </c>
      <c r="S3774" s="5">
        <f t="shared" si="352"/>
        <v>42682.408634259256</v>
      </c>
      <c r="T3774" s="5">
        <f t="shared" si="353"/>
        <v>42703.041666666664</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9">
        <f t="shared" si="348"/>
        <v>108.2</v>
      </c>
      <c r="P3775" s="10">
        <f t="shared" si="349"/>
        <v>94.912280701754383</v>
      </c>
      <c r="Q3775" s="10" t="str">
        <f t="shared" si="350"/>
        <v>theater</v>
      </c>
      <c r="R3775" s="10" t="str">
        <f t="shared" si="351"/>
        <v>musical</v>
      </c>
      <c r="S3775" s="5">
        <f t="shared" si="352"/>
        <v>42655.79684027777</v>
      </c>
      <c r="T3775" s="5">
        <f t="shared" si="353"/>
        <v>42688.880555555552</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9">
        <f t="shared" si="348"/>
        <v>100</v>
      </c>
      <c r="P3776" s="10">
        <f t="shared" si="349"/>
        <v>100</v>
      </c>
      <c r="Q3776" s="10" t="str">
        <f t="shared" si="350"/>
        <v>theater</v>
      </c>
      <c r="R3776" s="10" t="str">
        <f t="shared" si="351"/>
        <v>musical</v>
      </c>
      <c r="S3776" s="5">
        <f t="shared" si="352"/>
        <v>42087.583969907406</v>
      </c>
      <c r="T3776" s="5">
        <f t="shared" si="353"/>
        <v>42103.583969907406</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9">
        <f t="shared" si="348"/>
        <v>100.25</v>
      </c>
      <c r="P3777" s="10">
        <f t="shared" si="349"/>
        <v>143.21428571428572</v>
      </c>
      <c r="Q3777" s="10" t="str">
        <f t="shared" si="350"/>
        <v>theater</v>
      </c>
      <c r="R3777" s="10" t="str">
        <f t="shared" si="351"/>
        <v>musical</v>
      </c>
      <c r="S3777" s="5">
        <f t="shared" si="352"/>
        <v>42075.734293981477</v>
      </c>
      <c r="T3777" s="5">
        <f t="shared" si="353"/>
        <v>42102.958333333336</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9">
        <f t="shared" si="348"/>
        <v>106.71250000000001</v>
      </c>
      <c r="P3778" s="10">
        <f t="shared" si="349"/>
        <v>90.819148936170208</v>
      </c>
      <c r="Q3778" s="10" t="str">
        <f t="shared" si="350"/>
        <v>theater</v>
      </c>
      <c r="R3778" s="10" t="str">
        <f t="shared" si="351"/>
        <v>musical</v>
      </c>
      <c r="S3778" s="5">
        <f t="shared" si="352"/>
        <v>41814.159467592588</v>
      </c>
      <c r="T3778" s="5">
        <f t="shared" si="353"/>
        <v>41851.833333333328</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9">
        <f t="shared" ref="O3779:O3842" si="354">E3779/D3779*100</f>
        <v>143.19999999999999</v>
      </c>
      <c r="P3779" s="10">
        <f t="shared" ref="P3779:P3842" si="355">E3779/L3779</f>
        <v>48.542372881355931</v>
      </c>
      <c r="Q3779" s="10" t="str">
        <f t="shared" ref="Q3779:Q3842" si="356">LEFT($N3779,FIND("/",$N3779)-1)</f>
        <v>theater</v>
      </c>
      <c r="R3779" s="10" t="str">
        <f t="shared" ref="R3779:R3842" si="357">RIGHT($N3779,LEN($N3779)-FIND("/",$N3779))</f>
        <v>musical</v>
      </c>
      <c r="S3779" s="5">
        <f t="shared" ref="S3779:S3842" si="358">(((J3779/60)/60)/24)+DATE(1970,1,1)+(-5/24)</f>
        <v>41886.903020833335</v>
      </c>
      <c r="T3779" s="5">
        <f t="shared" si="353"/>
        <v>41908.958333333328</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9">
        <f t="shared" si="354"/>
        <v>105.04166666666667</v>
      </c>
      <c r="P3780" s="10">
        <f t="shared" si="355"/>
        <v>70.027777777777771</v>
      </c>
      <c r="Q3780" s="10" t="str">
        <f t="shared" si="356"/>
        <v>theater</v>
      </c>
      <c r="R3780" s="10" t="str">
        <f t="shared" si="357"/>
        <v>musical</v>
      </c>
      <c r="S3780" s="5">
        <f t="shared" si="358"/>
        <v>41989.610879629625</v>
      </c>
      <c r="T3780" s="5">
        <f t="shared" si="353"/>
        <v>42049.610879629625</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9">
        <f t="shared" si="354"/>
        <v>103.98</v>
      </c>
      <c r="P3781" s="10">
        <f t="shared" si="355"/>
        <v>135.62608695652173</v>
      </c>
      <c r="Q3781" s="10" t="str">
        <f t="shared" si="356"/>
        <v>theater</v>
      </c>
      <c r="R3781" s="10" t="str">
        <f t="shared" si="357"/>
        <v>musical</v>
      </c>
      <c r="S3781" s="5">
        <f t="shared" si="358"/>
        <v>42425.527083333327</v>
      </c>
      <c r="T3781" s="5">
        <f t="shared" si="353"/>
        <v>42455.48541666667</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9">
        <f t="shared" si="354"/>
        <v>120</v>
      </c>
      <c r="P3782" s="10">
        <f t="shared" si="355"/>
        <v>100</v>
      </c>
      <c r="Q3782" s="10" t="str">
        <f t="shared" si="356"/>
        <v>theater</v>
      </c>
      <c r="R3782" s="10" t="str">
        <f t="shared" si="357"/>
        <v>musical</v>
      </c>
      <c r="S3782" s="5">
        <f t="shared" si="358"/>
        <v>42166.011400462965</v>
      </c>
      <c r="T3782" s="5">
        <f t="shared" si="353"/>
        <v>42198.629166666658</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9">
        <f t="shared" si="354"/>
        <v>109.66666666666667</v>
      </c>
      <c r="P3783" s="10">
        <f t="shared" si="355"/>
        <v>94.90384615384616</v>
      </c>
      <c r="Q3783" s="10" t="str">
        <f t="shared" si="356"/>
        <v>theater</v>
      </c>
      <c r="R3783" s="10" t="str">
        <f t="shared" si="357"/>
        <v>musical</v>
      </c>
      <c r="S3783" s="5">
        <f t="shared" si="358"/>
        <v>41865.674594907403</v>
      </c>
      <c r="T3783" s="5">
        <f t="shared" ref="T3783:T3846" si="359">(((I3783/60)/60)/24)+DATE(1970,1,1)+(-5/24)</f>
        <v>41890.674594907403</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9">
        <f t="shared" si="354"/>
        <v>101.75</v>
      </c>
      <c r="P3784" s="10">
        <f t="shared" si="355"/>
        <v>75.370370370370367</v>
      </c>
      <c r="Q3784" s="10" t="str">
        <f t="shared" si="356"/>
        <v>theater</v>
      </c>
      <c r="R3784" s="10" t="str">
        <f t="shared" si="357"/>
        <v>musical</v>
      </c>
      <c r="S3784" s="5">
        <f t="shared" si="358"/>
        <v>42546.653900462967</v>
      </c>
      <c r="T3784" s="5">
        <f t="shared" si="359"/>
        <v>42575.749999999993</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9">
        <f t="shared" si="354"/>
        <v>128.91666666666666</v>
      </c>
      <c r="P3785" s="10">
        <f t="shared" si="355"/>
        <v>64.458333333333329</v>
      </c>
      <c r="Q3785" s="10" t="str">
        <f t="shared" si="356"/>
        <v>theater</v>
      </c>
      <c r="R3785" s="10" t="str">
        <f t="shared" si="357"/>
        <v>musical</v>
      </c>
      <c r="S3785" s="5">
        <f t="shared" si="358"/>
        <v>42419.931944444441</v>
      </c>
      <c r="T3785" s="5">
        <f t="shared" si="359"/>
        <v>42444.458333333336</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9">
        <f t="shared" si="354"/>
        <v>114.99999999999999</v>
      </c>
      <c r="P3786" s="10">
        <f t="shared" si="355"/>
        <v>115</v>
      </c>
      <c r="Q3786" s="10" t="str">
        <f t="shared" si="356"/>
        <v>theater</v>
      </c>
      <c r="R3786" s="10" t="str">
        <f t="shared" si="357"/>
        <v>musical</v>
      </c>
      <c r="S3786" s="5">
        <f t="shared" si="358"/>
        <v>42531.772361111107</v>
      </c>
      <c r="T3786" s="5">
        <f t="shared" si="359"/>
        <v>42561.772361111107</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9">
        <f t="shared" si="354"/>
        <v>150.75</v>
      </c>
      <c r="P3787" s="10">
        <f t="shared" si="355"/>
        <v>100.5</v>
      </c>
      <c r="Q3787" s="10" t="str">
        <f t="shared" si="356"/>
        <v>theater</v>
      </c>
      <c r="R3787" s="10" t="str">
        <f t="shared" si="357"/>
        <v>musical</v>
      </c>
      <c r="S3787" s="5">
        <f t="shared" si="358"/>
        <v>42548.430196759255</v>
      </c>
      <c r="T3787" s="5">
        <f t="shared" si="359"/>
        <v>42584.210416666661</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9">
        <f t="shared" si="354"/>
        <v>110.96666666666665</v>
      </c>
      <c r="P3788" s="10">
        <f t="shared" si="355"/>
        <v>93.774647887323937</v>
      </c>
      <c r="Q3788" s="10" t="str">
        <f t="shared" si="356"/>
        <v>theater</v>
      </c>
      <c r="R3788" s="10" t="str">
        <f t="shared" si="357"/>
        <v>musical</v>
      </c>
      <c r="S3788" s="5">
        <f t="shared" si="358"/>
        <v>42486.829571759255</v>
      </c>
      <c r="T3788" s="5">
        <f t="shared" si="359"/>
        <v>42516.829571759255</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9">
        <f t="shared" si="354"/>
        <v>100.28571428571429</v>
      </c>
      <c r="P3789" s="10">
        <f t="shared" si="355"/>
        <v>35.1</v>
      </c>
      <c r="Q3789" s="10" t="str">
        <f t="shared" si="356"/>
        <v>theater</v>
      </c>
      <c r="R3789" s="10" t="str">
        <f t="shared" si="357"/>
        <v>musical</v>
      </c>
      <c r="S3789" s="5">
        <f t="shared" si="358"/>
        <v>42167.326458333329</v>
      </c>
      <c r="T3789" s="5">
        <f t="shared" si="359"/>
        <v>42195.957638888889</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9">
        <f t="shared" si="354"/>
        <v>0.66666666666666674</v>
      </c>
      <c r="P3790" s="10">
        <f t="shared" si="355"/>
        <v>500</v>
      </c>
      <c r="Q3790" s="10" t="str">
        <f t="shared" si="356"/>
        <v>theater</v>
      </c>
      <c r="R3790" s="10" t="str">
        <f t="shared" si="357"/>
        <v>musical</v>
      </c>
      <c r="S3790" s="5">
        <f t="shared" si="358"/>
        <v>42333.487488425926</v>
      </c>
      <c r="T3790" s="5">
        <f t="shared" si="359"/>
        <v>42361.470833333333</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9">
        <f t="shared" si="354"/>
        <v>3.267605633802817</v>
      </c>
      <c r="P3791" s="10">
        <f t="shared" si="355"/>
        <v>29</v>
      </c>
      <c r="Q3791" s="10" t="str">
        <f t="shared" si="356"/>
        <v>theater</v>
      </c>
      <c r="R3791" s="10" t="str">
        <f t="shared" si="357"/>
        <v>musical</v>
      </c>
      <c r="S3791" s="5">
        <f t="shared" si="358"/>
        <v>42138.590486111112</v>
      </c>
      <c r="T3791" s="5">
        <f t="shared" si="359"/>
        <v>42170.590486111112</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9">
        <f t="shared" si="354"/>
        <v>0</v>
      </c>
      <c r="P3792" s="10" t="e">
        <f t="shared" si="355"/>
        <v>#DIV/0!</v>
      </c>
      <c r="Q3792" s="10" t="str">
        <f t="shared" si="356"/>
        <v>theater</v>
      </c>
      <c r="R3792" s="10" t="str">
        <f t="shared" si="357"/>
        <v>musical</v>
      </c>
      <c r="S3792" s="5">
        <f t="shared" si="358"/>
        <v>42666.458599537036</v>
      </c>
      <c r="T3792" s="5">
        <f t="shared" si="359"/>
        <v>42696.5002662037</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9">
        <f t="shared" si="354"/>
        <v>0</v>
      </c>
      <c r="P3793" s="10" t="e">
        <f t="shared" si="355"/>
        <v>#DIV/0!</v>
      </c>
      <c r="Q3793" s="10" t="str">
        <f t="shared" si="356"/>
        <v>theater</v>
      </c>
      <c r="R3793" s="10" t="str">
        <f t="shared" si="357"/>
        <v>musical</v>
      </c>
      <c r="S3793" s="5">
        <f t="shared" si="358"/>
        <v>41766.4837037037</v>
      </c>
      <c r="T3793" s="5">
        <f t="shared" si="359"/>
        <v>41826.4837037037</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9">
        <f t="shared" si="354"/>
        <v>0.27999999999999997</v>
      </c>
      <c r="P3794" s="10">
        <f t="shared" si="355"/>
        <v>17.5</v>
      </c>
      <c r="Q3794" s="10" t="str">
        <f t="shared" si="356"/>
        <v>theater</v>
      </c>
      <c r="R3794" s="10" t="str">
        <f t="shared" si="357"/>
        <v>musical</v>
      </c>
      <c r="S3794" s="5">
        <f t="shared" si="358"/>
        <v>42170.238680555551</v>
      </c>
      <c r="T3794" s="5">
        <f t="shared" si="359"/>
        <v>42200.238680555551</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9">
        <f t="shared" si="354"/>
        <v>59.657142857142851</v>
      </c>
      <c r="P3795" s="10">
        <f t="shared" si="355"/>
        <v>174</v>
      </c>
      <c r="Q3795" s="10" t="str">
        <f t="shared" si="356"/>
        <v>theater</v>
      </c>
      <c r="R3795" s="10" t="str">
        <f t="shared" si="357"/>
        <v>musical</v>
      </c>
      <c r="S3795" s="5">
        <f t="shared" si="358"/>
        <v>41968.73065972222</v>
      </c>
      <c r="T3795" s="5">
        <f t="shared" si="359"/>
        <v>41989.73065972222</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9">
        <f t="shared" si="354"/>
        <v>1</v>
      </c>
      <c r="P3796" s="10">
        <f t="shared" si="355"/>
        <v>50</v>
      </c>
      <c r="Q3796" s="10" t="str">
        <f t="shared" si="356"/>
        <v>theater</v>
      </c>
      <c r="R3796" s="10" t="str">
        <f t="shared" si="357"/>
        <v>musical</v>
      </c>
      <c r="S3796" s="5">
        <f t="shared" si="358"/>
        <v>42132.372152777774</v>
      </c>
      <c r="T3796" s="5">
        <f t="shared" si="359"/>
        <v>42162.372152777774</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9">
        <f t="shared" si="354"/>
        <v>1.6666666666666667</v>
      </c>
      <c r="P3797" s="10">
        <f t="shared" si="355"/>
        <v>5</v>
      </c>
      <c r="Q3797" s="10" t="str">
        <f t="shared" si="356"/>
        <v>theater</v>
      </c>
      <c r="R3797" s="10" t="str">
        <f t="shared" si="357"/>
        <v>musical</v>
      </c>
      <c r="S3797" s="5">
        <f t="shared" si="358"/>
        <v>42201.227893518517</v>
      </c>
      <c r="T3797" s="5">
        <f t="shared" si="359"/>
        <v>42244.729166666664</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9">
        <f t="shared" si="354"/>
        <v>4.4444444444444444E-3</v>
      </c>
      <c r="P3798" s="10">
        <f t="shared" si="355"/>
        <v>1</v>
      </c>
      <c r="Q3798" s="10" t="str">
        <f t="shared" si="356"/>
        <v>theater</v>
      </c>
      <c r="R3798" s="10" t="str">
        <f t="shared" si="357"/>
        <v>musical</v>
      </c>
      <c r="S3798" s="5">
        <f t="shared" si="358"/>
        <v>42688.821250000001</v>
      </c>
      <c r="T3798" s="5">
        <f t="shared" si="359"/>
        <v>42748.821250000001</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9">
        <f t="shared" si="354"/>
        <v>89.666666666666657</v>
      </c>
      <c r="P3799" s="10">
        <f t="shared" si="355"/>
        <v>145.40540540540542</v>
      </c>
      <c r="Q3799" s="10" t="str">
        <f t="shared" si="356"/>
        <v>theater</v>
      </c>
      <c r="R3799" s="10" t="str">
        <f t="shared" si="357"/>
        <v>musical</v>
      </c>
      <c r="S3799" s="5">
        <f t="shared" si="358"/>
        <v>42084.673206018517</v>
      </c>
      <c r="T3799" s="5">
        <f t="shared" si="359"/>
        <v>42114.673206018517</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9">
        <f t="shared" si="354"/>
        <v>1.4642857142857144</v>
      </c>
      <c r="P3800" s="10">
        <f t="shared" si="355"/>
        <v>205</v>
      </c>
      <c r="Q3800" s="10" t="str">
        <f t="shared" si="356"/>
        <v>theater</v>
      </c>
      <c r="R3800" s="10" t="str">
        <f t="shared" si="357"/>
        <v>musical</v>
      </c>
      <c r="S3800" s="5">
        <f t="shared" si="358"/>
        <v>41831.514444444445</v>
      </c>
      <c r="T3800" s="5">
        <f t="shared" si="359"/>
        <v>41861.514444444445</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9">
        <f t="shared" si="354"/>
        <v>4.0199999999999996</v>
      </c>
      <c r="P3801" s="10">
        <f t="shared" si="355"/>
        <v>100.5</v>
      </c>
      <c r="Q3801" s="10" t="str">
        <f t="shared" si="356"/>
        <v>theater</v>
      </c>
      <c r="R3801" s="10" t="str">
        <f t="shared" si="357"/>
        <v>musical</v>
      </c>
      <c r="S3801" s="5">
        <f t="shared" si="358"/>
        <v>42410.722719907404</v>
      </c>
      <c r="T3801" s="5">
        <f t="shared" si="359"/>
        <v>42440.722719907404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9">
        <f t="shared" si="354"/>
        <v>4.004545454545454</v>
      </c>
      <c r="P3802" s="10">
        <f t="shared" si="355"/>
        <v>55.0625</v>
      </c>
      <c r="Q3802" s="10" t="str">
        <f t="shared" si="356"/>
        <v>theater</v>
      </c>
      <c r="R3802" s="10" t="str">
        <f t="shared" si="357"/>
        <v>musical</v>
      </c>
      <c r="S3802" s="5">
        <f t="shared" si="358"/>
        <v>41982.528738425921</v>
      </c>
      <c r="T3802" s="5">
        <f t="shared" si="359"/>
        <v>42014.999305555553</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9">
        <f t="shared" si="354"/>
        <v>8.52</v>
      </c>
      <c r="P3803" s="10">
        <f t="shared" si="355"/>
        <v>47.333333333333336</v>
      </c>
      <c r="Q3803" s="10" t="str">
        <f t="shared" si="356"/>
        <v>theater</v>
      </c>
      <c r="R3803" s="10" t="str">
        <f t="shared" si="357"/>
        <v>musical</v>
      </c>
      <c r="S3803" s="5">
        <f t="shared" si="358"/>
        <v>41975.467777777776</v>
      </c>
      <c r="T3803" s="5">
        <f t="shared" si="359"/>
        <v>42006.467777777776</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9">
        <f t="shared" si="354"/>
        <v>0</v>
      </c>
      <c r="P3804" s="10" t="e">
        <f t="shared" si="355"/>
        <v>#DIV/0!</v>
      </c>
      <c r="Q3804" s="10" t="str">
        <f t="shared" si="356"/>
        <v>theater</v>
      </c>
      <c r="R3804" s="10" t="str">
        <f t="shared" si="357"/>
        <v>musical</v>
      </c>
      <c r="S3804" s="5">
        <f t="shared" si="358"/>
        <v>42268.917893518512</v>
      </c>
      <c r="T3804" s="5">
        <f t="shared" si="359"/>
        <v>42298.917893518512</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9">
        <f t="shared" si="354"/>
        <v>19.650000000000002</v>
      </c>
      <c r="P3805" s="10">
        <f t="shared" si="355"/>
        <v>58.95</v>
      </c>
      <c r="Q3805" s="10" t="str">
        <f t="shared" si="356"/>
        <v>theater</v>
      </c>
      <c r="R3805" s="10" t="str">
        <f t="shared" si="357"/>
        <v>musical</v>
      </c>
      <c r="S3805" s="5">
        <f t="shared" si="358"/>
        <v>42403.763518518514</v>
      </c>
      <c r="T3805" s="5">
        <f t="shared" si="359"/>
        <v>42433.763518518514</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9">
        <f t="shared" si="354"/>
        <v>0</v>
      </c>
      <c r="P3806" s="10" t="e">
        <f t="shared" si="355"/>
        <v>#DIV/0!</v>
      </c>
      <c r="Q3806" s="10" t="str">
        <f t="shared" si="356"/>
        <v>theater</v>
      </c>
      <c r="R3806" s="10" t="str">
        <f t="shared" si="357"/>
        <v>musical</v>
      </c>
      <c r="S3806" s="5">
        <f t="shared" si="358"/>
        <v>42526.801203703704</v>
      </c>
      <c r="T3806" s="5">
        <f t="shared" si="359"/>
        <v>42582.083333333336</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9">
        <f t="shared" si="354"/>
        <v>2E-3</v>
      </c>
      <c r="P3807" s="10">
        <f t="shared" si="355"/>
        <v>1.5</v>
      </c>
      <c r="Q3807" s="10" t="str">
        <f t="shared" si="356"/>
        <v>theater</v>
      </c>
      <c r="R3807" s="10" t="str">
        <f t="shared" si="357"/>
        <v>musical</v>
      </c>
      <c r="S3807" s="5">
        <f t="shared" si="358"/>
        <v>41849.678703703699</v>
      </c>
      <c r="T3807" s="5">
        <f t="shared" si="359"/>
        <v>41909.678703703699</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9">
        <f t="shared" si="354"/>
        <v>6.6666666666666666E-2</v>
      </c>
      <c r="P3808" s="10">
        <f t="shared" si="355"/>
        <v>5</v>
      </c>
      <c r="Q3808" s="10" t="str">
        <f t="shared" si="356"/>
        <v>theater</v>
      </c>
      <c r="R3808" s="10" t="str">
        <f t="shared" si="357"/>
        <v>musical</v>
      </c>
      <c r="S3808" s="5">
        <f t="shared" si="358"/>
        <v>41799.050706018512</v>
      </c>
      <c r="T3808" s="5">
        <f t="shared" si="359"/>
        <v>41819.050706018512</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9">
        <f t="shared" si="354"/>
        <v>30.333333333333336</v>
      </c>
      <c r="P3809" s="10">
        <f t="shared" si="355"/>
        <v>50.555555555555557</v>
      </c>
      <c r="Q3809" s="10" t="str">
        <f t="shared" si="356"/>
        <v>theater</v>
      </c>
      <c r="R3809" s="10" t="str">
        <f t="shared" si="357"/>
        <v>musical</v>
      </c>
      <c r="S3809" s="5">
        <f t="shared" si="358"/>
        <v>42090.700682870367</v>
      </c>
      <c r="T3809" s="5">
        <f t="shared" si="359"/>
        <v>42097.700682870367</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9">
        <f t="shared" si="354"/>
        <v>100</v>
      </c>
      <c r="P3810" s="10">
        <f t="shared" si="355"/>
        <v>41.666666666666664</v>
      </c>
      <c r="Q3810" s="10" t="str">
        <f t="shared" si="356"/>
        <v>theater</v>
      </c>
      <c r="R3810" s="10" t="str">
        <f t="shared" si="357"/>
        <v>plays</v>
      </c>
      <c r="S3810" s="5">
        <f t="shared" si="358"/>
        <v>42059.24559027778</v>
      </c>
      <c r="T3810" s="5">
        <f t="shared" si="359"/>
        <v>42119.203923611109</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9">
        <f t="shared" si="354"/>
        <v>101.25</v>
      </c>
      <c r="P3811" s="10">
        <f t="shared" si="355"/>
        <v>53.289473684210527</v>
      </c>
      <c r="Q3811" s="10" t="str">
        <f t="shared" si="356"/>
        <v>theater</v>
      </c>
      <c r="R3811" s="10" t="str">
        <f t="shared" si="357"/>
        <v>plays</v>
      </c>
      <c r="S3811" s="5">
        <f t="shared" si="358"/>
        <v>41800.318368055552</v>
      </c>
      <c r="T3811" s="5">
        <f t="shared" si="359"/>
        <v>41850.75</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9">
        <f t="shared" si="354"/>
        <v>121.73333333333333</v>
      </c>
      <c r="P3812" s="10">
        <f t="shared" si="355"/>
        <v>70.230769230769226</v>
      </c>
      <c r="Q3812" s="10" t="str">
        <f t="shared" si="356"/>
        <v>theater</v>
      </c>
      <c r="R3812" s="10" t="str">
        <f t="shared" si="357"/>
        <v>plays</v>
      </c>
      <c r="S3812" s="5">
        <f t="shared" si="358"/>
        <v>42054.640717592592</v>
      </c>
      <c r="T3812" s="5">
        <f t="shared" si="359"/>
        <v>42084.599050925921</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9">
        <f t="shared" si="354"/>
        <v>330</v>
      </c>
      <c r="P3813" s="10">
        <f t="shared" si="355"/>
        <v>43.421052631578945</v>
      </c>
      <c r="Q3813" s="10" t="str">
        <f t="shared" si="356"/>
        <v>theater</v>
      </c>
      <c r="R3813" s="10" t="str">
        <f t="shared" si="357"/>
        <v>plays</v>
      </c>
      <c r="S3813" s="5">
        <f t="shared" si="358"/>
        <v>42487.418668981474</v>
      </c>
      <c r="T3813" s="5">
        <f t="shared" si="359"/>
        <v>42521.249999999993</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9">
        <f t="shared" si="354"/>
        <v>109.55</v>
      </c>
      <c r="P3814" s="10">
        <f t="shared" si="355"/>
        <v>199.18181818181819</v>
      </c>
      <c r="Q3814" s="10" t="str">
        <f t="shared" si="356"/>
        <v>theater</v>
      </c>
      <c r="R3814" s="10" t="str">
        <f t="shared" si="357"/>
        <v>plays</v>
      </c>
      <c r="S3814" s="5">
        <f t="shared" si="358"/>
        <v>42109.542916666665</v>
      </c>
      <c r="T3814" s="5">
        <f t="shared" si="359"/>
        <v>42155.957638888889</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9">
        <f t="shared" si="354"/>
        <v>100.95190476190474</v>
      </c>
      <c r="P3815" s="10">
        <f t="shared" si="355"/>
        <v>78.518148148148143</v>
      </c>
      <c r="Q3815" s="10" t="str">
        <f t="shared" si="356"/>
        <v>theater</v>
      </c>
      <c r="R3815" s="10" t="str">
        <f t="shared" si="357"/>
        <v>plays</v>
      </c>
      <c r="S3815" s="5">
        <f t="shared" si="358"/>
        <v>42497.067372685182</v>
      </c>
      <c r="T3815" s="5">
        <f t="shared" si="359"/>
        <v>42535.696527777771</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9">
        <f t="shared" si="354"/>
        <v>140.13333333333333</v>
      </c>
      <c r="P3816" s="10">
        <f t="shared" si="355"/>
        <v>61.823529411764703</v>
      </c>
      <c r="Q3816" s="10" t="str">
        <f t="shared" si="356"/>
        <v>theater</v>
      </c>
      <c r="R3816" s="10" t="str">
        <f t="shared" si="357"/>
        <v>plays</v>
      </c>
      <c r="S3816" s="5">
        <f t="shared" si="358"/>
        <v>42058.695740740739</v>
      </c>
      <c r="T3816" s="5">
        <f t="shared" si="359"/>
        <v>42094.957638888889</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9">
        <f t="shared" si="354"/>
        <v>100.001</v>
      </c>
      <c r="P3817" s="10">
        <f t="shared" si="355"/>
        <v>50.000500000000002</v>
      </c>
      <c r="Q3817" s="10" t="str">
        <f t="shared" si="356"/>
        <v>theater</v>
      </c>
      <c r="R3817" s="10" t="str">
        <f t="shared" si="357"/>
        <v>plays</v>
      </c>
      <c r="S3817" s="5">
        <f t="shared" si="358"/>
        <v>42207.051585648143</v>
      </c>
      <c r="T3817" s="5">
        <f t="shared" si="359"/>
        <v>42236.749999999993</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9">
        <f t="shared" si="354"/>
        <v>119.238</v>
      </c>
      <c r="P3818" s="10">
        <f t="shared" si="355"/>
        <v>48.339729729729726</v>
      </c>
      <c r="Q3818" s="10" t="str">
        <f t="shared" si="356"/>
        <v>theater</v>
      </c>
      <c r="R3818" s="10" t="str">
        <f t="shared" si="357"/>
        <v>plays</v>
      </c>
      <c r="S3818" s="5">
        <f t="shared" si="358"/>
        <v>41807.481747685182</v>
      </c>
      <c r="T3818" s="5">
        <f t="shared" si="359"/>
        <v>41837.481747685182</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9">
        <f t="shared" si="354"/>
        <v>107.25</v>
      </c>
      <c r="P3819" s="10">
        <f t="shared" si="355"/>
        <v>107.25</v>
      </c>
      <c r="Q3819" s="10" t="str">
        <f t="shared" si="356"/>
        <v>theater</v>
      </c>
      <c r="R3819" s="10" t="str">
        <f t="shared" si="357"/>
        <v>plays</v>
      </c>
      <c r="S3819" s="5">
        <f t="shared" si="358"/>
        <v>42284.488611111105</v>
      </c>
      <c r="T3819" s="5">
        <f t="shared" si="359"/>
        <v>42300.957638888889</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9">
        <f t="shared" si="354"/>
        <v>227.99999999999997</v>
      </c>
      <c r="P3820" s="10">
        <f t="shared" si="355"/>
        <v>57</v>
      </c>
      <c r="Q3820" s="10" t="str">
        <f t="shared" si="356"/>
        <v>theater</v>
      </c>
      <c r="R3820" s="10" t="str">
        <f t="shared" si="357"/>
        <v>plays</v>
      </c>
      <c r="S3820" s="5">
        <f t="shared" si="358"/>
        <v>42045.634050925924</v>
      </c>
      <c r="T3820" s="5">
        <f t="shared" si="359"/>
        <v>42075.592384259253</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9">
        <f t="shared" si="354"/>
        <v>106.4</v>
      </c>
      <c r="P3821" s="10">
        <f t="shared" si="355"/>
        <v>40.92307692307692</v>
      </c>
      <c r="Q3821" s="10" t="str">
        <f t="shared" si="356"/>
        <v>theater</v>
      </c>
      <c r="R3821" s="10" t="str">
        <f t="shared" si="357"/>
        <v>plays</v>
      </c>
      <c r="S3821" s="5">
        <f t="shared" si="358"/>
        <v>42184.001203703701</v>
      </c>
      <c r="T3821" s="5">
        <f t="shared" si="359"/>
        <v>42202.668055555558</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9">
        <f t="shared" si="354"/>
        <v>143.33333333333334</v>
      </c>
      <c r="P3822" s="10">
        <f t="shared" si="355"/>
        <v>21.5</v>
      </c>
      <c r="Q3822" s="10" t="str">
        <f t="shared" si="356"/>
        <v>theater</v>
      </c>
      <c r="R3822" s="10" t="str">
        <f t="shared" si="357"/>
        <v>plays</v>
      </c>
      <c r="S3822" s="5">
        <f t="shared" si="358"/>
        <v>42160.443483796298</v>
      </c>
      <c r="T3822" s="5">
        <f t="shared" si="359"/>
        <v>42190.443483796298</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9">
        <f t="shared" si="354"/>
        <v>104.54285714285714</v>
      </c>
      <c r="P3823" s="10">
        <f t="shared" si="355"/>
        <v>79.543478260869563</v>
      </c>
      <c r="Q3823" s="10" t="str">
        <f t="shared" si="356"/>
        <v>theater</v>
      </c>
      <c r="R3823" s="10" t="str">
        <f t="shared" si="357"/>
        <v>plays</v>
      </c>
      <c r="S3823" s="5">
        <f t="shared" si="358"/>
        <v>42340.972303240742</v>
      </c>
      <c r="T3823" s="5">
        <f t="shared" si="359"/>
        <v>42372.972303240742</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9">
        <f t="shared" si="354"/>
        <v>110.02000000000001</v>
      </c>
      <c r="P3824" s="10">
        <f t="shared" si="355"/>
        <v>72.381578947368425</v>
      </c>
      <c r="Q3824" s="10" t="str">
        <f t="shared" si="356"/>
        <v>theater</v>
      </c>
      <c r="R3824" s="10" t="str">
        <f t="shared" si="357"/>
        <v>plays</v>
      </c>
      <c r="S3824" s="5">
        <f t="shared" si="358"/>
        <v>42329.629826388882</v>
      </c>
      <c r="T3824" s="5">
        <f t="shared" si="359"/>
        <v>42388.749305555553</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9">
        <f t="shared" si="354"/>
        <v>106</v>
      </c>
      <c r="P3825" s="10">
        <f t="shared" si="355"/>
        <v>64.634146341463421</v>
      </c>
      <c r="Q3825" s="10" t="str">
        <f t="shared" si="356"/>
        <v>theater</v>
      </c>
      <c r="R3825" s="10" t="str">
        <f t="shared" si="357"/>
        <v>plays</v>
      </c>
      <c r="S3825" s="5">
        <f t="shared" si="358"/>
        <v>42170.701898148145</v>
      </c>
      <c r="T3825" s="5">
        <f t="shared" si="359"/>
        <v>42204.957638888889</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9">
        <f t="shared" si="354"/>
        <v>108</v>
      </c>
      <c r="P3826" s="10">
        <f t="shared" si="355"/>
        <v>38.571428571428569</v>
      </c>
      <c r="Q3826" s="10" t="str">
        <f t="shared" si="356"/>
        <v>theater</v>
      </c>
      <c r="R3826" s="10" t="str">
        <f t="shared" si="357"/>
        <v>plays</v>
      </c>
      <c r="S3826" s="5">
        <f t="shared" si="358"/>
        <v>42571.417858796289</v>
      </c>
      <c r="T3826" s="5">
        <f t="shared" si="359"/>
        <v>42583.361805555549</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9">
        <f t="shared" si="354"/>
        <v>105.42</v>
      </c>
      <c r="P3827" s="10">
        <f t="shared" si="355"/>
        <v>107.57142857142857</v>
      </c>
      <c r="Q3827" s="10" t="str">
        <f t="shared" si="356"/>
        <v>theater</v>
      </c>
      <c r="R3827" s="10" t="str">
        <f t="shared" si="357"/>
        <v>plays</v>
      </c>
      <c r="S3827" s="5">
        <f t="shared" si="358"/>
        <v>42150.861273148148</v>
      </c>
      <c r="T3827" s="5">
        <f t="shared" si="359"/>
        <v>42171.861273148148</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9">
        <f t="shared" si="354"/>
        <v>119.16666666666667</v>
      </c>
      <c r="P3828" s="10">
        <f t="shared" si="355"/>
        <v>27.5</v>
      </c>
      <c r="Q3828" s="10" t="str">
        <f t="shared" si="356"/>
        <v>theater</v>
      </c>
      <c r="R3828" s="10" t="str">
        <f t="shared" si="357"/>
        <v>plays</v>
      </c>
      <c r="S3828" s="5">
        <f t="shared" si="358"/>
        <v>42101.215208333328</v>
      </c>
      <c r="T3828" s="5">
        <f t="shared" si="359"/>
        <v>42131.215208333328</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9">
        <f t="shared" si="354"/>
        <v>152.66666666666666</v>
      </c>
      <c r="P3829" s="10">
        <f t="shared" si="355"/>
        <v>70.461538461538467</v>
      </c>
      <c r="Q3829" s="10" t="str">
        <f t="shared" si="356"/>
        <v>theater</v>
      </c>
      <c r="R3829" s="10" t="str">
        <f t="shared" si="357"/>
        <v>plays</v>
      </c>
      <c r="S3829" s="5">
        <f t="shared" si="358"/>
        <v>42034.719918981478</v>
      </c>
      <c r="T3829" s="5">
        <f t="shared" si="359"/>
        <v>42089.791666666664</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9">
        <f t="shared" si="354"/>
        <v>100</v>
      </c>
      <c r="P3830" s="10">
        <f t="shared" si="355"/>
        <v>178.57142857142858</v>
      </c>
      <c r="Q3830" s="10" t="str">
        <f t="shared" si="356"/>
        <v>theater</v>
      </c>
      <c r="R3830" s="10" t="str">
        <f t="shared" si="357"/>
        <v>plays</v>
      </c>
      <c r="S3830" s="5">
        <f t="shared" si="358"/>
        <v>41944.319293981483</v>
      </c>
      <c r="T3830" s="5">
        <f t="shared" si="359"/>
        <v>42004.360960648148</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9">
        <f t="shared" si="354"/>
        <v>100.2</v>
      </c>
      <c r="P3831" s="10">
        <f t="shared" si="355"/>
        <v>62.625</v>
      </c>
      <c r="Q3831" s="10" t="str">
        <f t="shared" si="356"/>
        <v>theater</v>
      </c>
      <c r="R3831" s="10" t="str">
        <f t="shared" si="357"/>
        <v>plays</v>
      </c>
      <c r="S3831" s="5">
        <f t="shared" si="358"/>
        <v>42593.657071759262</v>
      </c>
      <c r="T3831" s="5">
        <f t="shared" si="359"/>
        <v>42613.657071759262</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9">
        <f t="shared" si="354"/>
        <v>225</v>
      </c>
      <c r="P3832" s="10">
        <f t="shared" si="355"/>
        <v>75</v>
      </c>
      <c r="Q3832" s="10" t="str">
        <f t="shared" si="356"/>
        <v>theater</v>
      </c>
      <c r="R3832" s="10" t="str">
        <f t="shared" si="357"/>
        <v>plays</v>
      </c>
      <c r="S3832" s="5">
        <f t="shared" si="358"/>
        <v>42503.532534722217</v>
      </c>
      <c r="T3832" s="5">
        <f t="shared" si="359"/>
        <v>42517.532534722217</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9">
        <f t="shared" si="354"/>
        <v>106.02199999999999</v>
      </c>
      <c r="P3833" s="10">
        <f t="shared" si="355"/>
        <v>58.901111111111113</v>
      </c>
      <c r="Q3833" s="10" t="str">
        <f t="shared" si="356"/>
        <v>theater</v>
      </c>
      <c r="R3833" s="10" t="str">
        <f t="shared" si="357"/>
        <v>plays</v>
      </c>
      <c r="S3833" s="5">
        <f t="shared" si="358"/>
        <v>41927.640567129631</v>
      </c>
      <c r="T3833" s="5">
        <f t="shared" si="359"/>
        <v>41948.682233796295</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9">
        <f t="shared" si="354"/>
        <v>104.66666666666666</v>
      </c>
      <c r="P3834" s="10">
        <f t="shared" si="355"/>
        <v>139.55555555555554</v>
      </c>
      <c r="Q3834" s="10" t="str">
        <f t="shared" si="356"/>
        <v>theater</v>
      </c>
      <c r="R3834" s="10" t="str">
        <f t="shared" si="357"/>
        <v>plays</v>
      </c>
      <c r="S3834" s="5">
        <f t="shared" si="358"/>
        <v>42374.906655092585</v>
      </c>
      <c r="T3834" s="5">
        <f t="shared" si="359"/>
        <v>42419.906655092585</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9">
        <f t="shared" si="354"/>
        <v>116.66666666666667</v>
      </c>
      <c r="P3835" s="10">
        <f t="shared" si="355"/>
        <v>70</v>
      </c>
      <c r="Q3835" s="10" t="str">
        <f t="shared" si="356"/>
        <v>theater</v>
      </c>
      <c r="R3835" s="10" t="str">
        <f t="shared" si="357"/>
        <v>plays</v>
      </c>
      <c r="S3835" s="5">
        <f t="shared" si="358"/>
        <v>41963.66402777777</v>
      </c>
      <c r="T3835" s="5">
        <f t="shared" si="359"/>
        <v>41974.589583333327</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9">
        <f t="shared" si="354"/>
        <v>109.03333333333333</v>
      </c>
      <c r="P3836" s="10">
        <f t="shared" si="355"/>
        <v>57.385964912280699</v>
      </c>
      <c r="Q3836" s="10" t="str">
        <f t="shared" si="356"/>
        <v>theater</v>
      </c>
      <c r="R3836" s="10" t="str">
        <f t="shared" si="357"/>
        <v>plays</v>
      </c>
      <c r="S3836" s="5">
        <f t="shared" si="358"/>
        <v>42143.236886574072</v>
      </c>
      <c r="T3836" s="5">
        <f t="shared" si="359"/>
        <v>42173.236886574072</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9">
        <f t="shared" si="354"/>
        <v>160</v>
      </c>
      <c r="P3837" s="10">
        <f t="shared" si="355"/>
        <v>40</v>
      </c>
      <c r="Q3837" s="10" t="str">
        <f t="shared" si="356"/>
        <v>theater</v>
      </c>
      <c r="R3837" s="10" t="str">
        <f t="shared" si="357"/>
        <v>plays</v>
      </c>
      <c r="S3837" s="5">
        <f t="shared" si="358"/>
        <v>42460.733888888884</v>
      </c>
      <c r="T3837" s="5">
        <f t="shared" si="359"/>
        <v>42481.733888888884</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9">
        <f t="shared" si="354"/>
        <v>112.5</v>
      </c>
      <c r="P3838" s="10">
        <f t="shared" si="355"/>
        <v>64.285714285714292</v>
      </c>
      <c r="Q3838" s="10" t="str">
        <f t="shared" si="356"/>
        <v>theater</v>
      </c>
      <c r="R3838" s="10" t="str">
        <f t="shared" si="357"/>
        <v>plays</v>
      </c>
      <c r="S3838" s="5">
        <f t="shared" si="358"/>
        <v>42553.718194444438</v>
      </c>
      <c r="T3838" s="5">
        <f t="shared" si="359"/>
        <v>42584.964583333327</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9">
        <f t="shared" si="354"/>
        <v>102.1</v>
      </c>
      <c r="P3839" s="10">
        <f t="shared" si="355"/>
        <v>120.11764705882354</v>
      </c>
      <c r="Q3839" s="10" t="str">
        <f t="shared" si="356"/>
        <v>theater</v>
      </c>
      <c r="R3839" s="10" t="str">
        <f t="shared" si="357"/>
        <v>plays</v>
      </c>
      <c r="S3839" s="5">
        <f t="shared" si="358"/>
        <v>42152.557384259257</v>
      </c>
      <c r="T3839" s="5">
        <f t="shared" si="359"/>
        <v>42188.557384259257</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9">
        <f t="shared" si="354"/>
        <v>100.824</v>
      </c>
      <c r="P3840" s="10">
        <f t="shared" si="355"/>
        <v>1008.24</v>
      </c>
      <c r="Q3840" s="10" t="str">
        <f t="shared" si="356"/>
        <v>theater</v>
      </c>
      <c r="R3840" s="10" t="str">
        <f t="shared" si="357"/>
        <v>plays</v>
      </c>
      <c r="S3840" s="5">
        <f t="shared" si="358"/>
        <v>42116.502418981479</v>
      </c>
      <c r="T3840" s="5">
        <f t="shared" si="359"/>
        <v>42146.502418981479</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9">
        <f t="shared" si="354"/>
        <v>101.25</v>
      </c>
      <c r="P3841" s="10">
        <f t="shared" si="355"/>
        <v>63.28125</v>
      </c>
      <c r="Q3841" s="10" t="str">
        <f t="shared" si="356"/>
        <v>theater</v>
      </c>
      <c r="R3841" s="10" t="str">
        <f t="shared" si="357"/>
        <v>plays</v>
      </c>
      <c r="S3841" s="5">
        <f t="shared" si="358"/>
        <v>42154.934305555551</v>
      </c>
      <c r="T3841" s="5">
        <f t="shared" si="359"/>
        <v>42214.934305555551</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9">
        <f t="shared" si="354"/>
        <v>6500</v>
      </c>
      <c r="P3842" s="10">
        <f t="shared" si="355"/>
        <v>21.666666666666668</v>
      </c>
      <c r="Q3842" s="10" t="str">
        <f t="shared" si="356"/>
        <v>theater</v>
      </c>
      <c r="R3842" s="10" t="str">
        <f t="shared" si="357"/>
        <v>plays</v>
      </c>
      <c r="S3842" s="5">
        <f t="shared" si="358"/>
        <v>42432.493391203701</v>
      </c>
      <c r="T3842" s="5">
        <f t="shared" si="359"/>
        <v>42457.45172453703</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9">
        <f t="shared" ref="O3843:O3906" si="360">E3843/D3843*100</f>
        <v>8.7200000000000006</v>
      </c>
      <c r="P3843" s="10">
        <f t="shared" ref="P3843:P3906" si="361">E3843/L3843</f>
        <v>25.647058823529413</v>
      </c>
      <c r="Q3843" s="10" t="str">
        <f t="shared" ref="Q3843:Q3906" si="362">LEFT($N3843,FIND("/",$N3843)-1)</f>
        <v>theater</v>
      </c>
      <c r="R3843" s="10" t="str">
        <f t="shared" ref="R3843:R3906" si="363">RIGHT($N3843,LEN($N3843)-FIND("/",$N3843))</f>
        <v>plays</v>
      </c>
      <c r="S3843" s="5">
        <f t="shared" ref="S3843:S3906" si="364">(((J3843/60)/60)/24)+DATE(1970,1,1)+(-5/24)</f>
        <v>41780.57739583333</v>
      </c>
      <c r="T3843" s="5">
        <f t="shared" si="359"/>
        <v>41840.57739583333</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9">
        <f t="shared" si="360"/>
        <v>21.94</v>
      </c>
      <c r="P3844" s="10">
        <f t="shared" si="361"/>
        <v>47.695652173913047</v>
      </c>
      <c r="Q3844" s="10" t="str">
        <f t="shared" si="362"/>
        <v>theater</v>
      </c>
      <c r="R3844" s="10" t="str">
        <f t="shared" si="363"/>
        <v>plays</v>
      </c>
      <c r="S3844" s="5">
        <f t="shared" si="364"/>
        <v>41740.285324074073</v>
      </c>
      <c r="T3844" s="5">
        <f t="shared" si="359"/>
        <v>41770.285324074073</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9">
        <f t="shared" si="360"/>
        <v>21.3</v>
      </c>
      <c r="P3845" s="10">
        <f t="shared" si="361"/>
        <v>56.05263157894737</v>
      </c>
      <c r="Q3845" s="10" t="str">
        <f t="shared" si="362"/>
        <v>theater</v>
      </c>
      <c r="R3845" s="10" t="str">
        <f t="shared" si="363"/>
        <v>plays</v>
      </c>
      <c r="S3845" s="5">
        <f t="shared" si="364"/>
        <v>41765.864166666666</v>
      </c>
      <c r="T3845" s="5">
        <f t="shared" si="359"/>
        <v>41790.864166666666</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9">
        <f t="shared" si="360"/>
        <v>41.489795918367342</v>
      </c>
      <c r="P3846" s="10">
        <f t="shared" si="361"/>
        <v>81.319999999999993</v>
      </c>
      <c r="Q3846" s="10" t="str">
        <f t="shared" si="362"/>
        <v>theater</v>
      </c>
      <c r="R3846" s="10" t="str">
        <f t="shared" si="363"/>
        <v>plays</v>
      </c>
      <c r="S3846" s="5">
        <f t="shared" si="364"/>
        <v>41766.408958333333</v>
      </c>
      <c r="T3846" s="5">
        <f t="shared" si="359"/>
        <v>41793.082638888889</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9">
        <f t="shared" si="360"/>
        <v>2.105</v>
      </c>
      <c r="P3847" s="10">
        <f t="shared" si="361"/>
        <v>70.166666666666671</v>
      </c>
      <c r="Q3847" s="10" t="str">
        <f t="shared" si="362"/>
        <v>theater</v>
      </c>
      <c r="R3847" s="10" t="str">
        <f t="shared" si="363"/>
        <v>plays</v>
      </c>
      <c r="S3847" s="5">
        <f t="shared" si="364"/>
        <v>42248.418680555551</v>
      </c>
      <c r="T3847" s="5">
        <f t="shared" ref="T3847:T3910" si="365">(((I3847/60)/60)/24)+DATE(1970,1,1)+(-5/24)</f>
        <v>42278.418680555551</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9">
        <f t="shared" si="360"/>
        <v>2.7</v>
      </c>
      <c r="P3848" s="10">
        <f t="shared" si="361"/>
        <v>23.625</v>
      </c>
      <c r="Q3848" s="10" t="str">
        <f t="shared" si="362"/>
        <v>theater</v>
      </c>
      <c r="R3848" s="10" t="str">
        <f t="shared" si="363"/>
        <v>plays</v>
      </c>
      <c r="S3848" s="5">
        <f t="shared" si="364"/>
        <v>41885.01321759259</v>
      </c>
      <c r="T3848" s="5">
        <f t="shared" si="365"/>
        <v>41916.082638888889</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9">
        <f t="shared" si="360"/>
        <v>16.161904761904761</v>
      </c>
      <c r="P3849" s="10">
        <f t="shared" si="361"/>
        <v>188.55555555555554</v>
      </c>
      <c r="Q3849" s="10" t="str">
        <f t="shared" si="362"/>
        <v>theater</v>
      </c>
      <c r="R3849" s="10" t="str">
        <f t="shared" si="363"/>
        <v>plays</v>
      </c>
      <c r="S3849" s="5">
        <f t="shared" si="364"/>
        <v>42159.016099537032</v>
      </c>
      <c r="T3849" s="5">
        <f t="shared" si="365"/>
        <v>42204.016099537032</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9">
        <f t="shared" si="360"/>
        <v>16.376923076923077</v>
      </c>
      <c r="P3850" s="10">
        <f t="shared" si="361"/>
        <v>49.511627906976742</v>
      </c>
      <c r="Q3850" s="10" t="str">
        <f t="shared" si="362"/>
        <v>theater</v>
      </c>
      <c r="R3850" s="10" t="str">
        <f t="shared" si="363"/>
        <v>plays</v>
      </c>
      <c r="S3850" s="5">
        <f t="shared" si="364"/>
        <v>42265.608668981477</v>
      </c>
      <c r="T3850" s="5">
        <f t="shared" si="365"/>
        <v>42295.608668981477</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9">
        <f t="shared" si="360"/>
        <v>7.043333333333333</v>
      </c>
      <c r="P3851" s="10">
        <f t="shared" si="361"/>
        <v>75.464285714285708</v>
      </c>
      <c r="Q3851" s="10" t="str">
        <f t="shared" si="362"/>
        <v>theater</v>
      </c>
      <c r="R3851" s="10" t="str">
        <f t="shared" si="363"/>
        <v>plays</v>
      </c>
      <c r="S3851" s="5">
        <f t="shared" si="364"/>
        <v>42136.558842592589</v>
      </c>
      <c r="T3851" s="5">
        <f t="shared" si="365"/>
        <v>42166.558842592589</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9">
        <f t="shared" si="360"/>
        <v>3.8</v>
      </c>
      <c r="P3852" s="10">
        <f t="shared" si="361"/>
        <v>9.5</v>
      </c>
      <c r="Q3852" s="10" t="str">
        <f t="shared" si="362"/>
        <v>theater</v>
      </c>
      <c r="R3852" s="10" t="str">
        <f t="shared" si="363"/>
        <v>plays</v>
      </c>
      <c r="S3852" s="5">
        <f t="shared" si="364"/>
        <v>41974.916006944441</v>
      </c>
      <c r="T3852" s="5">
        <f t="shared" si="365"/>
        <v>42004.916006944441</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9">
        <f t="shared" si="360"/>
        <v>34.08</v>
      </c>
      <c r="P3853" s="10">
        <f t="shared" si="361"/>
        <v>35.5</v>
      </c>
      <c r="Q3853" s="10" t="str">
        <f t="shared" si="362"/>
        <v>theater</v>
      </c>
      <c r="R3853" s="10" t="str">
        <f t="shared" si="363"/>
        <v>plays</v>
      </c>
      <c r="S3853" s="5">
        <f t="shared" si="364"/>
        <v>42172.23123842592</v>
      </c>
      <c r="T3853" s="5">
        <f t="shared" si="365"/>
        <v>42202.23123842592</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9">
        <f t="shared" si="360"/>
        <v>0.2</v>
      </c>
      <c r="P3854" s="10">
        <f t="shared" si="361"/>
        <v>10</v>
      </c>
      <c r="Q3854" s="10" t="str">
        <f t="shared" si="362"/>
        <v>theater</v>
      </c>
      <c r="R3854" s="10" t="str">
        <f t="shared" si="363"/>
        <v>plays</v>
      </c>
      <c r="S3854" s="5">
        <f t="shared" si="364"/>
        <v>42064.982361111113</v>
      </c>
      <c r="T3854" s="5">
        <f t="shared" si="365"/>
        <v>42089.940694444442</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9">
        <f t="shared" si="360"/>
        <v>2.5999999999999999E-2</v>
      </c>
      <c r="P3855" s="10">
        <f t="shared" si="361"/>
        <v>13</v>
      </c>
      <c r="Q3855" s="10" t="str">
        <f t="shared" si="362"/>
        <v>theater</v>
      </c>
      <c r="R3855" s="10" t="str">
        <f t="shared" si="363"/>
        <v>plays</v>
      </c>
      <c r="S3855" s="5">
        <f t="shared" si="364"/>
        <v>41848.631689814814</v>
      </c>
      <c r="T3855" s="5">
        <f t="shared" si="365"/>
        <v>41883.631689814814</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9">
        <f t="shared" si="360"/>
        <v>16.254545454545454</v>
      </c>
      <c r="P3856" s="10">
        <f t="shared" si="361"/>
        <v>89.4</v>
      </c>
      <c r="Q3856" s="10" t="str">
        <f t="shared" si="362"/>
        <v>theater</v>
      </c>
      <c r="R3856" s="10" t="str">
        <f t="shared" si="363"/>
        <v>plays</v>
      </c>
      <c r="S3856" s="5">
        <f t="shared" si="364"/>
        <v>42103.67659722222</v>
      </c>
      <c r="T3856" s="5">
        <f t="shared" si="365"/>
        <v>42133.67659722222</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9">
        <f t="shared" si="360"/>
        <v>2.5</v>
      </c>
      <c r="P3857" s="10">
        <f t="shared" si="361"/>
        <v>25</v>
      </c>
      <c r="Q3857" s="10" t="str">
        <f t="shared" si="362"/>
        <v>theater</v>
      </c>
      <c r="R3857" s="10" t="str">
        <f t="shared" si="363"/>
        <v>plays</v>
      </c>
      <c r="S3857" s="5">
        <f t="shared" si="364"/>
        <v>42059.762395833335</v>
      </c>
      <c r="T3857" s="5">
        <f t="shared" si="365"/>
        <v>42089.720729166664</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9">
        <f t="shared" si="360"/>
        <v>0.02</v>
      </c>
      <c r="P3858" s="10">
        <f t="shared" si="361"/>
        <v>1</v>
      </c>
      <c r="Q3858" s="10" t="str">
        <f t="shared" si="362"/>
        <v>theater</v>
      </c>
      <c r="R3858" s="10" t="str">
        <f t="shared" si="363"/>
        <v>plays</v>
      </c>
      <c r="S3858" s="5">
        <f t="shared" si="364"/>
        <v>42041.534756944442</v>
      </c>
      <c r="T3858" s="5">
        <f t="shared" si="365"/>
        <v>42071.493090277778</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9">
        <f t="shared" si="360"/>
        <v>5.2</v>
      </c>
      <c r="P3859" s="10">
        <f t="shared" si="361"/>
        <v>65</v>
      </c>
      <c r="Q3859" s="10" t="str">
        <f t="shared" si="362"/>
        <v>theater</v>
      </c>
      <c r="R3859" s="10" t="str">
        <f t="shared" si="363"/>
        <v>plays</v>
      </c>
      <c r="S3859" s="5">
        <f t="shared" si="364"/>
        <v>41829.528819444444</v>
      </c>
      <c r="T3859" s="5">
        <f t="shared" si="365"/>
        <v>41852.508333333331</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9">
        <f t="shared" si="360"/>
        <v>2</v>
      </c>
      <c r="P3860" s="10">
        <f t="shared" si="361"/>
        <v>10</v>
      </c>
      <c r="Q3860" s="10" t="str">
        <f t="shared" si="362"/>
        <v>theater</v>
      </c>
      <c r="R3860" s="10" t="str">
        <f t="shared" si="363"/>
        <v>plays</v>
      </c>
      <c r="S3860" s="5">
        <f t="shared" si="364"/>
        <v>42128.222731481481</v>
      </c>
      <c r="T3860" s="5">
        <f t="shared" si="365"/>
        <v>42146.666666666664</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9">
        <f t="shared" si="360"/>
        <v>0.04</v>
      </c>
      <c r="P3861" s="10">
        <f t="shared" si="361"/>
        <v>1</v>
      </c>
      <c r="Q3861" s="10" t="str">
        <f t="shared" si="362"/>
        <v>theater</v>
      </c>
      <c r="R3861" s="10" t="str">
        <f t="shared" si="363"/>
        <v>plays</v>
      </c>
      <c r="S3861" s="5">
        <f t="shared" si="364"/>
        <v>41789.685266203705</v>
      </c>
      <c r="T3861" s="5">
        <f t="shared" si="365"/>
        <v>41815.666666666664</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9">
        <f t="shared" si="360"/>
        <v>17.666666666666668</v>
      </c>
      <c r="P3862" s="10">
        <f t="shared" si="361"/>
        <v>81.538461538461533</v>
      </c>
      <c r="Q3862" s="10" t="str">
        <f t="shared" si="362"/>
        <v>theater</v>
      </c>
      <c r="R3862" s="10" t="str">
        <f t="shared" si="363"/>
        <v>plays</v>
      </c>
      <c r="S3862" s="5">
        <f t="shared" si="364"/>
        <v>41833.452662037031</v>
      </c>
      <c r="T3862" s="5">
        <f t="shared" si="365"/>
        <v>41863.452662037031</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9">
        <f t="shared" si="360"/>
        <v>5</v>
      </c>
      <c r="P3863" s="10">
        <f t="shared" si="361"/>
        <v>100</v>
      </c>
      <c r="Q3863" s="10" t="str">
        <f t="shared" si="362"/>
        <v>theater</v>
      </c>
      <c r="R3863" s="10" t="str">
        <f t="shared" si="363"/>
        <v>plays</v>
      </c>
      <c r="S3863" s="5">
        <f t="shared" si="364"/>
        <v>41914.381678240738</v>
      </c>
      <c r="T3863" s="5">
        <f t="shared" si="365"/>
        <v>41955.699305555558</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9">
        <f t="shared" si="360"/>
        <v>1.3333333333333334E-2</v>
      </c>
      <c r="P3864" s="10">
        <f t="shared" si="361"/>
        <v>1</v>
      </c>
      <c r="Q3864" s="10" t="str">
        <f t="shared" si="362"/>
        <v>theater</v>
      </c>
      <c r="R3864" s="10" t="str">
        <f t="shared" si="363"/>
        <v>plays</v>
      </c>
      <c r="S3864" s="5">
        <f t="shared" si="364"/>
        <v>42611.052731481475</v>
      </c>
      <c r="T3864" s="5">
        <f t="shared" si="365"/>
        <v>42625.499305555553</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9">
        <f t="shared" si="360"/>
        <v>0</v>
      </c>
      <c r="P3865" s="10" t="e">
        <f t="shared" si="361"/>
        <v>#DIV/0!</v>
      </c>
      <c r="Q3865" s="10" t="str">
        <f t="shared" si="362"/>
        <v>theater</v>
      </c>
      <c r="R3865" s="10" t="str">
        <f t="shared" si="363"/>
        <v>plays</v>
      </c>
      <c r="S3865" s="5">
        <f t="shared" si="364"/>
        <v>42253.424826388888</v>
      </c>
      <c r="T3865" s="5">
        <f t="shared" si="365"/>
        <v>42313.466493055552</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9">
        <f t="shared" si="360"/>
        <v>1.2</v>
      </c>
      <c r="P3866" s="10">
        <f t="shared" si="361"/>
        <v>20</v>
      </c>
      <c r="Q3866" s="10" t="str">
        <f t="shared" si="362"/>
        <v>theater</v>
      </c>
      <c r="R3866" s="10" t="str">
        <f t="shared" si="363"/>
        <v>plays</v>
      </c>
      <c r="S3866" s="5">
        <f t="shared" si="364"/>
        <v>42295.683495370373</v>
      </c>
      <c r="T3866" s="5">
        <f t="shared" si="365"/>
        <v>42325.72516203703</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9">
        <f t="shared" si="360"/>
        <v>26.937422295897225</v>
      </c>
      <c r="P3867" s="10">
        <f t="shared" si="361"/>
        <v>46.428571428571431</v>
      </c>
      <c r="Q3867" s="10" t="str">
        <f t="shared" si="362"/>
        <v>theater</v>
      </c>
      <c r="R3867" s="10" t="str">
        <f t="shared" si="363"/>
        <v>plays</v>
      </c>
      <c r="S3867" s="5">
        <f t="shared" si="364"/>
        <v>41841.44326388889</v>
      </c>
      <c r="T3867" s="5">
        <f t="shared" si="365"/>
        <v>41881.020833333328</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9">
        <f t="shared" si="360"/>
        <v>0.54999999999999993</v>
      </c>
      <c r="P3868" s="10">
        <f t="shared" si="361"/>
        <v>5.5</v>
      </c>
      <c r="Q3868" s="10" t="str">
        <f t="shared" si="362"/>
        <v>theater</v>
      </c>
      <c r="R3868" s="10" t="str">
        <f t="shared" si="363"/>
        <v>plays</v>
      </c>
      <c r="S3868" s="5">
        <f t="shared" si="364"/>
        <v>42402.738668981481</v>
      </c>
      <c r="T3868" s="5">
        <f t="shared" si="365"/>
        <v>42451.936805555553</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9">
        <f t="shared" si="360"/>
        <v>12.55</v>
      </c>
      <c r="P3869" s="10">
        <f t="shared" si="361"/>
        <v>50.2</v>
      </c>
      <c r="Q3869" s="10" t="str">
        <f t="shared" si="362"/>
        <v>theater</v>
      </c>
      <c r="R3869" s="10" t="str">
        <f t="shared" si="363"/>
        <v>plays</v>
      </c>
      <c r="S3869" s="5">
        <f t="shared" si="364"/>
        <v>42509.605775462966</v>
      </c>
      <c r="T3869" s="5">
        <f t="shared" si="365"/>
        <v>42539.605775462966</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9">
        <f t="shared" si="360"/>
        <v>0.2</v>
      </c>
      <c r="P3870" s="10">
        <f t="shared" si="361"/>
        <v>10</v>
      </c>
      <c r="Q3870" s="10" t="str">
        <f t="shared" si="362"/>
        <v>theater</v>
      </c>
      <c r="R3870" s="10" t="str">
        <f t="shared" si="363"/>
        <v>musical</v>
      </c>
      <c r="S3870" s="5">
        <f t="shared" si="364"/>
        <v>41865.451446759253</v>
      </c>
      <c r="T3870" s="5">
        <f t="shared" si="365"/>
        <v>41890.451446759253</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9">
        <f t="shared" si="360"/>
        <v>3.4474868431088401</v>
      </c>
      <c r="P3871" s="10">
        <f t="shared" si="361"/>
        <v>30.133333333333333</v>
      </c>
      <c r="Q3871" s="10" t="str">
        <f t="shared" si="362"/>
        <v>theater</v>
      </c>
      <c r="R3871" s="10" t="str">
        <f t="shared" si="363"/>
        <v>musical</v>
      </c>
      <c r="S3871" s="5">
        <f t="shared" si="364"/>
        <v>42047.516111111108</v>
      </c>
      <c r="T3871" s="5">
        <f t="shared" si="365"/>
        <v>42076.924305555549</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9">
        <f t="shared" si="360"/>
        <v>15</v>
      </c>
      <c r="P3872" s="10">
        <f t="shared" si="361"/>
        <v>150</v>
      </c>
      <c r="Q3872" s="10" t="str">
        <f t="shared" si="362"/>
        <v>theater</v>
      </c>
      <c r="R3872" s="10" t="str">
        <f t="shared" si="363"/>
        <v>musical</v>
      </c>
      <c r="S3872" s="5">
        <f t="shared" si="364"/>
        <v>41792.963865740734</v>
      </c>
      <c r="T3872" s="5">
        <f t="shared" si="365"/>
        <v>41822.963865740734</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9">
        <f t="shared" si="360"/>
        <v>2.666666666666667</v>
      </c>
      <c r="P3873" s="10">
        <f t="shared" si="361"/>
        <v>13.333333333333334</v>
      </c>
      <c r="Q3873" s="10" t="str">
        <f t="shared" si="362"/>
        <v>theater</v>
      </c>
      <c r="R3873" s="10" t="str">
        <f t="shared" si="363"/>
        <v>musical</v>
      </c>
      <c r="S3873" s="5">
        <f t="shared" si="364"/>
        <v>42763.572337962956</v>
      </c>
      <c r="T3873" s="5">
        <f t="shared" si="365"/>
        <v>42823.530671296299</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9">
        <f t="shared" si="360"/>
        <v>0</v>
      </c>
      <c r="P3874" s="10" t="e">
        <f t="shared" si="361"/>
        <v>#DIV/0!</v>
      </c>
      <c r="Q3874" s="10" t="str">
        <f t="shared" si="362"/>
        <v>theater</v>
      </c>
      <c r="R3874" s="10" t="str">
        <f t="shared" si="363"/>
        <v>musical</v>
      </c>
      <c r="S3874" s="5">
        <f t="shared" si="364"/>
        <v>42179.9374537037</v>
      </c>
      <c r="T3874" s="5">
        <f t="shared" si="365"/>
        <v>42229.9374537037</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9">
        <f t="shared" si="360"/>
        <v>0</v>
      </c>
      <c r="P3875" s="10" t="e">
        <f t="shared" si="361"/>
        <v>#DIV/0!</v>
      </c>
      <c r="Q3875" s="10" t="str">
        <f t="shared" si="362"/>
        <v>theater</v>
      </c>
      <c r="R3875" s="10" t="str">
        <f t="shared" si="363"/>
        <v>musical</v>
      </c>
      <c r="S3875" s="5">
        <f t="shared" si="364"/>
        <v>42255.487673611111</v>
      </c>
      <c r="T3875" s="5">
        <f t="shared" si="365"/>
        <v>42285.487673611111</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9">
        <f t="shared" si="360"/>
        <v>0</v>
      </c>
      <c r="P3876" s="10" t="e">
        <f t="shared" si="361"/>
        <v>#DIV/0!</v>
      </c>
      <c r="Q3876" s="10" t="str">
        <f t="shared" si="362"/>
        <v>theater</v>
      </c>
      <c r="R3876" s="10" t="str">
        <f t="shared" si="363"/>
        <v>musical</v>
      </c>
      <c r="S3876" s="5">
        <f t="shared" si="364"/>
        <v>42006.808124999996</v>
      </c>
      <c r="T3876" s="5">
        <f t="shared" si="365"/>
        <v>42027.833333333336</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9">
        <f t="shared" si="360"/>
        <v>0</v>
      </c>
      <c r="P3877" s="10" t="e">
        <f t="shared" si="361"/>
        <v>#DIV/0!</v>
      </c>
      <c r="Q3877" s="10" t="str">
        <f t="shared" si="362"/>
        <v>theater</v>
      </c>
      <c r="R3877" s="10" t="str">
        <f t="shared" si="363"/>
        <v>musical</v>
      </c>
      <c r="S3877" s="5">
        <f t="shared" si="364"/>
        <v>42615.138483796291</v>
      </c>
      <c r="T3877" s="5">
        <f t="shared" si="365"/>
        <v>42616.208333333336</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9">
        <f t="shared" si="360"/>
        <v>52.794871794871788</v>
      </c>
      <c r="P3878" s="10">
        <f t="shared" si="361"/>
        <v>44.760869565217391</v>
      </c>
      <c r="Q3878" s="10" t="str">
        <f t="shared" si="362"/>
        <v>theater</v>
      </c>
      <c r="R3878" s="10" t="str">
        <f t="shared" si="363"/>
        <v>musical</v>
      </c>
      <c r="S3878" s="5">
        <f t="shared" si="364"/>
        <v>42372.415833333333</v>
      </c>
      <c r="T3878" s="5">
        <f t="shared" si="365"/>
        <v>42402.415833333333</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9">
        <f t="shared" si="360"/>
        <v>4.9639999999999995</v>
      </c>
      <c r="P3879" s="10">
        <f t="shared" si="361"/>
        <v>88.642857142857139</v>
      </c>
      <c r="Q3879" s="10" t="str">
        <f t="shared" si="362"/>
        <v>theater</v>
      </c>
      <c r="R3879" s="10" t="str">
        <f t="shared" si="363"/>
        <v>musical</v>
      </c>
      <c r="S3879" s="5">
        <f t="shared" si="364"/>
        <v>42682.469351851854</v>
      </c>
      <c r="T3879" s="5">
        <f t="shared" si="365"/>
        <v>42712.469351851854</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9">
        <f t="shared" si="360"/>
        <v>5.5555555555555552E-2</v>
      </c>
      <c r="P3880" s="10">
        <f t="shared" si="361"/>
        <v>10</v>
      </c>
      <c r="Q3880" s="10" t="str">
        <f t="shared" si="362"/>
        <v>theater</v>
      </c>
      <c r="R3880" s="10" t="str">
        <f t="shared" si="363"/>
        <v>musical</v>
      </c>
      <c r="S3880" s="5">
        <f t="shared" si="364"/>
        <v>42154.610486111109</v>
      </c>
      <c r="T3880" s="5">
        <f t="shared" si="365"/>
        <v>42184.957638888889</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9">
        <f t="shared" si="360"/>
        <v>0</v>
      </c>
      <c r="P3881" s="10" t="e">
        <f t="shared" si="361"/>
        <v>#DIV/0!</v>
      </c>
      <c r="Q3881" s="10" t="str">
        <f t="shared" si="362"/>
        <v>theater</v>
      </c>
      <c r="R3881" s="10" t="str">
        <f t="shared" si="363"/>
        <v>musical</v>
      </c>
      <c r="S3881" s="5">
        <f t="shared" si="364"/>
        <v>41999.652731481481</v>
      </c>
      <c r="T3881" s="5">
        <f t="shared" si="365"/>
        <v>42029.652731481481</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9">
        <f t="shared" si="360"/>
        <v>13.066666666666665</v>
      </c>
      <c r="P3882" s="10">
        <f t="shared" si="361"/>
        <v>57.647058823529413</v>
      </c>
      <c r="Q3882" s="10" t="str">
        <f t="shared" si="362"/>
        <v>theater</v>
      </c>
      <c r="R3882" s="10" t="str">
        <f t="shared" si="363"/>
        <v>musical</v>
      </c>
      <c r="S3882" s="5">
        <f t="shared" si="364"/>
        <v>41815.606712962959</v>
      </c>
      <c r="T3882" s="5">
        <f t="shared" si="365"/>
        <v>41850.75</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9">
        <f t="shared" si="360"/>
        <v>5</v>
      </c>
      <c r="P3883" s="10">
        <f t="shared" si="361"/>
        <v>25</v>
      </c>
      <c r="Q3883" s="10" t="str">
        <f t="shared" si="362"/>
        <v>theater</v>
      </c>
      <c r="R3883" s="10" t="str">
        <f t="shared" si="363"/>
        <v>musical</v>
      </c>
      <c r="S3883" s="5">
        <f t="shared" si="364"/>
        <v>42755.810173611106</v>
      </c>
      <c r="T3883" s="5">
        <f t="shared" si="365"/>
        <v>42785.810173611106</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9">
        <f t="shared" si="360"/>
        <v>0</v>
      </c>
      <c r="P3884" s="10" t="e">
        <f t="shared" si="361"/>
        <v>#DIV/0!</v>
      </c>
      <c r="Q3884" s="10" t="str">
        <f t="shared" si="362"/>
        <v>theater</v>
      </c>
      <c r="R3884" s="10" t="str">
        <f t="shared" si="363"/>
        <v>musical</v>
      </c>
      <c r="S3884" s="5">
        <f t="shared" si="364"/>
        <v>42373.77511574074</v>
      </c>
      <c r="T3884" s="5">
        <f t="shared" si="365"/>
        <v>42400.752083333333</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9">
        <f t="shared" si="360"/>
        <v>0</v>
      </c>
      <c r="P3885" s="10" t="e">
        <f t="shared" si="361"/>
        <v>#DIV/0!</v>
      </c>
      <c r="Q3885" s="10" t="str">
        <f t="shared" si="362"/>
        <v>theater</v>
      </c>
      <c r="R3885" s="10" t="str">
        <f t="shared" si="363"/>
        <v>musical</v>
      </c>
      <c r="S3885" s="5">
        <f t="shared" si="364"/>
        <v>41854.394317129627</v>
      </c>
      <c r="T3885" s="5">
        <f t="shared" si="365"/>
        <v>41884.394317129627</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9">
        <f t="shared" si="360"/>
        <v>0</v>
      </c>
      <c r="P3886" s="10" t="e">
        <f t="shared" si="361"/>
        <v>#DIV/0!</v>
      </c>
      <c r="Q3886" s="10" t="str">
        <f t="shared" si="362"/>
        <v>theater</v>
      </c>
      <c r="R3886" s="10" t="str">
        <f t="shared" si="363"/>
        <v>musical</v>
      </c>
      <c r="S3886" s="5">
        <f t="shared" si="364"/>
        <v>42065.583240740736</v>
      </c>
      <c r="T3886" s="5">
        <f t="shared" si="365"/>
        <v>42090.541574074072</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9">
        <f t="shared" si="360"/>
        <v>0</v>
      </c>
      <c r="P3887" s="10" t="e">
        <f t="shared" si="361"/>
        <v>#DIV/0!</v>
      </c>
      <c r="Q3887" s="10" t="str">
        <f t="shared" si="362"/>
        <v>theater</v>
      </c>
      <c r="R3887" s="10" t="str">
        <f t="shared" si="363"/>
        <v>musical</v>
      </c>
      <c r="S3887" s="5">
        <f t="shared" si="364"/>
        <v>42469.742951388886</v>
      </c>
      <c r="T3887" s="5">
        <f t="shared" si="365"/>
        <v>42499.742951388886</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9">
        <f t="shared" si="360"/>
        <v>0</v>
      </c>
      <c r="P3888" s="10" t="e">
        <f t="shared" si="361"/>
        <v>#DIV/0!</v>
      </c>
      <c r="Q3888" s="10" t="str">
        <f t="shared" si="362"/>
        <v>theater</v>
      </c>
      <c r="R3888" s="10" t="str">
        <f t="shared" si="363"/>
        <v>musical</v>
      </c>
      <c r="S3888" s="5">
        <f t="shared" si="364"/>
        <v>41954.019699074073</v>
      </c>
      <c r="T3888" s="5">
        <f t="shared" si="365"/>
        <v>41984.019699074073</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9">
        <f t="shared" si="360"/>
        <v>1.7500000000000002</v>
      </c>
      <c r="P3889" s="10">
        <f t="shared" si="361"/>
        <v>17.5</v>
      </c>
      <c r="Q3889" s="10" t="str">
        <f t="shared" si="362"/>
        <v>theater</v>
      </c>
      <c r="R3889" s="10" t="str">
        <f t="shared" si="363"/>
        <v>musical</v>
      </c>
      <c r="S3889" s="5">
        <f t="shared" si="364"/>
        <v>42079.649641203701</v>
      </c>
      <c r="T3889" s="5">
        <f t="shared" si="365"/>
        <v>42125.708333333336</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9">
        <f t="shared" si="360"/>
        <v>27.1</v>
      </c>
      <c r="P3890" s="10">
        <f t="shared" si="361"/>
        <v>38.714285714285715</v>
      </c>
      <c r="Q3890" s="10" t="str">
        <f t="shared" si="362"/>
        <v>theater</v>
      </c>
      <c r="R3890" s="10" t="str">
        <f t="shared" si="363"/>
        <v>plays</v>
      </c>
      <c r="S3890" s="5">
        <f t="shared" si="364"/>
        <v>42762.337476851848</v>
      </c>
      <c r="T3890" s="5">
        <f t="shared" si="365"/>
        <v>42792.337476851848</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9">
        <f t="shared" si="360"/>
        <v>1.4749999999999999</v>
      </c>
      <c r="P3891" s="10">
        <f t="shared" si="361"/>
        <v>13.111111111111111</v>
      </c>
      <c r="Q3891" s="10" t="str">
        <f t="shared" si="362"/>
        <v>theater</v>
      </c>
      <c r="R3891" s="10" t="str">
        <f t="shared" si="363"/>
        <v>plays</v>
      </c>
      <c r="S3891" s="5">
        <f t="shared" si="364"/>
        <v>41976.796643518515</v>
      </c>
      <c r="T3891" s="5">
        <f t="shared" si="365"/>
        <v>42008.768055555549</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9">
        <f t="shared" si="360"/>
        <v>16.826666666666668</v>
      </c>
      <c r="P3892" s="10">
        <f t="shared" si="361"/>
        <v>315.5</v>
      </c>
      <c r="Q3892" s="10" t="str">
        <f t="shared" si="362"/>
        <v>theater</v>
      </c>
      <c r="R3892" s="10" t="str">
        <f t="shared" si="363"/>
        <v>plays</v>
      </c>
      <c r="S3892" s="5">
        <f t="shared" si="364"/>
        <v>42171.55027777778</v>
      </c>
      <c r="T3892" s="5">
        <f t="shared" si="365"/>
        <v>42231.55027777778</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9">
        <f t="shared" si="360"/>
        <v>32.5</v>
      </c>
      <c r="P3893" s="10">
        <f t="shared" si="361"/>
        <v>37.142857142857146</v>
      </c>
      <c r="Q3893" s="10" t="str">
        <f t="shared" si="362"/>
        <v>theater</v>
      </c>
      <c r="R3893" s="10" t="str">
        <f t="shared" si="363"/>
        <v>plays</v>
      </c>
      <c r="S3893" s="5">
        <f t="shared" si="364"/>
        <v>42055.924120370364</v>
      </c>
      <c r="T3893" s="5">
        <f t="shared" si="365"/>
        <v>42085.999305555553</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9">
        <f t="shared" si="360"/>
        <v>0</v>
      </c>
      <c r="P3894" s="10" t="e">
        <f t="shared" si="361"/>
        <v>#DIV/0!</v>
      </c>
      <c r="Q3894" s="10" t="str">
        <f t="shared" si="362"/>
        <v>theater</v>
      </c>
      <c r="R3894" s="10" t="str">
        <f t="shared" si="363"/>
        <v>plays</v>
      </c>
      <c r="S3894" s="5">
        <f t="shared" si="364"/>
        <v>41867.44394675926</v>
      </c>
      <c r="T3894" s="5">
        <f t="shared" si="365"/>
        <v>41875.083333333328</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9">
        <f t="shared" si="360"/>
        <v>21.55</v>
      </c>
      <c r="P3895" s="10">
        <f t="shared" si="361"/>
        <v>128.27380952380952</v>
      </c>
      <c r="Q3895" s="10" t="str">
        <f t="shared" si="362"/>
        <v>theater</v>
      </c>
      <c r="R3895" s="10" t="str">
        <f t="shared" si="363"/>
        <v>plays</v>
      </c>
      <c r="S3895" s="5">
        <f t="shared" si="364"/>
        <v>41779.449537037035</v>
      </c>
      <c r="T3895" s="5">
        <f t="shared" si="365"/>
        <v>41821.041666666664</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9">
        <f t="shared" si="360"/>
        <v>3.4666666666666663</v>
      </c>
      <c r="P3896" s="10">
        <f t="shared" si="361"/>
        <v>47.272727272727273</v>
      </c>
      <c r="Q3896" s="10" t="str">
        <f t="shared" si="362"/>
        <v>theater</v>
      </c>
      <c r="R3896" s="10" t="str">
        <f t="shared" si="363"/>
        <v>plays</v>
      </c>
      <c r="S3896" s="5">
        <f t="shared" si="364"/>
        <v>42679.750138888885</v>
      </c>
      <c r="T3896" s="5">
        <f t="shared" si="365"/>
        <v>42709.999305555553</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9">
        <f t="shared" si="360"/>
        <v>5</v>
      </c>
      <c r="P3897" s="10">
        <f t="shared" si="361"/>
        <v>50</v>
      </c>
      <c r="Q3897" s="10" t="str">
        <f t="shared" si="362"/>
        <v>theater</v>
      </c>
      <c r="R3897" s="10" t="str">
        <f t="shared" si="363"/>
        <v>plays</v>
      </c>
      <c r="S3897" s="5">
        <f t="shared" si="364"/>
        <v>42032.041875000003</v>
      </c>
      <c r="T3897" s="5">
        <f t="shared" si="365"/>
        <v>42063.041875000003</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9">
        <f t="shared" si="360"/>
        <v>10.625</v>
      </c>
      <c r="P3898" s="10">
        <f t="shared" si="361"/>
        <v>42.5</v>
      </c>
      <c r="Q3898" s="10" t="str">
        <f t="shared" si="362"/>
        <v>theater</v>
      </c>
      <c r="R3898" s="10" t="str">
        <f t="shared" si="363"/>
        <v>plays</v>
      </c>
      <c r="S3898" s="5">
        <f t="shared" si="364"/>
        <v>41792.983541666668</v>
      </c>
      <c r="T3898" s="5">
        <f t="shared" si="365"/>
        <v>41806.983541666668</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9">
        <f t="shared" si="360"/>
        <v>17.599999999999998</v>
      </c>
      <c r="P3899" s="10">
        <f t="shared" si="361"/>
        <v>44</v>
      </c>
      <c r="Q3899" s="10" t="str">
        <f t="shared" si="362"/>
        <v>theater</v>
      </c>
      <c r="R3899" s="10" t="str">
        <f t="shared" si="363"/>
        <v>plays</v>
      </c>
      <c r="S3899" s="5">
        <f t="shared" si="364"/>
        <v>41982.665312499994</v>
      </c>
      <c r="T3899" s="5">
        <f t="shared" si="365"/>
        <v>42012.665312499994</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9">
        <f t="shared" si="360"/>
        <v>32.56</v>
      </c>
      <c r="P3900" s="10">
        <f t="shared" si="361"/>
        <v>50.875</v>
      </c>
      <c r="Q3900" s="10" t="str">
        <f t="shared" si="362"/>
        <v>theater</v>
      </c>
      <c r="R3900" s="10" t="str">
        <f t="shared" si="363"/>
        <v>plays</v>
      </c>
      <c r="S3900" s="5">
        <f t="shared" si="364"/>
        <v>42193.273958333331</v>
      </c>
      <c r="T3900" s="5">
        <f t="shared" si="365"/>
        <v>42233.458333333336</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9">
        <f t="shared" si="360"/>
        <v>1.25</v>
      </c>
      <c r="P3901" s="10">
        <f t="shared" si="361"/>
        <v>62.5</v>
      </c>
      <c r="Q3901" s="10" t="str">
        <f t="shared" si="362"/>
        <v>theater</v>
      </c>
      <c r="R3901" s="10" t="str">
        <f t="shared" si="363"/>
        <v>plays</v>
      </c>
      <c r="S3901" s="5">
        <f t="shared" si="364"/>
        <v>41843.566678240735</v>
      </c>
      <c r="T3901" s="5">
        <f t="shared" si="365"/>
        <v>41863.566678240735</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9">
        <f t="shared" si="360"/>
        <v>5.4</v>
      </c>
      <c r="P3902" s="10">
        <f t="shared" si="361"/>
        <v>27</v>
      </c>
      <c r="Q3902" s="10" t="str">
        <f t="shared" si="362"/>
        <v>theater</v>
      </c>
      <c r="R3902" s="10" t="str">
        <f t="shared" si="363"/>
        <v>plays</v>
      </c>
      <c r="S3902" s="5">
        <f t="shared" si="364"/>
        <v>42135.884155092594</v>
      </c>
      <c r="T3902" s="5">
        <f t="shared" si="365"/>
        <v>42165.884155092594</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9">
        <f t="shared" si="360"/>
        <v>0.83333333333333337</v>
      </c>
      <c r="P3903" s="10">
        <f t="shared" si="361"/>
        <v>25</v>
      </c>
      <c r="Q3903" s="10" t="str">
        <f t="shared" si="362"/>
        <v>theater</v>
      </c>
      <c r="R3903" s="10" t="str">
        <f t="shared" si="363"/>
        <v>plays</v>
      </c>
      <c r="S3903" s="5">
        <f t="shared" si="364"/>
        <v>42317.618043981485</v>
      </c>
      <c r="T3903" s="5">
        <f t="shared" si="365"/>
        <v>42357.618043981485</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9">
        <f t="shared" si="360"/>
        <v>48.833333333333336</v>
      </c>
      <c r="P3904" s="10">
        <f t="shared" si="361"/>
        <v>47.258064516129032</v>
      </c>
      <c r="Q3904" s="10" t="str">
        <f t="shared" si="362"/>
        <v>theater</v>
      </c>
      <c r="R3904" s="10" t="str">
        <f t="shared" si="363"/>
        <v>plays</v>
      </c>
      <c r="S3904" s="5">
        <f t="shared" si="364"/>
        <v>42663.259745370371</v>
      </c>
      <c r="T3904" s="5">
        <f t="shared" si="365"/>
        <v>42688.301412037035</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9">
        <f t="shared" si="360"/>
        <v>0</v>
      </c>
      <c r="P3905" s="10" t="e">
        <f t="shared" si="361"/>
        <v>#DIV/0!</v>
      </c>
      <c r="Q3905" s="10" t="str">
        <f t="shared" si="362"/>
        <v>theater</v>
      </c>
      <c r="R3905" s="10" t="str">
        <f t="shared" si="363"/>
        <v>plays</v>
      </c>
      <c r="S3905" s="5">
        <f t="shared" si="364"/>
        <v>42185.802835648145</v>
      </c>
      <c r="T3905" s="5">
        <f t="shared" si="365"/>
        <v>42230.609722222223</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9">
        <f t="shared" si="360"/>
        <v>0.03</v>
      </c>
      <c r="P3906" s="10">
        <f t="shared" si="361"/>
        <v>1.5</v>
      </c>
      <c r="Q3906" s="10" t="str">
        <f t="shared" si="362"/>
        <v>theater</v>
      </c>
      <c r="R3906" s="10" t="str">
        <f t="shared" si="363"/>
        <v>plays</v>
      </c>
      <c r="S3906" s="5">
        <f t="shared" si="364"/>
        <v>42095.020833333336</v>
      </c>
      <c r="T3906" s="5">
        <f t="shared" si="365"/>
        <v>42109.00277777778</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9">
        <f t="shared" ref="O3907:O3970" si="366">E3907/D3907*100</f>
        <v>11.533333333333333</v>
      </c>
      <c r="P3907" s="10">
        <f t="shared" ref="P3907:P3970" si="367">E3907/L3907</f>
        <v>24.714285714285715</v>
      </c>
      <c r="Q3907" s="10" t="str">
        <f t="shared" ref="Q3907:Q3970" si="368">LEFT($N3907,FIND("/",$N3907)-1)</f>
        <v>theater</v>
      </c>
      <c r="R3907" s="10" t="str">
        <f t="shared" ref="R3907:R3970" si="369">RIGHT($N3907,LEN($N3907)-FIND("/",$N3907))</f>
        <v>plays</v>
      </c>
      <c r="S3907" s="5">
        <f t="shared" ref="S3907:S3970" si="370">(((J3907/60)/60)/24)+DATE(1970,1,1)+(-5/24)</f>
        <v>42124.415543981479</v>
      </c>
      <c r="T3907" s="5">
        <f t="shared" si="365"/>
        <v>42166.749999999993</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9">
        <f t="shared" si="366"/>
        <v>67.333333333333329</v>
      </c>
      <c r="P3908" s="10">
        <f t="shared" si="367"/>
        <v>63.125</v>
      </c>
      <c r="Q3908" s="10" t="str">
        <f t="shared" si="368"/>
        <v>theater</v>
      </c>
      <c r="R3908" s="10" t="str">
        <f t="shared" si="369"/>
        <v>plays</v>
      </c>
      <c r="S3908" s="5">
        <f t="shared" si="370"/>
        <v>42143.709409722222</v>
      </c>
      <c r="T3908" s="5">
        <f t="shared" si="365"/>
        <v>42181.350694444445</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9">
        <f t="shared" si="366"/>
        <v>15.299999999999999</v>
      </c>
      <c r="P3909" s="10">
        <f t="shared" si="367"/>
        <v>38.25</v>
      </c>
      <c r="Q3909" s="10" t="str">
        <f t="shared" si="368"/>
        <v>theater</v>
      </c>
      <c r="R3909" s="10" t="str">
        <f t="shared" si="369"/>
        <v>plays</v>
      </c>
      <c r="S3909" s="5">
        <f t="shared" si="370"/>
        <v>41906.611180555556</v>
      </c>
      <c r="T3909" s="5">
        <f t="shared" si="365"/>
        <v>41938.630555555552</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9">
        <f t="shared" si="366"/>
        <v>8.6666666666666679</v>
      </c>
      <c r="P3910" s="10">
        <f t="shared" si="367"/>
        <v>16.25</v>
      </c>
      <c r="Q3910" s="10" t="str">
        <f t="shared" si="368"/>
        <v>theater</v>
      </c>
      <c r="R3910" s="10" t="str">
        <f t="shared" si="369"/>
        <v>plays</v>
      </c>
      <c r="S3910" s="5">
        <f t="shared" si="370"/>
        <v>41833.927037037036</v>
      </c>
      <c r="T3910" s="5">
        <f t="shared" si="365"/>
        <v>41848.927037037036</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9">
        <f t="shared" si="366"/>
        <v>0.22499999999999998</v>
      </c>
      <c r="P3911" s="10">
        <f t="shared" si="367"/>
        <v>33.75</v>
      </c>
      <c r="Q3911" s="10" t="str">
        <f t="shared" si="368"/>
        <v>theater</v>
      </c>
      <c r="R3911" s="10" t="str">
        <f t="shared" si="369"/>
        <v>plays</v>
      </c>
      <c r="S3911" s="5">
        <f t="shared" si="370"/>
        <v>41863.150949074072</v>
      </c>
      <c r="T3911" s="5">
        <f t="shared" ref="T3911:T3974" si="371">(((I3911/60)/60)/24)+DATE(1970,1,1)+(-5/24)</f>
        <v>41893.150949074072</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9">
        <f t="shared" si="366"/>
        <v>3.0833333333333335</v>
      </c>
      <c r="P3912" s="10">
        <f t="shared" si="367"/>
        <v>61.666666666666664</v>
      </c>
      <c r="Q3912" s="10" t="str">
        <f t="shared" si="368"/>
        <v>theater</v>
      </c>
      <c r="R3912" s="10" t="str">
        <f t="shared" si="369"/>
        <v>plays</v>
      </c>
      <c r="S3912" s="5">
        <f t="shared" si="370"/>
        <v>42224.548576388886</v>
      </c>
      <c r="T3912" s="5">
        <f t="shared" si="371"/>
        <v>42254.548576388886</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9">
        <f t="shared" si="366"/>
        <v>37.412500000000001</v>
      </c>
      <c r="P3913" s="10">
        <f t="shared" si="367"/>
        <v>83.138888888888886</v>
      </c>
      <c r="Q3913" s="10" t="str">
        <f t="shared" si="368"/>
        <v>theater</v>
      </c>
      <c r="R3913" s="10" t="str">
        <f t="shared" si="369"/>
        <v>plays</v>
      </c>
      <c r="S3913" s="5">
        <f t="shared" si="370"/>
        <v>41939.603900462964</v>
      </c>
      <c r="T3913" s="5">
        <f t="shared" si="371"/>
        <v>41969.645567129628</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9">
        <f t="shared" si="366"/>
        <v>6.6666666666666671E-3</v>
      </c>
      <c r="P3914" s="10">
        <f t="shared" si="367"/>
        <v>1</v>
      </c>
      <c r="Q3914" s="10" t="str">
        <f t="shared" si="368"/>
        <v>theater</v>
      </c>
      <c r="R3914" s="10" t="str">
        <f t="shared" si="369"/>
        <v>plays</v>
      </c>
      <c r="S3914" s="5">
        <f t="shared" si="370"/>
        <v>42059.061689814807</v>
      </c>
      <c r="T3914" s="5">
        <f t="shared" si="371"/>
        <v>42118.982638888883</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9">
        <f t="shared" si="366"/>
        <v>10</v>
      </c>
      <c r="P3915" s="10">
        <f t="shared" si="367"/>
        <v>142.85714285714286</v>
      </c>
      <c r="Q3915" s="10" t="str">
        <f t="shared" si="368"/>
        <v>theater</v>
      </c>
      <c r="R3915" s="10" t="str">
        <f t="shared" si="369"/>
        <v>plays</v>
      </c>
      <c r="S3915" s="5">
        <f t="shared" si="370"/>
        <v>42308.002881944441</v>
      </c>
      <c r="T3915" s="5">
        <f t="shared" si="371"/>
        <v>42338.044548611106</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9">
        <f t="shared" si="366"/>
        <v>36.36</v>
      </c>
      <c r="P3916" s="10">
        <f t="shared" si="367"/>
        <v>33.666666666666664</v>
      </c>
      <c r="Q3916" s="10" t="str">
        <f t="shared" si="368"/>
        <v>theater</v>
      </c>
      <c r="R3916" s="10" t="str">
        <f t="shared" si="369"/>
        <v>plays</v>
      </c>
      <c r="S3916" s="5">
        <f t="shared" si="370"/>
        <v>42114.610601851848</v>
      </c>
      <c r="T3916" s="5">
        <f t="shared" si="371"/>
        <v>42134.749305555553</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9">
        <f t="shared" si="366"/>
        <v>0.33333333333333337</v>
      </c>
      <c r="P3917" s="10">
        <f t="shared" si="367"/>
        <v>5</v>
      </c>
      <c r="Q3917" s="10" t="str">
        <f t="shared" si="368"/>
        <v>theater</v>
      </c>
      <c r="R3917" s="10" t="str">
        <f t="shared" si="369"/>
        <v>plays</v>
      </c>
      <c r="S3917" s="5">
        <f t="shared" si="370"/>
        <v>42492.776724537034</v>
      </c>
      <c r="T3917" s="5">
        <f t="shared" si="371"/>
        <v>42522.776724537034</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9">
        <f t="shared" si="366"/>
        <v>0</v>
      </c>
      <c r="P3918" s="10" t="e">
        <f t="shared" si="367"/>
        <v>#DIV/0!</v>
      </c>
      <c r="Q3918" s="10" t="str">
        <f t="shared" si="368"/>
        <v>theater</v>
      </c>
      <c r="R3918" s="10" t="str">
        <f t="shared" si="369"/>
        <v>plays</v>
      </c>
      <c r="S3918" s="5">
        <f t="shared" si="370"/>
        <v>42494.263333333329</v>
      </c>
      <c r="T3918" s="5">
        <f t="shared" si="371"/>
        <v>42524.263333333329</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9">
        <f t="shared" si="366"/>
        <v>0.2857142857142857</v>
      </c>
      <c r="P3919" s="10">
        <f t="shared" si="367"/>
        <v>10</v>
      </c>
      <c r="Q3919" s="10" t="str">
        <f t="shared" si="368"/>
        <v>theater</v>
      </c>
      <c r="R3919" s="10" t="str">
        <f t="shared" si="369"/>
        <v>plays</v>
      </c>
      <c r="S3919" s="5">
        <f t="shared" si="370"/>
        <v>41863.318993055553</v>
      </c>
      <c r="T3919" s="5">
        <f t="shared" si="371"/>
        <v>41893.318993055553</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9">
        <f t="shared" si="366"/>
        <v>0.2</v>
      </c>
      <c r="P3920" s="10">
        <f t="shared" si="367"/>
        <v>40</v>
      </c>
      <c r="Q3920" s="10" t="str">
        <f t="shared" si="368"/>
        <v>theater</v>
      </c>
      <c r="R3920" s="10" t="str">
        <f t="shared" si="369"/>
        <v>plays</v>
      </c>
      <c r="S3920" s="5">
        <f t="shared" si="370"/>
        <v>41843.456284722219</v>
      </c>
      <c r="T3920" s="5">
        <f t="shared" si="371"/>
        <v>41855.458333333328</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9">
        <f t="shared" si="366"/>
        <v>1.7999999999999998</v>
      </c>
      <c r="P3921" s="10">
        <f t="shared" si="367"/>
        <v>30</v>
      </c>
      <c r="Q3921" s="10" t="str">
        <f t="shared" si="368"/>
        <v>theater</v>
      </c>
      <c r="R3921" s="10" t="str">
        <f t="shared" si="369"/>
        <v>plays</v>
      </c>
      <c r="S3921" s="5">
        <f t="shared" si="370"/>
        <v>42358.476539351854</v>
      </c>
      <c r="T3921" s="5">
        <f t="shared" si="371"/>
        <v>42386.791666666664</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9">
        <f t="shared" si="366"/>
        <v>5.4</v>
      </c>
      <c r="P3922" s="10">
        <f t="shared" si="367"/>
        <v>45</v>
      </c>
      <c r="Q3922" s="10" t="str">
        <f t="shared" si="368"/>
        <v>theater</v>
      </c>
      <c r="R3922" s="10" t="str">
        <f t="shared" si="369"/>
        <v>plays</v>
      </c>
      <c r="S3922" s="5">
        <f t="shared" si="370"/>
        <v>42657.178935185184</v>
      </c>
      <c r="T3922" s="5">
        <f t="shared" si="371"/>
        <v>42687.220601851855</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9">
        <f t="shared" si="366"/>
        <v>0</v>
      </c>
      <c r="P3923" s="10" t="e">
        <f t="shared" si="367"/>
        <v>#DIV/0!</v>
      </c>
      <c r="Q3923" s="10" t="str">
        <f t="shared" si="368"/>
        <v>theater</v>
      </c>
      <c r="R3923" s="10" t="str">
        <f t="shared" si="369"/>
        <v>plays</v>
      </c>
      <c r="S3923" s="5">
        <f t="shared" si="370"/>
        <v>41926.333969907406</v>
      </c>
      <c r="T3923" s="5">
        <f t="shared" si="371"/>
        <v>41938.541666666664</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9">
        <f t="shared" si="366"/>
        <v>8.1333333333333329</v>
      </c>
      <c r="P3924" s="10">
        <f t="shared" si="367"/>
        <v>10.166666666666666</v>
      </c>
      <c r="Q3924" s="10" t="str">
        <f t="shared" si="368"/>
        <v>theater</v>
      </c>
      <c r="R3924" s="10" t="str">
        <f t="shared" si="369"/>
        <v>plays</v>
      </c>
      <c r="S3924" s="5">
        <f t="shared" si="370"/>
        <v>42020.560300925928</v>
      </c>
      <c r="T3924" s="5">
        <f t="shared" si="371"/>
        <v>42065.749999999993</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9">
        <f t="shared" si="366"/>
        <v>12.034782608695652</v>
      </c>
      <c r="P3925" s="10">
        <f t="shared" si="367"/>
        <v>81.411764705882348</v>
      </c>
      <c r="Q3925" s="10" t="str">
        <f t="shared" si="368"/>
        <v>theater</v>
      </c>
      <c r="R3925" s="10" t="str">
        <f t="shared" si="369"/>
        <v>plays</v>
      </c>
      <c r="S3925" s="5">
        <f t="shared" si="370"/>
        <v>42075.771655092591</v>
      </c>
      <c r="T3925" s="5">
        <f t="shared" si="371"/>
        <v>42103.771655092591</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9">
        <f t="shared" si="366"/>
        <v>15.266666666666667</v>
      </c>
      <c r="P3926" s="10">
        <f t="shared" si="367"/>
        <v>57.25</v>
      </c>
      <c r="Q3926" s="10" t="str">
        <f t="shared" si="368"/>
        <v>theater</v>
      </c>
      <c r="R3926" s="10" t="str">
        <f t="shared" si="369"/>
        <v>plays</v>
      </c>
      <c r="S3926" s="5">
        <f t="shared" si="370"/>
        <v>41786.751412037032</v>
      </c>
      <c r="T3926" s="5">
        <f t="shared" si="371"/>
        <v>41816.751412037032</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9">
        <f t="shared" si="366"/>
        <v>10</v>
      </c>
      <c r="P3927" s="10">
        <f t="shared" si="367"/>
        <v>5</v>
      </c>
      <c r="Q3927" s="10" t="str">
        <f t="shared" si="368"/>
        <v>theater</v>
      </c>
      <c r="R3927" s="10" t="str">
        <f t="shared" si="369"/>
        <v>plays</v>
      </c>
      <c r="S3927" s="5">
        <f t="shared" si="370"/>
        <v>41820.662488425922</v>
      </c>
      <c r="T3927" s="5">
        <f t="shared" si="371"/>
        <v>41850.662488425922</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9">
        <f t="shared" si="366"/>
        <v>0.3</v>
      </c>
      <c r="P3928" s="10">
        <f t="shared" si="367"/>
        <v>15</v>
      </c>
      <c r="Q3928" s="10" t="str">
        <f t="shared" si="368"/>
        <v>theater</v>
      </c>
      <c r="R3928" s="10" t="str">
        <f t="shared" si="369"/>
        <v>plays</v>
      </c>
      <c r="S3928" s="5">
        <f t="shared" si="370"/>
        <v>41969.876712962963</v>
      </c>
      <c r="T3928" s="5">
        <f t="shared" si="371"/>
        <v>41999.876712962963</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9">
        <f t="shared" si="366"/>
        <v>1</v>
      </c>
      <c r="P3929" s="10">
        <f t="shared" si="367"/>
        <v>12.5</v>
      </c>
      <c r="Q3929" s="10" t="str">
        <f t="shared" si="368"/>
        <v>theater</v>
      </c>
      <c r="R3929" s="10" t="str">
        <f t="shared" si="369"/>
        <v>plays</v>
      </c>
      <c r="S3929" s="5">
        <f t="shared" si="370"/>
        <v>41830.059074074074</v>
      </c>
      <c r="T3929" s="5">
        <f t="shared" si="371"/>
        <v>41860.059074074074</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9">
        <f t="shared" si="366"/>
        <v>13.020000000000001</v>
      </c>
      <c r="P3930" s="10">
        <f t="shared" si="367"/>
        <v>93</v>
      </c>
      <c r="Q3930" s="10" t="str">
        <f t="shared" si="368"/>
        <v>theater</v>
      </c>
      <c r="R3930" s="10" t="str">
        <f t="shared" si="369"/>
        <v>plays</v>
      </c>
      <c r="S3930" s="5">
        <f t="shared" si="370"/>
        <v>42265.474849537037</v>
      </c>
      <c r="T3930" s="5">
        <f t="shared" si="371"/>
        <v>42292.999305555553</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9">
        <f t="shared" si="366"/>
        <v>2.2650000000000001</v>
      </c>
      <c r="P3931" s="10">
        <f t="shared" si="367"/>
        <v>32.357142857142854</v>
      </c>
      <c r="Q3931" s="10" t="str">
        <f t="shared" si="368"/>
        <v>theater</v>
      </c>
      <c r="R3931" s="10" t="str">
        <f t="shared" si="369"/>
        <v>plays</v>
      </c>
      <c r="S3931" s="5">
        <f t="shared" si="370"/>
        <v>42601.618807870364</v>
      </c>
      <c r="T3931" s="5">
        <f t="shared" si="371"/>
        <v>42631.618807870364</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9">
        <f t="shared" si="366"/>
        <v>0</v>
      </c>
      <c r="P3932" s="10" t="e">
        <f t="shared" si="367"/>
        <v>#DIV/0!</v>
      </c>
      <c r="Q3932" s="10" t="str">
        <f t="shared" si="368"/>
        <v>theater</v>
      </c>
      <c r="R3932" s="10" t="str">
        <f t="shared" si="369"/>
        <v>plays</v>
      </c>
      <c r="S3932" s="5">
        <f t="shared" si="370"/>
        <v>42433.13041666666</v>
      </c>
      <c r="T3932" s="5">
        <f t="shared" si="371"/>
        <v>42461.041666666664</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9">
        <f t="shared" si="366"/>
        <v>0</v>
      </c>
      <c r="P3933" s="10" t="e">
        <f t="shared" si="367"/>
        <v>#DIV/0!</v>
      </c>
      <c r="Q3933" s="10" t="str">
        <f t="shared" si="368"/>
        <v>theater</v>
      </c>
      <c r="R3933" s="10" t="str">
        <f t="shared" si="369"/>
        <v>plays</v>
      </c>
      <c r="S3933" s="5">
        <f t="shared" si="370"/>
        <v>42227.943368055552</v>
      </c>
      <c r="T3933" s="5">
        <f t="shared" si="371"/>
        <v>42252.943368055552</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9">
        <f t="shared" si="366"/>
        <v>8.3333333333333332E-3</v>
      </c>
      <c r="P3934" s="10">
        <f t="shared" si="367"/>
        <v>1</v>
      </c>
      <c r="Q3934" s="10" t="str">
        <f t="shared" si="368"/>
        <v>theater</v>
      </c>
      <c r="R3934" s="10" t="str">
        <f t="shared" si="369"/>
        <v>plays</v>
      </c>
      <c r="S3934" s="5">
        <f t="shared" si="370"/>
        <v>42414.960231481477</v>
      </c>
      <c r="T3934" s="5">
        <f t="shared" si="371"/>
        <v>42444.918564814812</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9">
        <f t="shared" si="366"/>
        <v>15.742857142857142</v>
      </c>
      <c r="P3935" s="10">
        <f t="shared" si="367"/>
        <v>91.833333333333329</v>
      </c>
      <c r="Q3935" s="10" t="str">
        <f t="shared" si="368"/>
        <v>theater</v>
      </c>
      <c r="R3935" s="10" t="str">
        <f t="shared" si="369"/>
        <v>plays</v>
      </c>
      <c r="S3935" s="5">
        <f t="shared" si="370"/>
        <v>42538.759976851848</v>
      </c>
      <c r="T3935" s="5">
        <f t="shared" si="371"/>
        <v>42567.821527777771</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9">
        <f t="shared" si="366"/>
        <v>11</v>
      </c>
      <c r="P3936" s="10">
        <f t="shared" si="367"/>
        <v>45.833333333333336</v>
      </c>
      <c r="Q3936" s="10" t="str">
        <f t="shared" si="368"/>
        <v>theater</v>
      </c>
      <c r="R3936" s="10" t="str">
        <f t="shared" si="369"/>
        <v>plays</v>
      </c>
      <c r="S3936" s="5">
        <f t="shared" si="370"/>
        <v>42233.463414351849</v>
      </c>
      <c r="T3936" s="5">
        <f t="shared" si="371"/>
        <v>42278.333333333336</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9">
        <f t="shared" si="366"/>
        <v>43.833333333333336</v>
      </c>
      <c r="P3937" s="10">
        <f t="shared" si="367"/>
        <v>57.173913043478258</v>
      </c>
      <c r="Q3937" s="10" t="str">
        <f t="shared" si="368"/>
        <v>theater</v>
      </c>
      <c r="R3937" s="10" t="str">
        <f t="shared" si="369"/>
        <v>plays</v>
      </c>
      <c r="S3937" s="5">
        <f t="shared" si="370"/>
        <v>42221.448449074065</v>
      </c>
      <c r="T3937" s="5">
        <f t="shared" si="371"/>
        <v>42281.448449074065</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9">
        <f t="shared" si="366"/>
        <v>0</v>
      </c>
      <c r="P3938" s="10" t="e">
        <f t="shared" si="367"/>
        <v>#DIV/0!</v>
      </c>
      <c r="Q3938" s="10" t="str">
        <f t="shared" si="368"/>
        <v>theater</v>
      </c>
      <c r="R3938" s="10" t="str">
        <f t="shared" si="369"/>
        <v>plays</v>
      </c>
      <c r="S3938" s="5">
        <f t="shared" si="370"/>
        <v>42675.054629629631</v>
      </c>
      <c r="T3938" s="5">
        <f t="shared" si="371"/>
        <v>42705.096296296295</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9">
        <f t="shared" si="366"/>
        <v>86.135181975736558</v>
      </c>
      <c r="P3939" s="10">
        <f t="shared" si="367"/>
        <v>248.5</v>
      </c>
      <c r="Q3939" s="10" t="str">
        <f t="shared" si="368"/>
        <v>theater</v>
      </c>
      <c r="R3939" s="10" t="str">
        <f t="shared" si="369"/>
        <v>plays</v>
      </c>
      <c r="S3939" s="5">
        <f t="shared" si="370"/>
        <v>42534.423148148147</v>
      </c>
      <c r="T3939" s="5">
        <f t="shared" si="371"/>
        <v>42562.423148148147</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9">
        <f t="shared" si="366"/>
        <v>12.196620583717358</v>
      </c>
      <c r="P3940" s="10">
        <f t="shared" si="367"/>
        <v>79.400000000000006</v>
      </c>
      <c r="Q3940" s="10" t="str">
        <f t="shared" si="368"/>
        <v>theater</v>
      </c>
      <c r="R3940" s="10" t="str">
        <f t="shared" si="369"/>
        <v>plays</v>
      </c>
      <c r="S3940" s="5">
        <f t="shared" si="370"/>
        <v>42151.697384259263</v>
      </c>
      <c r="T3940" s="5">
        <f t="shared" si="371"/>
        <v>42182.697384259263</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9">
        <f t="shared" si="366"/>
        <v>0.1</v>
      </c>
      <c r="P3941" s="10">
        <f t="shared" si="367"/>
        <v>5</v>
      </c>
      <c r="Q3941" s="10" t="str">
        <f t="shared" si="368"/>
        <v>theater</v>
      </c>
      <c r="R3941" s="10" t="str">
        <f t="shared" si="369"/>
        <v>plays</v>
      </c>
      <c r="S3941" s="5">
        <f t="shared" si="370"/>
        <v>41915.191886574074</v>
      </c>
      <c r="T3941" s="5">
        <f t="shared" si="371"/>
        <v>41918.979166666664</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9">
        <f t="shared" si="366"/>
        <v>0.22</v>
      </c>
      <c r="P3942" s="10">
        <f t="shared" si="367"/>
        <v>5.5</v>
      </c>
      <c r="Q3942" s="10" t="str">
        <f t="shared" si="368"/>
        <v>theater</v>
      </c>
      <c r="R3942" s="10" t="str">
        <f t="shared" si="369"/>
        <v>plays</v>
      </c>
      <c r="S3942" s="5">
        <f t="shared" si="370"/>
        <v>41961.284155092588</v>
      </c>
      <c r="T3942" s="5">
        <f t="shared" si="371"/>
        <v>42006.284155092588</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9">
        <f t="shared" si="366"/>
        <v>0.90909090909090906</v>
      </c>
      <c r="P3943" s="10">
        <f t="shared" si="367"/>
        <v>25</v>
      </c>
      <c r="Q3943" s="10" t="str">
        <f t="shared" si="368"/>
        <v>theater</v>
      </c>
      <c r="R3943" s="10" t="str">
        <f t="shared" si="369"/>
        <v>plays</v>
      </c>
      <c r="S3943" s="5">
        <f t="shared" si="370"/>
        <v>41940.378900462958</v>
      </c>
      <c r="T3943" s="5">
        <f t="shared" si="371"/>
        <v>41967.833333333336</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9">
        <f t="shared" si="366"/>
        <v>0</v>
      </c>
      <c r="P3944" s="10" t="e">
        <f t="shared" si="367"/>
        <v>#DIV/0!</v>
      </c>
      <c r="Q3944" s="10" t="str">
        <f t="shared" si="368"/>
        <v>theater</v>
      </c>
      <c r="R3944" s="10" t="str">
        <f t="shared" si="369"/>
        <v>plays</v>
      </c>
      <c r="S3944" s="5">
        <f t="shared" si="370"/>
        <v>42111.695763888885</v>
      </c>
      <c r="T3944" s="5">
        <f t="shared" si="371"/>
        <v>42171.695763888885</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9">
        <f t="shared" si="366"/>
        <v>35.64</v>
      </c>
      <c r="P3945" s="10">
        <f t="shared" si="367"/>
        <v>137.07692307692307</v>
      </c>
      <c r="Q3945" s="10" t="str">
        <f t="shared" si="368"/>
        <v>theater</v>
      </c>
      <c r="R3945" s="10" t="str">
        <f t="shared" si="369"/>
        <v>plays</v>
      </c>
      <c r="S3945" s="5">
        <f t="shared" si="370"/>
        <v>42279.570231481477</v>
      </c>
      <c r="T3945" s="5">
        <f t="shared" si="371"/>
        <v>42310.493055555555</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9">
        <f t="shared" si="366"/>
        <v>0</v>
      </c>
      <c r="P3946" s="10" t="e">
        <f t="shared" si="367"/>
        <v>#DIV/0!</v>
      </c>
      <c r="Q3946" s="10" t="str">
        <f t="shared" si="368"/>
        <v>theater</v>
      </c>
      <c r="R3946" s="10" t="str">
        <f t="shared" si="369"/>
        <v>plays</v>
      </c>
      <c r="S3946" s="5">
        <f t="shared" si="370"/>
        <v>42213.454571759255</v>
      </c>
      <c r="T3946" s="5">
        <f t="shared" si="371"/>
        <v>42243.454571759255</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9">
        <f t="shared" si="366"/>
        <v>0.25</v>
      </c>
      <c r="P3947" s="10">
        <f t="shared" si="367"/>
        <v>5</v>
      </c>
      <c r="Q3947" s="10" t="str">
        <f t="shared" si="368"/>
        <v>theater</v>
      </c>
      <c r="R3947" s="10" t="str">
        <f t="shared" si="369"/>
        <v>plays</v>
      </c>
      <c r="S3947" s="5">
        <f t="shared" si="370"/>
        <v>42109.593379629623</v>
      </c>
      <c r="T3947" s="5">
        <f t="shared" si="371"/>
        <v>42139.593379629623</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9">
        <f t="shared" si="366"/>
        <v>3.25</v>
      </c>
      <c r="P3948" s="10">
        <f t="shared" si="367"/>
        <v>39</v>
      </c>
      <c r="Q3948" s="10" t="str">
        <f t="shared" si="368"/>
        <v>theater</v>
      </c>
      <c r="R3948" s="10" t="str">
        <f t="shared" si="369"/>
        <v>plays</v>
      </c>
      <c r="S3948" s="5">
        <f t="shared" si="370"/>
        <v>42031.625254629624</v>
      </c>
      <c r="T3948" s="5">
        <f t="shared" si="371"/>
        <v>42063.124999999993</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9">
        <f t="shared" si="366"/>
        <v>3.3666666666666663</v>
      </c>
      <c r="P3949" s="10">
        <f t="shared" si="367"/>
        <v>50.5</v>
      </c>
      <c r="Q3949" s="10" t="str">
        <f t="shared" si="368"/>
        <v>theater</v>
      </c>
      <c r="R3949" s="10" t="str">
        <f t="shared" si="369"/>
        <v>plays</v>
      </c>
      <c r="S3949" s="5">
        <f t="shared" si="370"/>
        <v>42614.934537037036</v>
      </c>
      <c r="T3949" s="5">
        <f t="shared" si="371"/>
        <v>42644.934537037036</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9">
        <f t="shared" si="366"/>
        <v>0</v>
      </c>
      <c r="P3950" s="10" t="e">
        <f t="shared" si="367"/>
        <v>#DIV/0!</v>
      </c>
      <c r="Q3950" s="10" t="str">
        <f t="shared" si="368"/>
        <v>theater</v>
      </c>
      <c r="R3950" s="10" t="str">
        <f t="shared" si="369"/>
        <v>plays</v>
      </c>
      <c r="S3950" s="5">
        <f t="shared" si="370"/>
        <v>41829.117164351846</v>
      </c>
      <c r="T3950" s="5">
        <f t="shared" si="371"/>
        <v>41889.117164351846</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9">
        <f t="shared" si="366"/>
        <v>15.770000000000001</v>
      </c>
      <c r="P3951" s="10">
        <f t="shared" si="367"/>
        <v>49.28125</v>
      </c>
      <c r="Q3951" s="10" t="str">
        <f t="shared" si="368"/>
        <v>theater</v>
      </c>
      <c r="R3951" s="10" t="str">
        <f t="shared" si="369"/>
        <v>plays</v>
      </c>
      <c r="S3951" s="5">
        <f t="shared" si="370"/>
        <v>42015.912280092591</v>
      </c>
      <c r="T3951" s="5">
        <f t="shared" si="371"/>
        <v>42045.912280092591</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9">
        <f t="shared" si="366"/>
        <v>0.625</v>
      </c>
      <c r="P3952" s="10">
        <f t="shared" si="367"/>
        <v>25</v>
      </c>
      <c r="Q3952" s="10" t="str">
        <f t="shared" si="368"/>
        <v>theater</v>
      </c>
      <c r="R3952" s="10" t="str">
        <f t="shared" si="369"/>
        <v>plays</v>
      </c>
      <c r="S3952" s="5">
        <f t="shared" si="370"/>
        <v>42439.493981481479</v>
      </c>
      <c r="T3952" s="5">
        <f t="shared" si="371"/>
        <v>42468.565972222219</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9">
        <f t="shared" si="366"/>
        <v>5.0000000000000001E-4</v>
      </c>
      <c r="P3953" s="10">
        <f t="shared" si="367"/>
        <v>1</v>
      </c>
      <c r="Q3953" s="10" t="str">
        <f t="shared" si="368"/>
        <v>theater</v>
      </c>
      <c r="R3953" s="10" t="str">
        <f t="shared" si="369"/>
        <v>plays</v>
      </c>
      <c r="S3953" s="5">
        <f t="shared" si="370"/>
        <v>42433.617384259262</v>
      </c>
      <c r="T3953" s="5">
        <f t="shared" si="371"/>
        <v>42493.57571759259</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9">
        <f t="shared" si="366"/>
        <v>9.6153846153846159E-2</v>
      </c>
      <c r="P3954" s="10">
        <f t="shared" si="367"/>
        <v>25</v>
      </c>
      <c r="Q3954" s="10" t="str">
        <f t="shared" si="368"/>
        <v>theater</v>
      </c>
      <c r="R3954" s="10" t="str">
        <f t="shared" si="369"/>
        <v>plays</v>
      </c>
      <c r="S3954" s="5">
        <f t="shared" si="370"/>
        <v>42243.582060185181</v>
      </c>
      <c r="T3954" s="5">
        <f t="shared" si="371"/>
        <v>42303.582060185181</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9">
        <f t="shared" si="366"/>
        <v>0</v>
      </c>
      <c r="P3955" s="10" t="e">
        <f t="shared" si="367"/>
        <v>#DIV/0!</v>
      </c>
      <c r="Q3955" s="10" t="str">
        <f t="shared" si="368"/>
        <v>theater</v>
      </c>
      <c r="R3955" s="10" t="str">
        <f t="shared" si="369"/>
        <v>plays</v>
      </c>
      <c r="S3955" s="5">
        <f t="shared" si="370"/>
        <v>42549.840115740742</v>
      </c>
      <c r="T3955" s="5">
        <f t="shared" si="371"/>
        <v>42580.770138888889</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9">
        <f t="shared" si="366"/>
        <v>0</v>
      </c>
      <c r="P3956" s="10" t="e">
        <f t="shared" si="367"/>
        <v>#DIV/0!</v>
      </c>
      <c r="Q3956" s="10" t="str">
        <f t="shared" si="368"/>
        <v>theater</v>
      </c>
      <c r="R3956" s="10" t="str">
        <f t="shared" si="369"/>
        <v>plays</v>
      </c>
      <c r="S3956" s="5">
        <f t="shared" si="370"/>
        <v>41774.442870370367</v>
      </c>
      <c r="T3956" s="5">
        <f t="shared" si="371"/>
        <v>41834.442870370367</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9">
        <f t="shared" si="366"/>
        <v>24.285714285714285</v>
      </c>
      <c r="P3957" s="10">
        <f t="shared" si="367"/>
        <v>53.125</v>
      </c>
      <c r="Q3957" s="10" t="str">
        <f t="shared" si="368"/>
        <v>theater</v>
      </c>
      <c r="R3957" s="10" t="str">
        <f t="shared" si="369"/>
        <v>plays</v>
      </c>
      <c r="S3957" s="5">
        <f t="shared" si="370"/>
        <v>42306.640520833331</v>
      </c>
      <c r="T3957" s="5">
        <f t="shared" si="371"/>
        <v>42336.682187499995</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9">
        <f t="shared" si="366"/>
        <v>0</v>
      </c>
      <c r="P3958" s="10" t="e">
        <f t="shared" si="367"/>
        <v>#DIV/0!</v>
      </c>
      <c r="Q3958" s="10" t="str">
        <f t="shared" si="368"/>
        <v>theater</v>
      </c>
      <c r="R3958" s="10" t="str">
        <f t="shared" si="369"/>
        <v>plays</v>
      </c>
      <c r="S3958" s="5">
        <f t="shared" si="370"/>
        <v>42457.723692129628</v>
      </c>
      <c r="T3958" s="5">
        <f t="shared" si="371"/>
        <v>42484.805555555555</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9">
        <f t="shared" si="366"/>
        <v>2.5000000000000001E-2</v>
      </c>
      <c r="P3959" s="10">
        <f t="shared" si="367"/>
        <v>7</v>
      </c>
      <c r="Q3959" s="10" t="str">
        <f t="shared" si="368"/>
        <v>theater</v>
      </c>
      <c r="R3959" s="10" t="str">
        <f t="shared" si="369"/>
        <v>plays</v>
      </c>
      <c r="S3959" s="5">
        <f t="shared" si="370"/>
        <v>42513.767986111103</v>
      </c>
      <c r="T3959" s="5">
        <f t="shared" si="371"/>
        <v>42559.767986111103</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9">
        <f t="shared" si="366"/>
        <v>32.049999999999997</v>
      </c>
      <c r="P3960" s="10">
        <f t="shared" si="367"/>
        <v>40.0625</v>
      </c>
      <c r="Q3960" s="10" t="str">
        <f t="shared" si="368"/>
        <v>theater</v>
      </c>
      <c r="R3960" s="10" t="str">
        <f t="shared" si="369"/>
        <v>plays</v>
      </c>
      <c r="S3960" s="5">
        <f t="shared" si="370"/>
        <v>41816.742037037038</v>
      </c>
      <c r="T3960" s="5">
        <f t="shared" si="371"/>
        <v>41853.375</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9">
        <f t="shared" si="366"/>
        <v>24.333333333333336</v>
      </c>
      <c r="P3961" s="10">
        <f t="shared" si="367"/>
        <v>24.333333333333332</v>
      </c>
      <c r="Q3961" s="10" t="str">
        <f t="shared" si="368"/>
        <v>theater</v>
      </c>
      <c r="R3961" s="10" t="str">
        <f t="shared" si="369"/>
        <v>plays</v>
      </c>
      <c r="S3961" s="5">
        <f t="shared" si="370"/>
        <v>41880.580509259256</v>
      </c>
      <c r="T3961" s="5">
        <f t="shared" si="371"/>
        <v>41910.580509259256</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9">
        <f t="shared" si="366"/>
        <v>1.5</v>
      </c>
      <c r="P3962" s="10">
        <f t="shared" si="367"/>
        <v>11.25</v>
      </c>
      <c r="Q3962" s="10" t="str">
        <f t="shared" si="368"/>
        <v>theater</v>
      </c>
      <c r="R3962" s="10" t="str">
        <f t="shared" si="369"/>
        <v>plays</v>
      </c>
      <c r="S3962" s="5">
        <f t="shared" si="370"/>
        <v>42342.63722222222</v>
      </c>
      <c r="T3962" s="5">
        <f t="shared" si="371"/>
        <v>42372.63722222222</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9">
        <f t="shared" si="366"/>
        <v>0.42</v>
      </c>
      <c r="P3963" s="10">
        <f t="shared" si="367"/>
        <v>10.5</v>
      </c>
      <c r="Q3963" s="10" t="str">
        <f t="shared" si="368"/>
        <v>theater</v>
      </c>
      <c r="R3963" s="10" t="str">
        <f t="shared" si="369"/>
        <v>plays</v>
      </c>
      <c r="S3963" s="5">
        <f t="shared" si="370"/>
        <v>41745.682986111111</v>
      </c>
      <c r="T3963" s="5">
        <f t="shared" si="371"/>
        <v>41767.682986111111</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9">
        <f t="shared" si="366"/>
        <v>3.214285714285714</v>
      </c>
      <c r="P3964" s="10">
        <f t="shared" si="367"/>
        <v>15</v>
      </c>
      <c r="Q3964" s="10" t="str">
        <f t="shared" si="368"/>
        <v>theater</v>
      </c>
      <c r="R3964" s="10" t="str">
        <f t="shared" si="369"/>
        <v>plays</v>
      </c>
      <c r="S3964" s="5">
        <f t="shared" si="370"/>
        <v>42311.413124999999</v>
      </c>
      <c r="T3964" s="5">
        <f t="shared" si="371"/>
        <v>42336.413124999999</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9">
        <f t="shared" si="366"/>
        <v>0</v>
      </c>
      <c r="P3965" s="10" t="e">
        <f t="shared" si="367"/>
        <v>#DIV/0!</v>
      </c>
      <c r="Q3965" s="10" t="str">
        <f t="shared" si="368"/>
        <v>theater</v>
      </c>
      <c r="R3965" s="10" t="str">
        <f t="shared" si="369"/>
        <v>plays</v>
      </c>
      <c r="S3965" s="5">
        <f t="shared" si="370"/>
        <v>42295.945798611108</v>
      </c>
      <c r="T3965" s="5">
        <f t="shared" si="371"/>
        <v>42325.987465277773</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9">
        <f t="shared" si="366"/>
        <v>6.3</v>
      </c>
      <c r="P3966" s="10">
        <f t="shared" si="367"/>
        <v>42</v>
      </c>
      <c r="Q3966" s="10" t="str">
        <f t="shared" si="368"/>
        <v>theater</v>
      </c>
      <c r="R3966" s="10" t="str">
        <f t="shared" si="369"/>
        <v>plays</v>
      </c>
      <c r="S3966" s="5">
        <f t="shared" si="370"/>
        <v>42053.513726851852</v>
      </c>
      <c r="T3966" s="5">
        <f t="shared" si="371"/>
        <v>42113.47206018518</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9">
        <f t="shared" si="366"/>
        <v>14.249999999999998</v>
      </c>
      <c r="P3967" s="10">
        <f t="shared" si="367"/>
        <v>71.25</v>
      </c>
      <c r="Q3967" s="10" t="str">
        <f t="shared" si="368"/>
        <v>theater</v>
      </c>
      <c r="R3967" s="10" t="str">
        <f t="shared" si="369"/>
        <v>plays</v>
      </c>
      <c r="S3967" s="5">
        <f t="shared" si="370"/>
        <v>42414.027546296296</v>
      </c>
      <c r="T3967" s="5">
        <f t="shared" si="371"/>
        <v>42473.985879629625</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9">
        <f t="shared" si="366"/>
        <v>0.6</v>
      </c>
      <c r="P3968" s="10">
        <f t="shared" si="367"/>
        <v>22.5</v>
      </c>
      <c r="Q3968" s="10" t="str">
        <f t="shared" si="368"/>
        <v>theater</v>
      </c>
      <c r="R3968" s="10" t="str">
        <f t="shared" si="369"/>
        <v>plays</v>
      </c>
      <c r="S3968" s="5">
        <f t="shared" si="370"/>
        <v>41801.503217592588</v>
      </c>
      <c r="T3968" s="5">
        <f t="shared" si="371"/>
        <v>41843.915972222218</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9">
        <f t="shared" si="366"/>
        <v>24.117647058823529</v>
      </c>
      <c r="P3969" s="10">
        <f t="shared" si="367"/>
        <v>41</v>
      </c>
      <c r="Q3969" s="10" t="str">
        <f t="shared" si="368"/>
        <v>theater</v>
      </c>
      <c r="R3969" s="10" t="str">
        <f t="shared" si="369"/>
        <v>plays</v>
      </c>
      <c r="S3969" s="5">
        <f t="shared" si="370"/>
        <v>42770.082256944443</v>
      </c>
      <c r="T3969" s="5">
        <f t="shared" si="371"/>
        <v>42800.082256944443</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9">
        <f t="shared" si="366"/>
        <v>10.54</v>
      </c>
      <c r="P3970" s="10">
        <f t="shared" si="367"/>
        <v>47.909090909090907</v>
      </c>
      <c r="Q3970" s="10" t="str">
        <f t="shared" si="368"/>
        <v>theater</v>
      </c>
      <c r="R3970" s="10" t="str">
        <f t="shared" si="369"/>
        <v>plays</v>
      </c>
      <c r="S3970" s="5">
        <f t="shared" si="370"/>
        <v>42452.60732638889</v>
      </c>
      <c r="T3970" s="5">
        <f t="shared" si="371"/>
        <v>42512.60732638889</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9">
        <f t="shared" ref="O3971:O4034" si="372">E3971/D3971*100</f>
        <v>7.4690265486725664</v>
      </c>
      <c r="P3971" s="10">
        <f t="shared" ref="P3971:P4034" si="373">E3971/L3971</f>
        <v>35.166666666666664</v>
      </c>
      <c r="Q3971" s="10" t="str">
        <f t="shared" ref="Q3971:Q4034" si="374">LEFT($N3971,FIND("/",$N3971)-1)</f>
        <v>theater</v>
      </c>
      <c r="R3971" s="10" t="str">
        <f t="shared" ref="R3971:R4034" si="375">RIGHT($N3971,LEN($N3971)-FIND("/",$N3971))</f>
        <v>plays</v>
      </c>
      <c r="S3971" s="5">
        <f t="shared" ref="S3971:S4034" si="376">(((J3971/60)/60)/24)+DATE(1970,1,1)+(-5/24)</f>
        <v>42601.646365740737</v>
      </c>
      <c r="T3971" s="5">
        <f t="shared" si="371"/>
        <v>42610.954861111109</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9">
        <f t="shared" si="372"/>
        <v>7.3333333333333334E-2</v>
      </c>
      <c r="P3972" s="10">
        <f t="shared" si="373"/>
        <v>5.5</v>
      </c>
      <c r="Q3972" s="10" t="str">
        <f t="shared" si="374"/>
        <v>theater</v>
      </c>
      <c r="R3972" s="10" t="str">
        <f t="shared" si="375"/>
        <v>plays</v>
      </c>
      <c r="S3972" s="5">
        <f t="shared" si="376"/>
        <v>42447.655219907399</v>
      </c>
      <c r="T3972" s="5">
        <f t="shared" si="371"/>
        <v>42477.655219907399</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9">
        <f t="shared" si="372"/>
        <v>0.97142857142857131</v>
      </c>
      <c r="P3973" s="10">
        <f t="shared" si="373"/>
        <v>22.666666666666668</v>
      </c>
      <c r="Q3973" s="10" t="str">
        <f t="shared" si="374"/>
        <v>theater</v>
      </c>
      <c r="R3973" s="10" t="str">
        <f t="shared" si="375"/>
        <v>plays</v>
      </c>
      <c r="S3973" s="5">
        <f t="shared" si="376"/>
        <v>41811.327847222223</v>
      </c>
      <c r="T3973" s="5">
        <f t="shared" si="371"/>
        <v>41841.327847222223</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9">
        <f t="shared" si="372"/>
        <v>21.099999999999998</v>
      </c>
      <c r="P3974" s="10">
        <f t="shared" si="373"/>
        <v>26.375</v>
      </c>
      <c r="Q3974" s="10" t="str">
        <f t="shared" si="374"/>
        <v>theater</v>
      </c>
      <c r="R3974" s="10" t="str">
        <f t="shared" si="375"/>
        <v>plays</v>
      </c>
      <c r="S3974" s="5">
        <f t="shared" si="376"/>
        <v>41980.859189814808</v>
      </c>
      <c r="T3974" s="5">
        <f t="shared" si="371"/>
        <v>42040.859189814808</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9">
        <f t="shared" si="372"/>
        <v>78.100000000000009</v>
      </c>
      <c r="P3975" s="10">
        <f t="shared" si="373"/>
        <v>105.54054054054055</v>
      </c>
      <c r="Q3975" s="10" t="str">
        <f t="shared" si="374"/>
        <v>theater</v>
      </c>
      <c r="R3975" s="10" t="str">
        <f t="shared" si="375"/>
        <v>plays</v>
      </c>
      <c r="S3975" s="5">
        <f t="shared" si="376"/>
        <v>42469.475810185184</v>
      </c>
      <c r="T3975" s="5">
        <f t="shared" ref="T3975:T4038" si="377">(((I3975/60)/60)/24)+DATE(1970,1,1)+(-5/24)</f>
        <v>42498.958333333336</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9">
        <f t="shared" si="372"/>
        <v>32</v>
      </c>
      <c r="P3976" s="10">
        <f t="shared" si="373"/>
        <v>29.09090909090909</v>
      </c>
      <c r="Q3976" s="10" t="str">
        <f t="shared" si="374"/>
        <v>theater</v>
      </c>
      <c r="R3976" s="10" t="str">
        <f t="shared" si="375"/>
        <v>plays</v>
      </c>
      <c r="S3976" s="5">
        <f t="shared" si="376"/>
        <v>42493.338518518511</v>
      </c>
      <c r="T3976" s="5">
        <f t="shared" si="377"/>
        <v>42523.338518518511</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9">
        <f t="shared" si="372"/>
        <v>0</v>
      </c>
      <c r="P3977" s="10" t="e">
        <f t="shared" si="373"/>
        <v>#DIV/0!</v>
      </c>
      <c r="Q3977" s="10" t="str">
        <f t="shared" si="374"/>
        <v>theater</v>
      </c>
      <c r="R3977" s="10" t="str">
        <f t="shared" si="375"/>
        <v>plays</v>
      </c>
      <c r="S3977" s="5">
        <f t="shared" si="376"/>
        <v>42534.658541666664</v>
      </c>
      <c r="T3977" s="5">
        <f t="shared" si="377"/>
        <v>42564.658541666664</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9">
        <f t="shared" si="372"/>
        <v>47.692307692307693</v>
      </c>
      <c r="P3978" s="10">
        <f t="shared" si="373"/>
        <v>62</v>
      </c>
      <c r="Q3978" s="10" t="str">
        <f t="shared" si="374"/>
        <v>theater</v>
      </c>
      <c r="R3978" s="10" t="str">
        <f t="shared" si="375"/>
        <v>plays</v>
      </c>
      <c r="S3978" s="5">
        <f t="shared" si="376"/>
        <v>41830.650011574071</v>
      </c>
      <c r="T3978" s="5">
        <f t="shared" si="377"/>
        <v>41852.083333333328</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9">
        <f t="shared" si="372"/>
        <v>1.4500000000000002</v>
      </c>
      <c r="P3979" s="10">
        <f t="shared" si="373"/>
        <v>217.5</v>
      </c>
      <c r="Q3979" s="10" t="str">
        <f t="shared" si="374"/>
        <v>theater</v>
      </c>
      <c r="R3979" s="10" t="str">
        <f t="shared" si="375"/>
        <v>plays</v>
      </c>
      <c r="S3979" s="5">
        <f t="shared" si="376"/>
        <v>42543.580231481479</v>
      </c>
      <c r="T3979" s="5">
        <f t="shared" si="377"/>
        <v>42573.580231481479</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9">
        <f t="shared" si="372"/>
        <v>10.7</v>
      </c>
      <c r="P3980" s="10">
        <f t="shared" si="373"/>
        <v>26.75</v>
      </c>
      <c r="Q3980" s="10" t="str">
        <f t="shared" si="374"/>
        <v>theater</v>
      </c>
      <c r="R3980" s="10" t="str">
        <f t="shared" si="375"/>
        <v>plays</v>
      </c>
      <c r="S3980" s="5">
        <f t="shared" si="376"/>
        <v>41975.434641203705</v>
      </c>
      <c r="T3980" s="5">
        <f t="shared" si="377"/>
        <v>42035.434641203705</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9">
        <f t="shared" si="372"/>
        <v>1.8333333333333333</v>
      </c>
      <c r="P3981" s="10">
        <f t="shared" si="373"/>
        <v>18.333333333333332</v>
      </c>
      <c r="Q3981" s="10" t="str">
        <f t="shared" si="374"/>
        <v>theater</v>
      </c>
      <c r="R3981" s="10" t="str">
        <f t="shared" si="375"/>
        <v>plays</v>
      </c>
      <c r="S3981" s="5">
        <f t="shared" si="376"/>
        <v>42069.695104166669</v>
      </c>
      <c r="T3981" s="5">
        <f t="shared" si="377"/>
        <v>42092.624999999993</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9">
        <f t="shared" si="372"/>
        <v>18</v>
      </c>
      <c r="P3982" s="10">
        <f t="shared" si="373"/>
        <v>64.285714285714292</v>
      </c>
      <c r="Q3982" s="10" t="str">
        <f t="shared" si="374"/>
        <v>theater</v>
      </c>
      <c r="R3982" s="10" t="str">
        <f t="shared" si="375"/>
        <v>plays</v>
      </c>
      <c r="S3982" s="5">
        <f t="shared" si="376"/>
        <v>41795.390590277777</v>
      </c>
      <c r="T3982" s="5">
        <f t="shared" si="377"/>
        <v>41825.390590277777</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9">
        <f t="shared" si="372"/>
        <v>4.083333333333333</v>
      </c>
      <c r="P3983" s="10">
        <f t="shared" si="373"/>
        <v>175</v>
      </c>
      <c r="Q3983" s="10" t="str">
        <f t="shared" si="374"/>
        <v>theater</v>
      </c>
      <c r="R3983" s="10" t="str">
        <f t="shared" si="375"/>
        <v>plays</v>
      </c>
      <c r="S3983" s="5">
        <f t="shared" si="376"/>
        <v>42507.971631944441</v>
      </c>
      <c r="T3983" s="5">
        <f t="shared" si="377"/>
        <v>42567.971631944441</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9">
        <f t="shared" si="372"/>
        <v>20</v>
      </c>
      <c r="P3984" s="10">
        <f t="shared" si="373"/>
        <v>34</v>
      </c>
      <c r="Q3984" s="10" t="str">
        <f t="shared" si="374"/>
        <v>theater</v>
      </c>
      <c r="R3984" s="10" t="str">
        <f t="shared" si="375"/>
        <v>plays</v>
      </c>
      <c r="S3984" s="5">
        <f t="shared" si="376"/>
        <v>42132.601620370369</v>
      </c>
      <c r="T3984" s="5">
        <f t="shared" si="377"/>
        <v>42192.601620370369</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9">
        <f t="shared" si="372"/>
        <v>34.802513464991023</v>
      </c>
      <c r="P3985" s="10">
        <f t="shared" si="373"/>
        <v>84.282608695652172</v>
      </c>
      <c r="Q3985" s="10" t="str">
        <f t="shared" si="374"/>
        <v>theater</v>
      </c>
      <c r="R3985" s="10" t="str">
        <f t="shared" si="375"/>
        <v>plays</v>
      </c>
      <c r="S3985" s="5">
        <f t="shared" si="376"/>
        <v>41747.661527777775</v>
      </c>
      <c r="T3985" s="5">
        <f t="shared" si="377"/>
        <v>41779.082638888889</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9">
        <f t="shared" si="372"/>
        <v>6.3333333333333339</v>
      </c>
      <c r="P3986" s="10">
        <f t="shared" si="373"/>
        <v>9.5</v>
      </c>
      <c r="Q3986" s="10" t="str">
        <f t="shared" si="374"/>
        <v>theater</v>
      </c>
      <c r="R3986" s="10" t="str">
        <f t="shared" si="375"/>
        <v>plays</v>
      </c>
      <c r="S3986" s="5">
        <f t="shared" si="376"/>
        <v>41920.755138888882</v>
      </c>
      <c r="T3986" s="5">
        <f t="shared" si="377"/>
        <v>41950.791666666664</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9">
        <f t="shared" si="372"/>
        <v>32.049999999999997</v>
      </c>
      <c r="P3987" s="10">
        <f t="shared" si="373"/>
        <v>33.736842105263158</v>
      </c>
      <c r="Q3987" s="10" t="str">
        <f t="shared" si="374"/>
        <v>theater</v>
      </c>
      <c r="R3987" s="10" t="str">
        <f t="shared" si="375"/>
        <v>plays</v>
      </c>
      <c r="S3987" s="5">
        <f t="shared" si="376"/>
        <v>42399.499074074069</v>
      </c>
      <c r="T3987" s="5">
        <f t="shared" si="377"/>
        <v>42420.670138888883</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9">
        <f t="shared" si="372"/>
        <v>9.76</v>
      </c>
      <c r="P3988" s="10">
        <f t="shared" si="373"/>
        <v>37.53846153846154</v>
      </c>
      <c r="Q3988" s="10" t="str">
        <f t="shared" si="374"/>
        <v>theater</v>
      </c>
      <c r="R3988" s="10" t="str">
        <f t="shared" si="375"/>
        <v>plays</v>
      </c>
      <c r="S3988" s="5">
        <f t="shared" si="376"/>
        <v>42467.340208333328</v>
      </c>
      <c r="T3988" s="5">
        <f t="shared" si="377"/>
        <v>42496.336111111108</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9">
        <f t="shared" si="372"/>
        <v>37.75</v>
      </c>
      <c r="P3989" s="10">
        <f t="shared" si="373"/>
        <v>11.615384615384615</v>
      </c>
      <c r="Q3989" s="10" t="str">
        <f t="shared" si="374"/>
        <v>theater</v>
      </c>
      <c r="R3989" s="10" t="str">
        <f t="shared" si="375"/>
        <v>plays</v>
      </c>
      <c r="S3989" s="5">
        <f t="shared" si="376"/>
        <v>41765.716319444444</v>
      </c>
      <c r="T3989" s="5">
        <f t="shared" si="377"/>
        <v>41775.716319444444</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9">
        <f t="shared" si="372"/>
        <v>2.1333333333333333</v>
      </c>
      <c r="P3990" s="10">
        <f t="shared" si="373"/>
        <v>8</v>
      </c>
      <c r="Q3990" s="10" t="str">
        <f t="shared" si="374"/>
        <v>theater</v>
      </c>
      <c r="R3990" s="10" t="str">
        <f t="shared" si="375"/>
        <v>plays</v>
      </c>
      <c r="S3990" s="5">
        <f t="shared" si="376"/>
        <v>42229.872835648144</v>
      </c>
      <c r="T3990" s="5">
        <f t="shared" si="377"/>
        <v>42244.872835648144</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9">
        <f t="shared" si="372"/>
        <v>0</v>
      </c>
      <c r="P3991" s="10" t="e">
        <f t="shared" si="373"/>
        <v>#DIV/0!</v>
      </c>
      <c r="Q3991" s="10" t="str">
        <f t="shared" si="374"/>
        <v>theater</v>
      </c>
      <c r="R3991" s="10" t="str">
        <f t="shared" si="375"/>
        <v>plays</v>
      </c>
      <c r="S3991" s="5">
        <f t="shared" si="376"/>
        <v>42286.541446759256</v>
      </c>
      <c r="T3991" s="5">
        <f t="shared" si="377"/>
        <v>42316.583113425928</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9">
        <f t="shared" si="372"/>
        <v>4.1818181818181817</v>
      </c>
      <c r="P3992" s="10">
        <f t="shared" si="373"/>
        <v>23</v>
      </c>
      <c r="Q3992" s="10" t="str">
        <f t="shared" si="374"/>
        <v>theater</v>
      </c>
      <c r="R3992" s="10" t="str">
        <f t="shared" si="375"/>
        <v>plays</v>
      </c>
      <c r="S3992" s="5">
        <f t="shared" si="376"/>
        <v>42401.464039351849</v>
      </c>
      <c r="T3992" s="5">
        <f t="shared" si="377"/>
        <v>42431.464039351849</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9">
        <f t="shared" si="372"/>
        <v>20</v>
      </c>
      <c r="P3993" s="10">
        <f t="shared" si="373"/>
        <v>100</v>
      </c>
      <c r="Q3993" s="10" t="str">
        <f t="shared" si="374"/>
        <v>theater</v>
      </c>
      <c r="R3993" s="10" t="str">
        <f t="shared" si="375"/>
        <v>plays</v>
      </c>
      <c r="S3993" s="5">
        <f t="shared" si="376"/>
        <v>42125.436134259253</v>
      </c>
      <c r="T3993" s="5">
        <f t="shared" si="377"/>
        <v>42155.436134259253</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9">
        <f t="shared" si="372"/>
        <v>5.41</v>
      </c>
      <c r="P3994" s="10">
        <f t="shared" si="373"/>
        <v>60.111111111111114</v>
      </c>
      <c r="Q3994" s="10" t="str">
        <f t="shared" si="374"/>
        <v>theater</v>
      </c>
      <c r="R3994" s="10" t="str">
        <f t="shared" si="375"/>
        <v>plays</v>
      </c>
      <c r="S3994" s="5">
        <f t="shared" si="376"/>
        <v>42289.732164351844</v>
      </c>
      <c r="T3994" s="5">
        <f t="shared" si="377"/>
        <v>42349.773831018516</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9">
        <f t="shared" si="372"/>
        <v>6.0000000000000001E-3</v>
      </c>
      <c r="P3995" s="10">
        <f t="shared" si="373"/>
        <v>3</v>
      </c>
      <c r="Q3995" s="10" t="str">
        <f t="shared" si="374"/>
        <v>theater</v>
      </c>
      <c r="R3995" s="10" t="str">
        <f t="shared" si="375"/>
        <v>plays</v>
      </c>
      <c r="S3995" s="5">
        <f t="shared" si="376"/>
        <v>42107.656388888885</v>
      </c>
      <c r="T3995" s="5">
        <f t="shared" si="377"/>
        <v>42137.656388888885</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9">
        <f t="shared" si="372"/>
        <v>0.25</v>
      </c>
      <c r="P3996" s="10">
        <f t="shared" si="373"/>
        <v>5</v>
      </c>
      <c r="Q3996" s="10" t="str">
        <f t="shared" si="374"/>
        <v>theater</v>
      </c>
      <c r="R3996" s="10" t="str">
        <f t="shared" si="375"/>
        <v>plays</v>
      </c>
      <c r="S3996" s="5">
        <f t="shared" si="376"/>
        <v>41809.181597222218</v>
      </c>
      <c r="T3996" s="5">
        <f t="shared" si="377"/>
        <v>41839.181597222218</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9">
        <f t="shared" si="372"/>
        <v>35</v>
      </c>
      <c r="P3997" s="10">
        <f t="shared" si="373"/>
        <v>17.5</v>
      </c>
      <c r="Q3997" s="10" t="str">
        <f t="shared" si="374"/>
        <v>theater</v>
      </c>
      <c r="R3997" s="10" t="str">
        <f t="shared" si="375"/>
        <v>plays</v>
      </c>
      <c r="S3997" s="5">
        <f t="shared" si="376"/>
        <v>42019.475428240738</v>
      </c>
      <c r="T3997" s="5">
        <f t="shared" si="377"/>
        <v>42049.268749999996</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9">
        <f t="shared" si="372"/>
        <v>16.566666666666666</v>
      </c>
      <c r="P3998" s="10">
        <f t="shared" si="373"/>
        <v>29.235294117647058</v>
      </c>
      <c r="Q3998" s="10" t="str">
        <f t="shared" si="374"/>
        <v>theater</v>
      </c>
      <c r="R3998" s="10" t="str">
        <f t="shared" si="375"/>
        <v>plays</v>
      </c>
      <c r="S3998" s="5">
        <f t="shared" si="376"/>
        <v>41950.058611111104</v>
      </c>
      <c r="T3998" s="5">
        <f t="shared" si="377"/>
        <v>41963.461111111108</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9">
        <f t="shared" si="372"/>
        <v>0</v>
      </c>
      <c r="P3999" s="10" t="e">
        <f t="shared" si="373"/>
        <v>#DIV/0!</v>
      </c>
      <c r="Q3999" s="10" t="str">
        <f t="shared" si="374"/>
        <v>theater</v>
      </c>
      <c r="R3999" s="10" t="str">
        <f t="shared" si="375"/>
        <v>plays</v>
      </c>
      <c r="S3999" s="5">
        <f t="shared" si="376"/>
        <v>42069.183113425919</v>
      </c>
      <c r="T3999" s="5">
        <f t="shared" si="377"/>
        <v>42099.141446759262</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9">
        <f t="shared" si="372"/>
        <v>57.199999999999996</v>
      </c>
      <c r="P4000" s="10">
        <f t="shared" si="373"/>
        <v>59.583333333333336</v>
      </c>
      <c r="Q4000" s="10" t="str">
        <f t="shared" si="374"/>
        <v>theater</v>
      </c>
      <c r="R4000" s="10" t="str">
        <f t="shared" si="375"/>
        <v>plays</v>
      </c>
      <c r="S4000" s="5">
        <f t="shared" si="376"/>
        <v>42061.754930555551</v>
      </c>
      <c r="T4000" s="5">
        <f t="shared" si="377"/>
        <v>42091.713263888887</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9">
        <f t="shared" si="372"/>
        <v>16.514285714285716</v>
      </c>
      <c r="P4001" s="10">
        <f t="shared" si="373"/>
        <v>82.571428571428569</v>
      </c>
      <c r="Q4001" s="10" t="str">
        <f t="shared" si="374"/>
        <v>theater</v>
      </c>
      <c r="R4001" s="10" t="str">
        <f t="shared" si="375"/>
        <v>plays</v>
      </c>
      <c r="S4001" s="5">
        <f t="shared" si="376"/>
        <v>41842.620347222219</v>
      </c>
      <c r="T4001" s="5">
        <f t="shared" si="377"/>
        <v>41882.619317129625</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9">
        <f t="shared" si="372"/>
        <v>0.125</v>
      </c>
      <c r="P4002" s="10">
        <f t="shared" si="373"/>
        <v>10</v>
      </c>
      <c r="Q4002" s="10" t="str">
        <f t="shared" si="374"/>
        <v>theater</v>
      </c>
      <c r="R4002" s="10" t="str">
        <f t="shared" si="375"/>
        <v>plays</v>
      </c>
      <c r="S4002" s="5">
        <f t="shared" si="376"/>
        <v>42437.437013888884</v>
      </c>
      <c r="T4002" s="5">
        <f t="shared" si="377"/>
        <v>42497.39534722222</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9">
        <f t="shared" si="372"/>
        <v>37.75</v>
      </c>
      <c r="P4003" s="10">
        <f t="shared" si="373"/>
        <v>32.357142857142854</v>
      </c>
      <c r="Q4003" s="10" t="str">
        <f t="shared" si="374"/>
        <v>theater</v>
      </c>
      <c r="R4003" s="10" t="str">
        <f t="shared" si="375"/>
        <v>plays</v>
      </c>
      <c r="S4003" s="5">
        <f t="shared" si="376"/>
        <v>42775.755879629629</v>
      </c>
      <c r="T4003" s="5">
        <f t="shared" si="377"/>
        <v>42795.583333333336</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9">
        <f t="shared" si="372"/>
        <v>1.8399999999999999</v>
      </c>
      <c r="P4004" s="10">
        <f t="shared" si="373"/>
        <v>5.75</v>
      </c>
      <c r="Q4004" s="10" t="str">
        <f t="shared" si="374"/>
        <v>theater</v>
      </c>
      <c r="R4004" s="10" t="str">
        <f t="shared" si="375"/>
        <v>plays</v>
      </c>
      <c r="S4004" s="5">
        <f t="shared" si="376"/>
        <v>41878.835196759253</v>
      </c>
      <c r="T4004" s="5">
        <f t="shared" si="377"/>
        <v>41908.835196759253</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9">
        <f t="shared" si="372"/>
        <v>10.050000000000001</v>
      </c>
      <c r="P4005" s="10">
        <f t="shared" si="373"/>
        <v>100.5</v>
      </c>
      <c r="Q4005" s="10" t="str">
        <f t="shared" si="374"/>
        <v>theater</v>
      </c>
      <c r="R4005" s="10" t="str">
        <f t="shared" si="375"/>
        <v>plays</v>
      </c>
      <c r="S4005" s="5">
        <f t="shared" si="376"/>
        <v>42020.379016203697</v>
      </c>
      <c r="T4005" s="5">
        <f t="shared" si="377"/>
        <v>42050.379016203697</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9">
        <f t="shared" si="372"/>
        <v>0.2</v>
      </c>
      <c r="P4006" s="10">
        <f t="shared" si="373"/>
        <v>1</v>
      </c>
      <c r="Q4006" s="10" t="str">
        <f t="shared" si="374"/>
        <v>theater</v>
      </c>
      <c r="R4006" s="10" t="str">
        <f t="shared" si="375"/>
        <v>plays</v>
      </c>
      <c r="S4006" s="5">
        <f t="shared" si="376"/>
        <v>41889.954363425924</v>
      </c>
      <c r="T4006" s="5">
        <f t="shared" si="377"/>
        <v>41919.954363425924</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9">
        <f t="shared" si="372"/>
        <v>1.3333333333333335</v>
      </c>
      <c r="P4007" s="10">
        <f t="shared" si="373"/>
        <v>20</v>
      </c>
      <c r="Q4007" s="10" t="str">
        <f t="shared" si="374"/>
        <v>theater</v>
      </c>
      <c r="R4007" s="10" t="str">
        <f t="shared" si="375"/>
        <v>plays</v>
      </c>
      <c r="S4007" s="5">
        <f t="shared" si="376"/>
        <v>41872.599363425921</v>
      </c>
      <c r="T4007" s="5">
        <f t="shared" si="377"/>
        <v>41932.599363425921</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9">
        <f t="shared" si="372"/>
        <v>6.6666666666666671E-3</v>
      </c>
      <c r="P4008" s="10">
        <f t="shared" si="373"/>
        <v>2</v>
      </c>
      <c r="Q4008" s="10" t="str">
        <f t="shared" si="374"/>
        <v>theater</v>
      </c>
      <c r="R4008" s="10" t="str">
        <f t="shared" si="375"/>
        <v>plays</v>
      </c>
      <c r="S4008" s="5">
        <f t="shared" si="376"/>
        <v>42391.564664351848</v>
      </c>
      <c r="T4008" s="5">
        <f t="shared" si="377"/>
        <v>42416.564664351848</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9">
        <f t="shared" si="372"/>
        <v>0.25</v>
      </c>
      <c r="P4009" s="10">
        <f t="shared" si="373"/>
        <v>5</v>
      </c>
      <c r="Q4009" s="10" t="str">
        <f t="shared" si="374"/>
        <v>theater</v>
      </c>
      <c r="R4009" s="10" t="str">
        <f t="shared" si="375"/>
        <v>plays</v>
      </c>
      <c r="S4009" s="5">
        <f t="shared" si="376"/>
        <v>41848.564594907402</v>
      </c>
      <c r="T4009" s="5">
        <f t="shared" si="377"/>
        <v>41877.477777777778</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9">
        <f t="shared" si="372"/>
        <v>6</v>
      </c>
      <c r="P4010" s="10">
        <f t="shared" si="373"/>
        <v>15</v>
      </c>
      <c r="Q4010" s="10" t="str">
        <f t="shared" si="374"/>
        <v>theater</v>
      </c>
      <c r="R4010" s="10" t="str">
        <f t="shared" si="375"/>
        <v>plays</v>
      </c>
      <c r="S4010" s="5">
        <f t="shared" si="376"/>
        <v>42177.755868055552</v>
      </c>
      <c r="T4010" s="5">
        <f t="shared" si="377"/>
        <v>42207.755868055552</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9">
        <f t="shared" si="372"/>
        <v>3.8860103626943006</v>
      </c>
      <c r="P4011" s="10">
        <f t="shared" si="373"/>
        <v>25</v>
      </c>
      <c r="Q4011" s="10" t="str">
        <f t="shared" si="374"/>
        <v>theater</v>
      </c>
      <c r="R4011" s="10" t="str">
        <f t="shared" si="375"/>
        <v>plays</v>
      </c>
      <c r="S4011" s="5">
        <f t="shared" si="376"/>
        <v>41851.492592592593</v>
      </c>
      <c r="T4011" s="5">
        <f t="shared" si="377"/>
        <v>41891.492592592593</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9">
        <f t="shared" si="372"/>
        <v>24.194444444444443</v>
      </c>
      <c r="P4012" s="10">
        <f t="shared" si="373"/>
        <v>45.842105263157897</v>
      </c>
      <c r="Q4012" s="10" t="str">
        <f t="shared" si="374"/>
        <v>theater</v>
      </c>
      <c r="R4012" s="10" t="str">
        <f t="shared" si="375"/>
        <v>plays</v>
      </c>
      <c r="S4012" s="5">
        <f t="shared" si="376"/>
        <v>41921.562106481477</v>
      </c>
      <c r="T4012" s="5">
        <f t="shared" si="377"/>
        <v>41938.562106481477</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9">
        <f t="shared" si="372"/>
        <v>7.6</v>
      </c>
      <c r="P4013" s="10">
        <f t="shared" si="373"/>
        <v>4.75</v>
      </c>
      <c r="Q4013" s="10" t="str">
        <f t="shared" si="374"/>
        <v>theater</v>
      </c>
      <c r="R4013" s="10" t="str">
        <f t="shared" si="375"/>
        <v>plays</v>
      </c>
      <c r="S4013" s="5">
        <f t="shared" si="376"/>
        <v>42002.336550925924</v>
      </c>
      <c r="T4013" s="5">
        <f t="shared" si="377"/>
        <v>42032.336550925924</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9">
        <f t="shared" si="372"/>
        <v>0</v>
      </c>
      <c r="P4014" s="10" t="e">
        <f t="shared" si="373"/>
        <v>#DIV/0!</v>
      </c>
      <c r="Q4014" s="10" t="str">
        <f t="shared" si="374"/>
        <v>theater</v>
      </c>
      <c r="R4014" s="10" t="str">
        <f t="shared" si="375"/>
        <v>plays</v>
      </c>
      <c r="S4014" s="5">
        <f t="shared" si="376"/>
        <v>42096.336215277777</v>
      </c>
      <c r="T4014" s="5">
        <f t="shared" si="377"/>
        <v>42126.336215277777</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9">
        <f t="shared" si="372"/>
        <v>1.3</v>
      </c>
      <c r="P4015" s="10">
        <f t="shared" si="373"/>
        <v>13</v>
      </c>
      <c r="Q4015" s="10" t="str">
        <f t="shared" si="374"/>
        <v>theater</v>
      </c>
      <c r="R4015" s="10" t="str">
        <f t="shared" si="375"/>
        <v>plays</v>
      </c>
      <c r="S4015" s="5">
        <f t="shared" si="376"/>
        <v>42021.092858796292</v>
      </c>
      <c r="T4015" s="5">
        <f t="shared" si="377"/>
        <v>42051.092858796292</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9">
        <f t="shared" si="372"/>
        <v>0</v>
      </c>
      <c r="P4016" s="10" t="e">
        <f t="shared" si="373"/>
        <v>#DIV/0!</v>
      </c>
      <c r="Q4016" s="10" t="str">
        <f t="shared" si="374"/>
        <v>theater</v>
      </c>
      <c r="R4016" s="10" t="str">
        <f t="shared" si="375"/>
        <v>plays</v>
      </c>
      <c r="S4016" s="5">
        <f t="shared" si="376"/>
        <v>42419.037835648145</v>
      </c>
      <c r="T4016" s="5">
        <f t="shared" si="377"/>
        <v>42434.037835648145</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9">
        <f t="shared" si="372"/>
        <v>1.4285714285714287E-2</v>
      </c>
      <c r="P4017" s="10">
        <f t="shared" si="373"/>
        <v>1</v>
      </c>
      <c r="Q4017" s="10" t="str">
        <f t="shared" si="374"/>
        <v>theater</v>
      </c>
      <c r="R4017" s="10" t="str">
        <f t="shared" si="375"/>
        <v>plays</v>
      </c>
      <c r="S4017" s="5">
        <f t="shared" si="376"/>
        <v>42174.572488425918</v>
      </c>
      <c r="T4017" s="5">
        <f t="shared" si="377"/>
        <v>42204.572488425918</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9">
        <f t="shared" si="372"/>
        <v>14.000000000000002</v>
      </c>
      <c r="P4018" s="10">
        <f t="shared" si="373"/>
        <v>10</v>
      </c>
      <c r="Q4018" s="10" t="str">
        <f t="shared" si="374"/>
        <v>theater</v>
      </c>
      <c r="R4018" s="10" t="str">
        <f t="shared" si="375"/>
        <v>plays</v>
      </c>
      <c r="S4018" s="5">
        <f t="shared" si="376"/>
        <v>41869.664351851847</v>
      </c>
      <c r="T4018" s="5">
        <f t="shared" si="377"/>
        <v>41899.664351851847</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9">
        <f t="shared" si="372"/>
        <v>1.05</v>
      </c>
      <c r="P4019" s="10">
        <f t="shared" si="373"/>
        <v>52.5</v>
      </c>
      <c r="Q4019" s="10" t="str">
        <f t="shared" si="374"/>
        <v>theater</v>
      </c>
      <c r="R4019" s="10" t="str">
        <f t="shared" si="375"/>
        <v>plays</v>
      </c>
      <c r="S4019" s="5">
        <f t="shared" si="376"/>
        <v>41856.463819444441</v>
      </c>
      <c r="T4019" s="5">
        <f t="shared" si="377"/>
        <v>41886.463819444441</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9">
        <f t="shared" si="372"/>
        <v>8.6666666666666679</v>
      </c>
      <c r="P4020" s="10">
        <f t="shared" si="373"/>
        <v>32.5</v>
      </c>
      <c r="Q4020" s="10" t="str">
        <f t="shared" si="374"/>
        <v>theater</v>
      </c>
      <c r="R4020" s="10" t="str">
        <f t="shared" si="375"/>
        <v>plays</v>
      </c>
      <c r="S4020" s="5">
        <f t="shared" si="376"/>
        <v>42620.702638888884</v>
      </c>
      <c r="T4020" s="5">
        <f t="shared" si="377"/>
        <v>42650.702638888884</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9">
        <f t="shared" si="372"/>
        <v>0.82857142857142851</v>
      </c>
      <c r="P4021" s="10">
        <f t="shared" si="373"/>
        <v>7.25</v>
      </c>
      <c r="Q4021" s="10" t="str">
        <f t="shared" si="374"/>
        <v>theater</v>
      </c>
      <c r="R4021" s="10" t="str">
        <f t="shared" si="375"/>
        <v>plays</v>
      </c>
      <c r="S4021" s="5">
        <f t="shared" si="376"/>
        <v>42417.467546296299</v>
      </c>
      <c r="T4021" s="5">
        <f t="shared" si="377"/>
        <v>42475.477777777771</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9">
        <f t="shared" si="372"/>
        <v>16.666666666666664</v>
      </c>
      <c r="P4022" s="10">
        <f t="shared" si="373"/>
        <v>33.333333333333336</v>
      </c>
      <c r="Q4022" s="10" t="str">
        <f t="shared" si="374"/>
        <v>theater</v>
      </c>
      <c r="R4022" s="10" t="str">
        <f t="shared" si="375"/>
        <v>plays</v>
      </c>
      <c r="S4022" s="5">
        <f t="shared" si="376"/>
        <v>42056.982627314814</v>
      </c>
      <c r="T4022" s="5">
        <f t="shared" si="377"/>
        <v>42086.940960648142</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9">
        <f t="shared" si="372"/>
        <v>0.83333333333333337</v>
      </c>
      <c r="P4023" s="10">
        <f t="shared" si="373"/>
        <v>62.5</v>
      </c>
      <c r="Q4023" s="10" t="str">
        <f t="shared" si="374"/>
        <v>theater</v>
      </c>
      <c r="R4023" s="10" t="str">
        <f t="shared" si="375"/>
        <v>plays</v>
      </c>
      <c r="S4023" s="5">
        <f t="shared" si="376"/>
        <v>41878.703217592592</v>
      </c>
      <c r="T4023" s="5">
        <f t="shared" si="377"/>
        <v>41938.703217592592</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9">
        <f t="shared" si="372"/>
        <v>69.561111111111103</v>
      </c>
      <c r="P4024" s="10">
        <f t="shared" si="373"/>
        <v>63.558375634517766</v>
      </c>
      <c r="Q4024" s="10" t="str">
        <f t="shared" si="374"/>
        <v>theater</v>
      </c>
      <c r="R4024" s="10" t="str">
        <f t="shared" si="375"/>
        <v>plays</v>
      </c>
      <c r="S4024" s="5">
        <f t="shared" si="376"/>
        <v>41990.375775462955</v>
      </c>
      <c r="T4024" s="5">
        <f t="shared" si="377"/>
        <v>42035.912499999999</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9">
        <f t="shared" si="372"/>
        <v>0</v>
      </c>
      <c r="P4025" s="10" t="e">
        <f t="shared" si="373"/>
        <v>#DIV/0!</v>
      </c>
      <c r="Q4025" s="10" t="str">
        <f t="shared" si="374"/>
        <v>theater</v>
      </c>
      <c r="R4025" s="10" t="str">
        <f t="shared" si="375"/>
        <v>plays</v>
      </c>
      <c r="S4025" s="5">
        <f t="shared" si="376"/>
        <v>42408.791238425918</v>
      </c>
      <c r="T4025" s="5">
        <f t="shared" si="377"/>
        <v>42453.749571759261</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9">
        <f t="shared" si="372"/>
        <v>1.25</v>
      </c>
      <c r="P4026" s="10">
        <f t="shared" si="373"/>
        <v>10</v>
      </c>
      <c r="Q4026" s="10" t="str">
        <f t="shared" si="374"/>
        <v>theater</v>
      </c>
      <c r="R4026" s="10" t="str">
        <f t="shared" si="375"/>
        <v>plays</v>
      </c>
      <c r="S4026" s="5">
        <f t="shared" si="376"/>
        <v>42217.461770833332</v>
      </c>
      <c r="T4026" s="5">
        <f t="shared" si="377"/>
        <v>42247.461770833332</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9">
        <f t="shared" si="372"/>
        <v>5</v>
      </c>
      <c r="P4027" s="10">
        <f t="shared" si="373"/>
        <v>62.5</v>
      </c>
      <c r="Q4027" s="10" t="str">
        <f t="shared" si="374"/>
        <v>theater</v>
      </c>
      <c r="R4027" s="10" t="str">
        <f t="shared" si="375"/>
        <v>plays</v>
      </c>
      <c r="S4027" s="5">
        <f t="shared" si="376"/>
        <v>42151.029351851852</v>
      </c>
      <c r="T4027" s="5">
        <f t="shared" si="377"/>
        <v>42211.029351851852</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9">
        <f t="shared" si="372"/>
        <v>0</v>
      </c>
      <c r="P4028" s="10" t="e">
        <f t="shared" si="373"/>
        <v>#DIV/0!</v>
      </c>
      <c r="Q4028" s="10" t="str">
        <f t="shared" si="374"/>
        <v>theater</v>
      </c>
      <c r="R4028" s="10" t="str">
        <f t="shared" si="375"/>
        <v>plays</v>
      </c>
      <c r="S4028" s="5">
        <f t="shared" si="376"/>
        <v>42282.447210648148</v>
      </c>
      <c r="T4028" s="5">
        <f t="shared" si="377"/>
        <v>42342.488877314812</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9">
        <f t="shared" si="372"/>
        <v>7.166666666666667</v>
      </c>
      <c r="P4029" s="10">
        <f t="shared" si="373"/>
        <v>30.714285714285715</v>
      </c>
      <c r="Q4029" s="10" t="str">
        <f t="shared" si="374"/>
        <v>theater</v>
      </c>
      <c r="R4029" s="10" t="str">
        <f t="shared" si="375"/>
        <v>plays</v>
      </c>
      <c r="S4029" s="5">
        <f t="shared" si="376"/>
        <v>42768.762511574074</v>
      </c>
      <c r="T4029" s="5">
        <f t="shared" si="377"/>
        <v>42788.833333333336</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9">
        <f t="shared" si="372"/>
        <v>28.050000000000004</v>
      </c>
      <c r="P4030" s="10">
        <f t="shared" si="373"/>
        <v>51</v>
      </c>
      <c r="Q4030" s="10" t="str">
        <f t="shared" si="374"/>
        <v>theater</v>
      </c>
      <c r="R4030" s="10" t="str">
        <f t="shared" si="375"/>
        <v>plays</v>
      </c>
      <c r="S4030" s="5">
        <f t="shared" si="376"/>
        <v>41765.730324074073</v>
      </c>
      <c r="T4030" s="5">
        <f t="shared" si="377"/>
        <v>41795.730324074073</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9">
        <f t="shared" si="372"/>
        <v>0</v>
      </c>
      <c r="P4031" s="10" t="e">
        <f t="shared" si="373"/>
        <v>#DIV/0!</v>
      </c>
      <c r="Q4031" s="10" t="str">
        <f t="shared" si="374"/>
        <v>theater</v>
      </c>
      <c r="R4031" s="10" t="str">
        <f t="shared" si="375"/>
        <v>plays</v>
      </c>
      <c r="S4031" s="5">
        <f t="shared" si="376"/>
        <v>42321.816782407412</v>
      </c>
      <c r="T4031" s="5">
        <f t="shared" si="377"/>
        <v>42351.816782407412</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9">
        <f t="shared" si="372"/>
        <v>16</v>
      </c>
      <c r="P4032" s="10">
        <f t="shared" si="373"/>
        <v>66.666666666666671</v>
      </c>
      <c r="Q4032" s="10" t="str">
        <f t="shared" si="374"/>
        <v>theater</v>
      </c>
      <c r="R4032" s="10" t="str">
        <f t="shared" si="375"/>
        <v>plays</v>
      </c>
      <c r="S4032" s="5">
        <f t="shared" si="376"/>
        <v>42374.446747685179</v>
      </c>
      <c r="T4032" s="5">
        <f t="shared" si="377"/>
        <v>42403.575694444437</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9">
        <f t="shared" si="372"/>
        <v>0</v>
      </c>
      <c r="P4033" s="10" t="e">
        <f t="shared" si="373"/>
        <v>#DIV/0!</v>
      </c>
      <c r="Q4033" s="10" t="str">
        <f t="shared" si="374"/>
        <v>theater</v>
      </c>
      <c r="R4033" s="10" t="str">
        <f t="shared" si="375"/>
        <v>plays</v>
      </c>
      <c r="S4033" s="5">
        <f t="shared" si="376"/>
        <v>41941.376898148148</v>
      </c>
      <c r="T4033" s="5">
        <f t="shared" si="377"/>
        <v>41991.418564814812</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9">
        <f t="shared" si="372"/>
        <v>6.8287037037037033</v>
      </c>
      <c r="P4034" s="10">
        <f t="shared" si="373"/>
        <v>59</v>
      </c>
      <c r="Q4034" s="10" t="str">
        <f t="shared" si="374"/>
        <v>theater</v>
      </c>
      <c r="R4034" s="10" t="str">
        <f t="shared" si="375"/>
        <v>plays</v>
      </c>
      <c r="S4034" s="5">
        <f t="shared" si="376"/>
        <v>42293.60087962963</v>
      </c>
      <c r="T4034" s="5">
        <f t="shared" si="377"/>
        <v>42353.642546296294</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9">
        <f t="shared" ref="O4035:O4098" si="378">E4035/D4035*100</f>
        <v>25.698702928870294</v>
      </c>
      <c r="P4035" s="10">
        <f t="shared" ref="P4035:P4098" si="379">E4035/L4035</f>
        <v>65.340319148936175</v>
      </c>
      <c r="Q4035" s="10" t="str">
        <f t="shared" ref="Q4035:Q4098" si="380">LEFT($N4035,FIND("/",$N4035)-1)</f>
        <v>theater</v>
      </c>
      <c r="R4035" s="10" t="str">
        <f t="shared" ref="R4035:R4098" si="381">RIGHT($N4035,LEN($N4035)-FIND("/",$N4035))</f>
        <v>plays</v>
      </c>
      <c r="S4035" s="5">
        <f t="shared" ref="S4035:S4098" si="382">(((J4035/60)/60)/24)+DATE(1970,1,1)+(-5/24)</f>
        <v>42614.06046296296</v>
      </c>
      <c r="T4035" s="5">
        <f t="shared" si="377"/>
        <v>42645.166666666664</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9">
        <f t="shared" si="378"/>
        <v>1.4814814814814816</v>
      </c>
      <c r="P4036" s="10">
        <f t="shared" si="379"/>
        <v>100</v>
      </c>
      <c r="Q4036" s="10" t="str">
        <f t="shared" si="380"/>
        <v>theater</v>
      </c>
      <c r="R4036" s="10" t="str">
        <f t="shared" si="381"/>
        <v>plays</v>
      </c>
      <c r="S4036" s="5">
        <f t="shared" si="382"/>
        <v>42067.739004629628</v>
      </c>
      <c r="T4036" s="5">
        <f t="shared" si="377"/>
        <v>42097.697337962956</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9">
        <f t="shared" si="378"/>
        <v>36.85</v>
      </c>
      <c r="P4037" s="10">
        <f t="shared" si="379"/>
        <v>147.4</v>
      </c>
      <c r="Q4037" s="10" t="str">
        <f t="shared" si="380"/>
        <v>theater</v>
      </c>
      <c r="R4037" s="10" t="str">
        <f t="shared" si="381"/>
        <v>plays</v>
      </c>
      <c r="S4037" s="5">
        <f t="shared" si="382"/>
        <v>41903.674618055549</v>
      </c>
      <c r="T4037" s="5">
        <f t="shared" si="377"/>
        <v>41933.674618055549</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9">
        <f t="shared" si="378"/>
        <v>47.05</v>
      </c>
      <c r="P4038" s="10">
        <f t="shared" si="379"/>
        <v>166.05882352941177</v>
      </c>
      <c r="Q4038" s="10" t="str">
        <f t="shared" si="380"/>
        <v>theater</v>
      </c>
      <c r="R4038" s="10" t="str">
        <f t="shared" si="381"/>
        <v>plays</v>
      </c>
      <c r="S4038" s="5">
        <f t="shared" si="382"/>
        <v>41804.728749999995</v>
      </c>
      <c r="T4038" s="5">
        <f t="shared" si="377"/>
        <v>41821.729166666664</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9">
        <f t="shared" si="378"/>
        <v>11.428571428571429</v>
      </c>
      <c r="P4039" s="10">
        <f t="shared" si="379"/>
        <v>40</v>
      </c>
      <c r="Q4039" s="10" t="str">
        <f t="shared" si="380"/>
        <v>theater</v>
      </c>
      <c r="R4039" s="10" t="str">
        <f t="shared" si="381"/>
        <v>plays</v>
      </c>
      <c r="S4039" s="5">
        <f t="shared" si="382"/>
        <v>42496.862442129634</v>
      </c>
      <c r="T4039" s="5">
        <f t="shared" ref="T4039:T4102" si="383">(((I4039/60)/60)/24)+DATE(1970,1,1)+(-5/24)</f>
        <v>42514.392361111109</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9">
        <f t="shared" si="378"/>
        <v>12.04</v>
      </c>
      <c r="P4040" s="10">
        <f t="shared" si="379"/>
        <v>75.25</v>
      </c>
      <c r="Q4040" s="10" t="str">
        <f t="shared" si="380"/>
        <v>theater</v>
      </c>
      <c r="R4040" s="10" t="str">
        <f t="shared" si="381"/>
        <v>plays</v>
      </c>
      <c r="S4040" s="5">
        <f t="shared" si="382"/>
        <v>41869.59039351852</v>
      </c>
      <c r="T4040" s="5">
        <f t="shared" si="383"/>
        <v>41929.59039351852</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9">
        <f t="shared" si="378"/>
        <v>60</v>
      </c>
      <c r="P4041" s="10">
        <f t="shared" si="379"/>
        <v>60</v>
      </c>
      <c r="Q4041" s="10" t="str">
        <f t="shared" si="380"/>
        <v>theater</v>
      </c>
      <c r="R4041" s="10" t="str">
        <f t="shared" si="381"/>
        <v>plays</v>
      </c>
      <c r="S4041" s="5">
        <f t="shared" si="382"/>
        <v>42305.462581018517</v>
      </c>
      <c r="T4041" s="5">
        <f t="shared" si="383"/>
        <v>42339.040972222218</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9">
        <f t="shared" si="378"/>
        <v>31.25</v>
      </c>
      <c r="P4042" s="10">
        <f t="shared" si="379"/>
        <v>1250</v>
      </c>
      <c r="Q4042" s="10" t="str">
        <f t="shared" si="380"/>
        <v>theater</v>
      </c>
      <c r="R4042" s="10" t="str">
        <f t="shared" si="381"/>
        <v>plays</v>
      </c>
      <c r="S4042" s="5">
        <f t="shared" si="382"/>
        <v>42144.023194444446</v>
      </c>
      <c r="T4042" s="5">
        <f t="shared" si="383"/>
        <v>42202.916666666664</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9">
        <f t="shared" si="378"/>
        <v>0.42</v>
      </c>
      <c r="P4043" s="10">
        <f t="shared" si="379"/>
        <v>10.5</v>
      </c>
      <c r="Q4043" s="10" t="str">
        <f t="shared" si="380"/>
        <v>theater</v>
      </c>
      <c r="R4043" s="10" t="str">
        <f t="shared" si="381"/>
        <v>plays</v>
      </c>
      <c r="S4043" s="5">
        <f t="shared" si="382"/>
        <v>42559.265671296293</v>
      </c>
      <c r="T4043" s="5">
        <f t="shared" si="383"/>
        <v>42619.265671296293</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9">
        <f t="shared" si="378"/>
        <v>0.21</v>
      </c>
      <c r="P4044" s="10">
        <f t="shared" si="379"/>
        <v>7</v>
      </c>
      <c r="Q4044" s="10" t="str">
        <f t="shared" si="380"/>
        <v>theater</v>
      </c>
      <c r="R4044" s="10" t="str">
        <f t="shared" si="381"/>
        <v>plays</v>
      </c>
      <c r="S4044" s="5">
        <f t="shared" si="382"/>
        <v>41994.875740740739</v>
      </c>
      <c r="T4044" s="5">
        <f t="shared" si="383"/>
        <v>42024.594444444439</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9">
        <f t="shared" si="378"/>
        <v>0</v>
      </c>
      <c r="P4045" s="10" t="e">
        <f t="shared" si="379"/>
        <v>#DIV/0!</v>
      </c>
      <c r="Q4045" s="10" t="str">
        <f t="shared" si="380"/>
        <v>theater</v>
      </c>
      <c r="R4045" s="10" t="str">
        <f t="shared" si="381"/>
        <v>plays</v>
      </c>
      <c r="S4045" s="5">
        <f t="shared" si="382"/>
        <v>41948.749131944445</v>
      </c>
      <c r="T4045" s="5">
        <f t="shared" si="383"/>
        <v>41963.749131944445</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9">
        <f t="shared" si="378"/>
        <v>37.5</v>
      </c>
      <c r="P4046" s="10">
        <f t="shared" si="379"/>
        <v>56.25</v>
      </c>
      <c r="Q4046" s="10" t="str">
        <f t="shared" si="380"/>
        <v>theater</v>
      </c>
      <c r="R4046" s="10" t="str">
        <f t="shared" si="381"/>
        <v>plays</v>
      </c>
      <c r="S4046" s="5">
        <f t="shared" si="382"/>
        <v>42074.011365740742</v>
      </c>
      <c r="T4046" s="5">
        <f t="shared" si="383"/>
        <v>42103.999999999993</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9">
        <f t="shared" si="378"/>
        <v>0.02</v>
      </c>
      <c r="P4047" s="10">
        <f t="shared" si="379"/>
        <v>1</v>
      </c>
      <c r="Q4047" s="10" t="str">
        <f t="shared" si="380"/>
        <v>theater</v>
      </c>
      <c r="R4047" s="10" t="str">
        <f t="shared" si="381"/>
        <v>plays</v>
      </c>
      <c r="S4047" s="5">
        <f t="shared" si="382"/>
        <v>41841.992928240739</v>
      </c>
      <c r="T4047" s="5">
        <f t="shared" si="383"/>
        <v>41871.992928240739</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9">
        <f t="shared" si="378"/>
        <v>8.2142857142857135</v>
      </c>
      <c r="P4048" s="10">
        <f t="shared" si="379"/>
        <v>38.333333333333336</v>
      </c>
      <c r="Q4048" s="10" t="str">
        <f t="shared" si="380"/>
        <v>theater</v>
      </c>
      <c r="R4048" s="10" t="str">
        <f t="shared" si="381"/>
        <v>plays</v>
      </c>
      <c r="S4048" s="5">
        <f t="shared" si="382"/>
        <v>41904.442245370366</v>
      </c>
      <c r="T4048" s="5">
        <f t="shared" si="383"/>
        <v>41934.442245370366</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9">
        <f t="shared" si="378"/>
        <v>2.1999999999999997</v>
      </c>
      <c r="P4049" s="10">
        <f t="shared" si="379"/>
        <v>27.5</v>
      </c>
      <c r="Q4049" s="10" t="str">
        <f t="shared" si="380"/>
        <v>theater</v>
      </c>
      <c r="R4049" s="10" t="str">
        <f t="shared" si="381"/>
        <v>plays</v>
      </c>
      <c r="S4049" s="5">
        <f t="shared" si="382"/>
        <v>41990.814155092587</v>
      </c>
      <c r="T4049" s="5">
        <f t="shared" si="383"/>
        <v>42014.833333333336</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9">
        <f t="shared" si="378"/>
        <v>17.652941176470588</v>
      </c>
      <c r="P4050" s="10">
        <f t="shared" si="379"/>
        <v>32.978021978021978</v>
      </c>
      <c r="Q4050" s="10" t="str">
        <f t="shared" si="380"/>
        <v>theater</v>
      </c>
      <c r="R4050" s="10" t="str">
        <f t="shared" si="381"/>
        <v>plays</v>
      </c>
      <c r="S4050" s="5">
        <f t="shared" si="382"/>
        <v>42436.300775462958</v>
      </c>
      <c r="T4050" s="5">
        <f t="shared" si="383"/>
        <v>42471.259108796294</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9">
        <f t="shared" si="378"/>
        <v>0.08</v>
      </c>
      <c r="P4051" s="10">
        <f t="shared" si="379"/>
        <v>16</v>
      </c>
      <c r="Q4051" s="10" t="str">
        <f t="shared" si="380"/>
        <v>theater</v>
      </c>
      <c r="R4051" s="10" t="str">
        <f t="shared" si="381"/>
        <v>plays</v>
      </c>
      <c r="S4051" s="5">
        <f t="shared" si="382"/>
        <v>42169.750173611108</v>
      </c>
      <c r="T4051" s="5">
        <f t="shared" si="383"/>
        <v>42199.750173611108</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9">
        <f t="shared" si="378"/>
        <v>6.6666666666666666E-2</v>
      </c>
      <c r="P4052" s="10">
        <f t="shared" si="379"/>
        <v>1</v>
      </c>
      <c r="Q4052" s="10" t="str">
        <f t="shared" si="380"/>
        <v>theater</v>
      </c>
      <c r="R4052" s="10" t="str">
        <f t="shared" si="381"/>
        <v>plays</v>
      </c>
      <c r="S4052" s="5">
        <f t="shared" si="382"/>
        <v>41905.428136574068</v>
      </c>
      <c r="T4052" s="5">
        <f t="shared" si="383"/>
        <v>41935.428136574068</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9">
        <f t="shared" si="378"/>
        <v>0</v>
      </c>
      <c r="P4053" s="10" t="e">
        <f t="shared" si="379"/>
        <v>#DIV/0!</v>
      </c>
      <c r="Q4053" s="10" t="str">
        <f t="shared" si="380"/>
        <v>theater</v>
      </c>
      <c r="R4053" s="10" t="str">
        <f t="shared" si="381"/>
        <v>plays</v>
      </c>
      <c r="S4053" s="5">
        <f t="shared" si="382"/>
        <v>41761.601817129631</v>
      </c>
      <c r="T4053" s="5">
        <f t="shared" si="383"/>
        <v>41768.078472222223</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9">
        <f t="shared" si="378"/>
        <v>37.533333333333339</v>
      </c>
      <c r="P4054" s="10">
        <f t="shared" si="379"/>
        <v>86.615384615384613</v>
      </c>
      <c r="Q4054" s="10" t="str">
        <f t="shared" si="380"/>
        <v>theater</v>
      </c>
      <c r="R4054" s="10" t="str">
        <f t="shared" si="381"/>
        <v>plays</v>
      </c>
      <c r="S4054" s="5">
        <f t="shared" si="382"/>
        <v>41865.670324074068</v>
      </c>
      <c r="T4054" s="5">
        <f t="shared" si="383"/>
        <v>41925.670324074068</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9">
        <f t="shared" si="378"/>
        <v>22</v>
      </c>
      <c r="P4055" s="10">
        <f t="shared" si="379"/>
        <v>55</v>
      </c>
      <c r="Q4055" s="10" t="str">
        <f t="shared" si="380"/>
        <v>theater</v>
      </c>
      <c r="R4055" s="10" t="str">
        <f t="shared" si="381"/>
        <v>plays</v>
      </c>
      <c r="S4055" s="5">
        <f t="shared" si="382"/>
        <v>41928.481805555552</v>
      </c>
      <c r="T4055" s="5">
        <f t="shared" si="383"/>
        <v>41958.624999999993</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9">
        <f t="shared" si="378"/>
        <v>0</v>
      </c>
      <c r="P4056" s="10" t="e">
        <f t="shared" si="379"/>
        <v>#DIV/0!</v>
      </c>
      <c r="Q4056" s="10" t="str">
        <f t="shared" si="380"/>
        <v>theater</v>
      </c>
      <c r="R4056" s="10" t="str">
        <f t="shared" si="381"/>
        <v>plays</v>
      </c>
      <c r="S4056" s="5">
        <f t="shared" si="382"/>
        <v>42613.632928240739</v>
      </c>
      <c r="T4056" s="5">
        <f t="shared" si="383"/>
        <v>42643.958333333336</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9">
        <f t="shared" si="378"/>
        <v>17.62</v>
      </c>
      <c r="P4057" s="10">
        <f t="shared" si="379"/>
        <v>41.952380952380949</v>
      </c>
      <c r="Q4057" s="10" t="str">
        <f t="shared" si="380"/>
        <v>theater</v>
      </c>
      <c r="R4057" s="10" t="str">
        <f t="shared" si="381"/>
        <v>plays</v>
      </c>
      <c r="S4057" s="5">
        <f t="shared" si="382"/>
        <v>41779.44017361111</v>
      </c>
      <c r="T4057" s="5">
        <f t="shared" si="383"/>
        <v>41809.44017361111</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9">
        <f t="shared" si="378"/>
        <v>53</v>
      </c>
      <c r="P4058" s="10">
        <f t="shared" si="379"/>
        <v>88.333333333333329</v>
      </c>
      <c r="Q4058" s="10" t="str">
        <f t="shared" si="380"/>
        <v>theater</v>
      </c>
      <c r="R4058" s="10" t="str">
        <f t="shared" si="381"/>
        <v>plays</v>
      </c>
      <c r="S4058" s="5">
        <f t="shared" si="382"/>
        <v>42534.724988425929</v>
      </c>
      <c r="T4058" s="5">
        <f t="shared" si="383"/>
        <v>42554.624305555553</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9">
        <f t="shared" si="378"/>
        <v>22.142857142857142</v>
      </c>
      <c r="P4059" s="10">
        <f t="shared" si="379"/>
        <v>129.16666666666666</v>
      </c>
      <c r="Q4059" s="10" t="str">
        <f t="shared" si="380"/>
        <v>theater</v>
      </c>
      <c r="R4059" s="10" t="str">
        <f t="shared" si="381"/>
        <v>plays</v>
      </c>
      <c r="S4059" s="5">
        <f t="shared" si="382"/>
        <v>42310.760185185187</v>
      </c>
      <c r="T4059" s="5">
        <f t="shared" si="383"/>
        <v>42333.749999999993</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9">
        <f t="shared" si="378"/>
        <v>2.5333333333333332</v>
      </c>
      <c r="P4060" s="10">
        <f t="shared" si="379"/>
        <v>23.75</v>
      </c>
      <c r="Q4060" s="10" t="str">
        <f t="shared" si="380"/>
        <v>theater</v>
      </c>
      <c r="R4060" s="10" t="str">
        <f t="shared" si="381"/>
        <v>plays</v>
      </c>
      <c r="S4060" s="5">
        <f t="shared" si="382"/>
        <v>42445.852361111109</v>
      </c>
      <c r="T4060" s="5">
        <f t="shared" si="383"/>
        <v>42460.957638888889</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9">
        <f t="shared" si="378"/>
        <v>2.5</v>
      </c>
      <c r="P4061" s="10">
        <f t="shared" si="379"/>
        <v>35.714285714285715</v>
      </c>
      <c r="Q4061" s="10" t="str">
        <f t="shared" si="380"/>
        <v>theater</v>
      </c>
      <c r="R4061" s="10" t="str">
        <f t="shared" si="381"/>
        <v>plays</v>
      </c>
      <c r="S4061" s="5">
        <f t="shared" si="382"/>
        <v>41866.432314814811</v>
      </c>
      <c r="T4061" s="5">
        <f t="shared" si="383"/>
        <v>41897.916666666664</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9">
        <f t="shared" si="378"/>
        <v>2.85</v>
      </c>
      <c r="P4062" s="10">
        <f t="shared" si="379"/>
        <v>57</v>
      </c>
      <c r="Q4062" s="10" t="str">
        <f t="shared" si="380"/>
        <v>theater</v>
      </c>
      <c r="R4062" s="10" t="str">
        <f t="shared" si="381"/>
        <v>plays</v>
      </c>
      <c r="S4062" s="5">
        <f t="shared" si="382"/>
        <v>41779.486759259256</v>
      </c>
      <c r="T4062" s="5">
        <f t="shared" si="383"/>
        <v>41813.458333333328</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9">
        <f t="shared" si="378"/>
        <v>0</v>
      </c>
      <c r="P4063" s="10" t="e">
        <f t="shared" si="379"/>
        <v>#DIV/0!</v>
      </c>
      <c r="Q4063" s="10" t="str">
        <f t="shared" si="380"/>
        <v>theater</v>
      </c>
      <c r="R4063" s="10" t="str">
        <f t="shared" si="381"/>
        <v>plays</v>
      </c>
      <c r="S4063" s="5">
        <f t="shared" si="382"/>
        <v>42420.933136574073</v>
      </c>
      <c r="T4063" s="5">
        <f t="shared" si="383"/>
        <v>42480.891469907401</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9">
        <f t="shared" si="378"/>
        <v>2.4500000000000002</v>
      </c>
      <c r="P4064" s="10">
        <f t="shared" si="379"/>
        <v>163.33333333333334</v>
      </c>
      <c r="Q4064" s="10" t="str">
        <f t="shared" si="380"/>
        <v>theater</v>
      </c>
      <c r="R4064" s="10" t="str">
        <f t="shared" si="381"/>
        <v>plays</v>
      </c>
      <c r="S4064" s="5">
        <f t="shared" si="382"/>
        <v>42523.530879629623</v>
      </c>
      <c r="T4064" s="5">
        <f t="shared" si="383"/>
        <v>42553.530879629623</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9">
        <f t="shared" si="378"/>
        <v>1.4210526315789473</v>
      </c>
      <c r="P4065" s="10">
        <f t="shared" si="379"/>
        <v>15</v>
      </c>
      <c r="Q4065" s="10" t="str">
        <f t="shared" si="380"/>
        <v>theater</v>
      </c>
      <c r="R4065" s="10" t="str">
        <f t="shared" si="381"/>
        <v>plays</v>
      </c>
      <c r="S4065" s="5">
        <f t="shared" si="382"/>
        <v>41787.473194444443</v>
      </c>
      <c r="T4065" s="5">
        <f t="shared" si="383"/>
        <v>41817.473194444443</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9">
        <f t="shared" si="378"/>
        <v>19.25</v>
      </c>
      <c r="P4066" s="10">
        <f t="shared" si="379"/>
        <v>64.166666666666671</v>
      </c>
      <c r="Q4066" s="10" t="str">
        <f t="shared" si="380"/>
        <v>theater</v>
      </c>
      <c r="R4066" s="10" t="str">
        <f t="shared" si="381"/>
        <v>plays</v>
      </c>
      <c r="S4066" s="5">
        <f t="shared" si="382"/>
        <v>42093.379930555551</v>
      </c>
      <c r="T4066" s="5">
        <f t="shared" si="383"/>
        <v>42123.379930555551</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9">
        <f t="shared" si="378"/>
        <v>0.67500000000000004</v>
      </c>
      <c r="P4067" s="10">
        <f t="shared" si="379"/>
        <v>6.75</v>
      </c>
      <c r="Q4067" s="10" t="str">
        <f t="shared" si="380"/>
        <v>theater</v>
      </c>
      <c r="R4067" s="10" t="str">
        <f t="shared" si="381"/>
        <v>plays</v>
      </c>
      <c r="S4067" s="5">
        <f t="shared" si="382"/>
        <v>41833.74318287037</v>
      </c>
      <c r="T4067" s="5">
        <f t="shared" si="383"/>
        <v>41863.74318287037</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9">
        <f t="shared" si="378"/>
        <v>0.16666666666666669</v>
      </c>
      <c r="P4068" s="10">
        <f t="shared" si="379"/>
        <v>25</v>
      </c>
      <c r="Q4068" s="10" t="str">
        <f t="shared" si="380"/>
        <v>theater</v>
      </c>
      <c r="R4068" s="10" t="str">
        <f t="shared" si="381"/>
        <v>plays</v>
      </c>
      <c r="S4068" s="5">
        <f t="shared" si="382"/>
        <v>42478.830879629626</v>
      </c>
      <c r="T4068" s="5">
        <f t="shared" si="383"/>
        <v>42508.830879629626</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9">
        <f t="shared" si="378"/>
        <v>60.9</v>
      </c>
      <c r="P4069" s="10">
        <f t="shared" si="379"/>
        <v>179.11764705882354</v>
      </c>
      <c r="Q4069" s="10" t="str">
        <f t="shared" si="380"/>
        <v>theater</v>
      </c>
      <c r="R4069" s="10" t="str">
        <f t="shared" si="381"/>
        <v>plays</v>
      </c>
      <c r="S4069" s="5">
        <f t="shared" si="382"/>
        <v>42234.909143518518</v>
      </c>
      <c r="T4069" s="5">
        <f t="shared" si="383"/>
        <v>42274.909143518518</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9">
        <f t="shared" si="378"/>
        <v>1</v>
      </c>
      <c r="P4070" s="10">
        <f t="shared" si="379"/>
        <v>34.950000000000003</v>
      </c>
      <c r="Q4070" s="10" t="str">
        <f t="shared" si="380"/>
        <v>theater</v>
      </c>
      <c r="R4070" s="10" t="str">
        <f t="shared" si="381"/>
        <v>plays</v>
      </c>
      <c r="S4070" s="5">
        <f t="shared" si="382"/>
        <v>42718.755266203698</v>
      </c>
      <c r="T4070" s="5">
        <f t="shared" si="383"/>
        <v>42748.753472222219</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9">
        <f t="shared" si="378"/>
        <v>34.4</v>
      </c>
      <c r="P4071" s="10">
        <f t="shared" si="379"/>
        <v>33.07692307692308</v>
      </c>
      <c r="Q4071" s="10" t="str">
        <f t="shared" si="380"/>
        <v>theater</v>
      </c>
      <c r="R4071" s="10" t="str">
        <f t="shared" si="381"/>
        <v>plays</v>
      </c>
      <c r="S4071" s="5">
        <f t="shared" si="382"/>
        <v>42022.453194444439</v>
      </c>
      <c r="T4071" s="5">
        <f t="shared" si="383"/>
        <v>42063.291666666664</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9">
        <f t="shared" si="378"/>
        <v>16.5</v>
      </c>
      <c r="P4072" s="10">
        <f t="shared" si="379"/>
        <v>27.5</v>
      </c>
      <c r="Q4072" s="10" t="str">
        <f t="shared" si="380"/>
        <v>theater</v>
      </c>
      <c r="R4072" s="10" t="str">
        <f t="shared" si="381"/>
        <v>plays</v>
      </c>
      <c r="S4072" s="5">
        <f t="shared" si="382"/>
        <v>42031.458564814813</v>
      </c>
      <c r="T4072" s="5">
        <f t="shared" si="383"/>
        <v>42063.916666666664</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9">
        <f t="shared" si="378"/>
        <v>0</v>
      </c>
      <c r="P4073" s="10" t="e">
        <f t="shared" si="379"/>
        <v>#DIV/0!</v>
      </c>
      <c r="Q4073" s="10" t="str">
        <f t="shared" si="380"/>
        <v>theater</v>
      </c>
      <c r="R4073" s="10" t="str">
        <f t="shared" si="381"/>
        <v>plays</v>
      </c>
      <c r="S4073" s="5">
        <f t="shared" si="382"/>
        <v>42700.59642361111</v>
      </c>
      <c r="T4073" s="5">
        <f t="shared" si="383"/>
        <v>42730.59642361111</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9">
        <f t="shared" si="378"/>
        <v>0.4</v>
      </c>
      <c r="P4074" s="10">
        <f t="shared" si="379"/>
        <v>2</v>
      </c>
      <c r="Q4074" s="10" t="str">
        <f t="shared" si="380"/>
        <v>theater</v>
      </c>
      <c r="R4074" s="10" t="str">
        <f t="shared" si="381"/>
        <v>plays</v>
      </c>
      <c r="S4074" s="5">
        <f t="shared" si="382"/>
        <v>41812.566099537034</v>
      </c>
      <c r="T4074" s="5">
        <f t="shared" si="383"/>
        <v>41872.566099537034</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9">
        <f t="shared" si="378"/>
        <v>1.0571428571428572</v>
      </c>
      <c r="P4075" s="10">
        <f t="shared" si="379"/>
        <v>18.5</v>
      </c>
      <c r="Q4075" s="10" t="str">
        <f t="shared" si="380"/>
        <v>theater</v>
      </c>
      <c r="R4075" s="10" t="str">
        <f t="shared" si="381"/>
        <v>plays</v>
      </c>
      <c r="S4075" s="5">
        <f t="shared" si="382"/>
        <v>42078.136875000004</v>
      </c>
      <c r="T4075" s="5">
        <f t="shared" si="383"/>
        <v>42132.958333333336</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9">
        <f t="shared" si="378"/>
        <v>26.727272727272727</v>
      </c>
      <c r="P4076" s="10">
        <f t="shared" si="379"/>
        <v>35</v>
      </c>
      <c r="Q4076" s="10" t="str">
        <f t="shared" si="380"/>
        <v>theater</v>
      </c>
      <c r="R4076" s="10" t="str">
        <f t="shared" si="381"/>
        <v>plays</v>
      </c>
      <c r="S4076" s="5">
        <f t="shared" si="382"/>
        <v>42283.344618055555</v>
      </c>
      <c r="T4076" s="5">
        <f t="shared" si="383"/>
        <v>42313.386284722219</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9">
        <f t="shared" si="378"/>
        <v>28.799999999999997</v>
      </c>
      <c r="P4077" s="10">
        <f t="shared" si="379"/>
        <v>44.307692307692307</v>
      </c>
      <c r="Q4077" s="10" t="str">
        <f t="shared" si="380"/>
        <v>theater</v>
      </c>
      <c r="R4077" s="10" t="str">
        <f t="shared" si="381"/>
        <v>plays</v>
      </c>
      <c r="S4077" s="5">
        <f t="shared" si="382"/>
        <v>41778.837604166663</v>
      </c>
      <c r="T4077" s="5">
        <f t="shared" si="383"/>
        <v>41820.519444444442</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9">
        <f t="shared" si="378"/>
        <v>0</v>
      </c>
      <c r="P4078" s="10" t="e">
        <f t="shared" si="379"/>
        <v>#DIV/0!</v>
      </c>
      <c r="Q4078" s="10" t="str">
        <f t="shared" si="380"/>
        <v>theater</v>
      </c>
      <c r="R4078" s="10" t="str">
        <f t="shared" si="381"/>
        <v>plays</v>
      </c>
      <c r="S4078" s="5">
        <f t="shared" si="382"/>
        <v>41905.587372685186</v>
      </c>
      <c r="T4078" s="5">
        <f t="shared" si="383"/>
        <v>41933.618749999994</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9">
        <f t="shared" si="378"/>
        <v>8.9</v>
      </c>
      <c r="P4079" s="10">
        <f t="shared" si="379"/>
        <v>222.5</v>
      </c>
      <c r="Q4079" s="10" t="str">
        <f t="shared" si="380"/>
        <v>theater</v>
      </c>
      <c r="R4079" s="10" t="str">
        <f t="shared" si="381"/>
        <v>plays</v>
      </c>
      <c r="S4079" s="5">
        <f t="shared" si="382"/>
        <v>42695.502245370364</v>
      </c>
      <c r="T4079" s="5">
        <f t="shared" si="383"/>
        <v>42725.502245370364</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9">
        <f t="shared" si="378"/>
        <v>0</v>
      </c>
      <c r="P4080" s="10" t="e">
        <f t="shared" si="379"/>
        <v>#DIV/0!</v>
      </c>
      <c r="Q4080" s="10" t="str">
        <f t="shared" si="380"/>
        <v>theater</v>
      </c>
      <c r="R4080" s="10" t="str">
        <f t="shared" si="381"/>
        <v>plays</v>
      </c>
      <c r="S4080" s="5">
        <f t="shared" si="382"/>
        <v>42732.579189814809</v>
      </c>
      <c r="T4080" s="5">
        <f t="shared" si="383"/>
        <v>42762.579189814809</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9">
        <f t="shared" si="378"/>
        <v>0.16666666666666669</v>
      </c>
      <c r="P4081" s="10">
        <f t="shared" si="379"/>
        <v>5</v>
      </c>
      <c r="Q4081" s="10" t="str">
        <f t="shared" si="380"/>
        <v>theater</v>
      </c>
      <c r="R4081" s="10" t="str">
        <f t="shared" si="381"/>
        <v>plays</v>
      </c>
      <c r="S4081" s="5">
        <f t="shared" si="382"/>
        <v>42510.730567129627</v>
      </c>
      <c r="T4081" s="5">
        <f t="shared" si="383"/>
        <v>42540.730567129627</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9">
        <f t="shared" si="378"/>
        <v>0</v>
      </c>
      <c r="P4082" s="10" t="e">
        <f t="shared" si="379"/>
        <v>#DIV/0!</v>
      </c>
      <c r="Q4082" s="10" t="str">
        <f t="shared" si="380"/>
        <v>theater</v>
      </c>
      <c r="R4082" s="10" t="str">
        <f t="shared" si="381"/>
        <v>plays</v>
      </c>
      <c r="S4082" s="5">
        <f t="shared" si="382"/>
        <v>42511.489768518521</v>
      </c>
      <c r="T4082" s="5">
        <f t="shared" si="383"/>
        <v>42535.57916666667</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9">
        <f t="shared" si="378"/>
        <v>15.737410071942445</v>
      </c>
      <c r="P4083" s="10">
        <f t="shared" si="379"/>
        <v>29.166666666666668</v>
      </c>
      <c r="Q4083" s="10" t="str">
        <f t="shared" si="380"/>
        <v>theater</v>
      </c>
      <c r="R4083" s="10" t="str">
        <f t="shared" si="381"/>
        <v>plays</v>
      </c>
      <c r="S4083" s="5">
        <f t="shared" si="382"/>
        <v>42041.372974537029</v>
      </c>
      <c r="T4083" s="5">
        <f t="shared" si="383"/>
        <v>42071.331307870372</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9">
        <f t="shared" si="378"/>
        <v>2</v>
      </c>
      <c r="P4084" s="10">
        <f t="shared" si="379"/>
        <v>1.5</v>
      </c>
      <c r="Q4084" s="10" t="str">
        <f t="shared" si="380"/>
        <v>theater</v>
      </c>
      <c r="R4084" s="10" t="str">
        <f t="shared" si="381"/>
        <v>plays</v>
      </c>
      <c r="S4084" s="5">
        <f t="shared" si="382"/>
        <v>42306.980937499997</v>
      </c>
      <c r="T4084" s="5">
        <f t="shared" si="383"/>
        <v>42322.749999999993</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9">
        <f t="shared" si="378"/>
        <v>21.685714285714287</v>
      </c>
      <c r="P4085" s="10">
        <f t="shared" si="379"/>
        <v>126.5</v>
      </c>
      <c r="Q4085" s="10" t="str">
        <f t="shared" si="380"/>
        <v>theater</v>
      </c>
      <c r="R4085" s="10" t="str">
        <f t="shared" si="381"/>
        <v>plays</v>
      </c>
      <c r="S4085" s="5">
        <f t="shared" si="382"/>
        <v>42353.553425925922</v>
      </c>
      <c r="T4085" s="5">
        <f t="shared" si="383"/>
        <v>42383.553425925922</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9">
        <f t="shared" si="378"/>
        <v>0.33333333333333337</v>
      </c>
      <c r="P4086" s="10">
        <f t="shared" si="379"/>
        <v>10</v>
      </c>
      <c r="Q4086" s="10" t="str">
        <f t="shared" si="380"/>
        <v>theater</v>
      </c>
      <c r="R4086" s="10" t="str">
        <f t="shared" si="381"/>
        <v>plays</v>
      </c>
      <c r="S4086" s="5">
        <f t="shared" si="382"/>
        <v>42622.228078703702</v>
      </c>
      <c r="T4086" s="5">
        <f t="shared" si="383"/>
        <v>42652.228078703702</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9">
        <f t="shared" si="378"/>
        <v>0.2857142857142857</v>
      </c>
      <c r="P4087" s="10">
        <f t="shared" si="379"/>
        <v>10</v>
      </c>
      <c r="Q4087" s="10" t="str">
        <f t="shared" si="380"/>
        <v>theater</v>
      </c>
      <c r="R4087" s="10" t="str">
        <f t="shared" si="381"/>
        <v>plays</v>
      </c>
      <c r="S4087" s="5">
        <f t="shared" si="382"/>
        <v>42058.395543981482</v>
      </c>
      <c r="T4087" s="5">
        <f t="shared" si="383"/>
        <v>42086.957638888889</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9">
        <f t="shared" si="378"/>
        <v>4.7</v>
      </c>
      <c r="P4088" s="10">
        <f t="shared" si="379"/>
        <v>9.4</v>
      </c>
      <c r="Q4088" s="10" t="str">
        <f t="shared" si="380"/>
        <v>theater</v>
      </c>
      <c r="R4088" s="10" t="str">
        <f t="shared" si="381"/>
        <v>plays</v>
      </c>
      <c r="S4088" s="5">
        <f t="shared" si="382"/>
        <v>42304.732627314814</v>
      </c>
      <c r="T4088" s="5">
        <f t="shared" si="383"/>
        <v>42328.958333333336</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9">
        <f t="shared" si="378"/>
        <v>0</v>
      </c>
      <c r="P4089" s="10" t="e">
        <f t="shared" si="379"/>
        <v>#DIV/0!</v>
      </c>
      <c r="Q4089" s="10" t="str">
        <f t="shared" si="380"/>
        <v>theater</v>
      </c>
      <c r="R4089" s="10" t="str">
        <f t="shared" si="381"/>
        <v>plays</v>
      </c>
      <c r="S4089" s="5">
        <f t="shared" si="382"/>
        <v>42538.53456018518</v>
      </c>
      <c r="T4089" s="5">
        <f t="shared" si="383"/>
        <v>42568.53456018518</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9">
        <f t="shared" si="378"/>
        <v>10.8</v>
      </c>
      <c r="P4090" s="10">
        <f t="shared" si="379"/>
        <v>72</v>
      </c>
      <c r="Q4090" s="10" t="str">
        <f t="shared" si="380"/>
        <v>theater</v>
      </c>
      <c r="R4090" s="10" t="str">
        <f t="shared" si="381"/>
        <v>plays</v>
      </c>
      <c r="S4090" s="5">
        <f t="shared" si="382"/>
        <v>41990.40421296296</v>
      </c>
      <c r="T4090" s="5">
        <f t="shared" si="383"/>
        <v>42020.226388888892</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9">
        <f t="shared" si="378"/>
        <v>4.8</v>
      </c>
      <c r="P4091" s="10">
        <f t="shared" si="379"/>
        <v>30</v>
      </c>
      <c r="Q4091" s="10" t="str">
        <f t="shared" si="380"/>
        <v>theater</v>
      </c>
      <c r="R4091" s="10" t="str">
        <f t="shared" si="381"/>
        <v>plays</v>
      </c>
      <c r="S4091" s="5">
        <f t="shared" si="382"/>
        <v>42122.524166666662</v>
      </c>
      <c r="T4091" s="5">
        <f t="shared" si="383"/>
        <v>42155.524305555555</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9">
        <f t="shared" si="378"/>
        <v>3.2</v>
      </c>
      <c r="P4092" s="10">
        <f t="shared" si="379"/>
        <v>10.666666666666666</v>
      </c>
      <c r="Q4092" s="10" t="str">
        <f t="shared" si="380"/>
        <v>theater</v>
      </c>
      <c r="R4092" s="10" t="str">
        <f t="shared" si="381"/>
        <v>plays</v>
      </c>
      <c r="S4092" s="5">
        <f t="shared" si="382"/>
        <v>42209.464548611104</v>
      </c>
      <c r="T4092" s="5">
        <f t="shared" si="383"/>
        <v>42223.416666666664</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9">
        <f t="shared" si="378"/>
        <v>12.75</v>
      </c>
      <c r="P4093" s="10">
        <f t="shared" si="379"/>
        <v>25.5</v>
      </c>
      <c r="Q4093" s="10" t="str">
        <f t="shared" si="380"/>
        <v>theater</v>
      </c>
      <c r="R4093" s="10" t="str">
        <f t="shared" si="381"/>
        <v>plays</v>
      </c>
      <c r="S4093" s="5">
        <f t="shared" si="382"/>
        <v>41990.298043981478</v>
      </c>
      <c r="T4093" s="5">
        <f t="shared" si="383"/>
        <v>42020.298043981478</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9">
        <f t="shared" si="378"/>
        <v>1.8181818181818181E-2</v>
      </c>
      <c r="P4094" s="10">
        <f t="shared" si="379"/>
        <v>20</v>
      </c>
      <c r="Q4094" s="10" t="str">
        <f t="shared" si="380"/>
        <v>theater</v>
      </c>
      <c r="R4094" s="10" t="str">
        <f t="shared" si="381"/>
        <v>plays</v>
      </c>
      <c r="S4094" s="5">
        <f t="shared" si="382"/>
        <v>42038.986655092587</v>
      </c>
      <c r="T4094" s="5">
        <f t="shared" si="383"/>
        <v>42098.94498842593</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9">
        <f t="shared" si="378"/>
        <v>2.4</v>
      </c>
      <c r="P4095" s="10">
        <f t="shared" si="379"/>
        <v>15</v>
      </c>
      <c r="Q4095" s="10" t="str">
        <f t="shared" si="380"/>
        <v>theater</v>
      </c>
      <c r="R4095" s="10" t="str">
        <f t="shared" si="381"/>
        <v>plays</v>
      </c>
      <c r="S4095" s="5">
        <f t="shared" si="382"/>
        <v>42178.607557870368</v>
      </c>
      <c r="T4095" s="5">
        <f t="shared" si="383"/>
        <v>42238.607557870368</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9">
        <f t="shared" si="378"/>
        <v>36.5</v>
      </c>
      <c r="P4096" s="10">
        <f t="shared" si="379"/>
        <v>91.25</v>
      </c>
      <c r="Q4096" s="10" t="str">
        <f t="shared" si="380"/>
        <v>theater</v>
      </c>
      <c r="R4096" s="10" t="str">
        <f t="shared" si="381"/>
        <v>plays</v>
      </c>
      <c r="S4096" s="5">
        <f t="shared" si="382"/>
        <v>41889.878472222219</v>
      </c>
      <c r="T4096" s="5">
        <f t="shared" si="383"/>
        <v>41933.999305555553</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9">
        <f t="shared" si="378"/>
        <v>2.666666666666667</v>
      </c>
      <c r="P4097" s="10">
        <f t="shared" si="379"/>
        <v>800</v>
      </c>
      <c r="Q4097" s="10" t="str">
        <f t="shared" si="380"/>
        <v>theater</v>
      </c>
      <c r="R4097" s="10" t="str">
        <f t="shared" si="381"/>
        <v>plays</v>
      </c>
      <c r="S4097" s="5">
        <f t="shared" si="382"/>
        <v>42692.823495370372</v>
      </c>
      <c r="T4097" s="5">
        <f t="shared" si="383"/>
        <v>42722.823495370372</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9">
        <f t="shared" si="378"/>
        <v>11.428571428571429</v>
      </c>
      <c r="P4098" s="10">
        <f t="shared" si="379"/>
        <v>80</v>
      </c>
      <c r="Q4098" s="10" t="str">
        <f t="shared" si="380"/>
        <v>theater</v>
      </c>
      <c r="R4098" s="10" t="str">
        <f t="shared" si="381"/>
        <v>plays</v>
      </c>
      <c r="S4098" s="5">
        <f t="shared" si="382"/>
        <v>42750.321979166663</v>
      </c>
      <c r="T4098" s="5">
        <f t="shared" si="383"/>
        <v>42794.160416666658</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9">
        <f t="shared" ref="O4099:O4115" si="384">E4099/D4099*100</f>
        <v>0</v>
      </c>
      <c r="P4099" s="10" t="e">
        <f t="shared" ref="P4099:P4115" si="385">E4099/L4099</f>
        <v>#DIV/0!</v>
      </c>
      <c r="Q4099" s="10" t="str">
        <f t="shared" ref="Q4099:Q4115" si="386">LEFT($N4099,FIND("/",$N4099)-1)</f>
        <v>theater</v>
      </c>
      <c r="R4099" s="10" t="str">
        <f t="shared" ref="R4099:R4115" si="387">RIGHT($N4099,LEN($N4099)-FIND("/",$N4099))</f>
        <v>plays</v>
      </c>
      <c r="S4099" s="5">
        <f t="shared" ref="S4099:S4115" si="388">(((J4099/60)/60)/24)+DATE(1970,1,1)+(-5/24)</f>
        <v>42344.616168981483</v>
      </c>
      <c r="T4099" s="5">
        <f t="shared" si="383"/>
        <v>42400.788194444445</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9">
        <f t="shared" si="384"/>
        <v>0</v>
      </c>
      <c r="P4100" s="10" t="e">
        <f t="shared" si="385"/>
        <v>#DIV/0!</v>
      </c>
      <c r="Q4100" s="10" t="str">
        <f t="shared" si="386"/>
        <v>theater</v>
      </c>
      <c r="R4100" s="10" t="str">
        <f t="shared" si="387"/>
        <v>plays</v>
      </c>
      <c r="S4100" s="5">
        <f t="shared" si="388"/>
        <v>42495.51385416666</v>
      </c>
      <c r="T4100" s="5">
        <f t="shared" si="383"/>
        <v>42525.51385416666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9">
        <f t="shared" si="384"/>
        <v>1.1111111111111112</v>
      </c>
      <c r="P4101" s="10">
        <f t="shared" si="385"/>
        <v>50</v>
      </c>
      <c r="Q4101" s="10" t="str">
        <f t="shared" si="386"/>
        <v>theater</v>
      </c>
      <c r="R4101" s="10" t="str">
        <f t="shared" si="387"/>
        <v>plays</v>
      </c>
      <c r="S4101" s="5">
        <f t="shared" si="388"/>
        <v>42570.642048611109</v>
      </c>
      <c r="T4101" s="5">
        <f t="shared" si="383"/>
        <v>42615.642048611109</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9">
        <f t="shared" si="384"/>
        <v>0</v>
      </c>
      <c r="P4102" s="10" t="e">
        <f t="shared" si="385"/>
        <v>#DIV/0!</v>
      </c>
      <c r="Q4102" s="10" t="str">
        <f t="shared" si="386"/>
        <v>theater</v>
      </c>
      <c r="R4102" s="10" t="str">
        <f t="shared" si="387"/>
        <v>plays</v>
      </c>
      <c r="S4102" s="5">
        <f t="shared" si="388"/>
        <v>41926.916550925926</v>
      </c>
      <c r="T4102" s="5">
        <f t="shared" si="383"/>
        <v>41936.916550925926</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9">
        <f t="shared" si="384"/>
        <v>0</v>
      </c>
      <c r="P4103" s="10" t="e">
        <f t="shared" si="385"/>
        <v>#DIV/0!</v>
      </c>
      <c r="Q4103" s="10" t="str">
        <f t="shared" si="386"/>
        <v>theater</v>
      </c>
      <c r="R4103" s="10" t="str">
        <f t="shared" si="387"/>
        <v>plays</v>
      </c>
      <c r="S4103" s="5">
        <f t="shared" si="388"/>
        <v>42730.695393518516</v>
      </c>
      <c r="T4103" s="5">
        <f t="shared" ref="T4103:T4115" si="389">(((I4103/60)/60)/24)+DATE(1970,1,1)+(-5/24)</f>
        <v>42760.695393518516</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9">
        <f t="shared" si="384"/>
        <v>27.400000000000002</v>
      </c>
      <c r="P4104" s="10">
        <f t="shared" si="385"/>
        <v>22.833333333333332</v>
      </c>
      <c r="Q4104" s="10" t="str">
        <f t="shared" si="386"/>
        <v>theater</v>
      </c>
      <c r="R4104" s="10" t="str">
        <f t="shared" si="387"/>
        <v>plays</v>
      </c>
      <c r="S4104" s="5">
        <f t="shared" si="388"/>
        <v>42475.639733796292</v>
      </c>
      <c r="T4104" s="5">
        <f t="shared" si="389"/>
        <v>42505.639733796292</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9">
        <f t="shared" si="384"/>
        <v>10</v>
      </c>
      <c r="P4105" s="10">
        <f t="shared" si="385"/>
        <v>16.666666666666668</v>
      </c>
      <c r="Q4105" s="10" t="str">
        <f t="shared" si="386"/>
        <v>theater</v>
      </c>
      <c r="R4105" s="10" t="str">
        <f t="shared" si="387"/>
        <v>plays</v>
      </c>
      <c r="S4105" s="5">
        <f t="shared" si="388"/>
        <v>42188.624606481484</v>
      </c>
      <c r="T4105" s="5">
        <f t="shared" si="389"/>
        <v>42242.563888888886</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9">
        <f t="shared" si="384"/>
        <v>21.366666666666667</v>
      </c>
      <c r="P4106" s="10">
        <f t="shared" si="385"/>
        <v>45.785714285714285</v>
      </c>
      <c r="Q4106" s="10" t="str">
        <f t="shared" si="386"/>
        <v>theater</v>
      </c>
      <c r="R4106" s="10" t="str">
        <f t="shared" si="387"/>
        <v>plays</v>
      </c>
      <c r="S4106" s="5">
        <f t="shared" si="388"/>
        <v>42640.069837962961</v>
      </c>
      <c r="T4106" s="5">
        <f t="shared" si="389"/>
        <v>42670.069837962961</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9">
        <f t="shared" si="384"/>
        <v>6.9696969696969706</v>
      </c>
      <c r="P4107" s="10">
        <f t="shared" si="385"/>
        <v>383.33333333333331</v>
      </c>
      <c r="Q4107" s="10" t="str">
        <f t="shared" si="386"/>
        <v>theater</v>
      </c>
      <c r="R4107" s="10" t="str">
        <f t="shared" si="387"/>
        <v>plays</v>
      </c>
      <c r="S4107" s="5">
        <f t="shared" si="388"/>
        <v>42696.802187499998</v>
      </c>
      <c r="T4107" s="5">
        <f t="shared" si="389"/>
        <v>42729.802187499998</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9">
        <f t="shared" si="384"/>
        <v>70.599999999999994</v>
      </c>
      <c r="P4108" s="10">
        <f t="shared" si="385"/>
        <v>106.96969696969697</v>
      </c>
      <c r="Q4108" s="10" t="str">
        <f t="shared" si="386"/>
        <v>theater</v>
      </c>
      <c r="R4108" s="10" t="str">
        <f t="shared" si="387"/>
        <v>plays</v>
      </c>
      <c r="S4108" s="5">
        <f t="shared" si="388"/>
        <v>42052.841041666667</v>
      </c>
      <c r="T4108" s="5">
        <f t="shared" si="389"/>
        <v>42095.833333333336</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9">
        <f t="shared" si="384"/>
        <v>2.0500000000000003</v>
      </c>
      <c r="P4109" s="10">
        <f t="shared" si="385"/>
        <v>10.25</v>
      </c>
      <c r="Q4109" s="10" t="str">
        <f t="shared" si="386"/>
        <v>theater</v>
      </c>
      <c r="R4109" s="10" t="str">
        <f t="shared" si="387"/>
        <v>plays</v>
      </c>
      <c r="S4109" s="5">
        <f t="shared" si="388"/>
        <v>41883.708344907405</v>
      </c>
      <c r="T4109" s="5">
        <f t="shared" si="389"/>
        <v>41906.708344907405</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9">
        <f t="shared" si="384"/>
        <v>1.9666666666666666</v>
      </c>
      <c r="P4110" s="10">
        <f t="shared" si="385"/>
        <v>59</v>
      </c>
      <c r="Q4110" s="10" t="str">
        <f t="shared" si="386"/>
        <v>theater</v>
      </c>
      <c r="R4110" s="10" t="str">
        <f t="shared" si="387"/>
        <v>plays</v>
      </c>
      <c r="S4110" s="5">
        <f t="shared" si="388"/>
        <v>42766.823344907411</v>
      </c>
      <c r="T4110" s="5">
        <f t="shared" si="389"/>
        <v>42796.999999999993</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9">
        <f t="shared" si="384"/>
        <v>0</v>
      </c>
      <c r="P4111" s="10" t="e">
        <f t="shared" si="385"/>
        <v>#DIV/0!</v>
      </c>
      <c r="Q4111" s="10" t="str">
        <f t="shared" si="386"/>
        <v>theater</v>
      </c>
      <c r="R4111" s="10" t="str">
        <f t="shared" si="387"/>
        <v>plays</v>
      </c>
      <c r="S4111" s="5">
        <f t="shared" si="388"/>
        <v>42307.331064814811</v>
      </c>
      <c r="T4111" s="5">
        <f t="shared" si="389"/>
        <v>42337.372731481482</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9">
        <f t="shared" si="384"/>
        <v>28.666666666666668</v>
      </c>
      <c r="P4112" s="10">
        <f t="shared" si="385"/>
        <v>14.333333333333334</v>
      </c>
      <c r="Q4112" s="10" t="str">
        <f t="shared" si="386"/>
        <v>theater</v>
      </c>
      <c r="R4112" s="10" t="str">
        <f t="shared" si="387"/>
        <v>plays</v>
      </c>
      <c r="S4112" s="5">
        <f t="shared" si="388"/>
        <v>42512.418414351843</v>
      </c>
      <c r="T4112" s="5">
        <f t="shared" si="389"/>
        <v>42572.418414351843</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9">
        <f t="shared" si="384"/>
        <v>3.1333333333333333</v>
      </c>
      <c r="P4113" s="10">
        <f t="shared" si="385"/>
        <v>15.666666666666666</v>
      </c>
      <c r="Q4113" s="10" t="str">
        <f t="shared" si="386"/>
        <v>theater</v>
      </c>
      <c r="R4113" s="10" t="str">
        <f t="shared" si="387"/>
        <v>plays</v>
      </c>
      <c r="S4113" s="5">
        <f t="shared" si="388"/>
        <v>42028.927546296291</v>
      </c>
      <c r="T4113" s="5">
        <f t="shared" si="389"/>
        <v>42058.927546296291</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9">
        <f t="shared" si="384"/>
        <v>0.04</v>
      </c>
      <c r="P4114" s="10">
        <f t="shared" si="385"/>
        <v>1</v>
      </c>
      <c r="Q4114" s="10" t="str">
        <f t="shared" si="386"/>
        <v>theater</v>
      </c>
      <c r="R4114" s="10" t="str">
        <f t="shared" si="387"/>
        <v>plays</v>
      </c>
      <c r="S4114" s="5">
        <f t="shared" si="388"/>
        <v>42400.738263888888</v>
      </c>
      <c r="T4114" s="5">
        <f t="shared" si="389"/>
        <v>42427.791666666664</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9">
        <f t="shared" si="384"/>
        <v>0.2</v>
      </c>
      <c r="P4115" s="10">
        <f t="shared" si="385"/>
        <v>1</v>
      </c>
      <c r="Q4115" s="10" t="str">
        <f t="shared" si="386"/>
        <v>theater</v>
      </c>
      <c r="R4115" s="10" t="str">
        <f t="shared" si="387"/>
        <v>plays</v>
      </c>
      <c r="S4115" s="5">
        <f t="shared" si="388"/>
        <v>42358.364849537036</v>
      </c>
      <c r="T4115" s="5">
        <f t="shared" si="389"/>
        <v>42377.06527777778</v>
      </c>
    </row>
  </sheetData>
  <autoFilter ref="A1:T4115" xr:uid="{03A1D732-EF5F-4513-81C8-2FFBDD8ED9E9}"/>
  <conditionalFormatting sqref="F1:F1048576">
    <cfRule type="cellIs" dxfId="33" priority="3" operator="equal">
      <formula>"failed"</formula>
    </cfRule>
    <cfRule type="cellIs" dxfId="32" priority="4" operator="equal">
      <formula>"canceled"</formula>
    </cfRule>
    <cfRule type="cellIs" dxfId="31" priority="5" operator="equal">
      <formula>"live"</formula>
    </cfRule>
    <cfRule type="cellIs" dxfId="30" priority="6" operator="equal">
      <formula>"successful"</formula>
    </cfRule>
  </conditionalFormatting>
  <conditionalFormatting sqref="O1:O1048576">
    <cfRule type="colorScale" priority="1">
      <colorScale>
        <cfvo type="num" val="0"/>
        <cfvo type="num" val="100"/>
        <cfvo type="num" val="200"/>
        <color rgb="FFC6380C"/>
        <color rgb="FF7CB953"/>
        <color theme="8"/>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419B1-6896-4CEA-8BA0-EB77B7726FC5}">
  <dimension ref="A1:G12"/>
  <sheetViews>
    <sheetView workbookViewId="0">
      <selection activeCell="D20" sqref="D20"/>
    </sheetView>
  </sheetViews>
  <sheetFormatPr defaultRowHeight="14.4" x14ac:dyDescent="0.3"/>
  <cols>
    <col min="1" max="1" width="12.88671875" bestFit="1" customWidth="1"/>
    <col min="2" max="6" width="12.77734375" style="15" customWidth="1"/>
    <col min="7" max="7" width="10.5546875" style="15" customWidth="1"/>
  </cols>
  <sheetData>
    <row r="1" spans="1:7" x14ac:dyDescent="0.3">
      <c r="A1" s="11" t="s">
        <v>8365</v>
      </c>
      <c r="B1" s="14" t="s">
        <v>8364</v>
      </c>
      <c r="G1" s="17"/>
    </row>
    <row r="2" spans="1:7" x14ac:dyDescent="0.3">
      <c r="A2" s="11" t="s">
        <v>8312</v>
      </c>
      <c r="B2" s="15" t="s">
        <v>8220</v>
      </c>
      <c r="C2" s="15" t="s">
        <v>8221</v>
      </c>
      <c r="D2" s="15" t="s">
        <v>8222</v>
      </c>
      <c r="E2" s="15" t="s">
        <v>8219</v>
      </c>
      <c r="F2" s="15" t="s">
        <v>8354</v>
      </c>
      <c r="G2" s="18" t="s">
        <v>8380</v>
      </c>
    </row>
    <row r="3" spans="1:7" x14ac:dyDescent="0.3">
      <c r="A3" s="12" t="s">
        <v>8355</v>
      </c>
      <c r="B3" s="16">
        <v>40</v>
      </c>
      <c r="C3" s="16">
        <v>180</v>
      </c>
      <c r="D3" s="16"/>
      <c r="E3" s="16">
        <v>300</v>
      </c>
      <c r="F3" s="16">
        <v>520</v>
      </c>
      <c r="G3" s="20">
        <f>GETPIVOTDATA("state",$A$1,"state","successful","Category",A3)/GETPIVOTDATA("state",$A$1,"Category",A3)</f>
        <v>0.57692307692307687</v>
      </c>
    </row>
    <row r="4" spans="1:7" x14ac:dyDescent="0.3">
      <c r="A4" s="12" t="s">
        <v>8356</v>
      </c>
      <c r="B4" s="16">
        <v>20</v>
      </c>
      <c r="C4" s="16">
        <v>140</v>
      </c>
      <c r="D4" s="16">
        <v>6</v>
      </c>
      <c r="E4" s="16">
        <v>34</v>
      </c>
      <c r="F4" s="16">
        <v>200</v>
      </c>
      <c r="G4" s="20">
        <f t="shared" ref="G4:G11" si="0">GETPIVOTDATA("state",$A$1,"state","successful","Category",A4)/GETPIVOTDATA("state",$A$1,"Category",A4)</f>
        <v>0.17</v>
      </c>
    </row>
    <row r="5" spans="1:7" x14ac:dyDescent="0.3">
      <c r="A5" s="12" t="s">
        <v>8357</v>
      </c>
      <c r="B5" s="16"/>
      <c r="C5" s="16">
        <v>140</v>
      </c>
      <c r="D5" s="16"/>
      <c r="E5" s="16">
        <v>80</v>
      </c>
      <c r="F5" s="16">
        <v>220</v>
      </c>
      <c r="G5" s="20">
        <f t="shared" si="0"/>
        <v>0.36363636363636365</v>
      </c>
    </row>
    <row r="6" spans="1:7" x14ac:dyDescent="0.3">
      <c r="A6" s="12" t="s">
        <v>8358</v>
      </c>
      <c r="B6" s="16">
        <v>24</v>
      </c>
      <c r="C6" s="16"/>
      <c r="D6" s="16"/>
      <c r="E6" s="16"/>
      <c r="F6" s="16">
        <v>24</v>
      </c>
      <c r="G6" s="20">
        <f t="shared" si="0"/>
        <v>0</v>
      </c>
    </row>
    <row r="7" spans="1:7" x14ac:dyDescent="0.3">
      <c r="A7" s="12" t="s">
        <v>8359</v>
      </c>
      <c r="B7" s="16">
        <v>20</v>
      </c>
      <c r="C7" s="16">
        <v>120</v>
      </c>
      <c r="D7" s="16">
        <v>20</v>
      </c>
      <c r="E7" s="16">
        <v>540</v>
      </c>
      <c r="F7" s="16">
        <v>700</v>
      </c>
      <c r="G7" s="20">
        <f t="shared" si="0"/>
        <v>0.77142857142857146</v>
      </c>
    </row>
    <row r="8" spans="1:7" x14ac:dyDescent="0.3">
      <c r="A8" s="12" t="s">
        <v>8360</v>
      </c>
      <c r="B8" s="16"/>
      <c r="C8" s="16">
        <v>117</v>
      </c>
      <c r="D8" s="16"/>
      <c r="E8" s="16">
        <v>103</v>
      </c>
      <c r="F8" s="16">
        <v>220</v>
      </c>
      <c r="G8" s="20">
        <f t="shared" si="0"/>
        <v>0.4681818181818182</v>
      </c>
    </row>
    <row r="9" spans="1:7" x14ac:dyDescent="0.3">
      <c r="A9" s="12" t="s">
        <v>8361</v>
      </c>
      <c r="B9" s="16">
        <v>30</v>
      </c>
      <c r="C9" s="16">
        <v>127</v>
      </c>
      <c r="D9" s="16"/>
      <c r="E9" s="16">
        <v>80</v>
      </c>
      <c r="F9" s="16">
        <v>237</v>
      </c>
      <c r="G9" s="20">
        <f t="shared" si="0"/>
        <v>0.33755274261603374</v>
      </c>
    </row>
    <row r="10" spans="1:7" x14ac:dyDescent="0.3">
      <c r="A10" s="12" t="s">
        <v>8362</v>
      </c>
      <c r="B10" s="16">
        <v>178</v>
      </c>
      <c r="C10" s="16">
        <v>213</v>
      </c>
      <c r="D10" s="16"/>
      <c r="E10" s="16">
        <v>209</v>
      </c>
      <c r="F10" s="16">
        <v>600</v>
      </c>
      <c r="G10" s="20">
        <f t="shared" si="0"/>
        <v>0.34833333333333333</v>
      </c>
    </row>
    <row r="11" spans="1:7" x14ac:dyDescent="0.3">
      <c r="A11" s="12" t="s">
        <v>8363</v>
      </c>
      <c r="B11" s="16">
        <v>37</v>
      </c>
      <c r="C11" s="16">
        <v>493</v>
      </c>
      <c r="D11" s="16">
        <v>24</v>
      </c>
      <c r="E11" s="16">
        <v>839</v>
      </c>
      <c r="F11" s="16">
        <v>1393</v>
      </c>
      <c r="G11" s="20">
        <f t="shared" si="0"/>
        <v>0.60229720028715006</v>
      </c>
    </row>
    <row r="12" spans="1:7" x14ac:dyDescent="0.3">
      <c r="A12" s="12" t="s">
        <v>8354</v>
      </c>
      <c r="B12" s="16">
        <v>349</v>
      </c>
      <c r="C12" s="16">
        <v>1530</v>
      </c>
      <c r="D12" s="16">
        <v>50</v>
      </c>
      <c r="E12" s="16">
        <v>2185</v>
      </c>
      <c r="F12" s="1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75E54-1898-4F3B-AB7B-C102417C2F9C}">
  <dimension ref="B1:G54"/>
  <sheetViews>
    <sheetView tabSelected="1" workbookViewId="0">
      <selection activeCell="W20" sqref="W20"/>
    </sheetView>
  </sheetViews>
  <sheetFormatPr defaultRowHeight="14.4" x14ac:dyDescent="0.3"/>
  <cols>
    <col min="1" max="1" width="1.44140625" customWidth="1"/>
    <col min="2" max="2" width="15.5546875" bestFit="1" customWidth="1"/>
    <col min="3" max="3" width="17.21875" style="15" bestFit="1" customWidth="1"/>
    <col min="4" max="4" width="5.5546875" style="15" bestFit="1" customWidth="1"/>
    <col min="5" max="5" width="3.77734375" style="15" bestFit="1" customWidth="1"/>
    <col min="6" max="6" width="9.21875" style="15" bestFit="1" customWidth="1"/>
    <col min="7" max="7" width="10.5546875" style="15" bestFit="1" customWidth="1"/>
  </cols>
  <sheetData>
    <row r="1" spans="2:7" ht="6" customHeight="1" x14ac:dyDescent="0.3"/>
    <row r="2" spans="2:7" x14ac:dyDescent="0.3">
      <c r="B2" s="11" t="s">
        <v>8365</v>
      </c>
      <c r="C2" s="14" t="s">
        <v>8364</v>
      </c>
    </row>
    <row r="3" spans="2:7" x14ac:dyDescent="0.3">
      <c r="B3" s="11" t="s">
        <v>8312</v>
      </c>
      <c r="C3" s="15" t="s">
        <v>8220</v>
      </c>
      <c r="D3" s="15" t="s">
        <v>8221</v>
      </c>
      <c r="E3" s="15" t="s">
        <v>8222</v>
      </c>
      <c r="F3" s="15" t="s">
        <v>8219</v>
      </c>
      <c r="G3" s="15" t="s">
        <v>8354</v>
      </c>
    </row>
    <row r="4" spans="2:7" x14ac:dyDescent="0.3">
      <c r="B4" s="12" t="s">
        <v>8313</v>
      </c>
      <c r="C4" s="16"/>
      <c r="D4" s="16">
        <v>100</v>
      </c>
      <c r="E4" s="16"/>
      <c r="F4" s="16"/>
      <c r="G4" s="16">
        <v>100</v>
      </c>
    </row>
    <row r="5" spans="2:7" x14ac:dyDescent="0.3">
      <c r="B5" s="12" t="s">
        <v>8314</v>
      </c>
      <c r="C5" s="16">
        <v>20</v>
      </c>
      <c r="D5" s="16"/>
      <c r="E5" s="16"/>
      <c r="F5" s="16"/>
      <c r="G5" s="16">
        <v>20</v>
      </c>
    </row>
    <row r="6" spans="2:7" x14ac:dyDescent="0.3">
      <c r="B6" s="12" t="s">
        <v>8315</v>
      </c>
      <c r="C6" s="16">
        <v>24</v>
      </c>
      <c r="D6" s="16"/>
      <c r="E6" s="16"/>
      <c r="F6" s="16"/>
      <c r="G6" s="16">
        <v>24</v>
      </c>
    </row>
    <row r="7" spans="2:7" x14ac:dyDescent="0.3">
      <c r="B7" s="12" t="s">
        <v>8316</v>
      </c>
      <c r="C7" s="16"/>
      <c r="D7" s="16">
        <v>40</v>
      </c>
      <c r="E7" s="16"/>
      <c r="F7" s="16"/>
      <c r="G7" s="16">
        <v>40</v>
      </c>
    </row>
    <row r="8" spans="2:7" x14ac:dyDescent="0.3">
      <c r="B8" s="12" t="s">
        <v>8317</v>
      </c>
      <c r="C8" s="16"/>
      <c r="D8" s="16"/>
      <c r="E8" s="16"/>
      <c r="F8" s="16">
        <v>40</v>
      </c>
      <c r="G8" s="16">
        <v>40</v>
      </c>
    </row>
    <row r="9" spans="2:7" x14ac:dyDescent="0.3">
      <c r="B9" s="12" t="s">
        <v>8318</v>
      </c>
      <c r="C9" s="16"/>
      <c r="D9" s="16"/>
      <c r="E9" s="16"/>
      <c r="F9" s="16">
        <v>180</v>
      </c>
      <c r="G9" s="16">
        <v>180</v>
      </c>
    </row>
    <row r="10" spans="2:7" x14ac:dyDescent="0.3">
      <c r="B10" s="12" t="s">
        <v>8319</v>
      </c>
      <c r="C10" s="16"/>
      <c r="D10" s="16">
        <v>80</v>
      </c>
      <c r="E10" s="16"/>
      <c r="F10" s="16"/>
      <c r="G10" s="16">
        <v>80</v>
      </c>
    </row>
    <row r="11" spans="2:7" x14ac:dyDescent="0.3">
      <c r="B11" s="12" t="s">
        <v>8320</v>
      </c>
      <c r="C11" s="16"/>
      <c r="D11" s="16"/>
      <c r="E11" s="16"/>
      <c r="F11" s="16">
        <v>40</v>
      </c>
      <c r="G11" s="16">
        <v>40</v>
      </c>
    </row>
    <row r="12" spans="2:7" x14ac:dyDescent="0.3">
      <c r="B12" s="12" t="s">
        <v>8321</v>
      </c>
      <c r="C12" s="16"/>
      <c r="D12" s="16">
        <v>40</v>
      </c>
      <c r="E12" s="16">
        <v>20</v>
      </c>
      <c r="F12" s="16"/>
      <c r="G12" s="16">
        <v>60</v>
      </c>
    </row>
    <row r="13" spans="2:7" x14ac:dyDescent="0.3">
      <c r="B13" s="12" t="s">
        <v>8322</v>
      </c>
      <c r="C13" s="16"/>
      <c r="D13" s="16">
        <v>40</v>
      </c>
      <c r="E13" s="16"/>
      <c r="F13" s="16"/>
      <c r="G13" s="16">
        <v>40</v>
      </c>
    </row>
    <row r="14" spans="2:7" x14ac:dyDescent="0.3">
      <c r="B14" s="12" t="s">
        <v>8323</v>
      </c>
      <c r="C14" s="16">
        <v>20</v>
      </c>
      <c r="D14" s="16">
        <v>120</v>
      </c>
      <c r="E14" s="16"/>
      <c r="F14" s="16"/>
      <c r="G14" s="16">
        <v>140</v>
      </c>
    </row>
    <row r="15" spans="2:7" x14ac:dyDescent="0.3">
      <c r="B15" s="12" t="s">
        <v>8324</v>
      </c>
      <c r="C15" s="16"/>
      <c r="D15" s="16">
        <v>20</v>
      </c>
      <c r="E15" s="16"/>
      <c r="F15" s="16"/>
      <c r="G15" s="16">
        <v>20</v>
      </c>
    </row>
    <row r="16" spans="2:7" x14ac:dyDescent="0.3">
      <c r="B16" s="12" t="s">
        <v>8325</v>
      </c>
      <c r="C16" s="16"/>
      <c r="D16" s="16"/>
      <c r="E16" s="16"/>
      <c r="F16" s="16">
        <v>140</v>
      </c>
      <c r="G16" s="16">
        <v>140</v>
      </c>
    </row>
    <row r="17" spans="2:7" x14ac:dyDescent="0.3">
      <c r="B17" s="12" t="s">
        <v>8326</v>
      </c>
      <c r="C17" s="16"/>
      <c r="D17" s="16">
        <v>20</v>
      </c>
      <c r="E17" s="16"/>
      <c r="F17" s="16">
        <v>140</v>
      </c>
      <c r="G17" s="16">
        <v>160</v>
      </c>
    </row>
    <row r="18" spans="2:7" x14ac:dyDescent="0.3">
      <c r="B18" s="12" t="s">
        <v>8327</v>
      </c>
      <c r="C18" s="16"/>
      <c r="D18" s="16">
        <v>60</v>
      </c>
      <c r="E18" s="16"/>
      <c r="F18" s="16"/>
      <c r="G18" s="16">
        <v>60</v>
      </c>
    </row>
    <row r="19" spans="2:7" x14ac:dyDescent="0.3">
      <c r="B19" s="12" t="s">
        <v>8328</v>
      </c>
      <c r="C19" s="16"/>
      <c r="D19" s="16">
        <v>11</v>
      </c>
      <c r="E19" s="16"/>
      <c r="F19" s="16">
        <v>9</v>
      </c>
      <c r="G19" s="16">
        <v>20</v>
      </c>
    </row>
    <row r="20" spans="2:7" x14ac:dyDescent="0.3">
      <c r="B20" s="12" t="s">
        <v>8329</v>
      </c>
      <c r="C20" s="16"/>
      <c r="D20" s="16"/>
      <c r="E20" s="16"/>
      <c r="F20" s="16">
        <v>20</v>
      </c>
      <c r="G20" s="16">
        <v>20</v>
      </c>
    </row>
    <row r="21" spans="2:7" x14ac:dyDescent="0.3">
      <c r="B21" s="12" t="s">
        <v>8330</v>
      </c>
      <c r="C21" s="16"/>
      <c r="D21" s="16">
        <v>40</v>
      </c>
      <c r="E21" s="16"/>
      <c r="F21" s="16"/>
      <c r="G21" s="16">
        <v>40</v>
      </c>
    </row>
    <row r="22" spans="2:7" x14ac:dyDescent="0.3">
      <c r="B22" s="12" t="s">
        <v>8331</v>
      </c>
      <c r="C22" s="16">
        <v>20</v>
      </c>
      <c r="D22" s="16">
        <v>60</v>
      </c>
      <c r="E22" s="16"/>
      <c r="F22" s="16">
        <v>60</v>
      </c>
      <c r="G22" s="16">
        <v>140</v>
      </c>
    </row>
    <row r="23" spans="2:7" x14ac:dyDescent="0.3">
      <c r="B23" s="12" t="s">
        <v>8332</v>
      </c>
      <c r="C23" s="16"/>
      <c r="D23" s="16">
        <v>20</v>
      </c>
      <c r="E23" s="16"/>
      <c r="F23" s="16"/>
      <c r="G23" s="16">
        <v>20</v>
      </c>
    </row>
    <row r="24" spans="2:7" x14ac:dyDescent="0.3">
      <c r="B24" s="12" t="s">
        <v>8333</v>
      </c>
      <c r="C24" s="16"/>
      <c r="D24" s="16"/>
      <c r="E24" s="16"/>
      <c r="F24" s="16">
        <v>60</v>
      </c>
      <c r="G24" s="16">
        <v>60</v>
      </c>
    </row>
    <row r="25" spans="2:7" x14ac:dyDescent="0.3">
      <c r="B25" s="12" t="s">
        <v>8334</v>
      </c>
      <c r="C25" s="16"/>
      <c r="D25" s="16">
        <v>20</v>
      </c>
      <c r="E25" s="16"/>
      <c r="F25" s="16"/>
      <c r="G25" s="16">
        <v>20</v>
      </c>
    </row>
    <row r="26" spans="2:7" x14ac:dyDescent="0.3">
      <c r="B26" s="12" t="s">
        <v>8335</v>
      </c>
      <c r="C26" s="16"/>
      <c r="D26" s="16">
        <v>57</v>
      </c>
      <c r="E26" s="16"/>
      <c r="F26" s="16">
        <v>103</v>
      </c>
      <c r="G26" s="16">
        <v>160</v>
      </c>
    </row>
    <row r="27" spans="2:7" x14ac:dyDescent="0.3">
      <c r="B27" s="12" t="s">
        <v>8336</v>
      </c>
      <c r="C27" s="16"/>
      <c r="D27" s="16">
        <v>20</v>
      </c>
      <c r="E27" s="16"/>
      <c r="F27" s="16"/>
      <c r="G27" s="16">
        <v>20</v>
      </c>
    </row>
    <row r="28" spans="2:7" x14ac:dyDescent="0.3">
      <c r="B28" s="12" t="s">
        <v>8337</v>
      </c>
      <c r="C28" s="16"/>
      <c r="D28" s="16">
        <v>353</v>
      </c>
      <c r="E28" s="16">
        <v>19</v>
      </c>
      <c r="F28" s="16">
        <v>694</v>
      </c>
      <c r="G28" s="16">
        <v>1066</v>
      </c>
    </row>
    <row r="29" spans="2:7" x14ac:dyDescent="0.3">
      <c r="B29" s="12" t="s">
        <v>8338</v>
      </c>
      <c r="C29" s="16"/>
      <c r="D29" s="16"/>
      <c r="E29" s="16"/>
      <c r="F29" s="16">
        <v>40</v>
      </c>
      <c r="G29" s="16">
        <v>40</v>
      </c>
    </row>
    <row r="30" spans="2:7" x14ac:dyDescent="0.3">
      <c r="B30" s="12" t="s">
        <v>8339</v>
      </c>
      <c r="C30" s="16"/>
      <c r="D30" s="16"/>
      <c r="E30" s="16"/>
      <c r="F30" s="16">
        <v>20</v>
      </c>
      <c r="G30" s="16">
        <v>20</v>
      </c>
    </row>
    <row r="31" spans="2:7" x14ac:dyDescent="0.3">
      <c r="B31" s="12" t="s">
        <v>8340</v>
      </c>
      <c r="C31" s="16"/>
      <c r="D31" s="16">
        <v>20</v>
      </c>
      <c r="E31" s="16"/>
      <c r="F31" s="16"/>
      <c r="G31" s="16">
        <v>20</v>
      </c>
    </row>
    <row r="32" spans="2:7" x14ac:dyDescent="0.3">
      <c r="B32" s="12" t="s">
        <v>8341</v>
      </c>
      <c r="C32" s="16"/>
      <c r="D32" s="16"/>
      <c r="E32" s="16"/>
      <c r="F32" s="16">
        <v>260</v>
      </c>
      <c r="G32" s="16">
        <v>260</v>
      </c>
    </row>
    <row r="33" spans="2:7" x14ac:dyDescent="0.3">
      <c r="B33" s="12" t="s">
        <v>8342</v>
      </c>
      <c r="C33" s="16">
        <v>40</v>
      </c>
      <c r="D33" s="16"/>
      <c r="E33" s="16"/>
      <c r="F33" s="16"/>
      <c r="G33" s="16">
        <v>40</v>
      </c>
    </row>
    <row r="34" spans="2:7" x14ac:dyDescent="0.3">
      <c r="B34" s="12" t="s">
        <v>8343</v>
      </c>
      <c r="C34" s="16"/>
      <c r="D34" s="16"/>
      <c r="E34" s="16"/>
      <c r="F34" s="16">
        <v>60</v>
      </c>
      <c r="G34" s="16">
        <v>60</v>
      </c>
    </row>
    <row r="35" spans="2:7" x14ac:dyDescent="0.3">
      <c r="B35" s="12" t="s">
        <v>8344</v>
      </c>
      <c r="C35" s="16"/>
      <c r="D35" s="16"/>
      <c r="E35" s="16">
        <v>6</v>
      </c>
      <c r="F35" s="16">
        <v>34</v>
      </c>
      <c r="G35" s="16">
        <v>40</v>
      </c>
    </row>
    <row r="36" spans="2:7" x14ac:dyDescent="0.3">
      <c r="B36" s="12" t="s">
        <v>8345</v>
      </c>
      <c r="C36" s="16">
        <v>18</v>
      </c>
      <c r="D36" s="16">
        <v>2</v>
      </c>
      <c r="E36" s="16"/>
      <c r="F36" s="16">
        <v>40</v>
      </c>
      <c r="G36" s="16">
        <v>60</v>
      </c>
    </row>
    <row r="37" spans="2:7" x14ac:dyDescent="0.3">
      <c r="B37" s="12" t="s">
        <v>8346</v>
      </c>
      <c r="C37" s="16">
        <v>17</v>
      </c>
      <c r="D37" s="16">
        <v>80</v>
      </c>
      <c r="E37" s="16">
        <v>5</v>
      </c>
      <c r="F37" s="16">
        <v>85</v>
      </c>
      <c r="G37" s="16">
        <v>187</v>
      </c>
    </row>
    <row r="38" spans="2:7" x14ac:dyDescent="0.3">
      <c r="B38" s="12" t="s">
        <v>8347</v>
      </c>
      <c r="C38" s="16"/>
      <c r="D38" s="16"/>
      <c r="E38" s="16"/>
      <c r="F38" s="16">
        <v>80</v>
      </c>
      <c r="G38" s="16">
        <v>80</v>
      </c>
    </row>
    <row r="39" spans="2:7" x14ac:dyDescent="0.3">
      <c r="B39" s="12" t="s">
        <v>8348</v>
      </c>
      <c r="C39" s="16"/>
      <c r="D39" s="16"/>
      <c r="E39" s="16"/>
      <c r="F39" s="16">
        <v>60</v>
      </c>
      <c r="G39" s="16">
        <v>60</v>
      </c>
    </row>
    <row r="40" spans="2:7" x14ac:dyDescent="0.3">
      <c r="B40" s="12" t="s">
        <v>8349</v>
      </c>
      <c r="C40" s="16">
        <v>10</v>
      </c>
      <c r="D40" s="16">
        <v>47</v>
      </c>
      <c r="E40" s="16"/>
      <c r="F40" s="16"/>
      <c r="G40" s="16">
        <v>57</v>
      </c>
    </row>
    <row r="41" spans="2:7" x14ac:dyDescent="0.3">
      <c r="B41" s="12" t="s">
        <v>8350</v>
      </c>
      <c r="C41" s="16"/>
      <c r="D41" s="16">
        <v>100</v>
      </c>
      <c r="E41" s="16"/>
      <c r="F41" s="16"/>
      <c r="G41" s="16">
        <v>100</v>
      </c>
    </row>
    <row r="42" spans="2:7" x14ac:dyDescent="0.3">
      <c r="B42" s="12" t="s">
        <v>8351</v>
      </c>
      <c r="C42" s="16">
        <v>60</v>
      </c>
      <c r="D42" s="16">
        <v>120</v>
      </c>
      <c r="E42" s="16"/>
      <c r="F42" s="16">
        <v>20</v>
      </c>
      <c r="G42" s="16">
        <v>200</v>
      </c>
    </row>
    <row r="43" spans="2:7" x14ac:dyDescent="0.3">
      <c r="B43" s="12" t="s">
        <v>8352</v>
      </c>
      <c r="C43" s="16">
        <v>100</v>
      </c>
      <c r="D43" s="16">
        <v>60</v>
      </c>
      <c r="E43" s="16"/>
      <c r="F43" s="16"/>
      <c r="G43" s="16">
        <v>160</v>
      </c>
    </row>
    <row r="44" spans="2:7" x14ac:dyDescent="0.3">
      <c r="B44" s="12" t="s">
        <v>8353</v>
      </c>
      <c r="C44" s="16">
        <v>20</v>
      </c>
      <c r="D44" s="16"/>
      <c r="E44" s="16"/>
      <c r="F44" s="16"/>
      <c r="G44" s="16">
        <v>20</v>
      </c>
    </row>
    <row r="45" spans="2:7" x14ac:dyDescent="0.3">
      <c r="B45" s="12" t="s">
        <v>8354</v>
      </c>
      <c r="C45" s="16">
        <v>349</v>
      </c>
      <c r="D45" s="16">
        <v>1530</v>
      </c>
      <c r="E45" s="16">
        <v>50</v>
      </c>
      <c r="F45" s="16">
        <v>2185</v>
      </c>
      <c r="G45" s="16">
        <v>4114</v>
      </c>
    </row>
    <row r="46" spans="2:7" x14ac:dyDescent="0.3">
      <c r="C46"/>
      <c r="D46"/>
      <c r="E46"/>
      <c r="F46"/>
      <c r="G46"/>
    </row>
    <row r="47" spans="2:7" x14ac:dyDescent="0.3">
      <c r="C47"/>
      <c r="D47"/>
      <c r="E47"/>
      <c r="F47"/>
      <c r="G47"/>
    </row>
    <row r="48" spans="2:7" x14ac:dyDescent="0.3">
      <c r="C48"/>
      <c r="D48"/>
      <c r="E48"/>
      <c r="F48"/>
      <c r="G48"/>
    </row>
    <row r="49" spans="3:7" x14ac:dyDescent="0.3">
      <c r="C49"/>
      <c r="D49"/>
      <c r="E49"/>
      <c r="F49"/>
      <c r="G49"/>
    </row>
    <row r="50" spans="3:7" x14ac:dyDescent="0.3">
      <c r="C50"/>
      <c r="D50"/>
      <c r="E50"/>
      <c r="F50"/>
      <c r="G50"/>
    </row>
    <row r="51" spans="3:7" x14ac:dyDescent="0.3">
      <c r="C51"/>
      <c r="D51"/>
      <c r="E51"/>
      <c r="F51"/>
      <c r="G51"/>
    </row>
    <row r="52" spans="3:7" x14ac:dyDescent="0.3">
      <c r="C52"/>
      <c r="D52"/>
      <c r="E52"/>
      <c r="F52"/>
      <c r="G52"/>
    </row>
    <row r="53" spans="3:7" x14ac:dyDescent="0.3">
      <c r="C53"/>
      <c r="D53"/>
      <c r="E53"/>
      <c r="F53"/>
      <c r="G53"/>
    </row>
    <row r="54" spans="3:7" x14ac:dyDescent="0.3">
      <c r="C54"/>
      <c r="D54"/>
      <c r="E54"/>
      <c r="F54"/>
      <c r="G54"/>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8B842-B848-4A44-8B06-E61F467DDF28}">
  <dimension ref="B1:G4119"/>
  <sheetViews>
    <sheetView topLeftCell="B1" workbookViewId="0">
      <selection activeCell="F22" sqref="F22"/>
    </sheetView>
  </sheetViews>
  <sheetFormatPr defaultRowHeight="14.4" x14ac:dyDescent="0.3"/>
  <cols>
    <col min="1" max="1" width="2" customWidth="1"/>
    <col min="2" max="2" width="12.88671875" bestFit="1" customWidth="1"/>
    <col min="3" max="3" width="17.21875" style="15" bestFit="1" customWidth="1"/>
    <col min="4" max="4" width="5.5546875" style="15" bestFit="1" customWidth="1"/>
    <col min="5" max="5" width="9.21875" style="15" bestFit="1" customWidth="1"/>
    <col min="6" max="6" width="10.5546875" style="15" bestFit="1" customWidth="1"/>
    <col min="7" max="7" width="14.5546875" style="15" customWidth="1"/>
  </cols>
  <sheetData>
    <row r="1" spans="2:7" ht="4.8" customHeight="1" x14ac:dyDescent="0.3"/>
    <row r="2" spans="2:7" x14ac:dyDescent="0.3">
      <c r="B2" s="11" t="s">
        <v>8310</v>
      </c>
      <c r="C2" t="s">
        <v>8378</v>
      </c>
    </row>
    <row r="3" spans="2:7" x14ac:dyDescent="0.3">
      <c r="B3" s="11" t="s">
        <v>8379</v>
      </c>
      <c r="C3" t="s">
        <v>8378</v>
      </c>
      <c r="D3"/>
      <c r="E3"/>
      <c r="F3"/>
      <c r="G3"/>
    </row>
    <row r="4" spans="2:7" x14ac:dyDescent="0.3">
      <c r="C4"/>
      <c r="D4"/>
      <c r="E4"/>
      <c r="F4"/>
      <c r="G4"/>
    </row>
    <row r="5" spans="2:7" x14ac:dyDescent="0.3">
      <c r="B5" s="11" t="s">
        <v>8365</v>
      </c>
      <c r="C5" s="14" t="s">
        <v>8364</v>
      </c>
      <c r="G5"/>
    </row>
    <row r="6" spans="2:7" x14ac:dyDescent="0.3">
      <c r="B6" s="11" t="s">
        <v>8312</v>
      </c>
      <c r="C6" s="15" t="s">
        <v>8220</v>
      </c>
      <c r="D6" s="15" t="s">
        <v>8221</v>
      </c>
      <c r="E6" s="15" t="s">
        <v>8219</v>
      </c>
      <c r="F6" s="15" t="s">
        <v>8354</v>
      </c>
      <c r="G6"/>
    </row>
    <row r="7" spans="2:7" x14ac:dyDescent="0.3">
      <c r="B7" s="19" t="s">
        <v>8372</v>
      </c>
      <c r="C7" s="16">
        <v>34</v>
      </c>
      <c r="D7" s="16">
        <v>149</v>
      </c>
      <c r="E7" s="16">
        <v>183</v>
      </c>
      <c r="F7" s="16">
        <v>366</v>
      </c>
      <c r="G7"/>
    </row>
    <row r="8" spans="2:7" x14ac:dyDescent="0.3">
      <c r="B8" s="19" t="s">
        <v>8373</v>
      </c>
      <c r="C8" s="16">
        <v>27</v>
      </c>
      <c r="D8" s="16">
        <v>105</v>
      </c>
      <c r="E8" s="16">
        <v>202</v>
      </c>
      <c r="F8" s="16">
        <v>334</v>
      </c>
      <c r="G8"/>
    </row>
    <row r="9" spans="2:7" x14ac:dyDescent="0.3">
      <c r="B9" s="19" t="s">
        <v>8374</v>
      </c>
      <c r="C9" s="16">
        <v>28</v>
      </c>
      <c r="D9" s="16">
        <v>108</v>
      </c>
      <c r="E9" s="16">
        <v>179</v>
      </c>
      <c r="F9" s="16">
        <v>315</v>
      </c>
      <c r="G9"/>
    </row>
    <row r="10" spans="2:7" x14ac:dyDescent="0.3">
      <c r="B10" s="19" t="s">
        <v>8375</v>
      </c>
      <c r="C10" s="16">
        <v>27</v>
      </c>
      <c r="D10" s="16">
        <v>103</v>
      </c>
      <c r="E10" s="16">
        <v>193</v>
      </c>
      <c r="F10" s="16">
        <v>323</v>
      </c>
      <c r="G10"/>
    </row>
    <row r="11" spans="2:7" x14ac:dyDescent="0.3">
      <c r="B11" s="19" t="s">
        <v>8366</v>
      </c>
      <c r="C11" s="16">
        <v>26</v>
      </c>
      <c r="D11" s="16">
        <v>126</v>
      </c>
      <c r="E11" s="16">
        <v>233</v>
      </c>
      <c r="F11" s="16">
        <v>385</v>
      </c>
      <c r="G11"/>
    </row>
    <row r="12" spans="2:7" x14ac:dyDescent="0.3">
      <c r="B12" s="19" t="s">
        <v>8376</v>
      </c>
      <c r="C12" s="16">
        <v>27</v>
      </c>
      <c r="D12" s="16">
        <v>148</v>
      </c>
      <c r="E12" s="16">
        <v>213</v>
      </c>
      <c r="F12" s="16">
        <v>388</v>
      </c>
      <c r="G12"/>
    </row>
    <row r="13" spans="2:7" x14ac:dyDescent="0.3">
      <c r="B13" s="19" t="s">
        <v>8367</v>
      </c>
      <c r="C13" s="16">
        <v>44</v>
      </c>
      <c r="D13" s="16">
        <v>148</v>
      </c>
      <c r="E13" s="16">
        <v>192</v>
      </c>
      <c r="F13" s="16">
        <v>384</v>
      </c>
      <c r="G13"/>
    </row>
    <row r="14" spans="2:7" x14ac:dyDescent="0.3">
      <c r="B14" s="19" t="s">
        <v>8368</v>
      </c>
      <c r="C14" s="16">
        <v>32</v>
      </c>
      <c r="D14" s="16">
        <v>134</v>
      </c>
      <c r="E14" s="16">
        <v>167</v>
      </c>
      <c r="F14" s="16">
        <v>333</v>
      </c>
      <c r="G14"/>
    </row>
    <row r="15" spans="2:7" x14ac:dyDescent="0.3">
      <c r="B15" s="19" t="s">
        <v>8369</v>
      </c>
      <c r="C15" s="16">
        <v>24</v>
      </c>
      <c r="D15" s="16">
        <v>127</v>
      </c>
      <c r="E15" s="16">
        <v>148</v>
      </c>
      <c r="F15" s="16">
        <v>299</v>
      </c>
      <c r="G15"/>
    </row>
    <row r="16" spans="2:7" x14ac:dyDescent="0.3">
      <c r="B16" s="19" t="s">
        <v>8370</v>
      </c>
      <c r="C16" s="16">
        <v>20</v>
      </c>
      <c r="D16" s="16">
        <v>150</v>
      </c>
      <c r="E16" s="16">
        <v>184</v>
      </c>
      <c r="F16" s="16">
        <v>354</v>
      </c>
      <c r="G16"/>
    </row>
    <row r="17" spans="2:7" x14ac:dyDescent="0.3">
      <c r="B17" s="19" t="s">
        <v>8371</v>
      </c>
      <c r="C17" s="16">
        <v>37</v>
      </c>
      <c r="D17" s="16">
        <v>113</v>
      </c>
      <c r="E17" s="16">
        <v>180</v>
      </c>
      <c r="F17" s="16">
        <v>330</v>
      </c>
      <c r="G17"/>
    </row>
    <row r="18" spans="2:7" x14ac:dyDescent="0.3">
      <c r="B18" s="19" t="s">
        <v>8377</v>
      </c>
      <c r="C18" s="16">
        <v>23</v>
      </c>
      <c r="D18" s="16">
        <v>119</v>
      </c>
      <c r="E18" s="16">
        <v>111</v>
      </c>
      <c r="F18" s="16">
        <v>253</v>
      </c>
      <c r="G18"/>
    </row>
    <row r="19" spans="2:7" x14ac:dyDescent="0.3">
      <c r="B19" s="19" t="s">
        <v>8354</v>
      </c>
      <c r="C19" s="16">
        <v>349</v>
      </c>
      <c r="D19" s="16">
        <v>1530</v>
      </c>
      <c r="E19" s="16">
        <v>2185</v>
      </c>
      <c r="F19" s="16">
        <v>4064</v>
      </c>
      <c r="G19"/>
    </row>
    <row r="20" spans="2:7" x14ac:dyDescent="0.3">
      <c r="C20"/>
      <c r="D20"/>
      <c r="E20"/>
      <c r="F20"/>
      <c r="G20"/>
    </row>
    <row r="21" spans="2:7" x14ac:dyDescent="0.3">
      <c r="C21"/>
      <c r="D21"/>
      <c r="E21"/>
      <c r="F21"/>
      <c r="G21"/>
    </row>
    <row r="22" spans="2:7" x14ac:dyDescent="0.3">
      <c r="C22"/>
      <c r="D22"/>
      <c r="E22"/>
      <c r="F22"/>
      <c r="G22"/>
    </row>
    <row r="23" spans="2:7" x14ac:dyDescent="0.3">
      <c r="C23"/>
      <c r="D23"/>
      <c r="E23"/>
      <c r="F23"/>
      <c r="G23"/>
    </row>
    <row r="24" spans="2:7" x14ac:dyDescent="0.3">
      <c r="C24"/>
      <c r="D24"/>
      <c r="E24"/>
      <c r="F24"/>
      <c r="G24"/>
    </row>
    <row r="25" spans="2:7" x14ac:dyDescent="0.3">
      <c r="C25"/>
      <c r="D25"/>
      <c r="E25"/>
      <c r="F25"/>
      <c r="G25"/>
    </row>
    <row r="26" spans="2:7" x14ac:dyDescent="0.3">
      <c r="C26"/>
      <c r="D26"/>
      <c r="E26"/>
      <c r="F26"/>
      <c r="G26"/>
    </row>
    <row r="27" spans="2:7" x14ac:dyDescent="0.3">
      <c r="C27"/>
      <c r="D27"/>
      <c r="E27"/>
      <c r="F27"/>
      <c r="G27"/>
    </row>
    <row r="28" spans="2:7" x14ac:dyDescent="0.3">
      <c r="C28"/>
      <c r="D28"/>
      <c r="E28"/>
      <c r="F28"/>
      <c r="G28"/>
    </row>
    <row r="29" spans="2:7" x14ac:dyDescent="0.3">
      <c r="C29"/>
      <c r="D29"/>
      <c r="E29"/>
      <c r="F29"/>
      <c r="G29"/>
    </row>
    <row r="30" spans="2:7" x14ac:dyDescent="0.3">
      <c r="C30"/>
      <c r="D30"/>
      <c r="E30"/>
      <c r="F30"/>
      <c r="G30"/>
    </row>
    <row r="31" spans="2:7" x14ac:dyDescent="0.3">
      <c r="C31"/>
      <c r="D31"/>
      <c r="E31"/>
      <c r="F31"/>
      <c r="G31"/>
    </row>
    <row r="32" spans="2:7" x14ac:dyDescent="0.3">
      <c r="C32"/>
      <c r="D32"/>
      <c r="E32"/>
      <c r="F32"/>
      <c r="G32"/>
    </row>
    <row r="33" spans="3:7" x14ac:dyDescent="0.3">
      <c r="C33"/>
      <c r="D33"/>
      <c r="E33"/>
      <c r="F33"/>
      <c r="G33"/>
    </row>
    <row r="34" spans="3:7" x14ac:dyDescent="0.3">
      <c r="C34"/>
      <c r="D34"/>
      <c r="E34"/>
      <c r="F34"/>
      <c r="G34"/>
    </row>
    <row r="35" spans="3:7" x14ac:dyDescent="0.3">
      <c r="C35"/>
      <c r="D35"/>
      <c r="E35"/>
      <c r="F35"/>
      <c r="G35"/>
    </row>
    <row r="36" spans="3:7" x14ac:dyDescent="0.3">
      <c r="C36"/>
      <c r="D36"/>
      <c r="E36"/>
      <c r="F36"/>
      <c r="G36"/>
    </row>
    <row r="37" spans="3:7" x14ac:dyDescent="0.3">
      <c r="C37"/>
      <c r="D37"/>
      <c r="E37"/>
      <c r="F37"/>
      <c r="G37"/>
    </row>
    <row r="38" spans="3:7" x14ac:dyDescent="0.3">
      <c r="C38"/>
      <c r="D38"/>
      <c r="E38"/>
      <c r="F38"/>
      <c r="G38"/>
    </row>
    <row r="39" spans="3:7" x14ac:dyDescent="0.3">
      <c r="C39"/>
      <c r="D39"/>
      <c r="E39"/>
      <c r="F39"/>
      <c r="G39"/>
    </row>
    <row r="40" spans="3:7" x14ac:dyDescent="0.3">
      <c r="C40"/>
      <c r="D40"/>
      <c r="E40"/>
      <c r="F40"/>
      <c r="G40"/>
    </row>
    <row r="41" spans="3:7" x14ac:dyDescent="0.3">
      <c r="C41"/>
      <c r="D41"/>
      <c r="E41"/>
      <c r="F41"/>
      <c r="G41"/>
    </row>
    <row r="42" spans="3:7" x14ac:dyDescent="0.3">
      <c r="C42"/>
      <c r="D42"/>
      <c r="E42"/>
      <c r="F42"/>
      <c r="G42"/>
    </row>
    <row r="43" spans="3:7" x14ac:dyDescent="0.3">
      <c r="C43"/>
      <c r="D43"/>
      <c r="E43"/>
      <c r="F43"/>
      <c r="G43"/>
    </row>
    <row r="44" spans="3:7" x14ac:dyDescent="0.3">
      <c r="C44"/>
      <c r="D44"/>
      <c r="E44"/>
      <c r="F44"/>
      <c r="G44"/>
    </row>
    <row r="45" spans="3:7" x14ac:dyDescent="0.3">
      <c r="C45"/>
      <c r="D45"/>
      <c r="E45"/>
      <c r="F45"/>
      <c r="G45"/>
    </row>
    <row r="46" spans="3:7" x14ac:dyDescent="0.3">
      <c r="C46"/>
      <c r="D46"/>
      <c r="E46"/>
      <c r="F46"/>
      <c r="G46"/>
    </row>
    <row r="47" spans="3:7" x14ac:dyDescent="0.3">
      <c r="C47"/>
      <c r="D47"/>
      <c r="E47"/>
      <c r="F47"/>
      <c r="G47"/>
    </row>
    <row r="48" spans="3:7" x14ac:dyDescent="0.3">
      <c r="C48"/>
      <c r="D48"/>
      <c r="E48"/>
      <c r="F48"/>
      <c r="G48"/>
    </row>
    <row r="49" spans="3:7" x14ac:dyDescent="0.3">
      <c r="C49"/>
      <c r="D49"/>
      <c r="E49"/>
      <c r="F49"/>
      <c r="G49"/>
    </row>
    <row r="50" spans="3:7" x14ac:dyDescent="0.3">
      <c r="C50"/>
      <c r="D50"/>
      <c r="E50"/>
      <c r="F50"/>
      <c r="G50"/>
    </row>
    <row r="51" spans="3:7" x14ac:dyDescent="0.3">
      <c r="C51"/>
      <c r="D51"/>
      <c r="E51"/>
      <c r="F51"/>
      <c r="G51"/>
    </row>
    <row r="52" spans="3:7" x14ac:dyDescent="0.3">
      <c r="C52"/>
      <c r="D52"/>
      <c r="E52"/>
      <c r="F52"/>
      <c r="G52"/>
    </row>
    <row r="53" spans="3:7" x14ac:dyDescent="0.3">
      <c r="C53"/>
      <c r="D53"/>
      <c r="E53"/>
      <c r="F53"/>
      <c r="G53"/>
    </row>
    <row r="54" spans="3:7" x14ac:dyDescent="0.3">
      <c r="C54"/>
      <c r="D54"/>
      <c r="E54"/>
      <c r="F54"/>
      <c r="G54"/>
    </row>
    <row r="55" spans="3:7" x14ac:dyDescent="0.3">
      <c r="C55"/>
      <c r="D55"/>
      <c r="E55"/>
      <c r="F55"/>
      <c r="G55"/>
    </row>
    <row r="56" spans="3:7" x14ac:dyDescent="0.3">
      <c r="C56"/>
      <c r="D56"/>
      <c r="E56"/>
      <c r="F56"/>
      <c r="G56"/>
    </row>
    <row r="57" spans="3:7" x14ac:dyDescent="0.3">
      <c r="C57"/>
      <c r="D57"/>
      <c r="E57"/>
      <c r="F57"/>
      <c r="G57"/>
    </row>
    <row r="58" spans="3:7" x14ac:dyDescent="0.3">
      <c r="C58"/>
      <c r="D58"/>
      <c r="E58"/>
      <c r="F58"/>
      <c r="G58"/>
    </row>
    <row r="59" spans="3:7" x14ac:dyDescent="0.3">
      <c r="C59"/>
      <c r="D59"/>
      <c r="E59"/>
      <c r="F59"/>
      <c r="G59"/>
    </row>
    <row r="60" spans="3:7" x14ac:dyDescent="0.3">
      <c r="C60"/>
      <c r="D60"/>
      <c r="E60"/>
      <c r="F60"/>
      <c r="G60"/>
    </row>
    <row r="61" spans="3:7" x14ac:dyDescent="0.3">
      <c r="C61"/>
      <c r="D61"/>
      <c r="E61"/>
      <c r="F61"/>
      <c r="G61"/>
    </row>
    <row r="62" spans="3:7" x14ac:dyDescent="0.3">
      <c r="C62"/>
      <c r="D62"/>
      <c r="E62"/>
      <c r="F62"/>
      <c r="G62"/>
    </row>
    <row r="63" spans="3:7" x14ac:dyDescent="0.3">
      <c r="C63"/>
      <c r="D63"/>
      <c r="E63"/>
      <c r="F63"/>
      <c r="G63"/>
    </row>
    <row r="64" spans="3:7" x14ac:dyDescent="0.3">
      <c r="C64"/>
      <c r="D64"/>
      <c r="E64"/>
      <c r="F64"/>
      <c r="G64"/>
    </row>
    <row r="65" spans="3:7" x14ac:dyDescent="0.3">
      <c r="C65"/>
      <c r="D65"/>
      <c r="E65"/>
      <c r="F65"/>
      <c r="G65"/>
    </row>
    <row r="66" spans="3:7" x14ac:dyDescent="0.3">
      <c r="C66"/>
      <c r="D66"/>
      <c r="E66"/>
      <c r="F66"/>
      <c r="G66"/>
    </row>
    <row r="67" spans="3:7" x14ac:dyDescent="0.3">
      <c r="C67"/>
      <c r="D67"/>
      <c r="E67"/>
      <c r="F67"/>
      <c r="G67"/>
    </row>
    <row r="68" spans="3:7" x14ac:dyDescent="0.3">
      <c r="C68"/>
      <c r="D68"/>
      <c r="E68"/>
      <c r="F68"/>
      <c r="G68"/>
    </row>
    <row r="69" spans="3:7" x14ac:dyDescent="0.3">
      <c r="C69"/>
      <c r="D69"/>
      <c r="E69"/>
      <c r="F69"/>
      <c r="G69"/>
    </row>
    <row r="70" spans="3:7" x14ac:dyDescent="0.3">
      <c r="C70"/>
      <c r="D70"/>
      <c r="E70"/>
      <c r="F70"/>
      <c r="G70"/>
    </row>
    <row r="71" spans="3:7" x14ac:dyDescent="0.3">
      <c r="C71"/>
      <c r="D71"/>
      <c r="E71"/>
      <c r="F71"/>
      <c r="G71"/>
    </row>
    <row r="72" spans="3:7" x14ac:dyDescent="0.3">
      <c r="C72"/>
      <c r="D72"/>
      <c r="E72"/>
      <c r="F72"/>
      <c r="G72"/>
    </row>
    <row r="73" spans="3:7" x14ac:dyDescent="0.3">
      <c r="C73"/>
      <c r="D73"/>
      <c r="E73"/>
      <c r="F73"/>
      <c r="G73"/>
    </row>
    <row r="74" spans="3:7" x14ac:dyDescent="0.3">
      <c r="C74"/>
      <c r="D74"/>
      <c r="E74"/>
      <c r="F74"/>
      <c r="G74"/>
    </row>
    <row r="75" spans="3:7" x14ac:dyDescent="0.3">
      <c r="C75"/>
      <c r="D75"/>
      <c r="E75"/>
      <c r="F75"/>
      <c r="G75"/>
    </row>
    <row r="76" spans="3:7" x14ac:dyDescent="0.3">
      <c r="C76"/>
      <c r="D76"/>
      <c r="E76"/>
      <c r="F76"/>
      <c r="G76"/>
    </row>
    <row r="77" spans="3:7" x14ac:dyDescent="0.3">
      <c r="C77"/>
      <c r="D77"/>
      <c r="E77"/>
      <c r="F77"/>
      <c r="G77"/>
    </row>
    <row r="78" spans="3:7" x14ac:dyDescent="0.3">
      <c r="C78"/>
      <c r="D78"/>
      <c r="E78"/>
      <c r="F78"/>
      <c r="G78"/>
    </row>
    <row r="79" spans="3:7" x14ac:dyDescent="0.3">
      <c r="C79"/>
      <c r="D79"/>
      <c r="E79"/>
      <c r="F79"/>
      <c r="G79"/>
    </row>
    <row r="80" spans="3:7" x14ac:dyDescent="0.3">
      <c r="C80"/>
      <c r="D80"/>
      <c r="E80"/>
      <c r="F80"/>
      <c r="G80"/>
    </row>
    <row r="81" spans="3:7" x14ac:dyDescent="0.3">
      <c r="C81"/>
      <c r="D81"/>
      <c r="E81"/>
      <c r="F81"/>
      <c r="G81"/>
    </row>
    <row r="82" spans="3:7" x14ac:dyDescent="0.3">
      <c r="C82"/>
      <c r="D82"/>
      <c r="E82"/>
      <c r="F82"/>
      <c r="G82"/>
    </row>
    <row r="83" spans="3:7" x14ac:dyDescent="0.3">
      <c r="C83"/>
      <c r="D83"/>
      <c r="E83"/>
      <c r="F83"/>
      <c r="G83"/>
    </row>
    <row r="84" spans="3:7" x14ac:dyDescent="0.3">
      <c r="C84"/>
      <c r="D84"/>
      <c r="E84"/>
      <c r="F84"/>
      <c r="G84"/>
    </row>
    <row r="85" spans="3:7" x14ac:dyDescent="0.3">
      <c r="C85"/>
      <c r="D85"/>
      <c r="E85"/>
      <c r="F85"/>
      <c r="G85"/>
    </row>
    <row r="86" spans="3:7" x14ac:dyDescent="0.3">
      <c r="C86"/>
      <c r="D86"/>
      <c r="E86"/>
      <c r="F86"/>
      <c r="G86"/>
    </row>
    <row r="87" spans="3:7" x14ac:dyDescent="0.3">
      <c r="C87"/>
      <c r="D87"/>
      <c r="E87"/>
      <c r="F87"/>
      <c r="G87"/>
    </row>
    <row r="88" spans="3:7" x14ac:dyDescent="0.3">
      <c r="C88"/>
      <c r="D88"/>
      <c r="E88"/>
      <c r="F88"/>
      <c r="G88"/>
    </row>
    <row r="89" spans="3:7" x14ac:dyDescent="0.3">
      <c r="C89"/>
      <c r="D89"/>
      <c r="E89"/>
      <c r="F89"/>
      <c r="G89"/>
    </row>
    <row r="90" spans="3:7" x14ac:dyDescent="0.3">
      <c r="C90"/>
      <c r="D90"/>
      <c r="E90"/>
      <c r="F90"/>
      <c r="G90"/>
    </row>
    <row r="91" spans="3:7" x14ac:dyDescent="0.3">
      <c r="C91"/>
      <c r="D91"/>
      <c r="E91"/>
      <c r="F91"/>
      <c r="G91"/>
    </row>
    <row r="92" spans="3:7" x14ac:dyDescent="0.3">
      <c r="C92"/>
      <c r="D92"/>
      <c r="E92"/>
      <c r="F92"/>
      <c r="G92"/>
    </row>
    <row r="93" spans="3:7" x14ac:dyDescent="0.3">
      <c r="C93"/>
      <c r="D93"/>
      <c r="E93"/>
      <c r="F93"/>
      <c r="G93"/>
    </row>
    <row r="94" spans="3:7" x14ac:dyDescent="0.3">
      <c r="C94"/>
      <c r="D94"/>
      <c r="E94"/>
      <c r="F94"/>
      <c r="G94"/>
    </row>
    <row r="95" spans="3:7" x14ac:dyDescent="0.3">
      <c r="C95"/>
      <c r="D95"/>
      <c r="E95"/>
      <c r="F95"/>
      <c r="G95"/>
    </row>
    <row r="96" spans="3:7" x14ac:dyDescent="0.3">
      <c r="C96"/>
      <c r="D96"/>
      <c r="E96"/>
      <c r="F96"/>
      <c r="G96"/>
    </row>
    <row r="97" spans="3:7" x14ac:dyDescent="0.3">
      <c r="C97"/>
      <c r="D97"/>
      <c r="E97"/>
      <c r="F97"/>
      <c r="G97"/>
    </row>
    <row r="98" spans="3:7" x14ac:dyDescent="0.3">
      <c r="C98"/>
      <c r="D98"/>
      <c r="E98"/>
      <c r="F98"/>
      <c r="G98"/>
    </row>
    <row r="99" spans="3:7" x14ac:dyDescent="0.3">
      <c r="C99"/>
      <c r="D99"/>
      <c r="E99"/>
      <c r="F99"/>
      <c r="G99"/>
    </row>
    <row r="100" spans="3:7" x14ac:dyDescent="0.3">
      <c r="C100"/>
      <c r="D100"/>
      <c r="E100"/>
      <c r="F100"/>
      <c r="G100"/>
    </row>
    <row r="101" spans="3:7" x14ac:dyDescent="0.3">
      <c r="C101"/>
      <c r="D101"/>
      <c r="E101"/>
      <c r="F101"/>
      <c r="G101"/>
    </row>
    <row r="102" spans="3:7" x14ac:dyDescent="0.3">
      <c r="C102"/>
      <c r="D102"/>
      <c r="E102"/>
      <c r="F102"/>
      <c r="G102"/>
    </row>
    <row r="103" spans="3:7" x14ac:dyDescent="0.3">
      <c r="C103"/>
      <c r="D103"/>
      <c r="E103"/>
      <c r="F103"/>
      <c r="G103"/>
    </row>
    <row r="104" spans="3:7" x14ac:dyDescent="0.3">
      <c r="C104"/>
      <c r="D104"/>
      <c r="E104"/>
      <c r="F104"/>
      <c r="G104"/>
    </row>
    <row r="105" spans="3:7" x14ac:dyDescent="0.3">
      <c r="C105"/>
      <c r="D105"/>
      <c r="E105"/>
      <c r="F105"/>
      <c r="G105"/>
    </row>
    <row r="106" spans="3:7" x14ac:dyDescent="0.3">
      <c r="C106"/>
      <c r="D106"/>
      <c r="E106"/>
      <c r="F106"/>
      <c r="G106"/>
    </row>
    <row r="107" spans="3:7" x14ac:dyDescent="0.3">
      <c r="C107"/>
      <c r="D107"/>
      <c r="E107"/>
      <c r="F107"/>
      <c r="G107"/>
    </row>
    <row r="108" spans="3:7" x14ac:dyDescent="0.3">
      <c r="C108"/>
      <c r="D108"/>
      <c r="E108"/>
      <c r="F108"/>
      <c r="G108"/>
    </row>
    <row r="109" spans="3:7" x14ac:dyDescent="0.3">
      <c r="C109"/>
      <c r="D109"/>
      <c r="E109"/>
      <c r="F109"/>
      <c r="G109"/>
    </row>
    <row r="110" spans="3:7" x14ac:dyDescent="0.3">
      <c r="C110"/>
      <c r="D110"/>
      <c r="E110"/>
      <c r="F110"/>
      <c r="G110"/>
    </row>
    <row r="111" spans="3:7" x14ac:dyDescent="0.3">
      <c r="C111"/>
      <c r="D111"/>
      <c r="E111"/>
      <c r="F111"/>
      <c r="G111"/>
    </row>
    <row r="112" spans="3:7" x14ac:dyDescent="0.3">
      <c r="C112"/>
      <c r="D112"/>
      <c r="E112"/>
      <c r="F112"/>
      <c r="G112"/>
    </row>
    <row r="113" spans="3:7" x14ac:dyDescent="0.3">
      <c r="C113"/>
      <c r="D113"/>
      <c r="E113"/>
      <c r="F113"/>
      <c r="G113"/>
    </row>
    <row r="114" spans="3:7" x14ac:dyDescent="0.3">
      <c r="C114"/>
      <c r="D114"/>
      <c r="E114"/>
      <c r="F114"/>
      <c r="G114"/>
    </row>
    <row r="115" spans="3:7" x14ac:dyDescent="0.3">
      <c r="C115"/>
      <c r="D115"/>
      <c r="E115"/>
      <c r="F115"/>
      <c r="G115"/>
    </row>
    <row r="116" spans="3:7" x14ac:dyDescent="0.3">
      <c r="C116"/>
      <c r="D116"/>
      <c r="E116"/>
      <c r="F116"/>
      <c r="G116"/>
    </row>
    <row r="117" spans="3:7" x14ac:dyDescent="0.3">
      <c r="C117"/>
      <c r="D117"/>
      <c r="E117"/>
      <c r="F117"/>
      <c r="G117"/>
    </row>
    <row r="118" spans="3:7" x14ac:dyDescent="0.3">
      <c r="C118"/>
      <c r="D118"/>
      <c r="E118"/>
      <c r="F118"/>
      <c r="G118"/>
    </row>
    <row r="119" spans="3:7" x14ac:dyDescent="0.3">
      <c r="C119"/>
      <c r="D119"/>
      <c r="E119"/>
      <c r="F119"/>
      <c r="G119"/>
    </row>
    <row r="120" spans="3:7" x14ac:dyDescent="0.3">
      <c r="C120"/>
      <c r="D120"/>
      <c r="E120"/>
      <c r="F120"/>
      <c r="G120"/>
    </row>
    <row r="121" spans="3:7" x14ac:dyDescent="0.3">
      <c r="C121"/>
      <c r="D121"/>
      <c r="E121"/>
      <c r="F121"/>
      <c r="G121"/>
    </row>
    <row r="122" spans="3:7" x14ac:dyDescent="0.3">
      <c r="C122"/>
      <c r="D122"/>
      <c r="E122"/>
      <c r="F122"/>
      <c r="G122"/>
    </row>
    <row r="123" spans="3:7" x14ac:dyDescent="0.3">
      <c r="C123"/>
      <c r="D123"/>
      <c r="E123"/>
      <c r="F123"/>
      <c r="G123"/>
    </row>
    <row r="124" spans="3:7" x14ac:dyDescent="0.3">
      <c r="C124"/>
      <c r="D124"/>
      <c r="E124"/>
      <c r="F124"/>
      <c r="G124"/>
    </row>
    <row r="125" spans="3:7" x14ac:dyDescent="0.3">
      <c r="C125"/>
      <c r="D125"/>
      <c r="E125"/>
      <c r="F125"/>
      <c r="G125"/>
    </row>
    <row r="126" spans="3:7" x14ac:dyDescent="0.3">
      <c r="C126"/>
      <c r="D126"/>
      <c r="E126"/>
      <c r="F126"/>
      <c r="G126"/>
    </row>
    <row r="127" spans="3:7" x14ac:dyDescent="0.3">
      <c r="C127"/>
      <c r="D127"/>
      <c r="E127"/>
      <c r="F127"/>
      <c r="G127"/>
    </row>
    <row r="128" spans="3:7" x14ac:dyDescent="0.3">
      <c r="C128"/>
      <c r="D128"/>
      <c r="E128"/>
      <c r="F128"/>
      <c r="G128"/>
    </row>
    <row r="129" spans="3:7" x14ac:dyDescent="0.3">
      <c r="C129"/>
      <c r="D129"/>
      <c r="E129"/>
      <c r="F129"/>
      <c r="G129"/>
    </row>
    <row r="130" spans="3:7" x14ac:dyDescent="0.3">
      <c r="C130"/>
      <c r="D130"/>
      <c r="E130"/>
      <c r="F130"/>
      <c r="G130"/>
    </row>
    <row r="131" spans="3:7" x14ac:dyDescent="0.3">
      <c r="C131"/>
      <c r="D131"/>
      <c r="E131"/>
      <c r="F131"/>
      <c r="G131"/>
    </row>
    <row r="132" spans="3:7" x14ac:dyDescent="0.3">
      <c r="C132"/>
      <c r="D132"/>
      <c r="E132"/>
      <c r="F132"/>
      <c r="G132"/>
    </row>
    <row r="133" spans="3:7" x14ac:dyDescent="0.3">
      <c r="C133"/>
      <c r="D133"/>
      <c r="E133"/>
      <c r="F133"/>
      <c r="G133"/>
    </row>
    <row r="134" spans="3:7" x14ac:dyDescent="0.3">
      <c r="C134"/>
      <c r="D134"/>
      <c r="E134"/>
      <c r="F134"/>
      <c r="G134"/>
    </row>
    <row r="135" spans="3:7" x14ac:dyDescent="0.3">
      <c r="C135"/>
      <c r="D135"/>
      <c r="E135"/>
      <c r="F135"/>
      <c r="G135"/>
    </row>
    <row r="136" spans="3:7" x14ac:dyDescent="0.3">
      <c r="C136"/>
      <c r="D136"/>
      <c r="E136"/>
      <c r="F136"/>
      <c r="G136"/>
    </row>
    <row r="137" spans="3:7" x14ac:dyDescent="0.3">
      <c r="C137"/>
      <c r="D137"/>
      <c r="E137"/>
      <c r="F137"/>
      <c r="G137"/>
    </row>
    <row r="138" spans="3:7" x14ac:dyDescent="0.3">
      <c r="C138"/>
      <c r="D138"/>
      <c r="E138"/>
      <c r="F138"/>
      <c r="G138"/>
    </row>
    <row r="139" spans="3:7" x14ac:dyDescent="0.3">
      <c r="C139"/>
      <c r="D139"/>
      <c r="E139"/>
      <c r="F139"/>
      <c r="G139"/>
    </row>
    <row r="140" spans="3:7" x14ac:dyDescent="0.3">
      <c r="C140"/>
      <c r="D140"/>
      <c r="E140"/>
      <c r="F140"/>
      <c r="G140"/>
    </row>
    <row r="141" spans="3:7" x14ac:dyDescent="0.3">
      <c r="C141"/>
      <c r="D141"/>
      <c r="E141"/>
      <c r="F141"/>
      <c r="G141"/>
    </row>
    <row r="142" spans="3:7" x14ac:dyDescent="0.3">
      <c r="C142"/>
      <c r="D142"/>
      <c r="E142"/>
      <c r="F142"/>
      <c r="G142"/>
    </row>
    <row r="143" spans="3:7" x14ac:dyDescent="0.3">
      <c r="C143"/>
      <c r="D143"/>
      <c r="E143"/>
      <c r="F143"/>
      <c r="G143"/>
    </row>
    <row r="144" spans="3:7" x14ac:dyDescent="0.3">
      <c r="C144"/>
      <c r="D144"/>
      <c r="E144"/>
      <c r="F144"/>
      <c r="G144"/>
    </row>
    <row r="145" spans="3:7" x14ac:dyDescent="0.3">
      <c r="C145"/>
      <c r="D145"/>
      <c r="E145"/>
      <c r="F145"/>
      <c r="G145"/>
    </row>
    <row r="146" spans="3:7" x14ac:dyDescent="0.3">
      <c r="C146"/>
      <c r="D146"/>
      <c r="E146"/>
      <c r="F146"/>
      <c r="G146"/>
    </row>
    <row r="147" spans="3:7" x14ac:dyDescent="0.3">
      <c r="C147"/>
      <c r="D147"/>
      <c r="E147"/>
      <c r="F147"/>
      <c r="G147"/>
    </row>
    <row r="148" spans="3:7" x14ac:dyDescent="0.3">
      <c r="C148"/>
      <c r="D148"/>
      <c r="E148"/>
      <c r="F148"/>
      <c r="G148"/>
    </row>
    <row r="149" spans="3:7" x14ac:dyDescent="0.3">
      <c r="C149"/>
      <c r="D149"/>
      <c r="E149"/>
      <c r="F149"/>
      <c r="G149"/>
    </row>
    <row r="150" spans="3:7" x14ac:dyDescent="0.3">
      <c r="C150"/>
      <c r="D150"/>
      <c r="E150"/>
      <c r="F150"/>
      <c r="G150"/>
    </row>
    <row r="151" spans="3:7" x14ac:dyDescent="0.3">
      <c r="C151"/>
      <c r="D151"/>
      <c r="E151"/>
      <c r="F151"/>
      <c r="G151"/>
    </row>
    <row r="152" spans="3:7" x14ac:dyDescent="0.3">
      <c r="C152"/>
      <c r="D152"/>
      <c r="E152"/>
      <c r="F152"/>
      <c r="G152"/>
    </row>
    <row r="153" spans="3:7" x14ac:dyDescent="0.3">
      <c r="C153"/>
      <c r="D153"/>
      <c r="E153"/>
      <c r="F153"/>
      <c r="G153"/>
    </row>
    <row r="154" spans="3:7" x14ac:dyDescent="0.3">
      <c r="C154"/>
      <c r="D154"/>
      <c r="E154"/>
      <c r="F154"/>
      <c r="G154"/>
    </row>
    <row r="155" spans="3:7" x14ac:dyDescent="0.3">
      <c r="C155"/>
      <c r="D155"/>
      <c r="E155"/>
      <c r="F155"/>
      <c r="G155"/>
    </row>
    <row r="156" spans="3:7" x14ac:dyDescent="0.3">
      <c r="C156"/>
      <c r="D156"/>
      <c r="E156"/>
      <c r="F156"/>
      <c r="G156"/>
    </row>
    <row r="157" spans="3:7" x14ac:dyDescent="0.3">
      <c r="C157"/>
      <c r="D157"/>
      <c r="E157"/>
      <c r="F157"/>
      <c r="G157"/>
    </row>
    <row r="158" spans="3:7" x14ac:dyDescent="0.3">
      <c r="C158"/>
      <c r="D158"/>
      <c r="E158"/>
      <c r="F158"/>
      <c r="G158"/>
    </row>
    <row r="159" spans="3:7" x14ac:dyDescent="0.3">
      <c r="C159"/>
      <c r="D159"/>
      <c r="E159"/>
      <c r="F159"/>
      <c r="G159"/>
    </row>
    <row r="160" spans="3:7" x14ac:dyDescent="0.3">
      <c r="C160"/>
      <c r="D160"/>
      <c r="E160"/>
      <c r="F160"/>
      <c r="G160"/>
    </row>
    <row r="161" spans="3:7" x14ac:dyDescent="0.3">
      <c r="C161"/>
      <c r="D161"/>
      <c r="E161"/>
      <c r="F161"/>
      <c r="G161"/>
    </row>
    <row r="162" spans="3:7" x14ac:dyDescent="0.3">
      <c r="C162"/>
      <c r="D162"/>
      <c r="E162"/>
      <c r="F162"/>
      <c r="G162"/>
    </row>
    <row r="163" spans="3:7" x14ac:dyDescent="0.3">
      <c r="C163"/>
      <c r="D163"/>
      <c r="E163"/>
      <c r="F163"/>
      <c r="G163"/>
    </row>
    <row r="164" spans="3:7" x14ac:dyDescent="0.3">
      <c r="C164"/>
      <c r="D164"/>
      <c r="E164"/>
      <c r="F164"/>
      <c r="G164"/>
    </row>
    <row r="165" spans="3:7" x14ac:dyDescent="0.3">
      <c r="C165"/>
      <c r="D165"/>
      <c r="E165"/>
      <c r="F165"/>
      <c r="G165"/>
    </row>
    <row r="166" spans="3:7" x14ac:dyDescent="0.3">
      <c r="C166"/>
      <c r="D166"/>
      <c r="E166"/>
      <c r="F166"/>
      <c r="G166"/>
    </row>
    <row r="167" spans="3:7" x14ac:dyDescent="0.3">
      <c r="C167"/>
      <c r="D167"/>
      <c r="E167"/>
      <c r="F167"/>
      <c r="G167"/>
    </row>
    <row r="168" spans="3:7" x14ac:dyDescent="0.3">
      <c r="C168"/>
      <c r="D168"/>
      <c r="E168"/>
      <c r="F168"/>
      <c r="G168"/>
    </row>
    <row r="169" spans="3:7" x14ac:dyDescent="0.3">
      <c r="C169"/>
      <c r="D169"/>
      <c r="E169"/>
      <c r="F169"/>
      <c r="G169"/>
    </row>
    <row r="170" spans="3:7" x14ac:dyDescent="0.3">
      <c r="C170"/>
      <c r="D170"/>
      <c r="E170"/>
      <c r="F170"/>
      <c r="G170"/>
    </row>
    <row r="171" spans="3:7" x14ac:dyDescent="0.3">
      <c r="C171"/>
      <c r="D171"/>
      <c r="E171"/>
      <c r="F171"/>
      <c r="G171"/>
    </row>
    <row r="172" spans="3:7" x14ac:dyDescent="0.3">
      <c r="C172"/>
      <c r="D172"/>
      <c r="E172"/>
      <c r="F172"/>
      <c r="G172"/>
    </row>
    <row r="173" spans="3:7" x14ac:dyDescent="0.3">
      <c r="C173"/>
      <c r="D173"/>
      <c r="E173"/>
      <c r="F173"/>
      <c r="G173"/>
    </row>
    <row r="174" spans="3:7" x14ac:dyDescent="0.3">
      <c r="C174"/>
      <c r="D174"/>
      <c r="E174"/>
      <c r="F174"/>
      <c r="G174"/>
    </row>
    <row r="175" spans="3:7" x14ac:dyDescent="0.3">
      <c r="C175"/>
      <c r="D175"/>
      <c r="E175"/>
      <c r="F175"/>
      <c r="G175"/>
    </row>
    <row r="176" spans="3:7" x14ac:dyDescent="0.3">
      <c r="C176"/>
      <c r="D176"/>
      <c r="E176"/>
      <c r="F176"/>
      <c r="G176"/>
    </row>
    <row r="177" spans="3:7" x14ac:dyDescent="0.3">
      <c r="C177"/>
      <c r="D177"/>
      <c r="E177"/>
      <c r="F177"/>
      <c r="G177"/>
    </row>
    <row r="178" spans="3:7" x14ac:dyDescent="0.3">
      <c r="C178"/>
      <c r="D178"/>
      <c r="E178"/>
      <c r="F178"/>
      <c r="G178"/>
    </row>
    <row r="179" spans="3:7" x14ac:dyDescent="0.3">
      <c r="C179"/>
      <c r="D179"/>
      <c r="E179"/>
      <c r="F179"/>
      <c r="G179"/>
    </row>
    <row r="180" spans="3:7" x14ac:dyDescent="0.3">
      <c r="C180"/>
      <c r="D180"/>
      <c r="E180"/>
      <c r="F180"/>
      <c r="G180"/>
    </row>
    <row r="181" spans="3:7" x14ac:dyDescent="0.3">
      <c r="C181"/>
      <c r="D181"/>
      <c r="E181"/>
      <c r="F181"/>
      <c r="G181"/>
    </row>
    <row r="182" spans="3:7" x14ac:dyDescent="0.3">
      <c r="C182"/>
      <c r="D182"/>
      <c r="E182"/>
      <c r="F182"/>
      <c r="G182"/>
    </row>
    <row r="183" spans="3:7" x14ac:dyDescent="0.3">
      <c r="C183"/>
      <c r="D183"/>
      <c r="E183"/>
      <c r="F183"/>
      <c r="G183"/>
    </row>
    <row r="184" spans="3:7" x14ac:dyDescent="0.3">
      <c r="C184"/>
      <c r="D184"/>
      <c r="E184"/>
      <c r="F184"/>
      <c r="G184"/>
    </row>
    <row r="185" spans="3:7" x14ac:dyDescent="0.3">
      <c r="C185"/>
      <c r="D185"/>
      <c r="E185"/>
      <c r="F185"/>
      <c r="G185"/>
    </row>
    <row r="186" spans="3:7" x14ac:dyDescent="0.3">
      <c r="C186"/>
      <c r="D186"/>
      <c r="E186"/>
      <c r="F186"/>
      <c r="G186"/>
    </row>
    <row r="187" spans="3:7" x14ac:dyDescent="0.3">
      <c r="C187"/>
      <c r="D187"/>
      <c r="E187"/>
      <c r="F187"/>
      <c r="G187"/>
    </row>
    <row r="188" spans="3:7" x14ac:dyDescent="0.3">
      <c r="C188"/>
      <c r="D188"/>
      <c r="E188"/>
      <c r="F188"/>
      <c r="G188"/>
    </row>
    <row r="189" spans="3:7" x14ac:dyDescent="0.3">
      <c r="C189"/>
      <c r="D189"/>
      <c r="E189"/>
      <c r="F189"/>
      <c r="G189"/>
    </row>
    <row r="190" spans="3:7" x14ac:dyDescent="0.3">
      <c r="C190"/>
      <c r="D190"/>
      <c r="E190"/>
      <c r="F190"/>
      <c r="G190"/>
    </row>
    <row r="191" spans="3:7" x14ac:dyDescent="0.3">
      <c r="C191"/>
      <c r="D191"/>
      <c r="E191"/>
      <c r="F191"/>
      <c r="G191"/>
    </row>
    <row r="192" spans="3:7" x14ac:dyDescent="0.3">
      <c r="C192"/>
      <c r="D192"/>
      <c r="E192"/>
      <c r="F192"/>
      <c r="G192"/>
    </row>
    <row r="193" spans="3:7" x14ac:dyDescent="0.3">
      <c r="C193"/>
      <c r="D193"/>
      <c r="E193"/>
      <c r="F193"/>
      <c r="G193"/>
    </row>
    <row r="194" spans="3:7" x14ac:dyDescent="0.3">
      <c r="C194"/>
      <c r="D194"/>
      <c r="E194"/>
      <c r="F194"/>
      <c r="G194"/>
    </row>
    <row r="195" spans="3:7" x14ac:dyDescent="0.3">
      <c r="C195"/>
      <c r="D195"/>
      <c r="E195"/>
      <c r="F195"/>
      <c r="G195"/>
    </row>
    <row r="196" spans="3:7" x14ac:dyDescent="0.3">
      <c r="C196"/>
      <c r="D196"/>
      <c r="E196"/>
      <c r="F196"/>
      <c r="G196"/>
    </row>
    <row r="197" spans="3:7" x14ac:dyDescent="0.3">
      <c r="C197"/>
      <c r="D197"/>
      <c r="E197"/>
      <c r="F197"/>
      <c r="G197"/>
    </row>
    <row r="198" spans="3:7" x14ac:dyDescent="0.3">
      <c r="C198"/>
      <c r="D198"/>
      <c r="E198"/>
      <c r="F198"/>
      <c r="G198"/>
    </row>
    <row r="199" spans="3:7" x14ac:dyDescent="0.3">
      <c r="C199"/>
      <c r="D199"/>
      <c r="E199"/>
      <c r="F199"/>
      <c r="G199"/>
    </row>
    <row r="200" spans="3:7" x14ac:dyDescent="0.3">
      <c r="C200"/>
      <c r="D200"/>
      <c r="E200"/>
      <c r="F200"/>
      <c r="G200"/>
    </row>
    <row r="201" spans="3:7" x14ac:dyDescent="0.3">
      <c r="C201"/>
      <c r="D201"/>
      <c r="E201"/>
      <c r="F201"/>
      <c r="G201"/>
    </row>
    <row r="202" spans="3:7" x14ac:dyDescent="0.3">
      <c r="C202"/>
      <c r="D202"/>
      <c r="E202"/>
      <c r="F202"/>
      <c r="G202"/>
    </row>
    <row r="203" spans="3:7" x14ac:dyDescent="0.3">
      <c r="C203"/>
      <c r="D203"/>
      <c r="E203"/>
      <c r="F203"/>
      <c r="G203"/>
    </row>
    <row r="204" spans="3:7" x14ac:dyDescent="0.3">
      <c r="C204"/>
      <c r="D204"/>
      <c r="E204"/>
      <c r="F204"/>
      <c r="G204"/>
    </row>
    <row r="205" spans="3:7" x14ac:dyDescent="0.3">
      <c r="C205"/>
      <c r="D205"/>
      <c r="E205"/>
      <c r="F205"/>
      <c r="G205"/>
    </row>
    <row r="206" spans="3:7" x14ac:dyDescent="0.3">
      <c r="C206"/>
      <c r="D206"/>
      <c r="E206"/>
      <c r="F206"/>
      <c r="G206"/>
    </row>
    <row r="207" spans="3:7" x14ac:dyDescent="0.3">
      <c r="C207"/>
      <c r="D207"/>
      <c r="E207"/>
      <c r="F207"/>
      <c r="G207"/>
    </row>
    <row r="208" spans="3:7" x14ac:dyDescent="0.3">
      <c r="C208"/>
      <c r="D208"/>
      <c r="E208"/>
      <c r="F208"/>
      <c r="G208"/>
    </row>
    <row r="209" spans="3:7" x14ac:dyDescent="0.3">
      <c r="C209"/>
      <c r="D209"/>
      <c r="E209"/>
      <c r="F209"/>
      <c r="G209"/>
    </row>
    <row r="210" spans="3:7" x14ac:dyDescent="0.3">
      <c r="C210"/>
      <c r="D210"/>
      <c r="E210"/>
      <c r="F210"/>
      <c r="G210"/>
    </row>
    <row r="211" spans="3:7" x14ac:dyDescent="0.3">
      <c r="C211"/>
      <c r="D211"/>
      <c r="E211"/>
      <c r="F211"/>
      <c r="G211"/>
    </row>
    <row r="212" spans="3:7" x14ac:dyDescent="0.3">
      <c r="C212"/>
      <c r="D212"/>
      <c r="E212"/>
      <c r="F212"/>
      <c r="G212"/>
    </row>
    <row r="213" spans="3:7" x14ac:dyDescent="0.3">
      <c r="C213"/>
      <c r="D213"/>
      <c r="E213"/>
      <c r="F213"/>
      <c r="G213"/>
    </row>
    <row r="214" spans="3:7" x14ac:dyDescent="0.3">
      <c r="C214"/>
      <c r="D214"/>
      <c r="E214"/>
      <c r="F214"/>
      <c r="G214"/>
    </row>
    <row r="215" spans="3:7" x14ac:dyDescent="0.3">
      <c r="C215"/>
      <c r="D215"/>
      <c r="E215"/>
      <c r="F215"/>
      <c r="G215"/>
    </row>
    <row r="216" spans="3:7" x14ac:dyDescent="0.3">
      <c r="C216"/>
      <c r="D216"/>
      <c r="E216"/>
      <c r="F216"/>
      <c r="G216"/>
    </row>
    <row r="217" spans="3:7" x14ac:dyDescent="0.3">
      <c r="C217"/>
      <c r="D217"/>
      <c r="E217"/>
      <c r="F217"/>
      <c r="G217"/>
    </row>
    <row r="218" spans="3:7" x14ac:dyDescent="0.3">
      <c r="C218"/>
      <c r="D218"/>
      <c r="E218"/>
      <c r="F218"/>
      <c r="G218"/>
    </row>
    <row r="219" spans="3:7" x14ac:dyDescent="0.3">
      <c r="C219"/>
      <c r="D219"/>
      <c r="E219"/>
      <c r="F219"/>
      <c r="G219"/>
    </row>
    <row r="220" spans="3:7" x14ac:dyDescent="0.3">
      <c r="C220"/>
      <c r="D220"/>
      <c r="E220"/>
      <c r="F220"/>
      <c r="G220"/>
    </row>
    <row r="221" spans="3:7" x14ac:dyDescent="0.3">
      <c r="C221"/>
      <c r="D221"/>
      <c r="E221"/>
      <c r="F221"/>
      <c r="G221"/>
    </row>
    <row r="222" spans="3:7" x14ac:dyDescent="0.3">
      <c r="C222"/>
      <c r="D222"/>
      <c r="E222"/>
      <c r="F222"/>
      <c r="G222"/>
    </row>
    <row r="223" spans="3:7" x14ac:dyDescent="0.3">
      <c r="C223"/>
      <c r="D223"/>
      <c r="E223"/>
      <c r="F223"/>
      <c r="G223"/>
    </row>
    <row r="224" spans="3:7" x14ac:dyDescent="0.3">
      <c r="C224"/>
      <c r="D224"/>
      <c r="E224"/>
      <c r="F224"/>
      <c r="G224"/>
    </row>
    <row r="225" spans="3:7" x14ac:dyDescent="0.3">
      <c r="C225"/>
      <c r="D225"/>
      <c r="E225"/>
      <c r="F225"/>
      <c r="G225"/>
    </row>
    <row r="226" spans="3:7" x14ac:dyDescent="0.3">
      <c r="C226"/>
      <c r="D226"/>
      <c r="E226"/>
      <c r="F226"/>
      <c r="G226"/>
    </row>
    <row r="227" spans="3:7" x14ac:dyDescent="0.3">
      <c r="C227"/>
      <c r="D227"/>
      <c r="E227"/>
      <c r="F227"/>
      <c r="G227"/>
    </row>
    <row r="228" spans="3:7" x14ac:dyDescent="0.3">
      <c r="C228"/>
      <c r="D228"/>
      <c r="E228"/>
      <c r="F228"/>
      <c r="G228"/>
    </row>
    <row r="229" spans="3:7" x14ac:dyDescent="0.3">
      <c r="C229"/>
      <c r="D229"/>
      <c r="E229"/>
      <c r="F229"/>
      <c r="G229"/>
    </row>
    <row r="230" spans="3:7" x14ac:dyDescent="0.3">
      <c r="C230"/>
      <c r="D230"/>
      <c r="E230"/>
      <c r="F230"/>
      <c r="G230"/>
    </row>
    <row r="231" spans="3:7" x14ac:dyDescent="0.3">
      <c r="C231"/>
      <c r="D231"/>
      <c r="E231"/>
      <c r="F231"/>
      <c r="G231"/>
    </row>
    <row r="232" spans="3:7" x14ac:dyDescent="0.3">
      <c r="C232"/>
      <c r="D232"/>
      <c r="E232"/>
      <c r="F232"/>
      <c r="G232"/>
    </row>
    <row r="233" spans="3:7" x14ac:dyDescent="0.3">
      <c r="C233"/>
      <c r="D233"/>
      <c r="E233"/>
      <c r="F233"/>
      <c r="G233"/>
    </row>
    <row r="234" spans="3:7" x14ac:dyDescent="0.3">
      <c r="C234"/>
      <c r="D234"/>
      <c r="E234"/>
      <c r="F234"/>
      <c r="G234"/>
    </row>
    <row r="235" spans="3:7" x14ac:dyDescent="0.3">
      <c r="C235"/>
      <c r="D235"/>
      <c r="E235"/>
      <c r="F235"/>
      <c r="G235"/>
    </row>
    <row r="236" spans="3:7" x14ac:dyDescent="0.3">
      <c r="C236"/>
      <c r="D236"/>
      <c r="E236"/>
      <c r="F236"/>
      <c r="G236"/>
    </row>
    <row r="237" spans="3:7" x14ac:dyDescent="0.3">
      <c r="C237"/>
      <c r="D237"/>
      <c r="E237"/>
      <c r="F237"/>
      <c r="G237"/>
    </row>
    <row r="238" spans="3:7" x14ac:dyDescent="0.3">
      <c r="C238"/>
      <c r="D238"/>
      <c r="E238"/>
      <c r="F238"/>
      <c r="G238"/>
    </row>
    <row r="239" spans="3:7" x14ac:dyDescent="0.3">
      <c r="C239"/>
      <c r="D239"/>
      <c r="E239"/>
      <c r="F239"/>
      <c r="G239"/>
    </row>
    <row r="240" spans="3:7" x14ac:dyDescent="0.3">
      <c r="C240"/>
      <c r="D240"/>
      <c r="E240"/>
      <c r="F240"/>
      <c r="G240"/>
    </row>
    <row r="241" spans="3:7" x14ac:dyDescent="0.3">
      <c r="C241"/>
      <c r="D241"/>
      <c r="E241"/>
      <c r="F241"/>
      <c r="G241"/>
    </row>
    <row r="242" spans="3:7" x14ac:dyDescent="0.3">
      <c r="C242"/>
      <c r="D242"/>
      <c r="E242"/>
      <c r="F242"/>
      <c r="G242"/>
    </row>
    <row r="243" spans="3:7" x14ac:dyDescent="0.3">
      <c r="C243"/>
      <c r="D243"/>
      <c r="E243"/>
      <c r="F243"/>
      <c r="G243"/>
    </row>
    <row r="244" spans="3:7" x14ac:dyDescent="0.3">
      <c r="C244"/>
      <c r="D244"/>
      <c r="E244"/>
      <c r="F244"/>
      <c r="G244"/>
    </row>
    <row r="245" spans="3:7" x14ac:dyDescent="0.3">
      <c r="C245"/>
      <c r="D245"/>
      <c r="E245"/>
      <c r="F245"/>
      <c r="G245"/>
    </row>
    <row r="246" spans="3:7" x14ac:dyDescent="0.3">
      <c r="C246"/>
      <c r="D246"/>
      <c r="E246"/>
      <c r="F246"/>
      <c r="G246"/>
    </row>
    <row r="247" spans="3:7" x14ac:dyDescent="0.3">
      <c r="C247"/>
      <c r="D247"/>
      <c r="E247"/>
      <c r="F247"/>
      <c r="G247"/>
    </row>
    <row r="248" spans="3:7" x14ac:dyDescent="0.3">
      <c r="C248"/>
      <c r="D248"/>
      <c r="E248"/>
      <c r="F248"/>
      <c r="G248"/>
    </row>
    <row r="249" spans="3:7" x14ac:dyDescent="0.3">
      <c r="C249"/>
      <c r="D249"/>
      <c r="E249"/>
      <c r="F249"/>
      <c r="G249"/>
    </row>
    <row r="250" spans="3:7" x14ac:dyDescent="0.3">
      <c r="C250"/>
      <c r="D250"/>
      <c r="E250"/>
      <c r="F250"/>
      <c r="G250"/>
    </row>
    <row r="251" spans="3:7" x14ac:dyDescent="0.3">
      <c r="C251"/>
      <c r="D251"/>
      <c r="E251"/>
      <c r="F251"/>
      <c r="G251"/>
    </row>
    <row r="252" spans="3:7" x14ac:dyDescent="0.3">
      <c r="C252"/>
      <c r="D252"/>
      <c r="E252"/>
      <c r="F252"/>
      <c r="G252"/>
    </row>
    <row r="253" spans="3:7" x14ac:dyDescent="0.3">
      <c r="C253"/>
      <c r="D253"/>
      <c r="E253"/>
      <c r="F253"/>
      <c r="G253"/>
    </row>
    <row r="254" spans="3:7" x14ac:dyDescent="0.3">
      <c r="C254"/>
      <c r="D254"/>
      <c r="E254"/>
      <c r="F254"/>
      <c r="G254"/>
    </row>
    <row r="255" spans="3:7" x14ac:dyDescent="0.3">
      <c r="C255"/>
      <c r="D255"/>
      <c r="E255"/>
      <c r="F255"/>
      <c r="G255"/>
    </row>
    <row r="256" spans="3:7" x14ac:dyDescent="0.3">
      <c r="C256"/>
      <c r="D256"/>
      <c r="E256"/>
      <c r="F256"/>
      <c r="G256"/>
    </row>
    <row r="257" spans="3:7" x14ac:dyDescent="0.3">
      <c r="C257"/>
      <c r="D257"/>
      <c r="E257"/>
      <c r="F257"/>
      <c r="G257"/>
    </row>
    <row r="258" spans="3:7" x14ac:dyDescent="0.3">
      <c r="C258"/>
      <c r="D258"/>
      <c r="E258"/>
      <c r="F258"/>
      <c r="G258"/>
    </row>
    <row r="259" spans="3:7" x14ac:dyDescent="0.3">
      <c r="C259"/>
      <c r="D259"/>
      <c r="E259"/>
      <c r="F259"/>
      <c r="G259"/>
    </row>
    <row r="260" spans="3:7" x14ac:dyDescent="0.3">
      <c r="C260"/>
      <c r="D260"/>
      <c r="E260"/>
      <c r="F260"/>
      <c r="G260"/>
    </row>
    <row r="261" spans="3:7" x14ac:dyDescent="0.3">
      <c r="C261"/>
      <c r="D261"/>
      <c r="E261"/>
      <c r="F261"/>
      <c r="G261"/>
    </row>
    <row r="262" spans="3:7" x14ac:dyDescent="0.3">
      <c r="C262"/>
      <c r="D262"/>
      <c r="E262"/>
      <c r="F262"/>
      <c r="G262"/>
    </row>
    <row r="263" spans="3:7" x14ac:dyDescent="0.3">
      <c r="C263"/>
      <c r="D263"/>
      <c r="E263"/>
      <c r="F263"/>
      <c r="G263"/>
    </row>
    <row r="264" spans="3:7" x14ac:dyDescent="0.3">
      <c r="C264"/>
      <c r="D264"/>
      <c r="E264"/>
      <c r="F264"/>
      <c r="G264"/>
    </row>
    <row r="265" spans="3:7" x14ac:dyDescent="0.3">
      <c r="C265"/>
      <c r="D265"/>
      <c r="E265"/>
      <c r="F265"/>
      <c r="G265"/>
    </row>
    <row r="266" spans="3:7" x14ac:dyDescent="0.3">
      <c r="C266"/>
      <c r="D266"/>
      <c r="E266"/>
      <c r="F266"/>
      <c r="G266"/>
    </row>
    <row r="267" spans="3:7" x14ac:dyDescent="0.3">
      <c r="C267"/>
      <c r="D267"/>
      <c r="E267"/>
      <c r="F267"/>
      <c r="G267"/>
    </row>
    <row r="268" spans="3:7" x14ac:dyDescent="0.3">
      <c r="C268"/>
      <c r="D268"/>
      <c r="E268"/>
      <c r="F268"/>
      <c r="G268"/>
    </row>
    <row r="269" spans="3:7" x14ac:dyDescent="0.3">
      <c r="C269"/>
      <c r="D269"/>
      <c r="E269"/>
      <c r="F269"/>
      <c r="G269"/>
    </row>
    <row r="270" spans="3:7" x14ac:dyDescent="0.3">
      <c r="C270"/>
      <c r="D270"/>
      <c r="E270"/>
      <c r="F270"/>
      <c r="G270"/>
    </row>
    <row r="271" spans="3:7" x14ac:dyDescent="0.3">
      <c r="C271"/>
      <c r="D271"/>
      <c r="E271"/>
      <c r="F271"/>
      <c r="G271"/>
    </row>
    <row r="272" spans="3:7" x14ac:dyDescent="0.3">
      <c r="C272"/>
      <c r="D272"/>
      <c r="E272"/>
      <c r="F272"/>
      <c r="G272"/>
    </row>
    <row r="273" spans="3:7" x14ac:dyDescent="0.3">
      <c r="C273"/>
      <c r="D273"/>
      <c r="E273"/>
      <c r="F273"/>
      <c r="G273"/>
    </row>
    <row r="274" spans="3:7" x14ac:dyDescent="0.3">
      <c r="C274"/>
      <c r="D274"/>
      <c r="E274"/>
      <c r="F274"/>
      <c r="G274"/>
    </row>
    <row r="275" spans="3:7" x14ac:dyDescent="0.3">
      <c r="C275"/>
      <c r="D275"/>
      <c r="E275"/>
      <c r="F275"/>
      <c r="G275"/>
    </row>
    <row r="276" spans="3:7" x14ac:dyDescent="0.3">
      <c r="C276"/>
      <c r="D276"/>
      <c r="E276"/>
      <c r="F276"/>
      <c r="G276"/>
    </row>
    <row r="277" spans="3:7" x14ac:dyDescent="0.3">
      <c r="C277"/>
      <c r="D277"/>
      <c r="E277"/>
      <c r="F277"/>
      <c r="G277"/>
    </row>
    <row r="278" spans="3:7" x14ac:dyDescent="0.3">
      <c r="C278"/>
      <c r="D278"/>
      <c r="E278"/>
      <c r="F278"/>
      <c r="G278"/>
    </row>
    <row r="279" spans="3:7" x14ac:dyDescent="0.3">
      <c r="C279"/>
      <c r="D279"/>
      <c r="E279"/>
      <c r="F279"/>
      <c r="G279"/>
    </row>
    <row r="280" spans="3:7" x14ac:dyDescent="0.3">
      <c r="C280"/>
      <c r="D280"/>
      <c r="E280"/>
      <c r="F280"/>
      <c r="G280"/>
    </row>
    <row r="281" spans="3:7" x14ac:dyDescent="0.3">
      <c r="C281"/>
      <c r="D281"/>
      <c r="E281"/>
      <c r="F281"/>
      <c r="G281"/>
    </row>
    <row r="282" spans="3:7" x14ac:dyDescent="0.3">
      <c r="C282"/>
      <c r="D282"/>
      <c r="E282"/>
      <c r="F282"/>
      <c r="G282"/>
    </row>
    <row r="283" spans="3:7" x14ac:dyDescent="0.3">
      <c r="C283"/>
      <c r="D283"/>
      <c r="E283"/>
      <c r="F283"/>
      <c r="G283"/>
    </row>
    <row r="284" spans="3:7" x14ac:dyDescent="0.3">
      <c r="C284"/>
      <c r="D284"/>
      <c r="E284"/>
      <c r="F284"/>
      <c r="G284"/>
    </row>
    <row r="285" spans="3:7" x14ac:dyDescent="0.3">
      <c r="C285"/>
      <c r="D285"/>
      <c r="E285"/>
      <c r="F285"/>
      <c r="G285"/>
    </row>
    <row r="286" spans="3:7" x14ac:dyDescent="0.3">
      <c r="C286"/>
      <c r="D286"/>
      <c r="E286"/>
      <c r="F286"/>
      <c r="G286"/>
    </row>
    <row r="287" spans="3:7" x14ac:dyDescent="0.3">
      <c r="C287"/>
      <c r="D287"/>
      <c r="E287"/>
      <c r="F287"/>
      <c r="G287"/>
    </row>
    <row r="288" spans="3:7" x14ac:dyDescent="0.3">
      <c r="C288"/>
      <c r="D288"/>
      <c r="E288"/>
      <c r="F288"/>
      <c r="G288"/>
    </row>
    <row r="289" spans="3:7" x14ac:dyDescent="0.3">
      <c r="C289"/>
      <c r="D289"/>
      <c r="E289"/>
      <c r="F289"/>
      <c r="G289"/>
    </row>
    <row r="290" spans="3:7" x14ac:dyDescent="0.3">
      <c r="C290"/>
      <c r="D290"/>
      <c r="E290"/>
      <c r="F290"/>
      <c r="G290"/>
    </row>
    <row r="291" spans="3:7" x14ac:dyDescent="0.3">
      <c r="C291"/>
      <c r="D291"/>
      <c r="E291"/>
      <c r="F291"/>
      <c r="G291"/>
    </row>
    <row r="292" spans="3:7" x14ac:dyDescent="0.3">
      <c r="C292"/>
      <c r="D292"/>
      <c r="E292"/>
      <c r="F292"/>
      <c r="G292"/>
    </row>
    <row r="293" spans="3:7" x14ac:dyDescent="0.3">
      <c r="C293"/>
      <c r="D293"/>
      <c r="E293"/>
      <c r="F293"/>
      <c r="G293"/>
    </row>
    <row r="294" spans="3:7" x14ac:dyDescent="0.3">
      <c r="C294"/>
      <c r="D294"/>
      <c r="E294"/>
      <c r="F294"/>
      <c r="G294"/>
    </row>
    <row r="295" spans="3:7" x14ac:dyDescent="0.3">
      <c r="C295"/>
      <c r="D295"/>
      <c r="E295"/>
      <c r="F295"/>
      <c r="G295"/>
    </row>
    <row r="296" spans="3:7" x14ac:dyDescent="0.3">
      <c r="C296"/>
      <c r="D296"/>
      <c r="E296"/>
      <c r="F296"/>
      <c r="G296"/>
    </row>
    <row r="297" spans="3:7" x14ac:dyDescent="0.3">
      <c r="C297"/>
      <c r="D297"/>
      <c r="E297"/>
      <c r="F297"/>
      <c r="G297"/>
    </row>
    <row r="298" spans="3:7" x14ac:dyDescent="0.3">
      <c r="C298"/>
      <c r="D298"/>
      <c r="E298"/>
      <c r="F298"/>
      <c r="G298"/>
    </row>
    <row r="299" spans="3:7" x14ac:dyDescent="0.3">
      <c r="C299"/>
      <c r="D299"/>
      <c r="E299"/>
      <c r="F299"/>
      <c r="G299"/>
    </row>
    <row r="300" spans="3:7" x14ac:dyDescent="0.3">
      <c r="C300"/>
      <c r="D300"/>
      <c r="E300"/>
      <c r="F300"/>
      <c r="G300"/>
    </row>
    <row r="301" spans="3:7" x14ac:dyDescent="0.3">
      <c r="C301"/>
      <c r="D301"/>
      <c r="E301"/>
      <c r="F301"/>
      <c r="G301"/>
    </row>
    <row r="302" spans="3:7" x14ac:dyDescent="0.3">
      <c r="C302"/>
      <c r="D302"/>
      <c r="E302"/>
      <c r="F302"/>
      <c r="G302"/>
    </row>
    <row r="303" spans="3:7" x14ac:dyDescent="0.3">
      <c r="C303"/>
      <c r="D303"/>
      <c r="E303"/>
      <c r="F303"/>
      <c r="G303"/>
    </row>
    <row r="304" spans="3:7" x14ac:dyDescent="0.3">
      <c r="C304"/>
      <c r="D304"/>
      <c r="E304"/>
      <c r="F304"/>
      <c r="G304"/>
    </row>
    <row r="305" spans="3:7" x14ac:dyDescent="0.3">
      <c r="C305"/>
      <c r="D305"/>
      <c r="E305"/>
      <c r="F305"/>
      <c r="G305"/>
    </row>
    <row r="306" spans="3:7" x14ac:dyDescent="0.3">
      <c r="C306"/>
      <c r="D306"/>
      <c r="E306"/>
      <c r="F306"/>
      <c r="G306"/>
    </row>
    <row r="307" spans="3:7" x14ac:dyDescent="0.3">
      <c r="C307"/>
      <c r="D307"/>
      <c r="E307"/>
      <c r="F307"/>
      <c r="G307"/>
    </row>
    <row r="308" spans="3:7" x14ac:dyDescent="0.3">
      <c r="C308"/>
      <c r="D308"/>
      <c r="E308"/>
      <c r="F308"/>
      <c r="G308"/>
    </row>
    <row r="309" spans="3:7" x14ac:dyDescent="0.3">
      <c r="C309"/>
      <c r="D309"/>
      <c r="E309"/>
      <c r="F309"/>
      <c r="G309"/>
    </row>
    <row r="310" spans="3:7" x14ac:dyDescent="0.3">
      <c r="C310"/>
      <c r="D310"/>
      <c r="E310"/>
      <c r="F310"/>
      <c r="G310"/>
    </row>
    <row r="311" spans="3:7" x14ac:dyDescent="0.3">
      <c r="C311"/>
      <c r="D311"/>
      <c r="E311"/>
      <c r="F311"/>
      <c r="G311"/>
    </row>
    <row r="312" spans="3:7" x14ac:dyDescent="0.3">
      <c r="C312"/>
      <c r="D312"/>
      <c r="E312"/>
      <c r="F312"/>
      <c r="G312"/>
    </row>
    <row r="313" spans="3:7" x14ac:dyDescent="0.3">
      <c r="C313"/>
      <c r="D313"/>
      <c r="E313"/>
      <c r="F313"/>
      <c r="G313"/>
    </row>
    <row r="314" spans="3:7" x14ac:dyDescent="0.3">
      <c r="C314"/>
      <c r="D314"/>
      <c r="E314"/>
      <c r="F314"/>
      <c r="G314"/>
    </row>
    <row r="315" spans="3:7" x14ac:dyDescent="0.3">
      <c r="C315"/>
      <c r="D315"/>
      <c r="E315"/>
      <c r="F315"/>
      <c r="G315"/>
    </row>
    <row r="316" spans="3:7" x14ac:dyDescent="0.3">
      <c r="C316"/>
      <c r="D316"/>
      <c r="E316"/>
      <c r="F316"/>
      <c r="G316"/>
    </row>
    <row r="317" spans="3:7" x14ac:dyDescent="0.3">
      <c r="C317"/>
      <c r="D317"/>
      <c r="E317"/>
      <c r="F317"/>
      <c r="G317"/>
    </row>
    <row r="318" spans="3:7" x14ac:dyDescent="0.3">
      <c r="C318"/>
      <c r="D318"/>
      <c r="E318"/>
      <c r="F318"/>
      <c r="G318"/>
    </row>
    <row r="319" spans="3:7" x14ac:dyDescent="0.3">
      <c r="C319"/>
      <c r="D319"/>
      <c r="E319"/>
      <c r="F319"/>
      <c r="G319"/>
    </row>
    <row r="320" spans="3:7" x14ac:dyDescent="0.3">
      <c r="C320"/>
      <c r="D320"/>
      <c r="E320"/>
      <c r="F320"/>
      <c r="G320"/>
    </row>
    <row r="321" spans="3:7" x14ac:dyDescent="0.3">
      <c r="C321"/>
      <c r="D321"/>
      <c r="E321"/>
      <c r="F321"/>
      <c r="G321"/>
    </row>
    <row r="322" spans="3:7" x14ac:dyDescent="0.3">
      <c r="C322"/>
      <c r="D322"/>
      <c r="E322"/>
      <c r="F322"/>
      <c r="G322"/>
    </row>
    <row r="323" spans="3:7" x14ac:dyDescent="0.3">
      <c r="C323"/>
      <c r="D323"/>
      <c r="E323"/>
      <c r="F323"/>
      <c r="G323"/>
    </row>
    <row r="324" spans="3:7" x14ac:dyDescent="0.3">
      <c r="C324"/>
      <c r="D324"/>
      <c r="E324"/>
      <c r="F324"/>
      <c r="G324"/>
    </row>
    <row r="325" spans="3:7" x14ac:dyDescent="0.3">
      <c r="C325"/>
      <c r="D325"/>
      <c r="E325"/>
      <c r="F325"/>
      <c r="G325"/>
    </row>
    <row r="326" spans="3:7" x14ac:dyDescent="0.3">
      <c r="C326"/>
      <c r="D326"/>
      <c r="E326"/>
      <c r="F326"/>
      <c r="G326"/>
    </row>
    <row r="327" spans="3:7" x14ac:dyDescent="0.3">
      <c r="C327"/>
      <c r="D327"/>
      <c r="E327"/>
      <c r="F327"/>
      <c r="G327"/>
    </row>
    <row r="328" spans="3:7" x14ac:dyDescent="0.3">
      <c r="C328"/>
      <c r="D328"/>
      <c r="E328"/>
      <c r="F328"/>
      <c r="G328"/>
    </row>
    <row r="329" spans="3:7" x14ac:dyDescent="0.3">
      <c r="C329"/>
      <c r="D329"/>
      <c r="E329"/>
      <c r="F329"/>
      <c r="G329"/>
    </row>
    <row r="330" spans="3:7" x14ac:dyDescent="0.3">
      <c r="C330"/>
      <c r="D330"/>
      <c r="E330"/>
      <c r="F330"/>
      <c r="G330"/>
    </row>
    <row r="331" spans="3:7" x14ac:dyDescent="0.3">
      <c r="C331"/>
      <c r="D331"/>
      <c r="E331"/>
      <c r="F331"/>
      <c r="G331"/>
    </row>
    <row r="332" spans="3:7" x14ac:dyDescent="0.3">
      <c r="C332"/>
      <c r="D332"/>
      <c r="E332"/>
      <c r="F332"/>
      <c r="G332"/>
    </row>
    <row r="333" spans="3:7" x14ac:dyDescent="0.3">
      <c r="C333"/>
      <c r="D333"/>
      <c r="E333"/>
      <c r="F333"/>
      <c r="G333"/>
    </row>
    <row r="334" spans="3:7" x14ac:dyDescent="0.3">
      <c r="C334"/>
      <c r="D334"/>
      <c r="E334"/>
      <c r="F334"/>
      <c r="G334"/>
    </row>
    <row r="335" spans="3:7" x14ac:dyDescent="0.3">
      <c r="C335"/>
      <c r="D335"/>
      <c r="E335"/>
      <c r="F335"/>
      <c r="G335"/>
    </row>
    <row r="336" spans="3:7" x14ac:dyDescent="0.3">
      <c r="C336"/>
      <c r="D336"/>
      <c r="E336"/>
      <c r="F336"/>
      <c r="G336"/>
    </row>
    <row r="337" spans="3:7" x14ac:dyDescent="0.3">
      <c r="C337"/>
      <c r="D337"/>
      <c r="E337"/>
      <c r="F337"/>
      <c r="G337"/>
    </row>
    <row r="338" spans="3:7" x14ac:dyDescent="0.3">
      <c r="C338"/>
      <c r="D338"/>
      <c r="E338"/>
      <c r="F338"/>
      <c r="G338"/>
    </row>
    <row r="339" spans="3:7" x14ac:dyDescent="0.3">
      <c r="C339"/>
      <c r="D339"/>
      <c r="E339"/>
      <c r="F339"/>
      <c r="G339"/>
    </row>
    <row r="340" spans="3:7" x14ac:dyDescent="0.3">
      <c r="C340"/>
      <c r="D340"/>
      <c r="E340"/>
      <c r="F340"/>
      <c r="G340"/>
    </row>
    <row r="341" spans="3:7" x14ac:dyDescent="0.3">
      <c r="C341"/>
      <c r="D341"/>
      <c r="E341"/>
      <c r="F341"/>
      <c r="G341"/>
    </row>
    <row r="342" spans="3:7" x14ac:dyDescent="0.3">
      <c r="C342"/>
      <c r="D342"/>
      <c r="E342"/>
      <c r="F342"/>
      <c r="G342"/>
    </row>
    <row r="343" spans="3:7" x14ac:dyDescent="0.3">
      <c r="C343"/>
      <c r="D343"/>
      <c r="E343"/>
      <c r="F343"/>
      <c r="G343"/>
    </row>
    <row r="344" spans="3:7" x14ac:dyDescent="0.3">
      <c r="C344"/>
      <c r="D344"/>
      <c r="E344"/>
      <c r="F344"/>
      <c r="G344"/>
    </row>
    <row r="345" spans="3:7" x14ac:dyDescent="0.3">
      <c r="C345"/>
      <c r="D345"/>
      <c r="E345"/>
      <c r="F345"/>
      <c r="G345"/>
    </row>
    <row r="346" spans="3:7" x14ac:dyDescent="0.3">
      <c r="C346"/>
      <c r="D346"/>
      <c r="E346"/>
      <c r="F346"/>
      <c r="G346"/>
    </row>
    <row r="347" spans="3:7" x14ac:dyDescent="0.3">
      <c r="C347"/>
      <c r="D347"/>
      <c r="E347"/>
      <c r="F347"/>
      <c r="G347"/>
    </row>
    <row r="348" spans="3:7" x14ac:dyDescent="0.3">
      <c r="C348"/>
      <c r="D348"/>
      <c r="E348"/>
      <c r="F348"/>
      <c r="G348"/>
    </row>
    <row r="349" spans="3:7" x14ac:dyDescent="0.3">
      <c r="C349"/>
      <c r="D349"/>
      <c r="E349"/>
      <c r="F349"/>
      <c r="G349"/>
    </row>
    <row r="350" spans="3:7" x14ac:dyDescent="0.3">
      <c r="C350"/>
      <c r="D350"/>
      <c r="E350"/>
      <c r="F350"/>
      <c r="G350"/>
    </row>
    <row r="351" spans="3:7" x14ac:dyDescent="0.3">
      <c r="C351"/>
      <c r="D351"/>
      <c r="E351"/>
      <c r="F351"/>
      <c r="G351"/>
    </row>
    <row r="352" spans="3:7" x14ac:dyDescent="0.3">
      <c r="C352"/>
      <c r="D352"/>
      <c r="E352"/>
      <c r="F352"/>
      <c r="G352"/>
    </row>
    <row r="353" spans="3:7" x14ac:dyDescent="0.3">
      <c r="C353"/>
      <c r="D353"/>
      <c r="E353"/>
      <c r="F353"/>
      <c r="G353"/>
    </row>
    <row r="354" spans="3:7" x14ac:dyDescent="0.3">
      <c r="C354"/>
      <c r="D354"/>
      <c r="E354"/>
      <c r="F354"/>
      <c r="G354"/>
    </row>
    <row r="355" spans="3:7" x14ac:dyDescent="0.3">
      <c r="C355"/>
      <c r="D355"/>
      <c r="E355"/>
      <c r="F355"/>
      <c r="G355"/>
    </row>
    <row r="356" spans="3:7" x14ac:dyDescent="0.3">
      <c r="C356"/>
      <c r="D356"/>
      <c r="E356"/>
      <c r="F356"/>
      <c r="G356"/>
    </row>
    <row r="357" spans="3:7" x14ac:dyDescent="0.3">
      <c r="C357"/>
      <c r="D357"/>
      <c r="E357"/>
      <c r="F357"/>
      <c r="G357"/>
    </row>
    <row r="358" spans="3:7" x14ac:dyDescent="0.3">
      <c r="C358"/>
      <c r="D358"/>
      <c r="E358"/>
      <c r="F358"/>
      <c r="G358"/>
    </row>
    <row r="359" spans="3:7" x14ac:dyDescent="0.3">
      <c r="C359"/>
      <c r="D359"/>
      <c r="E359"/>
      <c r="F359"/>
      <c r="G359"/>
    </row>
    <row r="360" spans="3:7" x14ac:dyDescent="0.3">
      <c r="C360"/>
      <c r="D360"/>
      <c r="E360"/>
      <c r="F360"/>
      <c r="G360"/>
    </row>
    <row r="361" spans="3:7" x14ac:dyDescent="0.3">
      <c r="C361"/>
      <c r="D361"/>
      <c r="E361"/>
      <c r="F361"/>
      <c r="G361"/>
    </row>
    <row r="362" spans="3:7" x14ac:dyDescent="0.3">
      <c r="C362"/>
      <c r="D362"/>
      <c r="E362"/>
      <c r="F362"/>
      <c r="G362"/>
    </row>
    <row r="363" spans="3:7" x14ac:dyDescent="0.3">
      <c r="C363"/>
      <c r="D363"/>
      <c r="E363"/>
      <c r="F363"/>
      <c r="G363"/>
    </row>
    <row r="364" spans="3:7" x14ac:dyDescent="0.3">
      <c r="C364"/>
      <c r="D364"/>
      <c r="E364"/>
      <c r="F364"/>
      <c r="G364"/>
    </row>
    <row r="365" spans="3:7" x14ac:dyDescent="0.3">
      <c r="C365"/>
      <c r="D365"/>
      <c r="E365"/>
      <c r="F365"/>
      <c r="G365"/>
    </row>
    <row r="366" spans="3:7" x14ac:dyDescent="0.3">
      <c r="C366"/>
      <c r="D366"/>
      <c r="E366"/>
      <c r="F366"/>
      <c r="G366"/>
    </row>
    <row r="367" spans="3:7" x14ac:dyDescent="0.3">
      <c r="C367"/>
      <c r="D367"/>
      <c r="E367"/>
      <c r="F367"/>
      <c r="G367"/>
    </row>
    <row r="368" spans="3:7" x14ac:dyDescent="0.3">
      <c r="C368"/>
      <c r="D368"/>
      <c r="E368"/>
      <c r="F368"/>
      <c r="G368"/>
    </row>
    <row r="369" spans="3:7" x14ac:dyDescent="0.3">
      <c r="C369"/>
      <c r="D369"/>
      <c r="E369"/>
      <c r="F369"/>
      <c r="G369"/>
    </row>
    <row r="370" spans="3:7" x14ac:dyDescent="0.3">
      <c r="C370"/>
      <c r="D370"/>
      <c r="E370"/>
      <c r="F370"/>
      <c r="G370"/>
    </row>
    <row r="371" spans="3:7" x14ac:dyDescent="0.3">
      <c r="C371"/>
      <c r="D371"/>
      <c r="E371"/>
      <c r="F371"/>
      <c r="G371"/>
    </row>
    <row r="372" spans="3:7" x14ac:dyDescent="0.3">
      <c r="C372"/>
      <c r="D372"/>
      <c r="E372"/>
      <c r="F372"/>
      <c r="G372"/>
    </row>
    <row r="373" spans="3:7" x14ac:dyDescent="0.3">
      <c r="C373"/>
      <c r="D373"/>
      <c r="E373"/>
      <c r="F373"/>
      <c r="G373"/>
    </row>
    <row r="374" spans="3:7" x14ac:dyDescent="0.3">
      <c r="C374"/>
      <c r="D374"/>
      <c r="E374"/>
      <c r="F374"/>
      <c r="G374"/>
    </row>
    <row r="375" spans="3:7" x14ac:dyDescent="0.3">
      <c r="C375"/>
      <c r="D375"/>
      <c r="E375"/>
      <c r="F375"/>
      <c r="G375"/>
    </row>
    <row r="376" spans="3:7" x14ac:dyDescent="0.3">
      <c r="C376"/>
      <c r="D376"/>
      <c r="E376"/>
      <c r="F376"/>
      <c r="G376"/>
    </row>
    <row r="377" spans="3:7" x14ac:dyDescent="0.3">
      <c r="C377"/>
      <c r="D377"/>
      <c r="E377"/>
      <c r="F377"/>
      <c r="G377"/>
    </row>
    <row r="378" spans="3:7" x14ac:dyDescent="0.3">
      <c r="C378"/>
      <c r="D378"/>
      <c r="E378"/>
      <c r="F378"/>
      <c r="G378"/>
    </row>
    <row r="379" spans="3:7" x14ac:dyDescent="0.3">
      <c r="C379"/>
      <c r="D379"/>
      <c r="E379"/>
      <c r="F379"/>
      <c r="G379"/>
    </row>
    <row r="380" spans="3:7" x14ac:dyDescent="0.3">
      <c r="C380"/>
      <c r="D380"/>
      <c r="E380"/>
      <c r="F380"/>
      <c r="G380"/>
    </row>
    <row r="381" spans="3:7" x14ac:dyDescent="0.3">
      <c r="C381"/>
      <c r="D381"/>
      <c r="E381"/>
      <c r="F381"/>
      <c r="G381"/>
    </row>
    <row r="382" spans="3:7" x14ac:dyDescent="0.3">
      <c r="C382"/>
      <c r="D382"/>
      <c r="E382"/>
      <c r="F382"/>
      <c r="G382"/>
    </row>
    <row r="383" spans="3:7" x14ac:dyDescent="0.3">
      <c r="C383"/>
      <c r="D383"/>
      <c r="E383"/>
      <c r="F383"/>
      <c r="G383"/>
    </row>
    <row r="384" spans="3:7" x14ac:dyDescent="0.3">
      <c r="C384"/>
      <c r="D384"/>
      <c r="E384"/>
      <c r="F384"/>
      <c r="G384"/>
    </row>
    <row r="385" spans="3:7" x14ac:dyDescent="0.3">
      <c r="C385"/>
      <c r="D385"/>
      <c r="E385"/>
      <c r="F385"/>
      <c r="G385"/>
    </row>
    <row r="386" spans="3:7" x14ac:dyDescent="0.3">
      <c r="C386"/>
      <c r="D386"/>
      <c r="E386"/>
      <c r="F386"/>
      <c r="G386"/>
    </row>
    <row r="387" spans="3:7" x14ac:dyDescent="0.3">
      <c r="C387"/>
      <c r="D387"/>
      <c r="E387"/>
      <c r="F387"/>
      <c r="G387"/>
    </row>
    <row r="388" spans="3:7" x14ac:dyDescent="0.3">
      <c r="C388"/>
      <c r="D388"/>
      <c r="E388"/>
      <c r="F388"/>
      <c r="G388"/>
    </row>
    <row r="389" spans="3:7" x14ac:dyDescent="0.3">
      <c r="C389"/>
      <c r="D389"/>
      <c r="E389"/>
      <c r="F389"/>
      <c r="G389"/>
    </row>
    <row r="390" spans="3:7" x14ac:dyDescent="0.3">
      <c r="C390"/>
      <c r="D390"/>
      <c r="E390"/>
      <c r="F390"/>
      <c r="G390"/>
    </row>
    <row r="391" spans="3:7" x14ac:dyDescent="0.3">
      <c r="C391"/>
      <c r="D391"/>
      <c r="E391"/>
      <c r="F391"/>
      <c r="G391"/>
    </row>
    <row r="392" spans="3:7" x14ac:dyDescent="0.3">
      <c r="C392"/>
      <c r="D392"/>
      <c r="E392"/>
      <c r="F392"/>
      <c r="G392"/>
    </row>
    <row r="393" spans="3:7" x14ac:dyDescent="0.3">
      <c r="C393"/>
      <c r="D393"/>
      <c r="E393"/>
      <c r="F393"/>
      <c r="G393"/>
    </row>
    <row r="394" spans="3:7" x14ac:dyDescent="0.3">
      <c r="C394"/>
      <c r="D394"/>
      <c r="E394"/>
      <c r="F394"/>
      <c r="G394"/>
    </row>
    <row r="395" spans="3:7" x14ac:dyDescent="0.3">
      <c r="C395"/>
      <c r="D395"/>
      <c r="E395"/>
      <c r="F395"/>
      <c r="G395"/>
    </row>
    <row r="396" spans="3:7" x14ac:dyDescent="0.3">
      <c r="C396"/>
      <c r="D396"/>
      <c r="E396"/>
      <c r="F396"/>
      <c r="G396"/>
    </row>
    <row r="397" spans="3:7" x14ac:dyDescent="0.3">
      <c r="C397"/>
      <c r="D397"/>
      <c r="E397"/>
      <c r="F397"/>
      <c r="G397"/>
    </row>
    <row r="398" spans="3:7" x14ac:dyDescent="0.3">
      <c r="C398"/>
      <c r="D398"/>
      <c r="E398"/>
      <c r="F398"/>
      <c r="G398"/>
    </row>
    <row r="399" spans="3:7" x14ac:dyDescent="0.3">
      <c r="C399"/>
      <c r="D399"/>
      <c r="E399"/>
      <c r="F399"/>
      <c r="G399"/>
    </row>
    <row r="400" spans="3:7" x14ac:dyDescent="0.3">
      <c r="C400"/>
      <c r="D400"/>
      <c r="E400"/>
      <c r="F400"/>
      <c r="G400"/>
    </row>
    <row r="401" spans="3:7" x14ac:dyDescent="0.3">
      <c r="C401"/>
      <c r="D401"/>
      <c r="E401"/>
      <c r="F401"/>
      <c r="G401"/>
    </row>
    <row r="402" spans="3:7" x14ac:dyDescent="0.3">
      <c r="C402"/>
      <c r="D402"/>
      <c r="E402"/>
      <c r="F402"/>
      <c r="G402"/>
    </row>
    <row r="403" spans="3:7" x14ac:dyDescent="0.3">
      <c r="C403"/>
      <c r="D403"/>
      <c r="E403"/>
      <c r="F403"/>
      <c r="G403"/>
    </row>
    <row r="404" spans="3:7" x14ac:dyDescent="0.3">
      <c r="C404"/>
      <c r="D404"/>
      <c r="E404"/>
      <c r="F404"/>
      <c r="G404"/>
    </row>
    <row r="405" spans="3:7" x14ac:dyDescent="0.3">
      <c r="C405"/>
      <c r="D405"/>
      <c r="E405"/>
      <c r="F405"/>
      <c r="G405"/>
    </row>
    <row r="406" spans="3:7" x14ac:dyDescent="0.3">
      <c r="C406"/>
      <c r="D406"/>
      <c r="E406"/>
      <c r="F406"/>
      <c r="G406"/>
    </row>
    <row r="407" spans="3:7" x14ac:dyDescent="0.3">
      <c r="C407"/>
      <c r="D407"/>
      <c r="E407"/>
      <c r="F407"/>
      <c r="G407"/>
    </row>
    <row r="408" spans="3:7" x14ac:dyDescent="0.3">
      <c r="C408"/>
      <c r="D408"/>
      <c r="E408"/>
      <c r="F408"/>
      <c r="G408"/>
    </row>
    <row r="409" spans="3:7" x14ac:dyDescent="0.3">
      <c r="C409"/>
      <c r="D409"/>
      <c r="E409"/>
      <c r="F409"/>
      <c r="G409"/>
    </row>
    <row r="410" spans="3:7" x14ac:dyDescent="0.3">
      <c r="C410"/>
      <c r="D410"/>
      <c r="E410"/>
      <c r="F410"/>
      <c r="G410"/>
    </row>
    <row r="411" spans="3:7" x14ac:dyDescent="0.3">
      <c r="C411"/>
      <c r="D411"/>
      <c r="E411"/>
      <c r="F411"/>
      <c r="G411"/>
    </row>
    <row r="412" spans="3:7" x14ac:dyDescent="0.3">
      <c r="C412"/>
      <c r="D412"/>
      <c r="E412"/>
      <c r="F412"/>
      <c r="G412"/>
    </row>
    <row r="413" spans="3:7" x14ac:dyDescent="0.3">
      <c r="C413"/>
      <c r="D413"/>
      <c r="E413"/>
      <c r="F413"/>
      <c r="G413"/>
    </row>
    <row r="414" spans="3:7" x14ac:dyDescent="0.3">
      <c r="C414"/>
      <c r="D414"/>
      <c r="E414"/>
      <c r="F414"/>
      <c r="G414"/>
    </row>
    <row r="415" spans="3:7" x14ac:dyDescent="0.3">
      <c r="C415"/>
      <c r="D415"/>
      <c r="E415"/>
      <c r="F415"/>
      <c r="G415"/>
    </row>
    <row r="416" spans="3:7" x14ac:dyDescent="0.3">
      <c r="C416"/>
      <c r="D416"/>
      <c r="E416"/>
      <c r="F416"/>
      <c r="G416"/>
    </row>
    <row r="417" spans="3:7" x14ac:dyDescent="0.3">
      <c r="C417"/>
      <c r="D417"/>
      <c r="E417"/>
      <c r="F417"/>
      <c r="G417"/>
    </row>
    <row r="418" spans="3:7" x14ac:dyDescent="0.3">
      <c r="C418"/>
      <c r="D418"/>
      <c r="E418"/>
      <c r="F418"/>
      <c r="G418"/>
    </row>
    <row r="419" spans="3:7" x14ac:dyDescent="0.3">
      <c r="C419"/>
      <c r="D419"/>
      <c r="E419"/>
      <c r="F419"/>
      <c r="G419"/>
    </row>
    <row r="420" spans="3:7" x14ac:dyDescent="0.3">
      <c r="C420"/>
      <c r="D420"/>
      <c r="E420"/>
      <c r="F420"/>
      <c r="G420"/>
    </row>
    <row r="421" spans="3:7" x14ac:dyDescent="0.3">
      <c r="C421"/>
      <c r="D421"/>
      <c r="E421"/>
      <c r="F421"/>
      <c r="G421"/>
    </row>
    <row r="422" spans="3:7" x14ac:dyDescent="0.3">
      <c r="C422"/>
      <c r="D422"/>
      <c r="E422"/>
      <c r="F422"/>
      <c r="G422"/>
    </row>
    <row r="423" spans="3:7" x14ac:dyDescent="0.3">
      <c r="C423"/>
      <c r="D423"/>
      <c r="E423"/>
      <c r="F423"/>
      <c r="G423"/>
    </row>
    <row r="424" spans="3:7" x14ac:dyDescent="0.3">
      <c r="C424"/>
      <c r="D424"/>
      <c r="E424"/>
      <c r="F424"/>
      <c r="G424"/>
    </row>
    <row r="425" spans="3:7" x14ac:dyDescent="0.3">
      <c r="C425"/>
      <c r="D425"/>
      <c r="E425"/>
      <c r="F425"/>
      <c r="G425"/>
    </row>
    <row r="426" spans="3:7" x14ac:dyDescent="0.3">
      <c r="C426"/>
      <c r="D426"/>
      <c r="E426"/>
      <c r="F426"/>
      <c r="G426"/>
    </row>
    <row r="427" spans="3:7" x14ac:dyDescent="0.3">
      <c r="C427"/>
      <c r="D427"/>
      <c r="E427"/>
      <c r="F427"/>
      <c r="G427"/>
    </row>
    <row r="428" spans="3:7" x14ac:dyDescent="0.3">
      <c r="C428"/>
      <c r="D428"/>
      <c r="E428"/>
      <c r="F428"/>
      <c r="G428"/>
    </row>
    <row r="429" spans="3:7" x14ac:dyDescent="0.3">
      <c r="C429"/>
      <c r="D429"/>
      <c r="E429"/>
      <c r="F429"/>
      <c r="G429"/>
    </row>
    <row r="430" spans="3:7" x14ac:dyDescent="0.3">
      <c r="C430"/>
      <c r="D430"/>
      <c r="E430"/>
      <c r="F430"/>
      <c r="G430"/>
    </row>
    <row r="431" spans="3:7" x14ac:dyDescent="0.3">
      <c r="C431"/>
      <c r="D431"/>
      <c r="E431"/>
      <c r="F431"/>
      <c r="G431"/>
    </row>
    <row r="432" spans="3:7" x14ac:dyDescent="0.3">
      <c r="C432"/>
      <c r="D432"/>
      <c r="E432"/>
      <c r="F432"/>
      <c r="G432"/>
    </row>
    <row r="433" spans="3:7" x14ac:dyDescent="0.3">
      <c r="C433"/>
      <c r="D433"/>
      <c r="E433"/>
      <c r="F433"/>
      <c r="G433"/>
    </row>
    <row r="434" spans="3:7" x14ac:dyDescent="0.3">
      <c r="C434"/>
      <c r="D434"/>
      <c r="E434"/>
      <c r="F434"/>
      <c r="G434"/>
    </row>
    <row r="435" spans="3:7" x14ac:dyDescent="0.3">
      <c r="C435"/>
      <c r="D435"/>
      <c r="E435"/>
      <c r="F435"/>
      <c r="G435"/>
    </row>
    <row r="436" spans="3:7" x14ac:dyDescent="0.3">
      <c r="C436"/>
      <c r="D436"/>
      <c r="E436"/>
      <c r="F436"/>
      <c r="G436"/>
    </row>
    <row r="437" spans="3:7" x14ac:dyDescent="0.3">
      <c r="C437"/>
      <c r="D437"/>
      <c r="E437"/>
      <c r="F437"/>
      <c r="G437"/>
    </row>
    <row r="438" spans="3:7" x14ac:dyDescent="0.3">
      <c r="C438"/>
      <c r="D438"/>
      <c r="E438"/>
      <c r="F438"/>
      <c r="G438"/>
    </row>
    <row r="439" spans="3:7" x14ac:dyDescent="0.3">
      <c r="C439"/>
      <c r="D439"/>
      <c r="E439"/>
      <c r="F439"/>
      <c r="G439"/>
    </row>
    <row r="440" spans="3:7" x14ac:dyDescent="0.3">
      <c r="C440"/>
      <c r="D440"/>
      <c r="E440"/>
      <c r="F440"/>
      <c r="G440"/>
    </row>
    <row r="441" spans="3:7" x14ac:dyDescent="0.3">
      <c r="C441"/>
      <c r="D441"/>
      <c r="E441"/>
      <c r="F441"/>
      <c r="G441"/>
    </row>
    <row r="442" spans="3:7" x14ac:dyDescent="0.3">
      <c r="C442"/>
      <c r="D442"/>
      <c r="E442"/>
      <c r="F442"/>
      <c r="G442"/>
    </row>
    <row r="443" spans="3:7" x14ac:dyDescent="0.3">
      <c r="C443"/>
      <c r="D443"/>
      <c r="E443"/>
      <c r="F443"/>
      <c r="G443"/>
    </row>
    <row r="444" spans="3:7" x14ac:dyDescent="0.3">
      <c r="C444"/>
      <c r="D444"/>
      <c r="E444"/>
      <c r="F444"/>
      <c r="G444"/>
    </row>
    <row r="445" spans="3:7" x14ac:dyDescent="0.3">
      <c r="C445"/>
      <c r="D445"/>
      <c r="E445"/>
      <c r="F445"/>
      <c r="G445"/>
    </row>
    <row r="446" spans="3:7" x14ac:dyDescent="0.3">
      <c r="C446"/>
      <c r="D446"/>
      <c r="E446"/>
      <c r="F446"/>
      <c r="G446"/>
    </row>
    <row r="447" spans="3:7" x14ac:dyDescent="0.3">
      <c r="C447"/>
      <c r="D447"/>
      <c r="E447"/>
      <c r="F447"/>
      <c r="G447"/>
    </row>
    <row r="448" spans="3:7" x14ac:dyDescent="0.3">
      <c r="C448"/>
      <c r="D448"/>
      <c r="E448"/>
      <c r="F448"/>
      <c r="G448"/>
    </row>
    <row r="449" spans="3:7" x14ac:dyDescent="0.3">
      <c r="C449"/>
      <c r="D449"/>
      <c r="E449"/>
      <c r="F449"/>
      <c r="G449"/>
    </row>
    <row r="450" spans="3:7" x14ac:dyDescent="0.3">
      <c r="C450"/>
      <c r="D450"/>
      <c r="E450"/>
      <c r="F450"/>
      <c r="G450"/>
    </row>
    <row r="451" spans="3:7" x14ac:dyDescent="0.3">
      <c r="C451"/>
      <c r="D451"/>
      <c r="E451"/>
      <c r="F451"/>
      <c r="G451"/>
    </row>
    <row r="452" spans="3:7" x14ac:dyDescent="0.3">
      <c r="C452"/>
      <c r="D452"/>
      <c r="E452"/>
      <c r="F452"/>
      <c r="G452"/>
    </row>
    <row r="453" spans="3:7" x14ac:dyDescent="0.3">
      <c r="C453"/>
      <c r="D453"/>
      <c r="E453"/>
      <c r="F453"/>
      <c r="G453"/>
    </row>
    <row r="454" spans="3:7" x14ac:dyDescent="0.3">
      <c r="C454"/>
      <c r="D454"/>
      <c r="E454"/>
      <c r="F454"/>
      <c r="G454"/>
    </row>
    <row r="455" spans="3:7" x14ac:dyDescent="0.3">
      <c r="C455"/>
      <c r="D455"/>
      <c r="E455"/>
      <c r="F455"/>
      <c r="G455"/>
    </row>
    <row r="456" spans="3:7" x14ac:dyDescent="0.3">
      <c r="C456"/>
      <c r="D456"/>
      <c r="E456"/>
      <c r="F456"/>
      <c r="G456"/>
    </row>
    <row r="457" spans="3:7" x14ac:dyDescent="0.3">
      <c r="C457"/>
      <c r="D457"/>
      <c r="E457"/>
      <c r="F457"/>
      <c r="G457"/>
    </row>
    <row r="458" spans="3:7" x14ac:dyDescent="0.3">
      <c r="C458"/>
      <c r="D458"/>
      <c r="E458"/>
      <c r="F458"/>
      <c r="G458"/>
    </row>
    <row r="459" spans="3:7" x14ac:dyDescent="0.3">
      <c r="C459"/>
      <c r="D459"/>
      <c r="E459"/>
      <c r="F459"/>
      <c r="G459"/>
    </row>
    <row r="460" spans="3:7" x14ac:dyDescent="0.3">
      <c r="C460"/>
      <c r="D460"/>
      <c r="E460"/>
      <c r="F460"/>
      <c r="G460"/>
    </row>
    <row r="461" spans="3:7" x14ac:dyDescent="0.3">
      <c r="C461"/>
      <c r="D461"/>
      <c r="E461"/>
      <c r="F461"/>
      <c r="G461"/>
    </row>
    <row r="462" spans="3:7" x14ac:dyDescent="0.3">
      <c r="C462"/>
      <c r="D462"/>
      <c r="E462"/>
      <c r="F462"/>
      <c r="G462"/>
    </row>
    <row r="463" spans="3:7" x14ac:dyDescent="0.3">
      <c r="C463"/>
      <c r="D463"/>
      <c r="E463"/>
      <c r="F463"/>
      <c r="G463"/>
    </row>
    <row r="464" spans="3:7" x14ac:dyDescent="0.3">
      <c r="C464"/>
      <c r="D464"/>
      <c r="E464"/>
      <c r="F464"/>
      <c r="G464"/>
    </row>
    <row r="465" spans="3:7" x14ac:dyDescent="0.3">
      <c r="C465"/>
      <c r="D465"/>
      <c r="E465"/>
      <c r="F465"/>
      <c r="G465"/>
    </row>
    <row r="466" spans="3:7" x14ac:dyDescent="0.3">
      <c r="C466"/>
      <c r="D466"/>
      <c r="E466"/>
      <c r="F466"/>
      <c r="G466"/>
    </row>
    <row r="467" spans="3:7" x14ac:dyDescent="0.3">
      <c r="C467"/>
      <c r="D467"/>
      <c r="E467"/>
      <c r="F467"/>
      <c r="G467"/>
    </row>
    <row r="468" spans="3:7" x14ac:dyDescent="0.3">
      <c r="C468"/>
      <c r="D468"/>
      <c r="E468"/>
      <c r="F468"/>
      <c r="G468"/>
    </row>
    <row r="469" spans="3:7" x14ac:dyDescent="0.3">
      <c r="C469"/>
      <c r="D469"/>
      <c r="E469"/>
      <c r="F469"/>
      <c r="G469"/>
    </row>
    <row r="470" spans="3:7" x14ac:dyDescent="0.3">
      <c r="C470"/>
      <c r="D470"/>
      <c r="E470"/>
      <c r="F470"/>
      <c r="G470"/>
    </row>
    <row r="471" spans="3:7" x14ac:dyDescent="0.3">
      <c r="C471"/>
      <c r="D471"/>
      <c r="E471"/>
      <c r="F471"/>
      <c r="G471"/>
    </row>
    <row r="472" spans="3:7" x14ac:dyDescent="0.3">
      <c r="C472"/>
      <c r="D472"/>
      <c r="E472"/>
      <c r="F472"/>
      <c r="G472"/>
    </row>
    <row r="473" spans="3:7" x14ac:dyDescent="0.3">
      <c r="C473"/>
      <c r="D473"/>
      <c r="E473"/>
      <c r="F473"/>
      <c r="G473"/>
    </row>
    <row r="474" spans="3:7" x14ac:dyDescent="0.3">
      <c r="C474"/>
      <c r="D474"/>
      <c r="E474"/>
      <c r="F474"/>
      <c r="G474"/>
    </row>
    <row r="475" spans="3:7" x14ac:dyDescent="0.3">
      <c r="C475"/>
      <c r="D475"/>
      <c r="E475"/>
      <c r="F475"/>
      <c r="G475"/>
    </row>
    <row r="476" spans="3:7" x14ac:dyDescent="0.3">
      <c r="C476"/>
      <c r="D476"/>
      <c r="E476"/>
      <c r="F476"/>
      <c r="G476"/>
    </row>
    <row r="477" spans="3:7" x14ac:dyDescent="0.3">
      <c r="C477"/>
      <c r="D477"/>
      <c r="E477"/>
      <c r="F477"/>
      <c r="G477"/>
    </row>
    <row r="478" spans="3:7" x14ac:dyDescent="0.3">
      <c r="C478"/>
      <c r="D478"/>
      <c r="E478"/>
      <c r="F478"/>
      <c r="G478"/>
    </row>
    <row r="479" spans="3:7" x14ac:dyDescent="0.3">
      <c r="C479"/>
      <c r="D479"/>
      <c r="E479"/>
      <c r="F479"/>
      <c r="G479"/>
    </row>
    <row r="480" spans="3:7" x14ac:dyDescent="0.3">
      <c r="C480"/>
      <c r="D480"/>
      <c r="E480"/>
      <c r="F480"/>
      <c r="G480"/>
    </row>
    <row r="481" spans="3:7" x14ac:dyDescent="0.3">
      <c r="C481"/>
      <c r="D481"/>
      <c r="E481"/>
      <c r="F481"/>
      <c r="G481"/>
    </row>
    <row r="482" spans="3:7" x14ac:dyDescent="0.3">
      <c r="C482"/>
      <c r="D482"/>
      <c r="E482"/>
      <c r="F482"/>
      <c r="G482"/>
    </row>
    <row r="483" spans="3:7" x14ac:dyDescent="0.3">
      <c r="C483"/>
      <c r="D483"/>
      <c r="E483"/>
      <c r="F483"/>
      <c r="G483"/>
    </row>
    <row r="484" spans="3:7" x14ac:dyDescent="0.3">
      <c r="C484"/>
      <c r="D484"/>
      <c r="E484"/>
      <c r="F484"/>
      <c r="G484"/>
    </row>
    <row r="485" spans="3:7" x14ac:dyDescent="0.3">
      <c r="C485"/>
      <c r="D485"/>
      <c r="E485"/>
      <c r="F485"/>
      <c r="G485"/>
    </row>
    <row r="486" spans="3:7" x14ac:dyDescent="0.3">
      <c r="C486"/>
      <c r="D486"/>
      <c r="E486"/>
      <c r="F486"/>
      <c r="G486"/>
    </row>
    <row r="487" spans="3:7" x14ac:dyDescent="0.3">
      <c r="C487"/>
      <c r="D487"/>
      <c r="E487"/>
      <c r="F487"/>
      <c r="G487"/>
    </row>
    <row r="488" spans="3:7" x14ac:dyDescent="0.3">
      <c r="C488"/>
      <c r="D488"/>
      <c r="E488"/>
      <c r="F488"/>
      <c r="G488"/>
    </row>
    <row r="489" spans="3:7" x14ac:dyDescent="0.3">
      <c r="C489"/>
      <c r="D489"/>
      <c r="E489"/>
      <c r="F489"/>
      <c r="G489"/>
    </row>
    <row r="490" spans="3:7" x14ac:dyDescent="0.3">
      <c r="C490"/>
      <c r="D490"/>
      <c r="E490"/>
      <c r="F490"/>
      <c r="G490"/>
    </row>
    <row r="491" spans="3:7" x14ac:dyDescent="0.3">
      <c r="C491"/>
      <c r="D491"/>
      <c r="E491"/>
      <c r="F491"/>
      <c r="G491"/>
    </row>
    <row r="492" spans="3:7" x14ac:dyDescent="0.3">
      <c r="C492"/>
      <c r="D492"/>
      <c r="E492"/>
      <c r="F492"/>
      <c r="G492"/>
    </row>
    <row r="493" spans="3:7" x14ac:dyDescent="0.3">
      <c r="C493"/>
      <c r="D493"/>
      <c r="E493"/>
      <c r="F493"/>
      <c r="G493"/>
    </row>
    <row r="494" spans="3:7" x14ac:dyDescent="0.3">
      <c r="C494"/>
      <c r="D494"/>
      <c r="E494"/>
      <c r="F494"/>
      <c r="G494"/>
    </row>
    <row r="495" spans="3:7" x14ac:dyDescent="0.3">
      <c r="C495"/>
      <c r="D495"/>
      <c r="E495"/>
      <c r="F495"/>
      <c r="G495"/>
    </row>
    <row r="496" spans="3:7" x14ac:dyDescent="0.3">
      <c r="C496"/>
      <c r="D496"/>
      <c r="E496"/>
      <c r="F496"/>
      <c r="G496"/>
    </row>
    <row r="497" spans="3:7" x14ac:dyDescent="0.3">
      <c r="C497"/>
      <c r="D497"/>
      <c r="E497"/>
      <c r="F497"/>
      <c r="G497"/>
    </row>
    <row r="498" spans="3:7" x14ac:dyDescent="0.3">
      <c r="C498"/>
      <c r="D498"/>
      <c r="E498"/>
      <c r="F498"/>
      <c r="G498"/>
    </row>
    <row r="499" spans="3:7" x14ac:dyDescent="0.3">
      <c r="C499"/>
      <c r="D499"/>
      <c r="E499"/>
      <c r="F499"/>
      <c r="G499"/>
    </row>
    <row r="500" spans="3:7" x14ac:dyDescent="0.3">
      <c r="C500"/>
      <c r="D500"/>
      <c r="E500"/>
      <c r="F500"/>
      <c r="G500"/>
    </row>
    <row r="501" spans="3:7" x14ac:dyDescent="0.3">
      <c r="C501"/>
      <c r="D501"/>
      <c r="E501"/>
      <c r="F501"/>
      <c r="G501"/>
    </row>
    <row r="502" spans="3:7" x14ac:dyDescent="0.3">
      <c r="C502"/>
      <c r="D502"/>
      <c r="E502"/>
      <c r="F502"/>
      <c r="G502"/>
    </row>
    <row r="503" spans="3:7" x14ac:dyDescent="0.3">
      <c r="C503"/>
      <c r="D503"/>
      <c r="E503"/>
      <c r="F503"/>
      <c r="G503"/>
    </row>
    <row r="504" spans="3:7" x14ac:dyDescent="0.3">
      <c r="C504"/>
      <c r="D504"/>
      <c r="E504"/>
      <c r="F504"/>
      <c r="G504"/>
    </row>
    <row r="505" spans="3:7" x14ac:dyDescent="0.3">
      <c r="C505"/>
      <c r="D505"/>
      <c r="E505"/>
      <c r="F505"/>
      <c r="G505"/>
    </row>
    <row r="506" spans="3:7" x14ac:dyDescent="0.3">
      <c r="C506"/>
      <c r="D506"/>
      <c r="E506"/>
      <c r="F506"/>
      <c r="G506"/>
    </row>
    <row r="507" spans="3:7" x14ac:dyDescent="0.3">
      <c r="C507"/>
      <c r="D507"/>
      <c r="E507"/>
      <c r="F507"/>
      <c r="G507"/>
    </row>
    <row r="508" spans="3:7" x14ac:dyDescent="0.3">
      <c r="C508"/>
      <c r="D508"/>
      <c r="E508"/>
      <c r="F508"/>
      <c r="G508"/>
    </row>
    <row r="509" spans="3:7" x14ac:dyDescent="0.3">
      <c r="C509"/>
      <c r="D509"/>
      <c r="E509"/>
      <c r="F509"/>
      <c r="G509"/>
    </row>
    <row r="510" spans="3:7" x14ac:dyDescent="0.3">
      <c r="C510"/>
      <c r="D510"/>
      <c r="E510"/>
      <c r="F510"/>
      <c r="G510"/>
    </row>
    <row r="511" spans="3:7" x14ac:dyDescent="0.3">
      <c r="C511"/>
      <c r="D511"/>
      <c r="E511"/>
      <c r="F511"/>
      <c r="G511"/>
    </row>
    <row r="512" spans="3:7" x14ac:dyDescent="0.3">
      <c r="C512"/>
      <c r="D512"/>
      <c r="E512"/>
      <c r="F512"/>
      <c r="G512"/>
    </row>
    <row r="513" spans="3:7" x14ac:dyDescent="0.3">
      <c r="C513"/>
      <c r="D513"/>
      <c r="E513"/>
      <c r="F513"/>
      <c r="G513"/>
    </row>
    <row r="514" spans="3:7" x14ac:dyDescent="0.3">
      <c r="C514"/>
      <c r="D514"/>
      <c r="E514"/>
      <c r="F514"/>
      <c r="G514"/>
    </row>
    <row r="515" spans="3:7" x14ac:dyDescent="0.3">
      <c r="C515"/>
      <c r="D515"/>
      <c r="E515"/>
      <c r="F515"/>
      <c r="G515"/>
    </row>
    <row r="516" spans="3:7" x14ac:dyDescent="0.3">
      <c r="C516"/>
      <c r="D516"/>
      <c r="E516"/>
      <c r="F516"/>
      <c r="G516"/>
    </row>
    <row r="517" spans="3:7" x14ac:dyDescent="0.3">
      <c r="C517"/>
      <c r="D517"/>
      <c r="E517"/>
      <c r="F517"/>
      <c r="G517"/>
    </row>
    <row r="518" spans="3:7" x14ac:dyDescent="0.3">
      <c r="C518"/>
      <c r="D518"/>
      <c r="E518"/>
      <c r="F518"/>
      <c r="G518"/>
    </row>
    <row r="519" spans="3:7" x14ac:dyDescent="0.3">
      <c r="C519"/>
      <c r="D519"/>
      <c r="E519"/>
      <c r="F519"/>
      <c r="G519"/>
    </row>
    <row r="520" spans="3:7" x14ac:dyDescent="0.3">
      <c r="C520"/>
      <c r="D520"/>
      <c r="E520"/>
      <c r="F520"/>
      <c r="G520"/>
    </row>
    <row r="521" spans="3:7" x14ac:dyDescent="0.3">
      <c r="C521"/>
      <c r="D521"/>
      <c r="E521"/>
      <c r="F521"/>
      <c r="G521"/>
    </row>
    <row r="522" spans="3:7" x14ac:dyDescent="0.3">
      <c r="C522"/>
      <c r="D522"/>
      <c r="E522"/>
      <c r="F522"/>
      <c r="G522"/>
    </row>
    <row r="523" spans="3:7" x14ac:dyDescent="0.3">
      <c r="C523"/>
      <c r="D523"/>
      <c r="E523"/>
      <c r="F523"/>
      <c r="G523"/>
    </row>
    <row r="524" spans="3:7" x14ac:dyDescent="0.3">
      <c r="C524"/>
      <c r="D524"/>
      <c r="E524"/>
      <c r="F524"/>
      <c r="G524"/>
    </row>
    <row r="525" spans="3:7" x14ac:dyDescent="0.3">
      <c r="C525"/>
      <c r="D525"/>
      <c r="E525"/>
      <c r="F525"/>
      <c r="G525"/>
    </row>
    <row r="526" spans="3:7" x14ac:dyDescent="0.3">
      <c r="C526"/>
      <c r="D526"/>
      <c r="E526"/>
      <c r="F526"/>
      <c r="G526"/>
    </row>
    <row r="527" spans="3:7" x14ac:dyDescent="0.3">
      <c r="C527"/>
      <c r="D527"/>
      <c r="E527"/>
      <c r="F527"/>
      <c r="G527"/>
    </row>
    <row r="528" spans="3:7" x14ac:dyDescent="0.3">
      <c r="C528"/>
      <c r="D528"/>
      <c r="E528"/>
      <c r="F528"/>
      <c r="G528"/>
    </row>
    <row r="529" spans="3:7" x14ac:dyDescent="0.3">
      <c r="C529"/>
      <c r="D529"/>
      <c r="E529"/>
      <c r="F529"/>
      <c r="G529"/>
    </row>
    <row r="530" spans="3:7" x14ac:dyDescent="0.3">
      <c r="C530"/>
      <c r="D530"/>
      <c r="E530"/>
      <c r="F530"/>
      <c r="G530"/>
    </row>
    <row r="531" spans="3:7" x14ac:dyDescent="0.3">
      <c r="C531"/>
      <c r="D531"/>
      <c r="E531"/>
      <c r="F531"/>
      <c r="G531"/>
    </row>
    <row r="532" spans="3:7" x14ac:dyDescent="0.3">
      <c r="C532"/>
      <c r="D532"/>
      <c r="E532"/>
      <c r="F532"/>
      <c r="G532"/>
    </row>
    <row r="533" spans="3:7" x14ac:dyDescent="0.3">
      <c r="C533"/>
      <c r="D533"/>
      <c r="E533"/>
      <c r="F533"/>
      <c r="G533"/>
    </row>
    <row r="534" spans="3:7" x14ac:dyDescent="0.3">
      <c r="C534"/>
      <c r="D534"/>
      <c r="E534"/>
      <c r="F534"/>
      <c r="G534"/>
    </row>
    <row r="535" spans="3:7" x14ac:dyDescent="0.3">
      <c r="C535"/>
      <c r="D535"/>
      <c r="E535"/>
      <c r="F535"/>
      <c r="G535"/>
    </row>
    <row r="536" spans="3:7" x14ac:dyDescent="0.3">
      <c r="C536"/>
      <c r="D536"/>
      <c r="E536"/>
      <c r="F536"/>
      <c r="G536"/>
    </row>
    <row r="537" spans="3:7" x14ac:dyDescent="0.3">
      <c r="C537"/>
      <c r="D537"/>
      <c r="E537"/>
      <c r="F537"/>
      <c r="G537"/>
    </row>
    <row r="538" spans="3:7" x14ac:dyDescent="0.3">
      <c r="C538"/>
      <c r="D538"/>
      <c r="E538"/>
      <c r="F538"/>
      <c r="G538"/>
    </row>
    <row r="539" spans="3:7" x14ac:dyDescent="0.3">
      <c r="C539"/>
      <c r="D539"/>
      <c r="E539"/>
      <c r="F539"/>
      <c r="G539"/>
    </row>
    <row r="540" spans="3:7" x14ac:dyDescent="0.3">
      <c r="C540"/>
      <c r="D540"/>
      <c r="E540"/>
      <c r="F540"/>
      <c r="G540"/>
    </row>
    <row r="541" spans="3:7" x14ac:dyDescent="0.3">
      <c r="C541"/>
      <c r="D541"/>
      <c r="E541"/>
      <c r="F541"/>
      <c r="G541"/>
    </row>
    <row r="542" spans="3:7" x14ac:dyDescent="0.3">
      <c r="C542"/>
      <c r="D542"/>
      <c r="E542"/>
      <c r="F542"/>
      <c r="G542"/>
    </row>
    <row r="543" spans="3:7" x14ac:dyDescent="0.3">
      <c r="C543"/>
      <c r="D543"/>
      <c r="E543"/>
      <c r="F543"/>
      <c r="G543"/>
    </row>
    <row r="544" spans="3:7" x14ac:dyDescent="0.3">
      <c r="C544"/>
      <c r="D544"/>
      <c r="E544"/>
      <c r="F544"/>
      <c r="G544"/>
    </row>
    <row r="545" spans="3:7" x14ac:dyDescent="0.3">
      <c r="C545"/>
      <c r="D545"/>
      <c r="E545"/>
      <c r="F545"/>
      <c r="G545"/>
    </row>
    <row r="546" spans="3:7" x14ac:dyDescent="0.3">
      <c r="C546"/>
      <c r="D546"/>
      <c r="E546"/>
      <c r="F546"/>
      <c r="G546"/>
    </row>
    <row r="547" spans="3:7" x14ac:dyDescent="0.3">
      <c r="C547"/>
      <c r="D547"/>
      <c r="E547"/>
      <c r="F547"/>
      <c r="G547"/>
    </row>
    <row r="548" spans="3:7" x14ac:dyDescent="0.3">
      <c r="C548"/>
      <c r="D548"/>
      <c r="E548"/>
      <c r="F548"/>
      <c r="G548"/>
    </row>
    <row r="549" spans="3:7" x14ac:dyDescent="0.3">
      <c r="C549"/>
      <c r="D549"/>
      <c r="E549"/>
      <c r="F549"/>
      <c r="G549"/>
    </row>
    <row r="550" spans="3:7" x14ac:dyDescent="0.3">
      <c r="C550"/>
      <c r="D550"/>
      <c r="E550"/>
      <c r="F550"/>
      <c r="G550"/>
    </row>
    <row r="551" spans="3:7" x14ac:dyDescent="0.3">
      <c r="C551"/>
      <c r="D551"/>
      <c r="E551"/>
      <c r="F551"/>
      <c r="G551"/>
    </row>
    <row r="552" spans="3:7" x14ac:dyDescent="0.3">
      <c r="C552"/>
      <c r="D552"/>
      <c r="E552"/>
      <c r="F552"/>
      <c r="G552"/>
    </row>
    <row r="553" spans="3:7" x14ac:dyDescent="0.3">
      <c r="C553"/>
      <c r="D553"/>
      <c r="E553"/>
      <c r="F553"/>
      <c r="G553"/>
    </row>
    <row r="554" spans="3:7" x14ac:dyDescent="0.3">
      <c r="C554"/>
      <c r="D554"/>
      <c r="E554"/>
      <c r="F554"/>
      <c r="G554"/>
    </row>
    <row r="555" spans="3:7" x14ac:dyDescent="0.3">
      <c r="C555"/>
      <c r="D555"/>
      <c r="E555"/>
      <c r="F555"/>
      <c r="G555"/>
    </row>
    <row r="556" spans="3:7" x14ac:dyDescent="0.3">
      <c r="C556"/>
      <c r="D556"/>
      <c r="E556"/>
      <c r="F556"/>
      <c r="G556"/>
    </row>
    <row r="557" spans="3:7" x14ac:dyDescent="0.3">
      <c r="C557"/>
      <c r="D557"/>
      <c r="E557"/>
      <c r="F557"/>
      <c r="G557"/>
    </row>
    <row r="558" spans="3:7" x14ac:dyDescent="0.3">
      <c r="C558"/>
      <c r="D558"/>
      <c r="E558"/>
      <c r="F558"/>
      <c r="G558"/>
    </row>
    <row r="559" spans="3:7" x14ac:dyDescent="0.3">
      <c r="C559"/>
      <c r="D559"/>
      <c r="E559"/>
      <c r="F559"/>
      <c r="G559"/>
    </row>
    <row r="560" spans="3:7" x14ac:dyDescent="0.3">
      <c r="C560"/>
      <c r="D560"/>
      <c r="E560"/>
      <c r="F560"/>
      <c r="G560"/>
    </row>
    <row r="561" spans="3:7" x14ac:dyDescent="0.3">
      <c r="C561"/>
      <c r="D561"/>
      <c r="E561"/>
      <c r="F561"/>
      <c r="G561"/>
    </row>
    <row r="562" spans="3:7" x14ac:dyDescent="0.3">
      <c r="C562"/>
      <c r="D562"/>
      <c r="E562"/>
      <c r="F562"/>
      <c r="G562"/>
    </row>
    <row r="563" spans="3:7" x14ac:dyDescent="0.3">
      <c r="C563"/>
      <c r="D563"/>
      <c r="E563"/>
      <c r="F563"/>
      <c r="G563"/>
    </row>
    <row r="564" spans="3:7" x14ac:dyDescent="0.3">
      <c r="C564"/>
      <c r="D564"/>
      <c r="E564"/>
      <c r="F564"/>
      <c r="G564"/>
    </row>
    <row r="565" spans="3:7" x14ac:dyDescent="0.3">
      <c r="C565"/>
      <c r="D565"/>
      <c r="E565"/>
      <c r="F565"/>
      <c r="G565"/>
    </row>
    <row r="566" spans="3:7" x14ac:dyDescent="0.3">
      <c r="C566"/>
      <c r="D566"/>
      <c r="E566"/>
      <c r="F566"/>
      <c r="G566"/>
    </row>
    <row r="567" spans="3:7" x14ac:dyDescent="0.3">
      <c r="C567"/>
      <c r="D567"/>
      <c r="E567"/>
      <c r="F567"/>
      <c r="G567"/>
    </row>
    <row r="568" spans="3:7" x14ac:dyDescent="0.3">
      <c r="C568"/>
      <c r="D568"/>
      <c r="E568"/>
      <c r="F568"/>
      <c r="G568"/>
    </row>
    <row r="569" spans="3:7" x14ac:dyDescent="0.3">
      <c r="C569"/>
      <c r="D569"/>
      <c r="E569"/>
      <c r="F569"/>
      <c r="G569"/>
    </row>
    <row r="570" spans="3:7" x14ac:dyDescent="0.3">
      <c r="C570"/>
      <c r="D570"/>
      <c r="E570"/>
      <c r="F570"/>
      <c r="G570"/>
    </row>
    <row r="571" spans="3:7" x14ac:dyDescent="0.3">
      <c r="C571"/>
      <c r="D571"/>
      <c r="E571"/>
      <c r="F571"/>
      <c r="G571"/>
    </row>
    <row r="572" spans="3:7" x14ac:dyDescent="0.3">
      <c r="C572"/>
      <c r="D572"/>
      <c r="E572"/>
      <c r="F572"/>
      <c r="G572"/>
    </row>
    <row r="573" spans="3:7" x14ac:dyDescent="0.3">
      <c r="C573"/>
      <c r="D573"/>
      <c r="E573"/>
      <c r="F573"/>
      <c r="G573"/>
    </row>
    <row r="574" spans="3:7" x14ac:dyDescent="0.3">
      <c r="C574"/>
      <c r="D574"/>
      <c r="E574"/>
      <c r="F574"/>
      <c r="G574"/>
    </row>
    <row r="575" spans="3:7" x14ac:dyDescent="0.3">
      <c r="C575"/>
      <c r="D575"/>
      <c r="E575"/>
      <c r="F575"/>
      <c r="G575"/>
    </row>
    <row r="576" spans="3:7" x14ac:dyDescent="0.3">
      <c r="C576"/>
      <c r="D576"/>
      <c r="E576"/>
      <c r="F576"/>
      <c r="G576"/>
    </row>
    <row r="577" spans="3:7" x14ac:dyDescent="0.3">
      <c r="C577"/>
      <c r="D577"/>
      <c r="E577"/>
      <c r="F577"/>
      <c r="G577"/>
    </row>
    <row r="578" spans="3:7" x14ac:dyDescent="0.3">
      <c r="C578"/>
      <c r="D578"/>
      <c r="E578"/>
      <c r="F578"/>
      <c r="G578"/>
    </row>
    <row r="579" spans="3:7" x14ac:dyDescent="0.3">
      <c r="C579"/>
      <c r="D579"/>
      <c r="E579"/>
      <c r="F579"/>
      <c r="G579"/>
    </row>
    <row r="580" spans="3:7" x14ac:dyDescent="0.3">
      <c r="C580"/>
      <c r="D580"/>
      <c r="E580"/>
      <c r="F580"/>
      <c r="G580"/>
    </row>
    <row r="581" spans="3:7" x14ac:dyDescent="0.3">
      <c r="C581"/>
      <c r="D581"/>
      <c r="E581"/>
      <c r="F581"/>
      <c r="G581"/>
    </row>
    <row r="582" spans="3:7" x14ac:dyDescent="0.3">
      <c r="C582"/>
      <c r="D582"/>
      <c r="E582"/>
      <c r="F582"/>
      <c r="G582"/>
    </row>
    <row r="583" spans="3:7" x14ac:dyDescent="0.3">
      <c r="C583"/>
      <c r="D583"/>
      <c r="E583"/>
      <c r="F583"/>
      <c r="G583"/>
    </row>
    <row r="584" spans="3:7" x14ac:dyDescent="0.3">
      <c r="C584"/>
      <c r="D584"/>
      <c r="E584"/>
      <c r="F584"/>
      <c r="G584"/>
    </row>
    <row r="585" spans="3:7" x14ac:dyDescent="0.3">
      <c r="C585"/>
      <c r="D585"/>
      <c r="E585"/>
      <c r="F585"/>
      <c r="G585"/>
    </row>
    <row r="586" spans="3:7" x14ac:dyDescent="0.3">
      <c r="C586"/>
      <c r="D586"/>
      <c r="E586"/>
      <c r="F586"/>
      <c r="G586"/>
    </row>
    <row r="587" spans="3:7" x14ac:dyDescent="0.3">
      <c r="C587"/>
      <c r="D587"/>
      <c r="E587"/>
      <c r="F587"/>
      <c r="G587"/>
    </row>
    <row r="588" spans="3:7" x14ac:dyDescent="0.3">
      <c r="C588"/>
      <c r="D588"/>
      <c r="E588"/>
      <c r="F588"/>
      <c r="G588"/>
    </row>
    <row r="589" spans="3:7" x14ac:dyDescent="0.3">
      <c r="C589"/>
      <c r="D589"/>
      <c r="E589"/>
      <c r="F589"/>
      <c r="G589"/>
    </row>
    <row r="590" spans="3:7" x14ac:dyDescent="0.3">
      <c r="C590"/>
      <c r="D590"/>
      <c r="E590"/>
      <c r="F590"/>
      <c r="G590"/>
    </row>
    <row r="591" spans="3:7" x14ac:dyDescent="0.3">
      <c r="C591"/>
      <c r="D591"/>
      <c r="E591"/>
      <c r="F591"/>
      <c r="G591"/>
    </row>
    <row r="592" spans="3:7" x14ac:dyDescent="0.3">
      <c r="C592"/>
      <c r="D592"/>
      <c r="E592"/>
      <c r="F592"/>
      <c r="G592"/>
    </row>
    <row r="593" spans="3:7" x14ac:dyDescent="0.3">
      <c r="C593"/>
      <c r="D593"/>
      <c r="E593"/>
      <c r="F593"/>
      <c r="G593"/>
    </row>
    <row r="594" spans="3:7" x14ac:dyDescent="0.3">
      <c r="C594"/>
      <c r="D594"/>
      <c r="E594"/>
      <c r="F594"/>
      <c r="G594"/>
    </row>
    <row r="595" spans="3:7" x14ac:dyDescent="0.3">
      <c r="C595"/>
      <c r="D595"/>
      <c r="E595"/>
      <c r="F595"/>
      <c r="G595"/>
    </row>
    <row r="596" spans="3:7" x14ac:dyDescent="0.3">
      <c r="C596"/>
      <c r="D596"/>
      <c r="E596"/>
      <c r="F596"/>
      <c r="G596"/>
    </row>
    <row r="597" spans="3:7" x14ac:dyDescent="0.3">
      <c r="C597"/>
      <c r="D597"/>
      <c r="E597"/>
      <c r="F597"/>
      <c r="G597"/>
    </row>
    <row r="598" spans="3:7" x14ac:dyDescent="0.3">
      <c r="C598"/>
      <c r="D598"/>
      <c r="E598"/>
      <c r="F598"/>
      <c r="G598"/>
    </row>
    <row r="599" spans="3:7" x14ac:dyDescent="0.3">
      <c r="C599"/>
      <c r="D599"/>
      <c r="E599"/>
      <c r="F599"/>
      <c r="G599"/>
    </row>
    <row r="600" spans="3:7" x14ac:dyDescent="0.3">
      <c r="C600"/>
      <c r="D600"/>
      <c r="E600"/>
      <c r="F600"/>
      <c r="G600"/>
    </row>
    <row r="601" spans="3:7" x14ac:dyDescent="0.3">
      <c r="C601"/>
      <c r="D601"/>
      <c r="E601"/>
      <c r="F601"/>
      <c r="G601"/>
    </row>
    <row r="602" spans="3:7" x14ac:dyDescent="0.3">
      <c r="C602"/>
      <c r="D602"/>
      <c r="E602"/>
      <c r="F602"/>
      <c r="G602"/>
    </row>
    <row r="603" spans="3:7" x14ac:dyDescent="0.3">
      <c r="C603"/>
      <c r="D603"/>
      <c r="E603"/>
      <c r="F603"/>
      <c r="G603"/>
    </row>
    <row r="604" spans="3:7" x14ac:dyDescent="0.3">
      <c r="C604"/>
      <c r="D604"/>
      <c r="E604"/>
      <c r="F604"/>
      <c r="G604"/>
    </row>
    <row r="605" spans="3:7" x14ac:dyDescent="0.3">
      <c r="C605"/>
      <c r="D605"/>
      <c r="E605"/>
      <c r="F605"/>
      <c r="G605"/>
    </row>
    <row r="606" spans="3:7" x14ac:dyDescent="0.3">
      <c r="C606"/>
      <c r="D606"/>
      <c r="E606"/>
      <c r="F606"/>
      <c r="G606"/>
    </row>
    <row r="607" spans="3:7" x14ac:dyDescent="0.3">
      <c r="C607"/>
      <c r="D607"/>
      <c r="E607"/>
      <c r="F607"/>
      <c r="G607"/>
    </row>
    <row r="608" spans="3:7" x14ac:dyDescent="0.3">
      <c r="C608"/>
      <c r="D608"/>
      <c r="E608"/>
      <c r="F608"/>
      <c r="G608"/>
    </row>
    <row r="609" spans="3:7" x14ac:dyDescent="0.3">
      <c r="C609"/>
      <c r="D609"/>
      <c r="E609"/>
      <c r="F609"/>
      <c r="G609"/>
    </row>
    <row r="610" spans="3:7" x14ac:dyDescent="0.3">
      <c r="C610"/>
      <c r="D610"/>
      <c r="E610"/>
      <c r="F610"/>
      <c r="G610"/>
    </row>
    <row r="611" spans="3:7" x14ac:dyDescent="0.3">
      <c r="C611"/>
      <c r="D611"/>
      <c r="E611"/>
      <c r="F611"/>
      <c r="G611"/>
    </row>
    <row r="612" spans="3:7" x14ac:dyDescent="0.3">
      <c r="C612"/>
      <c r="D612"/>
      <c r="E612"/>
      <c r="F612"/>
      <c r="G612"/>
    </row>
    <row r="613" spans="3:7" x14ac:dyDescent="0.3">
      <c r="C613"/>
      <c r="D613"/>
      <c r="E613"/>
      <c r="F613"/>
      <c r="G613"/>
    </row>
    <row r="614" spans="3:7" x14ac:dyDescent="0.3">
      <c r="C614"/>
      <c r="D614"/>
      <c r="E614"/>
      <c r="F614"/>
      <c r="G614"/>
    </row>
    <row r="615" spans="3:7" x14ac:dyDescent="0.3">
      <c r="C615"/>
      <c r="D615"/>
      <c r="E615"/>
      <c r="F615"/>
      <c r="G615"/>
    </row>
    <row r="616" spans="3:7" x14ac:dyDescent="0.3">
      <c r="C616"/>
      <c r="D616"/>
      <c r="E616"/>
      <c r="F616"/>
      <c r="G616"/>
    </row>
    <row r="617" spans="3:7" x14ac:dyDescent="0.3">
      <c r="C617"/>
      <c r="D617"/>
      <c r="E617"/>
      <c r="F617"/>
      <c r="G617"/>
    </row>
    <row r="618" spans="3:7" x14ac:dyDescent="0.3">
      <c r="C618"/>
      <c r="D618"/>
      <c r="E618"/>
      <c r="F618"/>
      <c r="G618"/>
    </row>
    <row r="619" spans="3:7" x14ac:dyDescent="0.3">
      <c r="C619"/>
      <c r="D619"/>
      <c r="E619"/>
      <c r="F619"/>
      <c r="G619"/>
    </row>
    <row r="620" spans="3:7" x14ac:dyDescent="0.3">
      <c r="C620"/>
      <c r="D620"/>
      <c r="E620"/>
      <c r="F620"/>
      <c r="G620"/>
    </row>
    <row r="621" spans="3:7" x14ac:dyDescent="0.3">
      <c r="C621"/>
      <c r="D621"/>
      <c r="E621"/>
      <c r="F621"/>
      <c r="G621"/>
    </row>
    <row r="622" spans="3:7" x14ac:dyDescent="0.3">
      <c r="C622"/>
      <c r="D622"/>
      <c r="E622"/>
      <c r="F622"/>
      <c r="G622"/>
    </row>
    <row r="623" spans="3:7" x14ac:dyDescent="0.3">
      <c r="C623"/>
      <c r="D623"/>
      <c r="E623"/>
      <c r="F623"/>
      <c r="G623"/>
    </row>
    <row r="624" spans="3:7" x14ac:dyDescent="0.3">
      <c r="C624"/>
      <c r="D624"/>
      <c r="E624"/>
      <c r="F624"/>
      <c r="G624"/>
    </row>
    <row r="625" spans="3:7" x14ac:dyDescent="0.3">
      <c r="C625"/>
      <c r="D625"/>
      <c r="E625"/>
      <c r="F625"/>
      <c r="G625"/>
    </row>
    <row r="626" spans="3:7" x14ac:dyDescent="0.3">
      <c r="C626"/>
      <c r="D626"/>
      <c r="E626"/>
      <c r="F626"/>
      <c r="G626"/>
    </row>
    <row r="627" spans="3:7" x14ac:dyDescent="0.3">
      <c r="C627"/>
      <c r="D627"/>
      <c r="E627"/>
      <c r="F627"/>
      <c r="G627"/>
    </row>
    <row r="628" spans="3:7" x14ac:dyDescent="0.3">
      <c r="C628"/>
      <c r="D628"/>
      <c r="E628"/>
      <c r="F628"/>
      <c r="G628"/>
    </row>
    <row r="629" spans="3:7" x14ac:dyDescent="0.3">
      <c r="C629"/>
      <c r="D629"/>
      <c r="E629"/>
      <c r="F629"/>
      <c r="G629"/>
    </row>
    <row r="630" spans="3:7" x14ac:dyDescent="0.3">
      <c r="C630"/>
      <c r="D630"/>
      <c r="E630"/>
      <c r="F630"/>
      <c r="G630"/>
    </row>
    <row r="631" spans="3:7" x14ac:dyDescent="0.3">
      <c r="C631"/>
      <c r="D631"/>
      <c r="E631"/>
      <c r="F631"/>
      <c r="G631"/>
    </row>
    <row r="632" spans="3:7" x14ac:dyDescent="0.3">
      <c r="C632"/>
      <c r="D632"/>
      <c r="E632"/>
      <c r="F632"/>
      <c r="G632"/>
    </row>
    <row r="633" spans="3:7" x14ac:dyDescent="0.3">
      <c r="C633"/>
      <c r="D633"/>
      <c r="E633"/>
      <c r="F633"/>
      <c r="G633"/>
    </row>
    <row r="634" spans="3:7" x14ac:dyDescent="0.3">
      <c r="C634"/>
      <c r="D634"/>
      <c r="E634"/>
      <c r="F634"/>
      <c r="G634"/>
    </row>
    <row r="635" spans="3:7" x14ac:dyDescent="0.3">
      <c r="C635"/>
      <c r="D635"/>
      <c r="E635"/>
      <c r="F635"/>
      <c r="G635"/>
    </row>
    <row r="636" spans="3:7" x14ac:dyDescent="0.3">
      <c r="C636"/>
      <c r="D636"/>
      <c r="E636"/>
      <c r="F636"/>
      <c r="G636"/>
    </row>
    <row r="637" spans="3:7" x14ac:dyDescent="0.3">
      <c r="C637"/>
      <c r="D637"/>
      <c r="E637"/>
      <c r="F637"/>
      <c r="G637"/>
    </row>
    <row r="638" spans="3:7" x14ac:dyDescent="0.3">
      <c r="C638"/>
      <c r="D638"/>
      <c r="E638"/>
      <c r="F638"/>
      <c r="G638"/>
    </row>
    <row r="639" spans="3:7" x14ac:dyDescent="0.3">
      <c r="C639"/>
      <c r="D639"/>
      <c r="E639"/>
      <c r="F639"/>
      <c r="G639"/>
    </row>
    <row r="640" spans="3:7" x14ac:dyDescent="0.3">
      <c r="C640"/>
      <c r="D640"/>
      <c r="E640"/>
      <c r="F640"/>
      <c r="G640"/>
    </row>
    <row r="641" spans="3:7" x14ac:dyDescent="0.3">
      <c r="C641"/>
      <c r="D641"/>
      <c r="E641"/>
      <c r="F641"/>
      <c r="G641"/>
    </row>
    <row r="642" spans="3:7" x14ac:dyDescent="0.3">
      <c r="C642"/>
      <c r="D642"/>
      <c r="E642"/>
      <c r="F642"/>
      <c r="G642"/>
    </row>
    <row r="643" spans="3:7" x14ac:dyDescent="0.3">
      <c r="C643"/>
      <c r="D643"/>
      <c r="E643"/>
      <c r="F643"/>
      <c r="G643"/>
    </row>
    <row r="644" spans="3:7" x14ac:dyDescent="0.3">
      <c r="C644"/>
      <c r="D644"/>
      <c r="E644"/>
      <c r="F644"/>
      <c r="G644"/>
    </row>
    <row r="645" spans="3:7" x14ac:dyDescent="0.3">
      <c r="C645"/>
      <c r="D645"/>
      <c r="E645"/>
      <c r="F645"/>
      <c r="G645"/>
    </row>
    <row r="646" spans="3:7" x14ac:dyDescent="0.3">
      <c r="C646"/>
      <c r="D646"/>
      <c r="E646"/>
      <c r="F646"/>
      <c r="G646"/>
    </row>
    <row r="647" spans="3:7" x14ac:dyDescent="0.3">
      <c r="C647"/>
      <c r="D647"/>
      <c r="E647"/>
      <c r="F647"/>
      <c r="G647"/>
    </row>
    <row r="648" spans="3:7" x14ac:dyDescent="0.3">
      <c r="C648"/>
      <c r="D648"/>
      <c r="E648"/>
      <c r="F648"/>
      <c r="G648"/>
    </row>
    <row r="649" spans="3:7" x14ac:dyDescent="0.3">
      <c r="C649"/>
      <c r="D649"/>
      <c r="E649"/>
      <c r="F649"/>
      <c r="G649"/>
    </row>
    <row r="650" spans="3:7" x14ac:dyDescent="0.3">
      <c r="C650"/>
      <c r="D650"/>
      <c r="E650"/>
      <c r="F650"/>
      <c r="G650"/>
    </row>
    <row r="651" spans="3:7" x14ac:dyDescent="0.3">
      <c r="C651"/>
      <c r="D651"/>
      <c r="E651"/>
      <c r="F651"/>
      <c r="G651"/>
    </row>
    <row r="652" spans="3:7" x14ac:dyDescent="0.3">
      <c r="C652"/>
      <c r="D652"/>
      <c r="E652"/>
      <c r="F652"/>
      <c r="G652"/>
    </row>
    <row r="653" spans="3:7" x14ac:dyDescent="0.3">
      <c r="C653"/>
      <c r="D653"/>
      <c r="E653"/>
      <c r="F653"/>
      <c r="G653"/>
    </row>
    <row r="654" spans="3:7" x14ac:dyDescent="0.3">
      <c r="C654"/>
      <c r="D654"/>
      <c r="E654"/>
      <c r="F654"/>
      <c r="G654"/>
    </row>
    <row r="655" spans="3:7" x14ac:dyDescent="0.3">
      <c r="C655"/>
      <c r="D655"/>
      <c r="E655"/>
      <c r="F655"/>
      <c r="G655"/>
    </row>
    <row r="656" spans="3:7" x14ac:dyDescent="0.3">
      <c r="C656"/>
      <c r="D656"/>
      <c r="E656"/>
      <c r="F656"/>
      <c r="G656"/>
    </row>
    <row r="657" spans="3:7" x14ac:dyDescent="0.3">
      <c r="C657"/>
      <c r="D657"/>
      <c r="E657"/>
      <c r="F657"/>
      <c r="G657"/>
    </row>
    <row r="658" spans="3:7" x14ac:dyDescent="0.3">
      <c r="C658"/>
      <c r="D658"/>
      <c r="E658"/>
      <c r="F658"/>
      <c r="G658"/>
    </row>
    <row r="659" spans="3:7" x14ac:dyDescent="0.3">
      <c r="C659"/>
      <c r="D659"/>
      <c r="E659"/>
      <c r="F659"/>
      <c r="G659"/>
    </row>
    <row r="660" spans="3:7" x14ac:dyDescent="0.3">
      <c r="C660"/>
      <c r="D660"/>
      <c r="E660"/>
      <c r="F660"/>
      <c r="G660"/>
    </row>
    <row r="661" spans="3:7" x14ac:dyDescent="0.3">
      <c r="C661"/>
      <c r="D661"/>
      <c r="E661"/>
      <c r="F661"/>
      <c r="G661"/>
    </row>
    <row r="662" spans="3:7" x14ac:dyDescent="0.3">
      <c r="C662"/>
      <c r="D662"/>
      <c r="E662"/>
      <c r="F662"/>
      <c r="G662"/>
    </row>
    <row r="663" spans="3:7" x14ac:dyDescent="0.3">
      <c r="C663"/>
      <c r="D663"/>
      <c r="E663"/>
      <c r="F663"/>
      <c r="G663"/>
    </row>
    <row r="664" spans="3:7" x14ac:dyDescent="0.3">
      <c r="C664"/>
      <c r="D664"/>
      <c r="E664"/>
      <c r="F664"/>
      <c r="G664"/>
    </row>
    <row r="665" spans="3:7" x14ac:dyDescent="0.3">
      <c r="C665"/>
      <c r="D665"/>
      <c r="E665"/>
      <c r="F665"/>
      <c r="G665"/>
    </row>
    <row r="666" spans="3:7" x14ac:dyDescent="0.3">
      <c r="C666"/>
      <c r="D666"/>
      <c r="E666"/>
      <c r="F666"/>
      <c r="G666"/>
    </row>
    <row r="667" spans="3:7" x14ac:dyDescent="0.3">
      <c r="C667"/>
      <c r="D667"/>
      <c r="E667"/>
      <c r="F667"/>
      <c r="G667"/>
    </row>
    <row r="668" spans="3:7" x14ac:dyDescent="0.3">
      <c r="C668"/>
      <c r="D668"/>
      <c r="E668"/>
      <c r="F668"/>
      <c r="G668"/>
    </row>
    <row r="669" spans="3:7" x14ac:dyDescent="0.3">
      <c r="C669"/>
      <c r="D669"/>
      <c r="E669"/>
      <c r="F669"/>
      <c r="G669"/>
    </row>
    <row r="670" spans="3:7" x14ac:dyDescent="0.3">
      <c r="C670"/>
      <c r="D670"/>
      <c r="E670"/>
      <c r="F670"/>
      <c r="G670"/>
    </row>
    <row r="671" spans="3:7" x14ac:dyDescent="0.3">
      <c r="C671"/>
      <c r="D671"/>
      <c r="E671"/>
      <c r="F671"/>
      <c r="G671"/>
    </row>
    <row r="672" spans="3:7" x14ac:dyDescent="0.3">
      <c r="C672"/>
      <c r="D672"/>
      <c r="E672"/>
      <c r="F672"/>
      <c r="G672"/>
    </row>
    <row r="673" spans="3:7" x14ac:dyDescent="0.3">
      <c r="C673"/>
      <c r="D673"/>
      <c r="E673"/>
      <c r="F673"/>
      <c r="G673"/>
    </row>
    <row r="674" spans="3:7" x14ac:dyDescent="0.3">
      <c r="C674"/>
      <c r="D674"/>
      <c r="E674"/>
      <c r="F674"/>
      <c r="G674"/>
    </row>
    <row r="675" spans="3:7" x14ac:dyDescent="0.3">
      <c r="C675"/>
      <c r="D675"/>
      <c r="E675"/>
      <c r="F675"/>
      <c r="G675"/>
    </row>
    <row r="676" spans="3:7" x14ac:dyDescent="0.3">
      <c r="C676"/>
      <c r="D676"/>
      <c r="E676"/>
      <c r="F676"/>
      <c r="G676"/>
    </row>
    <row r="677" spans="3:7" x14ac:dyDescent="0.3">
      <c r="C677"/>
      <c r="D677"/>
      <c r="E677"/>
      <c r="F677"/>
      <c r="G677"/>
    </row>
    <row r="678" spans="3:7" x14ac:dyDescent="0.3">
      <c r="C678"/>
      <c r="D678"/>
      <c r="E678"/>
      <c r="F678"/>
      <c r="G678"/>
    </row>
    <row r="679" spans="3:7" x14ac:dyDescent="0.3">
      <c r="C679"/>
      <c r="D679"/>
      <c r="E679"/>
      <c r="F679"/>
      <c r="G679"/>
    </row>
    <row r="680" spans="3:7" x14ac:dyDescent="0.3">
      <c r="C680"/>
      <c r="D680"/>
      <c r="E680"/>
      <c r="F680"/>
      <c r="G680"/>
    </row>
    <row r="681" spans="3:7" x14ac:dyDescent="0.3">
      <c r="C681"/>
      <c r="D681"/>
      <c r="E681"/>
      <c r="F681"/>
      <c r="G681"/>
    </row>
    <row r="682" spans="3:7" x14ac:dyDescent="0.3">
      <c r="C682"/>
      <c r="D682"/>
      <c r="E682"/>
      <c r="F682"/>
      <c r="G682"/>
    </row>
    <row r="683" spans="3:7" x14ac:dyDescent="0.3">
      <c r="C683"/>
      <c r="D683"/>
      <c r="E683"/>
      <c r="F683"/>
      <c r="G683"/>
    </row>
    <row r="684" spans="3:7" x14ac:dyDescent="0.3">
      <c r="C684"/>
      <c r="D684"/>
      <c r="E684"/>
      <c r="F684"/>
      <c r="G684"/>
    </row>
    <row r="685" spans="3:7" x14ac:dyDescent="0.3">
      <c r="C685"/>
      <c r="D685"/>
      <c r="E685"/>
      <c r="F685"/>
      <c r="G685"/>
    </row>
    <row r="686" spans="3:7" x14ac:dyDescent="0.3">
      <c r="C686"/>
      <c r="D686"/>
      <c r="E686"/>
      <c r="F686"/>
      <c r="G686"/>
    </row>
    <row r="687" spans="3:7" x14ac:dyDescent="0.3">
      <c r="C687"/>
      <c r="D687"/>
      <c r="E687"/>
      <c r="F687"/>
      <c r="G687"/>
    </row>
    <row r="688" spans="3:7" x14ac:dyDescent="0.3">
      <c r="C688"/>
      <c r="D688"/>
      <c r="E688"/>
      <c r="F688"/>
      <c r="G688"/>
    </row>
    <row r="689" spans="3:7" x14ac:dyDescent="0.3">
      <c r="C689"/>
      <c r="D689"/>
      <c r="E689"/>
      <c r="F689"/>
      <c r="G689"/>
    </row>
    <row r="690" spans="3:7" x14ac:dyDescent="0.3">
      <c r="C690"/>
      <c r="D690"/>
      <c r="E690"/>
      <c r="F690"/>
      <c r="G690"/>
    </row>
    <row r="691" spans="3:7" x14ac:dyDescent="0.3">
      <c r="C691"/>
      <c r="D691"/>
      <c r="E691"/>
      <c r="F691"/>
      <c r="G691"/>
    </row>
    <row r="692" spans="3:7" x14ac:dyDescent="0.3">
      <c r="C692"/>
      <c r="D692"/>
      <c r="E692"/>
      <c r="F692"/>
      <c r="G692"/>
    </row>
    <row r="693" spans="3:7" x14ac:dyDescent="0.3">
      <c r="C693"/>
      <c r="D693"/>
      <c r="E693"/>
      <c r="F693"/>
      <c r="G693"/>
    </row>
    <row r="694" spans="3:7" x14ac:dyDescent="0.3">
      <c r="C694"/>
      <c r="D694"/>
      <c r="E694"/>
      <c r="F694"/>
      <c r="G694"/>
    </row>
    <row r="695" spans="3:7" x14ac:dyDescent="0.3">
      <c r="C695"/>
      <c r="D695"/>
      <c r="E695"/>
      <c r="F695"/>
      <c r="G695"/>
    </row>
    <row r="696" spans="3:7" x14ac:dyDescent="0.3">
      <c r="C696"/>
      <c r="D696"/>
      <c r="E696"/>
      <c r="F696"/>
      <c r="G696"/>
    </row>
    <row r="697" spans="3:7" x14ac:dyDescent="0.3">
      <c r="C697"/>
      <c r="D697"/>
      <c r="E697"/>
      <c r="F697"/>
      <c r="G697"/>
    </row>
    <row r="698" spans="3:7" x14ac:dyDescent="0.3">
      <c r="C698"/>
      <c r="D698"/>
      <c r="E698"/>
      <c r="F698"/>
      <c r="G698"/>
    </row>
    <row r="699" spans="3:7" x14ac:dyDescent="0.3">
      <c r="C699"/>
      <c r="D699"/>
      <c r="E699"/>
      <c r="F699"/>
      <c r="G699"/>
    </row>
    <row r="700" spans="3:7" x14ac:dyDescent="0.3">
      <c r="C700"/>
      <c r="D700"/>
      <c r="E700"/>
      <c r="F700"/>
      <c r="G700"/>
    </row>
    <row r="701" spans="3:7" x14ac:dyDescent="0.3">
      <c r="C701"/>
      <c r="D701"/>
      <c r="E701"/>
      <c r="F701"/>
      <c r="G701"/>
    </row>
    <row r="702" spans="3:7" x14ac:dyDescent="0.3">
      <c r="C702"/>
      <c r="D702"/>
      <c r="E702"/>
      <c r="F702"/>
      <c r="G702"/>
    </row>
    <row r="703" spans="3:7" x14ac:dyDescent="0.3">
      <c r="C703"/>
      <c r="D703"/>
      <c r="E703"/>
      <c r="F703"/>
      <c r="G703"/>
    </row>
    <row r="704" spans="3:7" x14ac:dyDescent="0.3">
      <c r="C704"/>
      <c r="D704"/>
      <c r="E704"/>
      <c r="F704"/>
      <c r="G704"/>
    </row>
    <row r="705" spans="3:7" x14ac:dyDescent="0.3">
      <c r="C705"/>
      <c r="D705"/>
      <c r="E705"/>
      <c r="F705"/>
      <c r="G705"/>
    </row>
    <row r="706" spans="3:7" x14ac:dyDescent="0.3">
      <c r="C706"/>
      <c r="D706"/>
      <c r="E706"/>
      <c r="F706"/>
      <c r="G706"/>
    </row>
    <row r="707" spans="3:7" x14ac:dyDescent="0.3">
      <c r="C707"/>
      <c r="D707"/>
      <c r="E707"/>
      <c r="F707"/>
      <c r="G707"/>
    </row>
    <row r="708" spans="3:7" x14ac:dyDescent="0.3">
      <c r="C708"/>
      <c r="D708"/>
      <c r="E708"/>
      <c r="F708"/>
      <c r="G708"/>
    </row>
    <row r="709" spans="3:7" x14ac:dyDescent="0.3">
      <c r="C709"/>
      <c r="D709"/>
      <c r="E709"/>
      <c r="F709"/>
      <c r="G709"/>
    </row>
    <row r="710" spans="3:7" x14ac:dyDescent="0.3">
      <c r="C710"/>
      <c r="D710"/>
      <c r="E710"/>
      <c r="F710"/>
      <c r="G710"/>
    </row>
    <row r="711" spans="3:7" x14ac:dyDescent="0.3">
      <c r="C711"/>
      <c r="D711"/>
      <c r="E711"/>
      <c r="F711"/>
      <c r="G711"/>
    </row>
    <row r="712" spans="3:7" x14ac:dyDescent="0.3">
      <c r="C712"/>
      <c r="D712"/>
      <c r="E712"/>
      <c r="F712"/>
      <c r="G712"/>
    </row>
    <row r="713" spans="3:7" x14ac:dyDescent="0.3">
      <c r="C713"/>
      <c r="D713"/>
      <c r="E713"/>
      <c r="F713"/>
      <c r="G713"/>
    </row>
    <row r="714" spans="3:7" x14ac:dyDescent="0.3">
      <c r="C714"/>
      <c r="D714"/>
      <c r="E714"/>
      <c r="F714"/>
      <c r="G714"/>
    </row>
    <row r="715" spans="3:7" x14ac:dyDescent="0.3">
      <c r="C715"/>
      <c r="D715"/>
      <c r="E715"/>
      <c r="F715"/>
      <c r="G715"/>
    </row>
    <row r="716" spans="3:7" x14ac:dyDescent="0.3">
      <c r="C716"/>
      <c r="D716"/>
      <c r="E716"/>
      <c r="F716"/>
      <c r="G716"/>
    </row>
    <row r="717" spans="3:7" x14ac:dyDescent="0.3">
      <c r="C717"/>
      <c r="D717"/>
      <c r="E717"/>
      <c r="F717"/>
      <c r="G717"/>
    </row>
    <row r="718" spans="3:7" x14ac:dyDescent="0.3">
      <c r="C718"/>
      <c r="D718"/>
      <c r="E718"/>
      <c r="F718"/>
      <c r="G718"/>
    </row>
    <row r="719" spans="3:7" x14ac:dyDescent="0.3">
      <c r="C719"/>
      <c r="D719"/>
      <c r="E719"/>
      <c r="F719"/>
      <c r="G719"/>
    </row>
    <row r="720" spans="3:7" x14ac:dyDescent="0.3">
      <c r="C720"/>
      <c r="D720"/>
      <c r="E720"/>
      <c r="F720"/>
      <c r="G720"/>
    </row>
    <row r="721" spans="3:7" x14ac:dyDescent="0.3">
      <c r="C721"/>
      <c r="D721"/>
      <c r="E721"/>
      <c r="F721"/>
      <c r="G721"/>
    </row>
    <row r="722" spans="3:7" x14ac:dyDescent="0.3">
      <c r="C722"/>
      <c r="D722"/>
      <c r="E722"/>
      <c r="F722"/>
      <c r="G722"/>
    </row>
    <row r="723" spans="3:7" x14ac:dyDescent="0.3">
      <c r="C723"/>
      <c r="D723"/>
      <c r="E723"/>
      <c r="F723"/>
      <c r="G723"/>
    </row>
    <row r="724" spans="3:7" x14ac:dyDescent="0.3">
      <c r="C724"/>
      <c r="D724"/>
      <c r="E724"/>
      <c r="F724"/>
      <c r="G724"/>
    </row>
    <row r="725" spans="3:7" x14ac:dyDescent="0.3">
      <c r="C725"/>
      <c r="D725"/>
      <c r="E725"/>
      <c r="F725"/>
      <c r="G725"/>
    </row>
    <row r="726" spans="3:7" x14ac:dyDescent="0.3">
      <c r="C726"/>
      <c r="D726"/>
      <c r="E726"/>
      <c r="F726"/>
      <c r="G726"/>
    </row>
    <row r="727" spans="3:7" x14ac:dyDescent="0.3">
      <c r="C727"/>
      <c r="D727"/>
      <c r="E727"/>
      <c r="F727"/>
      <c r="G727"/>
    </row>
    <row r="728" spans="3:7" x14ac:dyDescent="0.3">
      <c r="C728"/>
      <c r="D728"/>
      <c r="E728"/>
      <c r="F728"/>
      <c r="G728"/>
    </row>
    <row r="729" spans="3:7" x14ac:dyDescent="0.3">
      <c r="C729"/>
      <c r="D729"/>
      <c r="E729"/>
      <c r="F729"/>
      <c r="G729"/>
    </row>
    <row r="730" spans="3:7" x14ac:dyDescent="0.3">
      <c r="C730"/>
      <c r="D730"/>
      <c r="E730"/>
      <c r="F730"/>
      <c r="G730"/>
    </row>
    <row r="731" spans="3:7" x14ac:dyDescent="0.3">
      <c r="C731"/>
      <c r="D731"/>
      <c r="E731"/>
      <c r="F731"/>
      <c r="G731"/>
    </row>
    <row r="732" spans="3:7" x14ac:dyDescent="0.3">
      <c r="C732"/>
      <c r="D732"/>
      <c r="E732"/>
      <c r="F732"/>
      <c r="G732"/>
    </row>
    <row r="733" spans="3:7" x14ac:dyDescent="0.3">
      <c r="C733"/>
      <c r="D733"/>
      <c r="E733"/>
      <c r="F733"/>
      <c r="G733"/>
    </row>
    <row r="734" spans="3:7" x14ac:dyDescent="0.3">
      <c r="C734"/>
      <c r="D734"/>
      <c r="E734"/>
      <c r="F734"/>
      <c r="G734"/>
    </row>
    <row r="735" spans="3:7" x14ac:dyDescent="0.3">
      <c r="C735"/>
      <c r="D735"/>
      <c r="E735"/>
      <c r="F735"/>
      <c r="G735"/>
    </row>
    <row r="736" spans="3:7" x14ac:dyDescent="0.3">
      <c r="C736"/>
      <c r="D736"/>
      <c r="E736"/>
      <c r="F736"/>
      <c r="G736"/>
    </row>
    <row r="737" spans="3:7" x14ac:dyDescent="0.3">
      <c r="C737"/>
      <c r="D737"/>
      <c r="E737"/>
      <c r="F737"/>
      <c r="G737"/>
    </row>
    <row r="738" spans="3:7" x14ac:dyDescent="0.3">
      <c r="C738"/>
      <c r="D738"/>
      <c r="E738"/>
      <c r="F738"/>
      <c r="G738"/>
    </row>
    <row r="739" spans="3:7" x14ac:dyDescent="0.3">
      <c r="C739"/>
      <c r="D739"/>
      <c r="E739"/>
      <c r="F739"/>
      <c r="G739"/>
    </row>
    <row r="740" spans="3:7" x14ac:dyDescent="0.3">
      <c r="C740"/>
      <c r="D740"/>
      <c r="E740"/>
      <c r="F740"/>
      <c r="G740"/>
    </row>
    <row r="741" spans="3:7" x14ac:dyDescent="0.3">
      <c r="C741"/>
      <c r="D741"/>
      <c r="E741"/>
      <c r="F741"/>
      <c r="G741"/>
    </row>
    <row r="742" spans="3:7" x14ac:dyDescent="0.3">
      <c r="C742"/>
      <c r="D742"/>
      <c r="E742"/>
      <c r="F742"/>
      <c r="G742"/>
    </row>
    <row r="743" spans="3:7" x14ac:dyDescent="0.3">
      <c r="C743"/>
      <c r="D743"/>
      <c r="E743"/>
      <c r="F743"/>
      <c r="G743"/>
    </row>
    <row r="744" spans="3:7" x14ac:dyDescent="0.3">
      <c r="C744"/>
      <c r="D744"/>
      <c r="E744"/>
      <c r="F744"/>
      <c r="G744"/>
    </row>
    <row r="745" spans="3:7" x14ac:dyDescent="0.3">
      <c r="C745"/>
      <c r="D745"/>
      <c r="E745"/>
      <c r="F745"/>
      <c r="G745"/>
    </row>
    <row r="746" spans="3:7" x14ac:dyDescent="0.3">
      <c r="C746"/>
      <c r="D746"/>
      <c r="E746"/>
      <c r="F746"/>
      <c r="G746"/>
    </row>
    <row r="747" spans="3:7" x14ac:dyDescent="0.3">
      <c r="C747"/>
      <c r="D747"/>
      <c r="E747"/>
      <c r="F747"/>
      <c r="G747"/>
    </row>
    <row r="748" spans="3:7" x14ac:dyDescent="0.3">
      <c r="C748"/>
      <c r="D748"/>
      <c r="E748"/>
      <c r="F748"/>
      <c r="G748"/>
    </row>
    <row r="749" spans="3:7" x14ac:dyDescent="0.3">
      <c r="C749"/>
      <c r="D749"/>
      <c r="E749"/>
      <c r="F749"/>
      <c r="G749"/>
    </row>
    <row r="750" spans="3:7" x14ac:dyDescent="0.3">
      <c r="C750"/>
      <c r="D750"/>
      <c r="E750"/>
      <c r="F750"/>
      <c r="G750"/>
    </row>
    <row r="751" spans="3:7" x14ac:dyDescent="0.3">
      <c r="C751"/>
      <c r="D751"/>
      <c r="E751"/>
      <c r="F751"/>
      <c r="G751"/>
    </row>
    <row r="752" spans="3:7" x14ac:dyDescent="0.3">
      <c r="C752"/>
      <c r="D752"/>
      <c r="E752"/>
      <c r="F752"/>
      <c r="G752"/>
    </row>
    <row r="753" spans="3:7" x14ac:dyDescent="0.3">
      <c r="C753"/>
      <c r="D753"/>
      <c r="E753"/>
      <c r="F753"/>
      <c r="G753"/>
    </row>
    <row r="754" spans="3:7" x14ac:dyDescent="0.3">
      <c r="C754"/>
      <c r="D754"/>
      <c r="E754"/>
      <c r="F754"/>
      <c r="G754"/>
    </row>
    <row r="755" spans="3:7" x14ac:dyDescent="0.3">
      <c r="C755"/>
      <c r="D755"/>
      <c r="E755"/>
      <c r="F755"/>
      <c r="G755"/>
    </row>
    <row r="756" spans="3:7" x14ac:dyDescent="0.3">
      <c r="C756"/>
      <c r="D756"/>
      <c r="E756"/>
      <c r="F756"/>
      <c r="G756"/>
    </row>
    <row r="757" spans="3:7" x14ac:dyDescent="0.3">
      <c r="C757"/>
      <c r="D757"/>
      <c r="E757"/>
      <c r="F757"/>
      <c r="G757"/>
    </row>
    <row r="758" spans="3:7" x14ac:dyDescent="0.3">
      <c r="C758"/>
      <c r="D758"/>
      <c r="E758"/>
      <c r="F758"/>
      <c r="G758"/>
    </row>
    <row r="759" spans="3:7" x14ac:dyDescent="0.3">
      <c r="C759"/>
      <c r="D759"/>
      <c r="E759"/>
      <c r="F759"/>
      <c r="G759"/>
    </row>
    <row r="760" spans="3:7" x14ac:dyDescent="0.3">
      <c r="C760"/>
      <c r="D760"/>
      <c r="E760"/>
      <c r="F760"/>
      <c r="G760"/>
    </row>
    <row r="761" spans="3:7" x14ac:dyDescent="0.3">
      <c r="C761"/>
      <c r="D761"/>
      <c r="E761"/>
      <c r="F761"/>
      <c r="G761"/>
    </row>
    <row r="762" spans="3:7" x14ac:dyDescent="0.3">
      <c r="C762"/>
      <c r="D762"/>
      <c r="E762"/>
      <c r="F762"/>
      <c r="G762"/>
    </row>
    <row r="763" spans="3:7" x14ac:dyDescent="0.3">
      <c r="C763"/>
      <c r="D763"/>
      <c r="E763"/>
      <c r="F763"/>
      <c r="G763"/>
    </row>
    <row r="764" spans="3:7" x14ac:dyDescent="0.3">
      <c r="C764"/>
      <c r="D764"/>
      <c r="E764"/>
      <c r="F764"/>
      <c r="G764"/>
    </row>
    <row r="765" spans="3:7" x14ac:dyDescent="0.3">
      <c r="C765"/>
      <c r="D765"/>
      <c r="E765"/>
      <c r="F765"/>
      <c r="G765"/>
    </row>
    <row r="766" spans="3:7" x14ac:dyDescent="0.3">
      <c r="C766"/>
      <c r="D766"/>
      <c r="E766"/>
      <c r="F766"/>
      <c r="G766"/>
    </row>
    <row r="767" spans="3:7" x14ac:dyDescent="0.3">
      <c r="C767"/>
      <c r="D767"/>
      <c r="E767"/>
      <c r="F767"/>
      <c r="G767"/>
    </row>
    <row r="768" spans="3:7" x14ac:dyDescent="0.3">
      <c r="C768"/>
      <c r="D768"/>
      <c r="E768"/>
      <c r="F768"/>
      <c r="G768"/>
    </row>
    <row r="769" spans="3:7" x14ac:dyDescent="0.3">
      <c r="C769"/>
      <c r="D769"/>
      <c r="E769"/>
      <c r="F769"/>
      <c r="G769"/>
    </row>
    <row r="770" spans="3:7" x14ac:dyDescent="0.3">
      <c r="C770"/>
      <c r="D770"/>
      <c r="E770"/>
      <c r="F770"/>
      <c r="G770"/>
    </row>
    <row r="771" spans="3:7" x14ac:dyDescent="0.3">
      <c r="C771"/>
      <c r="D771"/>
      <c r="E771"/>
      <c r="F771"/>
      <c r="G771"/>
    </row>
    <row r="772" spans="3:7" x14ac:dyDescent="0.3">
      <c r="C772"/>
      <c r="D772"/>
      <c r="E772"/>
      <c r="F772"/>
      <c r="G772"/>
    </row>
    <row r="773" spans="3:7" x14ac:dyDescent="0.3">
      <c r="C773"/>
      <c r="D773"/>
      <c r="E773"/>
      <c r="F773"/>
      <c r="G773"/>
    </row>
    <row r="774" spans="3:7" x14ac:dyDescent="0.3">
      <c r="C774"/>
      <c r="D774"/>
      <c r="E774"/>
      <c r="F774"/>
      <c r="G774"/>
    </row>
    <row r="775" spans="3:7" x14ac:dyDescent="0.3">
      <c r="C775"/>
      <c r="D775"/>
      <c r="E775"/>
      <c r="F775"/>
      <c r="G775"/>
    </row>
    <row r="776" spans="3:7" x14ac:dyDescent="0.3">
      <c r="C776"/>
      <c r="D776"/>
      <c r="E776"/>
      <c r="F776"/>
      <c r="G776"/>
    </row>
    <row r="777" spans="3:7" x14ac:dyDescent="0.3">
      <c r="C777"/>
      <c r="D777"/>
      <c r="E777"/>
      <c r="F777"/>
      <c r="G777"/>
    </row>
    <row r="778" spans="3:7" x14ac:dyDescent="0.3">
      <c r="C778"/>
      <c r="D778"/>
      <c r="E778"/>
      <c r="F778"/>
      <c r="G778"/>
    </row>
    <row r="779" spans="3:7" x14ac:dyDescent="0.3">
      <c r="C779"/>
      <c r="D779"/>
      <c r="E779"/>
      <c r="F779"/>
      <c r="G779"/>
    </row>
    <row r="780" spans="3:7" x14ac:dyDescent="0.3">
      <c r="C780"/>
      <c r="D780"/>
      <c r="E780"/>
      <c r="F780"/>
      <c r="G780"/>
    </row>
    <row r="781" spans="3:7" x14ac:dyDescent="0.3">
      <c r="C781"/>
      <c r="D781"/>
      <c r="E781"/>
      <c r="F781"/>
      <c r="G781"/>
    </row>
    <row r="782" spans="3:7" x14ac:dyDescent="0.3">
      <c r="C782"/>
      <c r="D782"/>
      <c r="E782"/>
      <c r="F782"/>
      <c r="G782"/>
    </row>
    <row r="783" spans="3:7" x14ac:dyDescent="0.3">
      <c r="C783"/>
      <c r="D783"/>
      <c r="E783"/>
      <c r="F783"/>
      <c r="G783"/>
    </row>
    <row r="784" spans="3:7" x14ac:dyDescent="0.3">
      <c r="C784"/>
      <c r="D784"/>
      <c r="E784"/>
      <c r="F784"/>
      <c r="G784"/>
    </row>
    <row r="785" spans="3:7" x14ac:dyDescent="0.3">
      <c r="C785"/>
      <c r="D785"/>
      <c r="E785"/>
      <c r="F785"/>
      <c r="G785"/>
    </row>
    <row r="786" spans="3:7" x14ac:dyDescent="0.3">
      <c r="C786"/>
      <c r="D786"/>
      <c r="E786"/>
      <c r="F786"/>
      <c r="G786"/>
    </row>
    <row r="787" spans="3:7" x14ac:dyDescent="0.3">
      <c r="C787"/>
      <c r="D787"/>
      <c r="E787"/>
      <c r="F787"/>
      <c r="G787"/>
    </row>
    <row r="788" spans="3:7" x14ac:dyDescent="0.3">
      <c r="C788"/>
      <c r="D788"/>
      <c r="E788"/>
      <c r="F788"/>
      <c r="G788"/>
    </row>
    <row r="789" spans="3:7" x14ac:dyDescent="0.3">
      <c r="C789"/>
      <c r="D789"/>
      <c r="E789"/>
      <c r="F789"/>
      <c r="G789"/>
    </row>
    <row r="790" spans="3:7" x14ac:dyDescent="0.3">
      <c r="C790"/>
      <c r="D790"/>
      <c r="E790"/>
      <c r="F790"/>
      <c r="G790"/>
    </row>
    <row r="791" spans="3:7" x14ac:dyDescent="0.3">
      <c r="C791"/>
      <c r="D791"/>
      <c r="E791"/>
      <c r="F791"/>
      <c r="G791"/>
    </row>
    <row r="792" spans="3:7" x14ac:dyDescent="0.3">
      <c r="C792"/>
      <c r="D792"/>
      <c r="E792"/>
      <c r="F792"/>
      <c r="G792"/>
    </row>
    <row r="793" spans="3:7" x14ac:dyDescent="0.3">
      <c r="C793"/>
      <c r="D793"/>
      <c r="E793"/>
      <c r="F793"/>
      <c r="G793"/>
    </row>
    <row r="794" spans="3:7" x14ac:dyDescent="0.3">
      <c r="C794"/>
      <c r="D794"/>
      <c r="E794"/>
      <c r="F794"/>
      <c r="G794"/>
    </row>
    <row r="795" spans="3:7" x14ac:dyDescent="0.3">
      <c r="C795"/>
      <c r="D795"/>
      <c r="E795"/>
      <c r="F795"/>
      <c r="G795"/>
    </row>
    <row r="796" spans="3:7" x14ac:dyDescent="0.3">
      <c r="C796"/>
      <c r="D796"/>
      <c r="E796"/>
      <c r="F796"/>
      <c r="G796"/>
    </row>
    <row r="797" spans="3:7" x14ac:dyDescent="0.3">
      <c r="C797"/>
      <c r="D797"/>
      <c r="E797"/>
      <c r="F797"/>
      <c r="G797"/>
    </row>
    <row r="798" spans="3:7" x14ac:dyDescent="0.3">
      <c r="C798"/>
      <c r="D798"/>
      <c r="E798"/>
      <c r="F798"/>
      <c r="G798"/>
    </row>
    <row r="799" spans="3:7" x14ac:dyDescent="0.3">
      <c r="C799"/>
      <c r="D799"/>
      <c r="E799"/>
      <c r="F799"/>
      <c r="G799"/>
    </row>
    <row r="800" spans="3:7" x14ac:dyDescent="0.3">
      <c r="C800"/>
      <c r="D800"/>
      <c r="E800"/>
      <c r="F800"/>
      <c r="G800"/>
    </row>
    <row r="801" spans="3:7" x14ac:dyDescent="0.3">
      <c r="C801"/>
      <c r="D801"/>
      <c r="E801"/>
      <c r="F801"/>
      <c r="G801"/>
    </row>
    <row r="802" spans="3:7" x14ac:dyDescent="0.3">
      <c r="C802"/>
      <c r="D802"/>
      <c r="E802"/>
      <c r="F802"/>
      <c r="G802"/>
    </row>
    <row r="803" spans="3:7" x14ac:dyDescent="0.3">
      <c r="C803"/>
      <c r="D803"/>
      <c r="E803"/>
      <c r="F803"/>
      <c r="G803"/>
    </row>
    <row r="804" spans="3:7" x14ac:dyDescent="0.3">
      <c r="C804"/>
      <c r="D804"/>
      <c r="E804"/>
      <c r="F804"/>
      <c r="G804"/>
    </row>
    <row r="805" spans="3:7" x14ac:dyDescent="0.3">
      <c r="C805"/>
      <c r="D805"/>
      <c r="E805"/>
      <c r="F805"/>
      <c r="G805"/>
    </row>
    <row r="806" spans="3:7" x14ac:dyDescent="0.3">
      <c r="C806"/>
      <c r="D806"/>
      <c r="E806"/>
      <c r="F806"/>
      <c r="G806"/>
    </row>
    <row r="807" spans="3:7" x14ac:dyDescent="0.3">
      <c r="C807"/>
      <c r="D807"/>
      <c r="E807"/>
      <c r="F807"/>
      <c r="G807"/>
    </row>
    <row r="808" spans="3:7" x14ac:dyDescent="0.3">
      <c r="C808"/>
      <c r="D808"/>
      <c r="E808"/>
      <c r="F808"/>
      <c r="G808"/>
    </row>
    <row r="809" spans="3:7" x14ac:dyDescent="0.3">
      <c r="C809"/>
      <c r="D809"/>
      <c r="E809"/>
      <c r="F809"/>
      <c r="G809"/>
    </row>
    <row r="810" spans="3:7" x14ac:dyDescent="0.3">
      <c r="C810"/>
      <c r="D810"/>
      <c r="E810"/>
      <c r="F810"/>
      <c r="G810"/>
    </row>
    <row r="811" spans="3:7" x14ac:dyDescent="0.3">
      <c r="C811"/>
      <c r="D811"/>
      <c r="E811"/>
      <c r="F811"/>
      <c r="G811"/>
    </row>
    <row r="812" spans="3:7" x14ac:dyDescent="0.3">
      <c r="C812"/>
      <c r="D812"/>
      <c r="E812"/>
      <c r="F812"/>
      <c r="G812"/>
    </row>
    <row r="813" spans="3:7" x14ac:dyDescent="0.3">
      <c r="C813"/>
      <c r="D813"/>
      <c r="E813"/>
      <c r="F813"/>
      <c r="G813"/>
    </row>
    <row r="814" spans="3:7" x14ac:dyDescent="0.3">
      <c r="C814"/>
      <c r="D814"/>
      <c r="E814"/>
      <c r="F814"/>
      <c r="G814"/>
    </row>
    <row r="815" spans="3:7" x14ac:dyDescent="0.3">
      <c r="C815"/>
      <c r="D815"/>
      <c r="E815"/>
      <c r="F815"/>
      <c r="G815"/>
    </row>
    <row r="816" spans="3:7" x14ac:dyDescent="0.3">
      <c r="C816"/>
      <c r="D816"/>
      <c r="E816"/>
      <c r="F816"/>
      <c r="G816"/>
    </row>
    <row r="817" spans="3:7" x14ac:dyDescent="0.3">
      <c r="C817"/>
      <c r="D817"/>
      <c r="E817"/>
      <c r="F817"/>
      <c r="G817"/>
    </row>
    <row r="818" spans="3:7" x14ac:dyDescent="0.3">
      <c r="C818"/>
      <c r="D818"/>
      <c r="E818"/>
      <c r="F818"/>
      <c r="G818"/>
    </row>
    <row r="819" spans="3:7" x14ac:dyDescent="0.3">
      <c r="C819"/>
      <c r="D819"/>
      <c r="E819"/>
      <c r="F819"/>
      <c r="G819"/>
    </row>
    <row r="820" spans="3:7" x14ac:dyDescent="0.3">
      <c r="C820"/>
      <c r="D820"/>
      <c r="E820"/>
      <c r="F820"/>
      <c r="G820"/>
    </row>
    <row r="821" spans="3:7" x14ac:dyDescent="0.3">
      <c r="C821"/>
      <c r="D821"/>
      <c r="E821"/>
      <c r="F821"/>
      <c r="G821"/>
    </row>
    <row r="822" spans="3:7" x14ac:dyDescent="0.3">
      <c r="C822"/>
      <c r="D822"/>
      <c r="E822"/>
      <c r="F822"/>
      <c r="G822"/>
    </row>
    <row r="823" spans="3:7" x14ac:dyDescent="0.3">
      <c r="C823"/>
      <c r="D823"/>
      <c r="E823"/>
      <c r="F823"/>
      <c r="G823"/>
    </row>
    <row r="824" spans="3:7" x14ac:dyDescent="0.3">
      <c r="C824"/>
      <c r="D824"/>
      <c r="E824"/>
      <c r="F824"/>
      <c r="G824"/>
    </row>
    <row r="825" spans="3:7" x14ac:dyDescent="0.3">
      <c r="C825"/>
      <c r="D825"/>
      <c r="E825"/>
      <c r="F825"/>
      <c r="G825"/>
    </row>
    <row r="826" spans="3:7" x14ac:dyDescent="0.3">
      <c r="C826"/>
      <c r="D826"/>
      <c r="E826"/>
      <c r="F826"/>
      <c r="G826"/>
    </row>
    <row r="827" spans="3:7" x14ac:dyDescent="0.3">
      <c r="C827"/>
      <c r="D827"/>
      <c r="E827"/>
      <c r="F827"/>
      <c r="G827"/>
    </row>
    <row r="828" spans="3:7" x14ac:dyDescent="0.3">
      <c r="C828"/>
      <c r="D828"/>
      <c r="E828"/>
      <c r="F828"/>
      <c r="G828"/>
    </row>
    <row r="829" spans="3:7" x14ac:dyDescent="0.3">
      <c r="C829"/>
      <c r="D829"/>
      <c r="E829"/>
      <c r="F829"/>
      <c r="G829"/>
    </row>
    <row r="830" spans="3:7" x14ac:dyDescent="0.3">
      <c r="C830"/>
      <c r="D830"/>
      <c r="E830"/>
      <c r="F830"/>
      <c r="G830"/>
    </row>
    <row r="831" spans="3:7" x14ac:dyDescent="0.3">
      <c r="C831"/>
      <c r="D831"/>
      <c r="E831"/>
      <c r="F831"/>
      <c r="G831"/>
    </row>
    <row r="832" spans="3:7" x14ac:dyDescent="0.3">
      <c r="C832"/>
      <c r="D832"/>
      <c r="E832"/>
      <c r="F832"/>
      <c r="G832"/>
    </row>
    <row r="833" spans="3:7" x14ac:dyDescent="0.3">
      <c r="C833"/>
      <c r="D833"/>
      <c r="E833"/>
      <c r="F833"/>
      <c r="G833"/>
    </row>
    <row r="834" spans="3:7" x14ac:dyDescent="0.3">
      <c r="C834"/>
      <c r="D834"/>
      <c r="E834"/>
      <c r="F834"/>
      <c r="G834"/>
    </row>
    <row r="835" spans="3:7" x14ac:dyDescent="0.3">
      <c r="C835"/>
      <c r="D835"/>
      <c r="E835"/>
      <c r="F835"/>
      <c r="G835"/>
    </row>
    <row r="836" spans="3:7" x14ac:dyDescent="0.3">
      <c r="C836"/>
      <c r="D836"/>
      <c r="E836"/>
      <c r="F836"/>
      <c r="G836"/>
    </row>
    <row r="837" spans="3:7" x14ac:dyDescent="0.3">
      <c r="C837"/>
      <c r="D837"/>
      <c r="E837"/>
      <c r="F837"/>
      <c r="G837"/>
    </row>
    <row r="838" spans="3:7" x14ac:dyDescent="0.3">
      <c r="C838"/>
      <c r="D838"/>
      <c r="E838"/>
      <c r="F838"/>
      <c r="G838"/>
    </row>
    <row r="839" spans="3:7" x14ac:dyDescent="0.3">
      <c r="C839"/>
      <c r="D839"/>
      <c r="E839"/>
      <c r="F839"/>
      <c r="G839"/>
    </row>
    <row r="840" spans="3:7" x14ac:dyDescent="0.3">
      <c r="C840"/>
      <c r="D840"/>
      <c r="E840"/>
      <c r="F840"/>
      <c r="G840"/>
    </row>
    <row r="841" spans="3:7" x14ac:dyDescent="0.3">
      <c r="C841"/>
      <c r="D841"/>
      <c r="E841"/>
      <c r="F841"/>
      <c r="G841"/>
    </row>
    <row r="842" spans="3:7" x14ac:dyDescent="0.3">
      <c r="C842"/>
      <c r="D842"/>
      <c r="E842"/>
      <c r="F842"/>
      <c r="G842"/>
    </row>
    <row r="843" spans="3:7" x14ac:dyDescent="0.3">
      <c r="C843"/>
      <c r="D843"/>
      <c r="E843"/>
      <c r="F843"/>
      <c r="G843"/>
    </row>
    <row r="844" spans="3:7" x14ac:dyDescent="0.3">
      <c r="C844"/>
      <c r="D844"/>
      <c r="E844"/>
      <c r="F844"/>
      <c r="G844"/>
    </row>
    <row r="845" spans="3:7" x14ac:dyDescent="0.3">
      <c r="C845"/>
      <c r="D845"/>
      <c r="E845"/>
      <c r="F845"/>
      <c r="G845"/>
    </row>
    <row r="846" spans="3:7" x14ac:dyDescent="0.3">
      <c r="C846"/>
      <c r="D846"/>
      <c r="E846"/>
      <c r="F846"/>
      <c r="G846"/>
    </row>
    <row r="847" spans="3:7" x14ac:dyDescent="0.3">
      <c r="C847"/>
      <c r="D847"/>
      <c r="E847"/>
      <c r="F847"/>
      <c r="G847"/>
    </row>
    <row r="848" spans="3:7" x14ac:dyDescent="0.3">
      <c r="C848"/>
      <c r="D848"/>
      <c r="E848"/>
      <c r="F848"/>
      <c r="G848"/>
    </row>
    <row r="849" spans="3:7" x14ac:dyDescent="0.3">
      <c r="C849"/>
      <c r="D849"/>
      <c r="E849"/>
      <c r="F849"/>
      <c r="G849"/>
    </row>
    <row r="850" spans="3:7" x14ac:dyDescent="0.3">
      <c r="C850"/>
      <c r="D850"/>
      <c r="E850"/>
      <c r="F850"/>
      <c r="G850"/>
    </row>
    <row r="851" spans="3:7" x14ac:dyDescent="0.3">
      <c r="C851"/>
      <c r="D851"/>
      <c r="E851"/>
      <c r="F851"/>
      <c r="G851"/>
    </row>
    <row r="852" spans="3:7" x14ac:dyDescent="0.3">
      <c r="C852"/>
      <c r="D852"/>
      <c r="E852"/>
      <c r="F852"/>
      <c r="G852"/>
    </row>
    <row r="853" spans="3:7" x14ac:dyDescent="0.3">
      <c r="C853"/>
      <c r="D853"/>
      <c r="E853"/>
      <c r="F853"/>
      <c r="G853"/>
    </row>
    <row r="854" spans="3:7" x14ac:dyDescent="0.3">
      <c r="C854"/>
      <c r="D854"/>
      <c r="E854"/>
      <c r="F854"/>
      <c r="G854"/>
    </row>
    <row r="855" spans="3:7" x14ac:dyDescent="0.3">
      <c r="C855"/>
      <c r="D855"/>
      <c r="E855"/>
      <c r="F855"/>
      <c r="G855"/>
    </row>
    <row r="856" spans="3:7" x14ac:dyDescent="0.3">
      <c r="C856"/>
      <c r="D856"/>
      <c r="E856"/>
      <c r="F856"/>
      <c r="G856"/>
    </row>
    <row r="857" spans="3:7" x14ac:dyDescent="0.3">
      <c r="C857"/>
      <c r="D857"/>
      <c r="E857"/>
      <c r="F857"/>
      <c r="G857"/>
    </row>
    <row r="858" spans="3:7" x14ac:dyDescent="0.3">
      <c r="C858"/>
      <c r="D858"/>
      <c r="E858"/>
      <c r="F858"/>
      <c r="G858"/>
    </row>
    <row r="859" spans="3:7" x14ac:dyDescent="0.3">
      <c r="C859"/>
      <c r="D859"/>
      <c r="E859"/>
      <c r="F859"/>
      <c r="G859"/>
    </row>
    <row r="860" spans="3:7" x14ac:dyDescent="0.3">
      <c r="C860"/>
      <c r="D860"/>
      <c r="E860"/>
      <c r="F860"/>
      <c r="G860"/>
    </row>
    <row r="861" spans="3:7" x14ac:dyDescent="0.3">
      <c r="C861"/>
      <c r="D861"/>
      <c r="E861"/>
      <c r="F861"/>
      <c r="G861"/>
    </row>
    <row r="862" spans="3:7" x14ac:dyDescent="0.3">
      <c r="C862"/>
      <c r="D862"/>
      <c r="E862"/>
      <c r="F862"/>
      <c r="G862"/>
    </row>
    <row r="863" spans="3:7" x14ac:dyDescent="0.3">
      <c r="C863"/>
      <c r="D863"/>
      <c r="E863"/>
      <c r="F863"/>
      <c r="G863"/>
    </row>
    <row r="864" spans="3:7" x14ac:dyDescent="0.3">
      <c r="C864"/>
      <c r="D864"/>
      <c r="E864"/>
      <c r="F864"/>
      <c r="G864"/>
    </row>
    <row r="865" spans="3:7" x14ac:dyDescent="0.3">
      <c r="C865"/>
      <c r="D865"/>
      <c r="E865"/>
      <c r="F865"/>
      <c r="G865"/>
    </row>
    <row r="866" spans="3:7" x14ac:dyDescent="0.3">
      <c r="C866"/>
      <c r="D866"/>
      <c r="E866"/>
      <c r="F866"/>
      <c r="G866"/>
    </row>
    <row r="867" spans="3:7" x14ac:dyDescent="0.3">
      <c r="C867"/>
      <c r="D867"/>
      <c r="E867"/>
      <c r="F867"/>
      <c r="G867"/>
    </row>
    <row r="868" spans="3:7" x14ac:dyDescent="0.3">
      <c r="C868"/>
      <c r="D868"/>
      <c r="E868"/>
      <c r="F868"/>
      <c r="G868"/>
    </row>
    <row r="869" spans="3:7" x14ac:dyDescent="0.3">
      <c r="C869"/>
      <c r="D869"/>
      <c r="E869"/>
      <c r="F869"/>
      <c r="G869"/>
    </row>
    <row r="870" spans="3:7" x14ac:dyDescent="0.3">
      <c r="C870"/>
      <c r="D870"/>
      <c r="E870"/>
      <c r="F870"/>
      <c r="G870"/>
    </row>
    <row r="871" spans="3:7" x14ac:dyDescent="0.3">
      <c r="C871"/>
      <c r="D871"/>
      <c r="E871"/>
      <c r="F871"/>
      <c r="G871"/>
    </row>
    <row r="872" spans="3:7" x14ac:dyDescent="0.3">
      <c r="C872"/>
      <c r="D872"/>
      <c r="E872"/>
      <c r="F872"/>
      <c r="G872"/>
    </row>
    <row r="873" spans="3:7" x14ac:dyDescent="0.3">
      <c r="C873"/>
      <c r="D873"/>
      <c r="E873"/>
      <c r="F873"/>
      <c r="G873"/>
    </row>
    <row r="874" spans="3:7" x14ac:dyDescent="0.3">
      <c r="C874"/>
      <c r="D874"/>
      <c r="E874"/>
      <c r="F874"/>
      <c r="G874"/>
    </row>
    <row r="875" spans="3:7" x14ac:dyDescent="0.3">
      <c r="C875"/>
      <c r="D875"/>
      <c r="E875"/>
      <c r="F875"/>
      <c r="G875"/>
    </row>
    <row r="876" spans="3:7" x14ac:dyDescent="0.3">
      <c r="C876"/>
      <c r="D876"/>
      <c r="E876"/>
      <c r="F876"/>
      <c r="G876"/>
    </row>
    <row r="877" spans="3:7" x14ac:dyDescent="0.3">
      <c r="C877"/>
      <c r="D877"/>
      <c r="E877"/>
      <c r="F877"/>
      <c r="G877"/>
    </row>
    <row r="878" spans="3:7" x14ac:dyDescent="0.3">
      <c r="C878"/>
      <c r="D878"/>
      <c r="E878"/>
      <c r="F878"/>
      <c r="G878"/>
    </row>
    <row r="879" spans="3:7" x14ac:dyDescent="0.3">
      <c r="C879"/>
      <c r="D879"/>
      <c r="E879"/>
      <c r="F879"/>
      <c r="G879"/>
    </row>
    <row r="880" spans="3:7" x14ac:dyDescent="0.3">
      <c r="C880"/>
      <c r="D880"/>
      <c r="E880"/>
      <c r="F880"/>
      <c r="G880"/>
    </row>
    <row r="881" spans="3:7" x14ac:dyDescent="0.3">
      <c r="C881"/>
      <c r="D881"/>
      <c r="E881"/>
      <c r="F881"/>
      <c r="G881"/>
    </row>
    <row r="882" spans="3:7" x14ac:dyDescent="0.3">
      <c r="C882"/>
      <c r="D882"/>
      <c r="E882"/>
      <c r="F882"/>
      <c r="G882"/>
    </row>
    <row r="883" spans="3:7" x14ac:dyDescent="0.3">
      <c r="C883"/>
      <c r="D883"/>
      <c r="E883"/>
      <c r="F883"/>
      <c r="G883"/>
    </row>
    <row r="884" spans="3:7" x14ac:dyDescent="0.3">
      <c r="C884"/>
      <c r="D884"/>
      <c r="E884"/>
      <c r="F884"/>
      <c r="G884"/>
    </row>
    <row r="885" spans="3:7" x14ac:dyDescent="0.3">
      <c r="C885"/>
      <c r="D885"/>
      <c r="E885"/>
      <c r="F885"/>
      <c r="G885"/>
    </row>
    <row r="886" spans="3:7" x14ac:dyDescent="0.3">
      <c r="C886"/>
      <c r="D886"/>
      <c r="E886"/>
      <c r="F886"/>
      <c r="G886"/>
    </row>
    <row r="887" spans="3:7" x14ac:dyDescent="0.3">
      <c r="C887"/>
      <c r="D887"/>
      <c r="E887"/>
      <c r="F887"/>
      <c r="G887"/>
    </row>
    <row r="888" spans="3:7" x14ac:dyDescent="0.3">
      <c r="C888"/>
      <c r="D888"/>
      <c r="E888"/>
      <c r="F888"/>
      <c r="G888"/>
    </row>
    <row r="889" spans="3:7" x14ac:dyDescent="0.3">
      <c r="C889"/>
      <c r="D889"/>
      <c r="E889"/>
      <c r="F889"/>
      <c r="G889"/>
    </row>
    <row r="890" spans="3:7" x14ac:dyDescent="0.3">
      <c r="C890"/>
      <c r="D890"/>
      <c r="E890"/>
      <c r="F890"/>
      <c r="G890"/>
    </row>
    <row r="891" spans="3:7" x14ac:dyDescent="0.3">
      <c r="C891"/>
      <c r="D891"/>
      <c r="E891"/>
      <c r="F891"/>
      <c r="G891"/>
    </row>
    <row r="892" spans="3:7" x14ac:dyDescent="0.3">
      <c r="C892"/>
      <c r="D892"/>
      <c r="E892"/>
      <c r="F892"/>
      <c r="G892"/>
    </row>
    <row r="893" spans="3:7" x14ac:dyDescent="0.3">
      <c r="C893"/>
      <c r="D893"/>
      <c r="E893"/>
      <c r="F893"/>
      <c r="G893"/>
    </row>
    <row r="894" spans="3:7" x14ac:dyDescent="0.3">
      <c r="C894"/>
      <c r="D894"/>
      <c r="E894"/>
      <c r="F894"/>
      <c r="G894"/>
    </row>
    <row r="895" spans="3:7" x14ac:dyDescent="0.3">
      <c r="C895"/>
      <c r="D895"/>
      <c r="E895"/>
      <c r="F895"/>
      <c r="G895"/>
    </row>
    <row r="896" spans="3:7" x14ac:dyDescent="0.3">
      <c r="C896"/>
      <c r="D896"/>
      <c r="E896"/>
      <c r="F896"/>
      <c r="G896"/>
    </row>
    <row r="897" spans="3:7" x14ac:dyDescent="0.3">
      <c r="C897"/>
      <c r="D897"/>
      <c r="E897"/>
      <c r="F897"/>
      <c r="G897"/>
    </row>
    <row r="898" spans="3:7" x14ac:dyDescent="0.3">
      <c r="C898"/>
      <c r="D898"/>
      <c r="E898"/>
      <c r="F898"/>
      <c r="G898"/>
    </row>
    <row r="899" spans="3:7" x14ac:dyDescent="0.3">
      <c r="C899"/>
      <c r="D899"/>
      <c r="E899"/>
      <c r="F899"/>
      <c r="G899"/>
    </row>
    <row r="900" spans="3:7" x14ac:dyDescent="0.3">
      <c r="C900"/>
      <c r="D900"/>
      <c r="E900"/>
      <c r="F900"/>
      <c r="G900"/>
    </row>
    <row r="901" spans="3:7" x14ac:dyDescent="0.3">
      <c r="C901"/>
      <c r="D901"/>
      <c r="E901"/>
      <c r="F901"/>
      <c r="G901"/>
    </row>
    <row r="902" spans="3:7" x14ac:dyDescent="0.3">
      <c r="C902"/>
      <c r="D902"/>
      <c r="E902"/>
      <c r="F902"/>
      <c r="G902"/>
    </row>
    <row r="903" spans="3:7" x14ac:dyDescent="0.3">
      <c r="C903"/>
      <c r="D903"/>
      <c r="E903"/>
      <c r="F903"/>
      <c r="G903"/>
    </row>
    <row r="904" spans="3:7" x14ac:dyDescent="0.3">
      <c r="C904"/>
      <c r="D904"/>
      <c r="E904"/>
      <c r="F904"/>
      <c r="G904"/>
    </row>
    <row r="905" spans="3:7" x14ac:dyDescent="0.3">
      <c r="C905"/>
      <c r="D905"/>
      <c r="E905"/>
      <c r="F905"/>
      <c r="G905"/>
    </row>
    <row r="906" spans="3:7" x14ac:dyDescent="0.3">
      <c r="C906"/>
      <c r="D906"/>
      <c r="E906"/>
      <c r="F906"/>
      <c r="G906"/>
    </row>
    <row r="907" spans="3:7" x14ac:dyDescent="0.3">
      <c r="C907"/>
      <c r="D907"/>
      <c r="E907"/>
      <c r="F907"/>
      <c r="G907"/>
    </row>
    <row r="908" spans="3:7" x14ac:dyDescent="0.3">
      <c r="C908"/>
      <c r="D908"/>
      <c r="E908"/>
      <c r="F908"/>
      <c r="G908"/>
    </row>
    <row r="909" spans="3:7" x14ac:dyDescent="0.3">
      <c r="C909"/>
      <c r="D909"/>
      <c r="E909"/>
      <c r="F909"/>
      <c r="G909"/>
    </row>
    <row r="910" spans="3:7" x14ac:dyDescent="0.3">
      <c r="C910"/>
      <c r="D910"/>
      <c r="E910"/>
      <c r="F910"/>
      <c r="G910"/>
    </row>
    <row r="911" spans="3:7" x14ac:dyDescent="0.3">
      <c r="C911"/>
      <c r="D911"/>
      <c r="E911"/>
      <c r="F911"/>
      <c r="G911"/>
    </row>
    <row r="912" spans="3:7" x14ac:dyDescent="0.3">
      <c r="C912"/>
      <c r="D912"/>
      <c r="E912"/>
      <c r="F912"/>
      <c r="G912"/>
    </row>
    <row r="913" spans="3:7" x14ac:dyDescent="0.3">
      <c r="C913"/>
      <c r="D913"/>
      <c r="E913"/>
      <c r="F913"/>
      <c r="G913"/>
    </row>
    <row r="914" spans="3:7" x14ac:dyDescent="0.3">
      <c r="C914"/>
      <c r="D914"/>
      <c r="E914"/>
      <c r="F914"/>
      <c r="G914"/>
    </row>
    <row r="915" spans="3:7" x14ac:dyDescent="0.3">
      <c r="C915"/>
      <c r="D915"/>
      <c r="E915"/>
      <c r="F915"/>
      <c r="G915"/>
    </row>
    <row r="916" spans="3:7" x14ac:dyDescent="0.3">
      <c r="C916"/>
      <c r="D916"/>
      <c r="E916"/>
      <c r="F916"/>
      <c r="G916"/>
    </row>
    <row r="917" spans="3:7" x14ac:dyDescent="0.3">
      <c r="C917"/>
      <c r="D917"/>
      <c r="E917"/>
      <c r="F917"/>
      <c r="G917"/>
    </row>
    <row r="918" spans="3:7" x14ac:dyDescent="0.3">
      <c r="C918"/>
      <c r="D918"/>
      <c r="E918"/>
      <c r="F918"/>
      <c r="G918"/>
    </row>
    <row r="919" spans="3:7" x14ac:dyDescent="0.3">
      <c r="C919"/>
      <c r="D919"/>
      <c r="E919"/>
      <c r="F919"/>
      <c r="G919"/>
    </row>
    <row r="920" spans="3:7" x14ac:dyDescent="0.3">
      <c r="C920"/>
      <c r="D920"/>
      <c r="E920"/>
      <c r="F920"/>
      <c r="G920"/>
    </row>
    <row r="921" spans="3:7" x14ac:dyDescent="0.3">
      <c r="C921"/>
      <c r="D921"/>
      <c r="E921"/>
      <c r="F921"/>
      <c r="G921"/>
    </row>
    <row r="922" spans="3:7" x14ac:dyDescent="0.3">
      <c r="C922"/>
      <c r="D922"/>
      <c r="E922"/>
      <c r="F922"/>
      <c r="G922"/>
    </row>
    <row r="923" spans="3:7" x14ac:dyDescent="0.3">
      <c r="C923"/>
      <c r="D923"/>
      <c r="E923"/>
      <c r="F923"/>
      <c r="G923"/>
    </row>
    <row r="924" spans="3:7" x14ac:dyDescent="0.3">
      <c r="C924"/>
      <c r="D924"/>
      <c r="E924"/>
      <c r="F924"/>
      <c r="G924"/>
    </row>
    <row r="925" spans="3:7" x14ac:dyDescent="0.3">
      <c r="C925"/>
      <c r="D925"/>
      <c r="E925"/>
      <c r="F925"/>
      <c r="G925"/>
    </row>
    <row r="926" spans="3:7" x14ac:dyDescent="0.3">
      <c r="C926"/>
      <c r="D926"/>
      <c r="E926"/>
      <c r="F926"/>
      <c r="G926"/>
    </row>
    <row r="927" spans="3:7" x14ac:dyDescent="0.3">
      <c r="C927"/>
      <c r="D927"/>
      <c r="E927"/>
      <c r="F927"/>
      <c r="G927"/>
    </row>
    <row r="928" spans="3:7" x14ac:dyDescent="0.3">
      <c r="C928"/>
      <c r="D928"/>
      <c r="E928"/>
      <c r="F928"/>
      <c r="G928"/>
    </row>
    <row r="929" spans="3:7" x14ac:dyDescent="0.3">
      <c r="C929"/>
      <c r="D929"/>
      <c r="E929"/>
      <c r="F929"/>
      <c r="G929"/>
    </row>
    <row r="930" spans="3:7" x14ac:dyDescent="0.3">
      <c r="C930"/>
      <c r="D930"/>
      <c r="E930"/>
      <c r="F930"/>
      <c r="G930"/>
    </row>
    <row r="931" spans="3:7" x14ac:dyDescent="0.3">
      <c r="C931"/>
      <c r="D931"/>
      <c r="E931"/>
      <c r="F931"/>
      <c r="G931"/>
    </row>
    <row r="932" spans="3:7" x14ac:dyDescent="0.3">
      <c r="C932"/>
      <c r="D932"/>
      <c r="E932"/>
      <c r="F932"/>
      <c r="G932"/>
    </row>
    <row r="933" spans="3:7" x14ac:dyDescent="0.3">
      <c r="C933"/>
      <c r="D933"/>
      <c r="E933"/>
      <c r="F933"/>
      <c r="G933"/>
    </row>
    <row r="934" spans="3:7" x14ac:dyDescent="0.3">
      <c r="C934"/>
      <c r="D934"/>
      <c r="E934"/>
      <c r="F934"/>
      <c r="G934"/>
    </row>
    <row r="935" spans="3:7" x14ac:dyDescent="0.3">
      <c r="C935"/>
      <c r="D935"/>
      <c r="E935"/>
      <c r="F935"/>
      <c r="G935"/>
    </row>
    <row r="936" spans="3:7" x14ac:dyDescent="0.3">
      <c r="C936"/>
      <c r="D936"/>
      <c r="E936"/>
      <c r="F936"/>
      <c r="G936"/>
    </row>
    <row r="937" spans="3:7" x14ac:dyDescent="0.3">
      <c r="C937"/>
      <c r="D937"/>
      <c r="E937"/>
      <c r="F937"/>
      <c r="G937"/>
    </row>
    <row r="938" spans="3:7" x14ac:dyDescent="0.3">
      <c r="C938"/>
      <c r="D938"/>
      <c r="E938"/>
      <c r="F938"/>
      <c r="G938"/>
    </row>
    <row r="939" spans="3:7" x14ac:dyDescent="0.3">
      <c r="C939"/>
      <c r="D939"/>
      <c r="E939"/>
      <c r="F939"/>
      <c r="G939"/>
    </row>
    <row r="940" spans="3:7" x14ac:dyDescent="0.3">
      <c r="C940"/>
      <c r="D940"/>
      <c r="E940"/>
      <c r="F940"/>
      <c r="G940"/>
    </row>
    <row r="941" spans="3:7" x14ac:dyDescent="0.3">
      <c r="C941"/>
      <c r="D941"/>
      <c r="E941"/>
      <c r="F941"/>
      <c r="G941"/>
    </row>
    <row r="942" spans="3:7" x14ac:dyDescent="0.3">
      <c r="C942"/>
      <c r="D942"/>
      <c r="E942"/>
      <c r="F942"/>
      <c r="G942"/>
    </row>
    <row r="943" spans="3:7" x14ac:dyDescent="0.3">
      <c r="C943"/>
      <c r="D943"/>
      <c r="E943"/>
      <c r="F943"/>
      <c r="G943"/>
    </row>
    <row r="944" spans="3:7" x14ac:dyDescent="0.3">
      <c r="C944"/>
      <c r="D944"/>
      <c r="E944"/>
      <c r="F944"/>
      <c r="G944"/>
    </row>
    <row r="945" spans="3:7" x14ac:dyDescent="0.3">
      <c r="C945"/>
      <c r="D945"/>
      <c r="E945"/>
      <c r="F945"/>
      <c r="G945"/>
    </row>
    <row r="946" spans="3:7" x14ac:dyDescent="0.3">
      <c r="C946"/>
      <c r="D946"/>
      <c r="E946"/>
      <c r="F946"/>
      <c r="G946"/>
    </row>
    <row r="947" spans="3:7" x14ac:dyDescent="0.3">
      <c r="C947"/>
      <c r="D947"/>
      <c r="E947"/>
      <c r="F947"/>
      <c r="G947"/>
    </row>
    <row r="948" spans="3:7" x14ac:dyDescent="0.3">
      <c r="C948"/>
      <c r="D948"/>
      <c r="E948"/>
      <c r="F948"/>
      <c r="G948"/>
    </row>
    <row r="949" spans="3:7" x14ac:dyDescent="0.3">
      <c r="C949"/>
      <c r="D949"/>
      <c r="E949"/>
      <c r="F949"/>
      <c r="G949"/>
    </row>
    <row r="950" spans="3:7" x14ac:dyDescent="0.3">
      <c r="C950"/>
      <c r="D950"/>
      <c r="E950"/>
      <c r="F950"/>
      <c r="G950"/>
    </row>
    <row r="951" spans="3:7" x14ac:dyDescent="0.3">
      <c r="C951"/>
      <c r="D951"/>
      <c r="E951"/>
      <c r="F951"/>
      <c r="G951"/>
    </row>
    <row r="952" spans="3:7" x14ac:dyDescent="0.3">
      <c r="C952"/>
      <c r="D952"/>
      <c r="E952"/>
      <c r="F952"/>
      <c r="G952"/>
    </row>
    <row r="953" spans="3:7" x14ac:dyDescent="0.3">
      <c r="C953"/>
      <c r="D953"/>
      <c r="E953"/>
      <c r="F953"/>
      <c r="G953"/>
    </row>
    <row r="954" spans="3:7" x14ac:dyDescent="0.3">
      <c r="C954"/>
      <c r="D954"/>
      <c r="E954"/>
      <c r="F954"/>
      <c r="G954"/>
    </row>
    <row r="955" spans="3:7" x14ac:dyDescent="0.3">
      <c r="C955"/>
      <c r="D955"/>
      <c r="E955"/>
      <c r="F955"/>
      <c r="G955"/>
    </row>
    <row r="956" spans="3:7" x14ac:dyDescent="0.3">
      <c r="C956"/>
      <c r="D956"/>
      <c r="E956"/>
      <c r="F956"/>
      <c r="G956"/>
    </row>
    <row r="957" spans="3:7" x14ac:dyDescent="0.3">
      <c r="C957"/>
      <c r="D957"/>
      <c r="E957"/>
      <c r="F957"/>
      <c r="G957"/>
    </row>
    <row r="958" spans="3:7" x14ac:dyDescent="0.3">
      <c r="C958"/>
      <c r="D958"/>
      <c r="E958"/>
      <c r="F958"/>
      <c r="G958"/>
    </row>
    <row r="959" spans="3:7" x14ac:dyDescent="0.3">
      <c r="C959"/>
      <c r="D959"/>
      <c r="E959"/>
      <c r="F959"/>
      <c r="G959"/>
    </row>
    <row r="960" spans="3:7" x14ac:dyDescent="0.3">
      <c r="C960"/>
      <c r="D960"/>
      <c r="E960"/>
      <c r="F960"/>
      <c r="G960"/>
    </row>
    <row r="961" spans="3:7" x14ac:dyDescent="0.3">
      <c r="C961"/>
      <c r="D961"/>
      <c r="E961"/>
      <c r="F961"/>
      <c r="G961"/>
    </row>
    <row r="962" spans="3:7" x14ac:dyDescent="0.3">
      <c r="C962"/>
      <c r="D962"/>
      <c r="E962"/>
      <c r="F962"/>
      <c r="G962"/>
    </row>
    <row r="963" spans="3:7" x14ac:dyDescent="0.3">
      <c r="C963"/>
      <c r="D963"/>
      <c r="E963"/>
      <c r="F963"/>
      <c r="G963"/>
    </row>
    <row r="964" spans="3:7" x14ac:dyDescent="0.3">
      <c r="C964"/>
      <c r="D964"/>
      <c r="E964"/>
      <c r="F964"/>
      <c r="G964"/>
    </row>
    <row r="965" spans="3:7" x14ac:dyDescent="0.3">
      <c r="C965"/>
      <c r="D965"/>
      <c r="E965"/>
      <c r="F965"/>
      <c r="G965"/>
    </row>
    <row r="966" spans="3:7" x14ac:dyDescent="0.3">
      <c r="C966"/>
      <c r="D966"/>
      <c r="E966"/>
      <c r="F966"/>
      <c r="G966"/>
    </row>
    <row r="967" spans="3:7" x14ac:dyDescent="0.3">
      <c r="C967"/>
      <c r="D967"/>
      <c r="E967"/>
      <c r="F967"/>
      <c r="G967"/>
    </row>
    <row r="968" spans="3:7" x14ac:dyDescent="0.3">
      <c r="C968"/>
      <c r="D968"/>
      <c r="E968"/>
      <c r="F968"/>
      <c r="G968"/>
    </row>
    <row r="969" spans="3:7" x14ac:dyDescent="0.3">
      <c r="C969"/>
      <c r="D969"/>
      <c r="E969"/>
      <c r="F969"/>
      <c r="G969"/>
    </row>
    <row r="970" spans="3:7" x14ac:dyDescent="0.3">
      <c r="C970"/>
      <c r="D970"/>
      <c r="E970"/>
      <c r="F970"/>
      <c r="G970"/>
    </row>
    <row r="971" spans="3:7" x14ac:dyDescent="0.3">
      <c r="C971"/>
      <c r="D971"/>
      <c r="E971"/>
      <c r="F971"/>
      <c r="G971"/>
    </row>
    <row r="972" spans="3:7" x14ac:dyDescent="0.3">
      <c r="C972"/>
      <c r="D972"/>
      <c r="E972"/>
      <c r="F972"/>
      <c r="G972"/>
    </row>
    <row r="973" spans="3:7" x14ac:dyDescent="0.3">
      <c r="C973"/>
      <c r="D973"/>
      <c r="E973"/>
      <c r="F973"/>
      <c r="G973"/>
    </row>
    <row r="974" spans="3:7" x14ac:dyDescent="0.3">
      <c r="C974"/>
      <c r="D974"/>
      <c r="E974"/>
      <c r="F974"/>
      <c r="G974"/>
    </row>
    <row r="975" spans="3:7" x14ac:dyDescent="0.3">
      <c r="C975"/>
      <c r="D975"/>
      <c r="E975"/>
      <c r="F975"/>
      <c r="G975"/>
    </row>
    <row r="976" spans="3:7" x14ac:dyDescent="0.3">
      <c r="C976"/>
      <c r="D976"/>
      <c r="E976"/>
      <c r="F976"/>
      <c r="G976"/>
    </row>
    <row r="977" spans="3:7" x14ac:dyDescent="0.3">
      <c r="C977"/>
      <c r="D977"/>
      <c r="E977"/>
      <c r="F977"/>
      <c r="G977"/>
    </row>
    <row r="978" spans="3:7" x14ac:dyDescent="0.3">
      <c r="C978"/>
      <c r="D978"/>
      <c r="E978"/>
      <c r="F978"/>
      <c r="G978"/>
    </row>
    <row r="979" spans="3:7" x14ac:dyDescent="0.3">
      <c r="C979"/>
      <c r="D979"/>
      <c r="E979"/>
      <c r="F979"/>
      <c r="G979"/>
    </row>
    <row r="980" spans="3:7" x14ac:dyDescent="0.3">
      <c r="C980"/>
      <c r="D980"/>
      <c r="E980"/>
      <c r="F980"/>
      <c r="G980"/>
    </row>
    <row r="981" spans="3:7" x14ac:dyDescent="0.3">
      <c r="C981"/>
      <c r="D981"/>
      <c r="E981"/>
      <c r="F981"/>
      <c r="G981"/>
    </row>
    <row r="982" spans="3:7" x14ac:dyDescent="0.3">
      <c r="C982"/>
      <c r="D982"/>
      <c r="E982"/>
      <c r="F982"/>
      <c r="G982"/>
    </row>
    <row r="983" spans="3:7" x14ac:dyDescent="0.3">
      <c r="C983"/>
      <c r="D983"/>
      <c r="E983"/>
      <c r="F983"/>
      <c r="G983"/>
    </row>
    <row r="984" spans="3:7" x14ac:dyDescent="0.3">
      <c r="C984"/>
      <c r="D984"/>
      <c r="E984"/>
      <c r="F984"/>
      <c r="G984"/>
    </row>
    <row r="985" spans="3:7" x14ac:dyDescent="0.3">
      <c r="C985"/>
      <c r="D985"/>
      <c r="E985"/>
      <c r="F985"/>
      <c r="G985"/>
    </row>
    <row r="986" spans="3:7" x14ac:dyDescent="0.3">
      <c r="C986"/>
      <c r="D986"/>
      <c r="E986"/>
      <c r="F986"/>
      <c r="G986"/>
    </row>
    <row r="987" spans="3:7" x14ac:dyDescent="0.3">
      <c r="C987"/>
      <c r="D987"/>
      <c r="E987"/>
      <c r="F987"/>
      <c r="G987"/>
    </row>
    <row r="988" spans="3:7" x14ac:dyDescent="0.3">
      <c r="C988"/>
      <c r="D988"/>
      <c r="E988"/>
      <c r="F988"/>
      <c r="G988"/>
    </row>
    <row r="989" spans="3:7" x14ac:dyDescent="0.3">
      <c r="C989"/>
      <c r="D989"/>
      <c r="E989"/>
      <c r="F989"/>
      <c r="G989"/>
    </row>
    <row r="990" spans="3:7" x14ac:dyDescent="0.3">
      <c r="C990"/>
      <c r="D990"/>
      <c r="E990"/>
      <c r="F990"/>
      <c r="G990"/>
    </row>
    <row r="991" spans="3:7" x14ac:dyDescent="0.3">
      <c r="C991"/>
      <c r="D991"/>
      <c r="E991"/>
      <c r="F991"/>
      <c r="G991"/>
    </row>
    <row r="992" spans="3:7" x14ac:dyDescent="0.3">
      <c r="C992"/>
      <c r="D992"/>
      <c r="E992"/>
      <c r="F992"/>
      <c r="G992"/>
    </row>
    <row r="993" spans="3:7" x14ac:dyDescent="0.3">
      <c r="C993"/>
      <c r="D993"/>
      <c r="E993"/>
      <c r="F993"/>
      <c r="G993"/>
    </row>
    <row r="994" spans="3:7" x14ac:dyDescent="0.3">
      <c r="C994"/>
      <c r="D994"/>
      <c r="E994"/>
      <c r="F994"/>
      <c r="G994"/>
    </row>
    <row r="995" spans="3:7" x14ac:dyDescent="0.3">
      <c r="C995"/>
      <c r="D995"/>
      <c r="E995"/>
      <c r="F995"/>
      <c r="G995"/>
    </row>
    <row r="996" spans="3:7" x14ac:dyDescent="0.3">
      <c r="C996"/>
      <c r="D996"/>
      <c r="E996"/>
      <c r="F996"/>
      <c r="G996"/>
    </row>
    <row r="997" spans="3:7" x14ac:dyDescent="0.3">
      <c r="C997"/>
      <c r="D997"/>
      <c r="E997"/>
      <c r="F997"/>
      <c r="G997"/>
    </row>
    <row r="998" spans="3:7" x14ac:dyDescent="0.3">
      <c r="C998"/>
      <c r="D998"/>
      <c r="E998"/>
      <c r="F998"/>
      <c r="G998"/>
    </row>
    <row r="999" spans="3:7" x14ac:dyDescent="0.3">
      <c r="C999"/>
      <c r="D999"/>
      <c r="E999"/>
      <c r="F999"/>
      <c r="G999"/>
    </row>
    <row r="1000" spans="3:7" x14ac:dyDescent="0.3">
      <c r="C1000"/>
      <c r="D1000"/>
      <c r="E1000"/>
      <c r="F1000"/>
      <c r="G1000"/>
    </row>
    <row r="1001" spans="3:7" x14ac:dyDescent="0.3">
      <c r="C1001"/>
      <c r="D1001"/>
      <c r="E1001"/>
      <c r="F1001"/>
      <c r="G1001"/>
    </row>
    <row r="1002" spans="3:7" x14ac:dyDescent="0.3">
      <c r="C1002"/>
      <c r="D1002"/>
      <c r="E1002"/>
      <c r="F1002"/>
      <c r="G1002"/>
    </row>
    <row r="1003" spans="3:7" x14ac:dyDescent="0.3">
      <c r="C1003"/>
      <c r="D1003"/>
      <c r="E1003"/>
      <c r="F1003"/>
      <c r="G1003"/>
    </row>
    <row r="1004" spans="3:7" x14ac:dyDescent="0.3">
      <c r="C1004"/>
      <c r="D1004"/>
      <c r="E1004"/>
      <c r="F1004"/>
      <c r="G1004"/>
    </row>
    <row r="1005" spans="3:7" x14ac:dyDescent="0.3">
      <c r="C1005"/>
      <c r="D1005"/>
      <c r="E1005"/>
      <c r="F1005"/>
      <c r="G1005"/>
    </row>
    <row r="1006" spans="3:7" x14ac:dyDescent="0.3">
      <c r="C1006"/>
      <c r="D1006"/>
      <c r="E1006"/>
      <c r="F1006"/>
      <c r="G1006"/>
    </row>
    <row r="1007" spans="3:7" x14ac:dyDescent="0.3">
      <c r="C1007"/>
      <c r="D1007"/>
      <c r="E1007"/>
      <c r="F1007"/>
      <c r="G1007"/>
    </row>
    <row r="1008" spans="3:7" x14ac:dyDescent="0.3">
      <c r="C1008"/>
      <c r="D1008"/>
      <c r="E1008"/>
      <c r="F1008"/>
      <c r="G1008"/>
    </row>
    <row r="1009" spans="3:7" x14ac:dyDescent="0.3">
      <c r="C1009"/>
      <c r="D1009"/>
      <c r="E1009"/>
      <c r="F1009"/>
      <c r="G1009"/>
    </row>
    <row r="1010" spans="3:7" x14ac:dyDescent="0.3">
      <c r="C1010"/>
      <c r="D1010"/>
      <c r="E1010"/>
      <c r="F1010"/>
      <c r="G1010"/>
    </row>
    <row r="1011" spans="3:7" x14ac:dyDescent="0.3">
      <c r="C1011"/>
      <c r="D1011"/>
      <c r="E1011"/>
      <c r="F1011"/>
      <c r="G1011"/>
    </row>
    <row r="1012" spans="3:7" x14ac:dyDescent="0.3">
      <c r="C1012"/>
      <c r="D1012"/>
      <c r="E1012"/>
      <c r="F1012"/>
      <c r="G1012"/>
    </row>
    <row r="1013" spans="3:7" x14ac:dyDescent="0.3">
      <c r="C1013"/>
      <c r="D1013"/>
      <c r="E1013"/>
      <c r="F1013"/>
      <c r="G1013"/>
    </row>
    <row r="1014" spans="3:7" x14ac:dyDescent="0.3">
      <c r="C1014"/>
      <c r="D1014"/>
      <c r="E1014"/>
      <c r="F1014"/>
      <c r="G1014"/>
    </row>
    <row r="1015" spans="3:7" x14ac:dyDescent="0.3">
      <c r="C1015"/>
      <c r="D1015"/>
      <c r="E1015"/>
      <c r="F1015"/>
      <c r="G1015"/>
    </row>
    <row r="1016" spans="3:7" x14ac:dyDescent="0.3">
      <c r="C1016"/>
      <c r="D1016"/>
      <c r="E1016"/>
      <c r="F1016"/>
      <c r="G1016"/>
    </row>
    <row r="1017" spans="3:7" x14ac:dyDescent="0.3">
      <c r="C1017"/>
      <c r="D1017"/>
      <c r="E1017"/>
      <c r="F1017"/>
      <c r="G1017"/>
    </row>
    <row r="1018" spans="3:7" x14ac:dyDescent="0.3">
      <c r="C1018"/>
      <c r="D1018"/>
      <c r="E1018"/>
      <c r="F1018"/>
      <c r="G1018"/>
    </row>
    <row r="1019" spans="3:7" x14ac:dyDescent="0.3">
      <c r="C1019"/>
      <c r="D1019"/>
      <c r="E1019"/>
      <c r="F1019"/>
      <c r="G1019"/>
    </row>
    <row r="1020" spans="3:7" x14ac:dyDescent="0.3">
      <c r="C1020"/>
      <c r="D1020"/>
      <c r="E1020"/>
      <c r="F1020"/>
      <c r="G1020"/>
    </row>
    <row r="1021" spans="3:7" x14ac:dyDescent="0.3">
      <c r="C1021"/>
      <c r="D1021"/>
      <c r="E1021"/>
      <c r="F1021"/>
      <c r="G1021"/>
    </row>
    <row r="1022" spans="3:7" x14ac:dyDescent="0.3">
      <c r="C1022"/>
      <c r="D1022"/>
      <c r="E1022"/>
      <c r="F1022"/>
      <c r="G1022"/>
    </row>
    <row r="1023" spans="3:7" x14ac:dyDescent="0.3">
      <c r="C1023"/>
      <c r="D1023"/>
      <c r="E1023"/>
      <c r="F1023"/>
      <c r="G1023"/>
    </row>
    <row r="1024" spans="3:7" x14ac:dyDescent="0.3">
      <c r="C1024"/>
      <c r="D1024"/>
      <c r="E1024"/>
      <c r="F1024"/>
      <c r="G1024"/>
    </row>
    <row r="1025" spans="3:7" x14ac:dyDescent="0.3">
      <c r="C1025"/>
      <c r="D1025"/>
      <c r="E1025"/>
      <c r="F1025"/>
      <c r="G1025"/>
    </row>
    <row r="1026" spans="3:7" x14ac:dyDescent="0.3">
      <c r="C1026"/>
      <c r="D1026"/>
      <c r="E1026"/>
      <c r="F1026"/>
      <c r="G1026"/>
    </row>
    <row r="1027" spans="3:7" x14ac:dyDescent="0.3">
      <c r="C1027"/>
      <c r="D1027"/>
      <c r="E1027"/>
      <c r="F1027"/>
      <c r="G1027"/>
    </row>
    <row r="1028" spans="3:7" x14ac:dyDescent="0.3">
      <c r="C1028"/>
      <c r="D1028"/>
      <c r="E1028"/>
      <c r="F1028"/>
      <c r="G1028"/>
    </row>
    <row r="1029" spans="3:7" x14ac:dyDescent="0.3">
      <c r="C1029"/>
      <c r="D1029"/>
      <c r="E1029"/>
      <c r="F1029"/>
      <c r="G1029"/>
    </row>
    <row r="1030" spans="3:7" x14ac:dyDescent="0.3">
      <c r="C1030"/>
      <c r="D1030"/>
      <c r="E1030"/>
      <c r="F1030"/>
      <c r="G1030"/>
    </row>
    <row r="1031" spans="3:7" x14ac:dyDescent="0.3">
      <c r="C1031"/>
      <c r="D1031"/>
      <c r="E1031"/>
      <c r="F1031"/>
      <c r="G1031"/>
    </row>
    <row r="1032" spans="3:7" x14ac:dyDescent="0.3">
      <c r="C1032"/>
      <c r="D1032"/>
      <c r="E1032"/>
      <c r="F1032"/>
      <c r="G1032"/>
    </row>
    <row r="1033" spans="3:7" x14ac:dyDescent="0.3">
      <c r="C1033"/>
      <c r="D1033"/>
      <c r="E1033"/>
      <c r="F1033"/>
      <c r="G1033"/>
    </row>
    <row r="1034" spans="3:7" x14ac:dyDescent="0.3">
      <c r="C1034"/>
      <c r="D1034"/>
      <c r="E1034"/>
      <c r="F1034"/>
      <c r="G1034"/>
    </row>
    <row r="1035" spans="3:7" x14ac:dyDescent="0.3">
      <c r="C1035"/>
      <c r="D1035"/>
      <c r="E1035"/>
      <c r="F1035"/>
      <c r="G1035"/>
    </row>
    <row r="1036" spans="3:7" x14ac:dyDescent="0.3">
      <c r="C1036"/>
      <c r="D1036"/>
      <c r="E1036"/>
      <c r="F1036"/>
      <c r="G1036"/>
    </row>
    <row r="1037" spans="3:7" x14ac:dyDescent="0.3">
      <c r="C1037"/>
      <c r="D1037"/>
      <c r="E1037"/>
      <c r="F1037"/>
      <c r="G1037"/>
    </row>
    <row r="1038" spans="3:7" x14ac:dyDescent="0.3">
      <c r="C1038"/>
      <c r="D1038"/>
      <c r="E1038"/>
      <c r="F1038"/>
      <c r="G1038"/>
    </row>
    <row r="1039" spans="3:7" x14ac:dyDescent="0.3">
      <c r="C1039"/>
      <c r="D1039"/>
      <c r="E1039"/>
      <c r="F1039"/>
      <c r="G1039"/>
    </row>
    <row r="1040" spans="3:7" x14ac:dyDescent="0.3">
      <c r="C1040"/>
      <c r="D1040"/>
      <c r="E1040"/>
      <c r="F1040"/>
      <c r="G1040"/>
    </row>
    <row r="1041" spans="3:7" x14ac:dyDescent="0.3">
      <c r="C1041"/>
      <c r="D1041"/>
      <c r="E1041"/>
      <c r="F1041"/>
      <c r="G1041"/>
    </row>
    <row r="1042" spans="3:7" x14ac:dyDescent="0.3">
      <c r="C1042"/>
      <c r="D1042"/>
      <c r="E1042"/>
      <c r="F1042"/>
      <c r="G1042"/>
    </row>
    <row r="1043" spans="3:7" x14ac:dyDescent="0.3">
      <c r="C1043"/>
      <c r="D1043"/>
      <c r="E1043"/>
      <c r="F1043"/>
      <c r="G1043"/>
    </row>
    <row r="1044" spans="3:7" x14ac:dyDescent="0.3">
      <c r="C1044"/>
      <c r="D1044"/>
      <c r="E1044"/>
      <c r="F1044"/>
      <c r="G1044"/>
    </row>
    <row r="1045" spans="3:7" x14ac:dyDescent="0.3">
      <c r="C1045"/>
      <c r="D1045"/>
      <c r="E1045"/>
      <c r="F1045"/>
      <c r="G1045"/>
    </row>
    <row r="1046" spans="3:7" x14ac:dyDescent="0.3">
      <c r="C1046"/>
      <c r="D1046"/>
      <c r="E1046"/>
      <c r="F1046"/>
      <c r="G1046"/>
    </row>
    <row r="1047" spans="3:7" x14ac:dyDescent="0.3">
      <c r="C1047"/>
      <c r="D1047"/>
      <c r="E1047"/>
      <c r="F1047"/>
      <c r="G1047"/>
    </row>
    <row r="1048" spans="3:7" x14ac:dyDescent="0.3">
      <c r="C1048"/>
      <c r="D1048"/>
      <c r="E1048"/>
      <c r="F1048"/>
      <c r="G1048"/>
    </row>
    <row r="1049" spans="3:7" x14ac:dyDescent="0.3">
      <c r="C1049"/>
      <c r="D1049"/>
      <c r="E1049"/>
      <c r="F1049"/>
      <c r="G1049"/>
    </row>
    <row r="1050" spans="3:7" x14ac:dyDescent="0.3">
      <c r="C1050"/>
      <c r="D1050"/>
      <c r="E1050"/>
      <c r="F1050"/>
      <c r="G1050"/>
    </row>
    <row r="1051" spans="3:7" x14ac:dyDescent="0.3">
      <c r="C1051"/>
      <c r="D1051"/>
      <c r="E1051"/>
      <c r="F1051"/>
      <c r="G1051"/>
    </row>
    <row r="1052" spans="3:7" x14ac:dyDescent="0.3">
      <c r="C1052"/>
      <c r="D1052"/>
      <c r="E1052"/>
      <c r="F1052"/>
      <c r="G1052"/>
    </row>
    <row r="1053" spans="3:7" x14ac:dyDescent="0.3">
      <c r="C1053"/>
      <c r="D1053"/>
      <c r="E1053"/>
      <c r="F1053"/>
      <c r="G1053"/>
    </row>
    <row r="1054" spans="3:7" x14ac:dyDescent="0.3">
      <c r="C1054"/>
      <c r="D1054"/>
      <c r="E1054"/>
      <c r="F1054"/>
      <c r="G1054"/>
    </row>
    <row r="1055" spans="3:7" x14ac:dyDescent="0.3">
      <c r="C1055"/>
      <c r="D1055"/>
      <c r="E1055"/>
      <c r="F1055"/>
      <c r="G1055"/>
    </row>
    <row r="1056" spans="3:7" x14ac:dyDescent="0.3">
      <c r="C1056"/>
      <c r="D1056"/>
      <c r="E1056"/>
      <c r="F1056"/>
      <c r="G1056"/>
    </row>
    <row r="1057" spans="3:7" x14ac:dyDescent="0.3">
      <c r="C1057"/>
      <c r="D1057"/>
      <c r="E1057"/>
      <c r="F1057"/>
      <c r="G1057"/>
    </row>
    <row r="1058" spans="3:7" x14ac:dyDescent="0.3">
      <c r="C1058"/>
      <c r="D1058"/>
      <c r="E1058"/>
      <c r="F1058"/>
      <c r="G1058"/>
    </row>
    <row r="1059" spans="3:7" x14ac:dyDescent="0.3">
      <c r="C1059"/>
      <c r="D1059"/>
      <c r="E1059"/>
      <c r="F1059"/>
      <c r="G1059"/>
    </row>
    <row r="1060" spans="3:7" x14ac:dyDescent="0.3">
      <c r="C1060"/>
      <c r="D1060"/>
      <c r="E1060"/>
      <c r="F1060"/>
      <c r="G1060"/>
    </row>
    <row r="1061" spans="3:7" x14ac:dyDescent="0.3">
      <c r="C1061"/>
      <c r="D1061"/>
      <c r="E1061"/>
      <c r="F1061"/>
      <c r="G1061"/>
    </row>
    <row r="1062" spans="3:7" x14ac:dyDescent="0.3">
      <c r="C1062"/>
      <c r="D1062"/>
      <c r="E1062"/>
      <c r="F1062"/>
      <c r="G1062"/>
    </row>
    <row r="1063" spans="3:7" x14ac:dyDescent="0.3">
      <c r="C1063"/>
      <c r="D1063"/>
      <c r="E1063"/>
      <c r="F1063"/>
      <c r="G1063"/>
    </row>
    <row r="1064" spans="3:7" x14ac:dyDescent="0.3">
      <c r="C1064"/>
      <c r="D1064"/>
      <c r="E1064"/>
      <c r="F1064"/>
      <c r="G1064"/>
    </row>
    <row r="1065" spans="3:7" x14ac:dyDescent="0.3">
      <c r="C1065"/>
      <c r="D1065"/>
      <c r="E1065"/>
      <c r="F1065"/>
      <c r="G1065"/>
    </row>
    <row r="1066" spans="3:7" x14ac:dyDescent="0.3">
      <c r="C1066"/>
      <c r="D1066"/>
      <c r="E1066"/>
      <c r="F1066"/>
      <c r="G1066"/>
    </row>
    <row r="1067" spans="3:7" x14ac:dyDescent="0.3">
      <c r="C1067"/>
      <c r="D1067"/>
      <c r="E1067"/>
      <c r="F1067"/>
      <c r="G1067"/>
    </row>
    <row r="1068" spans="3:7" x14ac:dyDescent="0.3">
      <c r="C1068"/>
      <c r="D1068"/>
      <c r="E1068"/>
      <c r="F1068"/>
      <c r="G1068"/>
    </row>
    <row r="1069" spans="3:7" x14ac:dyDescent="0.3">
      <c r="C1069"/>
      <c r="D1069"/>
      <c r="E1069"/>
      <c r="F1069"/>
      <c r="G1069"/>
    </row>
    <row r="1070" spans="3:7" x14ac:dyDescent="0.3">
      <c r="C1070"/>
      <c r="D1070"/>
      <c r="E1070"/>
      <c r="F1070"/>
      <c r="G1070"/>
    </row>
    <row r="1071" spans="3:7" x14ac:dyDescent="0.3">
      <c r="C1071"/>
      <c r="D1071"/>
      <c r="E1071"/>
      <c r="F1071"/>
      <c r="G1071"/>
    </row>
    <row r="1072" spans="3:7" x14ac:dyDescent="0.3">
      <c r="C1072"/>
      <c r="D1072"/>
      <c r="E1072"/>
      <c r="F1072"/>
      <c r="G1072"/>
    </row>
    <row r="1073" spans="3:7" x14ac:dyDescent="0.3">
      <c r="C1073"/>
      <c r="D1073"/>
      <c r="E1073"/>
      <c r="F1073"/>
      <c r="G1073"/>
    </row>
    <row r="1074" spans="3:7" x14ac:dyDescent="0.3">
      <c r="C1074"/>
      <c r="D1074"/>
      <c r="E1074"/>
      <c r="F1074"/>
      <c r="G1074"/>
    </row>
    <row r="1075" spans="3:7" x14ac:dyDescent="0.3">
      <c r="C1075"/>
      <c r="D1075"/>
      <c r="E1075"/>
      <c r="F1075"/>
      <c r="G1075"/>
    </row>
    <row r="1076" spans="3:7" x14ac:dyDescent="0.3">
      <c r="C1076"/>
      <c r="D1076"/>
      <c r="E1076"/>
      <c r="F1076"/>
      <c r="G1076"/>
    </row>
    <row r="1077" spans="3:7" x14ac:dyDescent="0.3">
      <c r="C1077"/>
      <c r="D1077"/>
      <c r="E1077"/>
      <c r="F1077"/>
      <c r="G1077"/>
    </row>
    <row r="1078" spans="3:7" x14ac:dyDescent="0.3">
      <c r="C1078"/>
      <c r="D1078"/>
      <c r="E1078"/>
      <c r="F1078"/>
      <c r="G1078"/>
    </row>
    <row r="1079" spans="3:7" x14ac:dyDescent="0.3">
      <c r="C1079"/>
      <c r="D1079"/>
      <c r="E1079"/>
      <c r="F1079"/>
      <c r="G1079"/>
    </row>
    <row r="1080" spans="3:7" x14ac:dyDescent="0.3">
      <c r="C1080"/>
      <c r="D1080"/>
      <c r="E1080"/>
      <c r="F1080"/>
      <c r="G1080"/>
    </row>
    <row r="1081" spans="3:7" x14ac:dyDescent="0.3">
      <c r="C1081"/>
      <c r="D1081"/>
      <c r="E1081"/>
      <c r="F1081"/>
      <c r="G1081"/>
    </row>
    <row r="1082" spans="3:7" x14ac:dyDescent="0.3">
      <c r="C1082"/>
      <c r="D1082"/>
      <c r="E1082"/>
      <c r="F1082"/>
      <c r="G1082"/>
    </row>
    <row r="1083" spans="3:7" x14ac:dyDescent="0.3">
      <c r="C1083"/>
      <c r="D1083"/>
      <c r="E1083"/>
      <c r="F1083"/>
      <c r="G1083"/>
    </row>
    <row r="1084" spans="3:7" x14ac:dyDescent="0.3">
      <c r="C1084"/>
      <c r="D1084"/>
      <c r="E1084"/>
      <c r="F1084"/>
      <c r="G1084"/>
    </row>
    <row r="1085" spans="3:7" x14ac:dyDescent="0.3">
      <c r="C1085"/>
      <c r="D1085"/>
      <c r="E1085"/>
      <c r="F1085"/>
      <c r="G1085"/>
    </row>
    <row r="1086" spans="3:7" x14ac:dyDescent="0.3">
      <c r="C1086"/>
      <c r="D1086"/>
      <c r="E1086"/>
      <c r="F1086"/>
      <c r="G1086"/>
    </row>
    <row r="1087" spans="3:7" x14ac:dyDescent="0.3">
      <c r="C1087"/>
      <c r="D1087"/>
      <c r="E1087"/>
      <c r="F1087"/>
      <c r="G1087"/>
    </row>
    <row r="1088" spans="3:7" x14ac:dyDescent="0.3">
      <c r="C1088"/>
      <c r="D1088"/>
      <c r="E1088"/>
      <c r="F1088"/>
      <c r="G1088"/>
    </row>
    <row r="1089" spans="3:7" x14ac:dyDescent="0.3">
      <c r="C1089"/>
      <c r="D1089"/>
      <c r="E1089"/>
      <c r="F1089"/>
      <c r="G1089"/>
    </row>
    <row r="1090" spans="3:7" x14ac:dyDescent="0.3">
      <c r="C1090"/>
      <c r="D1090"/>
      <c r="E1090"/>
      <c r="F1090"/>
      <c r="G1090"/>
    </row>
    <row r="1091" spans="3:7" x14ac:dyDescent="0.3">
      <c r="C1091"/>
      <c r="D1091"/>
      <c r="E1091"/>
      <c r="F1091"/>
      <c r="G1091"/>
    </row>
    <row r="1092" spans="3:7" x14ac:dyDescent="0.3">
      <c r="C1092"/>
      <c r="D1092"/>
      <c r="E1092"/>
      <c r="F1092"/>
      <c r="G1092"/>
    </row>
    <row r="1093" spans="3:7" x14ac:dyDescent="0.3">
      <c r="C1093"/>
      <c r="D1093"/>
      <c r="E1093"/>
      <c r="F1093"/>
      <c r="G1093"/>
    </row>
    <row r="1094" spans="3:7" x14ac:dyDescent="0.3">
      <c r="C1094"/>
      <c r="D1094"/>
      <c r="E1094"/>
      <c r="F1094"/>
      <c r="G1094"/>
    </row>
    <row r="1095" spans="3:7" x14ac:dyDescent="0.3">
      <c r="C1095"/>
      <c r="D1095"/>
      <c r="E1095"/>
      <c r="F1095"/>
      <c r="G1095"/>
    </row>
    <row r="1096" spans="3:7" x14ac:dyDescent="0.3">
      <c r="C1096"/>
      <c r="D1096"/>
      <c r="E1096"/>
      <c r="F1096"/>
      <c r="G1096"/>
    </row>
    <row r="1097" spans="3:7" x14ac:dyDescent="0.3">
      <c r="C1097"/>
      <c r="D1097"/>
      <c r="E1097"/>
      <c r="F1097"/>
      <c r="G1097"/>
    </row>
    <row r="1098" spans="3:7" x14ac:dyDescent="0.3">
      <c r="C1098"/>
      <c r="D1098"/>
      <c r="E1098"/>
      <c r="F1098"/>
      <c r="G1098"/>
    </row>
    <row r="1099" spans="3:7" x14ac:dyDescent="0.3">
      <c r="C1099"/>
      <c r="D1099"/>
      <c r="E1099"/>
      <c r="F1099"/>
      <c r="G1099"/>
    </row>
    <row r="1100" spans="3:7" x14ac:dyDescent="0.3">
      <c r="C1100"/>
      <c r="D1100"/>
      <c r="E1100"/>
      <c r="F1100"/>
      <c r="G1100"/>
    </row>
    <row r="1101" spans="3:7" x14ac:dyDescent="0.3">
      <c r="C1101"/>
      <c r="D1101"/>
      <c r="E1101"/>
      <c r="F1101"/>
      <c r="G1101"/>
    </row>
    <row r="1102" spans="3:7" x14ac:dyDescent="0.3">
      <c r="C1102"/>
      <c r="D1102"/>
      <c r="E1102"/>
      <c r="F1102"/>
      <c r="G1102"/>
    </row>
    <row r="1103" spans="3:7" x14ac:dyDescent="0.3">
      <c r="C1103"/>
      <c r="D1103"/>
      <c r="E1103"/>
      <c r="F1103"/>
      <c r="G1103"/>
    </row>
    <row r="1104" spans="3:7" x14ac:dyDescent="0.3">
      <c r="C1104"/>
      <c r="D1104"/>
      <c r="E1104"/>
      <c r="F1104"/>
      <c r="G1104"/>
    </row>
    <row r="1105" spans="3:7" x14ac:dyDescent="0.3">
      <c r="C1105"/>
      <c r="D1105"/>
      <c r="E1105"/>
      <c r="F1105"/>
      <c r="G1105"/>
    </row>
    <row r="1106" spans="3:7" x14ac:dyDescent="0.3">
      <c r="C1106"/>
      <c r="D1106"/>
      <c r="E1106"/>
      <c r="F1106"/>
      <c r="G1106"/>
    </row>
    <row r="1107" spans="3:7" x14ac:dyDescent="0.3">
      <c r="C1107"/>
      <c r="D1107"/>
      <c r="E1107"/>
      <c r="F1107"/>
      <c r="G1107"/>
    </row>
    <row r="1108" spans="3:7" x14ac:dyDescent="0.3">
      <c r="C1108"/>
      <c r="D1108"/>
      <c r="E1108"/>
      <c r="F1108"/>
      <c r="G1108"/>
    </row>
    <row r="1109" spans="3:7" x14ac:dyDescent="0.3">
      <c r="C1109"/>
      <c r="D1109"/>
      <c r="E1109"/>
      <c r="F1109"/>
      <c r="G1109"/>
    </row>
    <row r="1110" spans="3:7" x14ac:dyDescent="0.3">
      <c r="C1110"/>
      <c r="D1110"/>
      <c r="E1110"/>
      <c r="F1110"/>
      <c r="G1110"/>
    </row>
    <row r="1111" spans="3:7" x14ac:dyDescent="0.3">
      <c r="C1111"/>
      <c r="D1111"/>
      <c r="E1111"/>
      <c r="F1111"/>
      <c r="G1111"/>
    </row>
    <row r="1112" spans="3:7" x14ac:dyDescent="0.3">
      <c r="C1112"/>
      <c r="D1112"/>
      <c r="E1112"/>
      <c r="F1112"/>
      <c r="G1112"/>
    </row>
    <row r="1113" spans="3:7" x14ac:dyDescent="0.3">
      <c r="C1113"/>
      <c r="D1113"/>
      <c r="E1113"/>
      <c r="F1113"/>
      <c r="G1113"/>
    </row>
    <row r="1114" spans="3:7" x14ac:dyDescent="0.3">
      <c r="C1114"/>
      <c r="D1114"/>
      <c r="E1114"/>
      <c r="F1114"/>
      <c r="G1114"/>
    </row>
    <row r="1115" spans="3:7" x14ac:dyDescent="0.3">
      <c r="C1115"/>
      <c r="D1115"/>
      <c r="E1115"/>
      <c r="F1115"/>
      <c r="G1115"/>
    </row>
    <row r="1116" spans="3:7" x14ac:dyDescent="0.3">
      <c r="C1116"/>
      <c r="D1116"/>
      <c r="E1116"/>
      <c r="F1116"/>
      <c r="G1116"/>
    </row>
    <row r="1117" spans="3:7" x14ac:dyDescent="0.3">
      <c r="C1117"/>
      <c r="D1117"/>
      <c r="E1117"/>
      <c r="F1117"/>
      <c r="G1117"/>
    </row>
    <row r="1118" spans="3:7" x14ac:dyDescent="0.3">
      <c r="C1118"/>
      <c r="D1118"/>
      <c r="E1118"/>
      <c r="F1118"/>
      <c r="G1118"/>
    </row>
    <row r="1119" spans="3:7" x14ac:dyDescent="0.3">
      <c r="C1119"/>
      <c r="D1119"/>
      <c r="E1119"/>
      <c r="F1119"/>
      <c r="G1119"/>
    </row>
    <row r="1120" spans="3:7" x14ac:dyDescent="0.3">
      <c r="C1120"/>
      <c r="D1120"/>
      <c r="E1120"/>
      <c r="F1120"/>
      <c r="G1120"/>
    </row>
    <row r="1121" spans="3:7" x14ac:dyDescent="0.3">
      <c r="C1121"/>
      <c r="D1121"/>
      <c r="E1121"/>
      <c r="F1121"/>
      <c r="G1121"/>
    </row>
    <row r="1122" spans="3:7" x14ac:dyDescent="0.3">
      <c r="C1122"/>
      <c r="D1122"/>
      <c r="E1122"/>
      <c r="F1122"/>
      <c r="G1122"/>
    </row>
    <row r="1123" spans="3:7" x14ac:dyDescent="0.3">
      <c r="C1123"/>
      <c r="D1123"/>
      <c r="E1123"/>
      <c r="F1123"/>
      <c r="G1123"/>
    </row>
    <row r="1124" spans="3:7" x14ac:dyDescent="0.3">
      <c r="C1124"/>
      <c r="D1124"/>
      <c r="E1124"/>
      <c r="F1124"/>
      <c r="G1124"/>
    </row>
    <row r="1125" spans="3:7" x14ac:dyDescent="0.3">
      <c r="C1125"/>
      <c r="D1125"/>
      <c r="E1125"/>
      <c r="F1125"/>
      <c r="G1125"/>
    </row>
    <row r="1126" spans="3:7" x14ac:dyDescent="0.3">
      <c r="C1126"/>
      <c r="D1126"/>
      <c r="E1126"/>
      <c r="F1126"/>
      <c r="G1126"/>
    </row>
    <row r="1127" spans="3:7" x14ac:dyDescent="0.3">
      <c r="C1127"/>
      <c r="D1127"/>
      <c r="E1127"/>
      <c r="F1127"/>
      <c r="G1127"/>
    </row>
    <row r="1128" spans="3:7" x14ac:dyDescent="0.3">
      <c r="C1128"/>
      <c r="D1128"/>
      <c r="E1128"/>
      <c r="F1128"/>
      <c r="G1128"/>
    </row>
    <row r="1129" spans="3:7" x14ac:dyDescent="0.3">
      <c r="C1129"/>
      <c r="D1129"/>
      <c r="E1129"/>
      <c r="F1129"/>
      <c r="G1129"/>
    </row>
    <row r="1130" spans="3:7" x14ac:dyDescent="0.3">
      <c r="C1130"/>
      <c r="D1130"/>
      <c r="E1130"/>
      <c r="F1130"/>
      <c r="G1130"/>
    </row>
    <row r="1131" spans="3:7" x14ac:dyDescent="0.3">
      <c r="C1131"/>
      <c r="D1131"/>
      <c r="E1131"/>
      <c r="F1131"/>
      <c r="G1131"/>
    </row>
    <row r="1132" spans="3:7" x14ac:dyDescent="0.3">
      <c r="C1132"/>
      <c r="D1132"/>
      <c r="E1132"/>
      <c r="F1132"/>
      <c r="G1132"/>
    </row>
    <row r="1133" spans="3:7" x14ac:dyDescent="0.3">
      <c r="C1133"/>
      <c r="D1133"/>
      <c r="E1133"/>
      <c r="F1133"/>
      <c r="G1133"/>
    </row>
    <row r="1134" spans="3:7" x14ac:dyDescent="0.3">
      <c r="C1134"/>
      <c r="D1134"/>
      <c r="E1134"/>
      <c r="F1134"/>
      <c r="G1134"/>
    </row>
    <row r="1135" spans="3:7" x14ac:dyDescent="0.3">
      <c r="C1135"/>
      <c r="D1135"/>
      <c r="E1135"/>
      <c r="F1135"/>
      <c r="G1135"/>
    </row>
    <row r="1136" spans="3:7" x14ac:dyDescent="0.3">
      <c r="C1136"/>
      <c r="D1136"/>
      <c r="E1136"/>
      <c r="F1136"/>
      <c r="G1136"/>
    </row>
    <row r="1137" spans="3:7" x14ac:dyDescent="0.3">
      <c r="C1137"/>
      <c r="D1137"/>
      <c r="E1137"/>
      <c r="F1137"/>
      <c r="G1137"/>
    </row>
    <row r="1138" spans="3:7" x14ac:dyDescent="0.3">
      <c r="C1138"/>
      <c r="D1138"/>
      <c r="E1138"/>
      <c r="F1138"/>
      <c r="G1138"/>
    </row>
    <row r="1139" spans="3:7" x14ac:dyDescent="0.3">
      <c r="C1139"/>
      <c r="D1139"/>
      <c r="E1139"/>
      <c r="F1139"/>
      <c r="G1139"/>
    </row>
    <row r="1140" spans="3:7" x14ac:dyDescent="0.3">
      <c r="C1140"/>
      <c r="D1140"/>
      <c r="E1140"/>
      <c r="F1140"/>
      <c r="G1140"/>
    </row>
    <row r="1141" spans="3:7" x14ac:dyDescent="0.3">
      <c r="C1141"/>
      <c r="D1141"/>
      <c r="E1141"/>
      <c r="F1141"/>
      <c r="G1141"/>
    </row>
    <row r="1142" spans="3:7" x14ac:dyDescent="0.3">
      <c r="C1142"/>
      <c r="D1142"/>
      <c r="E1142"/>
      <c r="F1142"/>
      <c r="G1142"/>
    </row>
    <row r="1143" spans="3:7" x14ac:dyDescent="0.3">
      <c r="C1143"/>
      <c r="D1143"/>
      <c r="E1143"/>
      <c r="F1143"/>
      <c r="G1143"/>
    </row>
    <row r="1144" spans="3:7" x14ac:dyDescent="0.3">
      <c r="C1144"/>
      <c r="D1144"/>
      <c r="E1144"/>
      <c r="F1144"/>
      <c r="G1144"/>
    </row>
    <row r="1145" spans="3:7" x14ac:dyDescent="0.3">
      <c r="C1145"/>
      <c r="D1145"/>
      <c r="E1145"/>
      <c r="F1145"/>
      <c r="G1145"/>
    </row>
    <row r="1146" spans="3:7" x14ac:dyDescent="0.3">
      <c r="C1146"/>
      <c r="D1146"/>
      <c r="E1146"/>
      <c r="F1146"/>
      <c r="G1146"/>
    </row>
    <row r="1147" spans="3:7" x14ac:dyDescent="0.3">
      <c r="C1147"/>
      <c r="D1147"/>
      <c r="E1147"/>
      <c r="F1147"/>
      <c r="G1147"/>
    </row>
    <row r="1148" spans="3:7" x14ac:dyDescent="0.3">
      <c r="C1148"/>
      <c r="D1148"/>
      <c r="E1148"/>
      <c r="F1148"/>
      <c r="G1148"/>
    </row>
    <row r="1149" spans="3:7" x14ac:dyDescent="0.3">
      <c r="C1149"/>
      <c r="D1149"/>
      <c r="E1149"/>
      <c r="F1149"/>
      <c r="G1149"/>
    </row>
    <row r="1150" spans="3:7" x14ac:dyDescent="0.3">
      <c r="C1150"/>
      <c r="D1150"/>
      <c r="E1150"/>
      <c r="F1150"/>
      <c r="G1150"/>
    </row>
    <row r="1151" spans="3:7" x14ac:dyDescent="0.3">
      <c r="C1151"/>
      <c r="D1151"/>
      <c r="E1151"/>
      <c r="F1151"/>
      <c r="G1151"/>
    </row>
    <row r="1152" spans="3:7" x14ac:dyDescent="0.3">
      <c r="C1152"/>
      <c r="D1152"/>
      <c r="E1152"/>
      <c r="F1152"/>
      <c r="G1152"/>
    </row>
    <row r="1153" spans="3:7" x14ac:dyDescent="0.3">
      <c r="C1153"/>
      <c r="D1153"/>
      <c r="E1153"/>
      <c r="F1153"/>
      <c r="G1153"/>
    </row>
    <row r="1154" spans="3:7" x14ac:dyDescent="0.3">
      <c r="C1154"/>
      <c r="D1154"/>
      <c r="E1154"/>
      <c r="F1154"/>
      <c r="G1154"/>
    </row>
    <row r="1155" spans="3:7" x14ac:dyDescent="0.3">
      <c r="C1155"/>
      <c r="D1155"/>
      <c r="E1155"/>
      <c r="F1155"/>
      <c r="G1155"/>
    </row>
    <row r="1156" spans="3:7" x14ac:dyDescent="0.3">
      <c r="C1156"/>
      <c r="D1156"/>
      <c r="E1156"/>
      <c r="F1156"/>
      <c r="G1156"/>
    </row>
    <row r="1157" spans="3:7" x14ac:dyDescent="0.3">
      <c r="C1157"/>
      <c r="D1157"/>
      <c r="E1157"/>
      <c r="F1157"/>
      <c r="G1157"/>
    </row>
    <row r="1158" spans="3:7" x14ac:dyDescent="0.3">
      <c r="C1158"/>
      <c r="D1158"/>
      <c r="E1158"/>
      <c r="F1158"/>
      <c r="G1158"/>
    </row>
    <row r="1159" spans="3:7" x14ac:dyDescent="0.3">
      <c r="C1159"/>
      <c r="D1159"/>
      <c r="E1159"/>
      <c r="F1159"/>
      <c r="G1159"/>
    </row>
    <row r="1160" spans="3:7" x14ac:dyDescent="0.3">
      <c r="C1160"/>
      <c r="D1160"/>
      <c r="E1160"/>
      <c r="F1160"/>
      <c r="G1160"/>
    </row>
    <row r="1161" spans="3:7" x14ac:dyDescent="0.3">
      <c r="C1161"/>
      <c r="D1161"/>
      <c r="E1161"/>
      <c r="F1161"/>
      <c r="G1161"/>
    </row>
    <row r="1162" spans="3:7" x14ac:dyDescent="0.3">
      <c r="C1162"/>
      <c r="D1162"/>
      <c r="E1162"/>
      <c r="F1162"/>
      <c r="G1162"/>
    </row>
    <row r="1163" spans="3:7" x14ac:dyDescent="0.3">
      <c r="C1163"/>
      <c r="D1163"/>
      <c r="E1163"/>
      <c r="F1163"/>
      <c r="G1163"/>
    </row>
    <row r="1164" spans="3:7" x14ac:dyDescent="0.3">
      <c r="C1164"/>
      <c r="D1164"/>
      <c r="E1164"/>
      <c r="F1164"/>
      <c r="G1164"/>
    </row>
    <row r="1165" spans="3:7" x14ac:dyDescent="0.3">
      <c r="C1165"/>
      <c r="D1165"/>
      <c r="E1165"/>
      <c r="F1165"/>
      <c r="G1165"/>
    </row>
    <row r="1166" spans="3:7" x14ac:dyDescent="0.3">
      <c r="C1166"/>
      <c r="D1166"/>
      <c r="E1166"/>
      <c r="F1166"/>
      <c r="G1166"/>
    </row>
    <row r="1167" spans="3:7" x14ac:dyDescent="0.3">
      <c r="C1167"/>
      <c r="D1167"/>
      <c r="E1167"/>
      <c r="F1167"/>
      <c r="G1167"/>
    </row>
    <row r="1168" spans="3:7" x14ac:dyDescent="0.3">
      <c r="C1168"/>
      <c r="D1168"/>
      <c r="E1168"/>
      <c r="F1168"/>
      <c r="G1168"/>
    </row>
    <row r="1169" spans="3:7" x14ac:dyDescent="0.3">
      <c r="C1169"/>
      <c r="D1169"/>
      <c r="E1169"/>
      <c r="F1169"/>
      <c r="G1169"/>
    </row>
    <row r="1170" spans="3:7" x14ac:dyDescent="0.3">
      <c r="C1170"/>
      <c r="D1170"/>
      <c r="E1170"/>
      <c r="F1170"/>
      <c r="G1170"/>
    </row>
    <row r="1171" spans="3:7" x14ac:dyDescent="0.3">
      <c r="C1171"/>
      <c r="D1171"/>
      <c r="E1171"/>
      <c r="F1171"/>
      <c r="G1171"/>
    </row>
    <row r="1172" spans="3:7" x14ac:dyDescent="0.3">
      <c r="C1172"/>
      <c r="D1172"/>
      <c r="E1172"/>
      <c r="F1172"/>
      <c r="G1172"/>
    </row>
    <row r="1173" spans="3:7" x14ac:dyDescent="0.3">
      <c r="C1173"/>
      <c r="D1173"/>
      <c r="E1173"/>
      <c r="F1173"/>
      <c r="G1173"/>
    </row>
    <row r="1174" spans="3:7" x14ac:dyDescent="0.3">
      <c r="C1174"/>
      <c r="D1174"/>
      <c r="E1174"/>
      <c r="F1174"/>
      <c r="G1174"/>
    </row>
    <row r="1175" spans="3:7" x14ac:dyDescent="0.3">
      <c r="C1175"/>
      <c r="D1175"/>
      <c r="E1175"/>
      <c r="F1175"/>
      <c r="G1175"/>
    </row>
    <row r="1176" spans="3:7" x14ac:dyDescent="0.3">
      <c r="C1176"/>
      <c r="D1176"/>
      <c r="E1176"/>
      <c r="F1176"/>
      <c r="G1176"/>
    </row>
    <row r="1177" spans="3:7" x14ac:dyDescent="0.3">
      <c r="C1177"/>
      <c r="D1177"/>
      <c r="E1177"/>
      <c r="F1177"/>
      <c r="G1177"/>
    </row>
    <row r="1178" spans="3:7" x14ac:dyDescent="0.3">
      <c r="C1178"/>
      <c r="D1178"/>
      <c r="E1178"/>
      <c r="F1178"/>
      <c r="G1178"/>
    </row>
    <row r="1179" spans="3:7" x14ac:dyDescent="0.3">
      <c r="C1179"/>
      <c r="D1179"/>
      <c r="E1179"/>
      <c r="F1179"/>
      <c r="G1179"/>
    </row>
    <row r="1180" spans="3:7" x14ac:dyDescent="0.3">
      <c r="C1180"/>
      <c r="D1180"/>
      <c r="E1180"/>
      <c r="F1180"/>
      <c r="G1180"/>
    </row>
    <row r="1181" spans="3:7" x14ac:dyDescent="0.3">
      <c r="C1181"/>
      <c r="D1181"/>
      <c r="E1181"/>
      <c r="F1181"/>
      <c r="G1181"/>
    </row>
    <row r="1182" spans="3:7" x14ac:dyDescent="0.3">
      <c r="C1182"/>
      <c r="D1182"/>
      <c r="E1182"/>
      <c r="F1182"/>
      <c r="G1182"/>
    </row>
    <row r="1183" spans="3:7" x14ac:dyDescent="0.3">
      <c r="C1183"/>
      <c r="D1183"/>
      <c r="E1183"/>
      <c r="F1183"/>
      <c r="G1183"/>
    </row>
    <row r="1184" spans="3:7" x14ac:dyDescent="0.3">
      <c r="C1184"/>
      <c r="D1184"/>
      <c r="E1184"/>
      <c r="F1184"/>
      <c r="G1184"/>
    </row>
    <row r="1185" spans="3:7" x14ac:dyDescent="0.3">
      <c r="C1185"/>
      <c r="D1185"/>
      <c r="E1185"/>
      <c r="F1185"/>
      <c r="G1185"/>
    </row>
    <row r="1186" spans="3:7" x14ac:dyDescent="0.3">
      <c r="C1186"/>
      <c r="D1186"/>
      <c r="E1186"/>
      <c r="F1186"/>
      <c r="G1186"/>
    </row>
    <row r="1187" spans="3:7" x14ac:dyDescent="0.3">
      <c r="C1187"/>
      <c r="D1187"/>
      <c r="E1187"/>
      <c r="F1187"/>
      <c r="G1187"/>
    </row>
    <row r="1188" spans="3:7" x14ac:dyDescent="0.3">
      <c r="C1188"/>
      <c r="D1188"/>
      <c r="E1188"/>
      <c r="F1188"/>
      <c r="G1188"/>
    </row>
    <row r="1189" spans="3:7" x14ac:dyDescent="0.3">
      <c r="C1189"/>
      <c r="D1189"/>
      <c r="E1189"/>
      <c r="F1189"/>
      <c r="G1189"/>
    </row>
    <row r="1190" spans="3:7" x14ac:dyDescent="0.3">
      <c r="C1190"/>
      <c r="D1190"/>
      <c r="E1190"/>
      <c r="F1190"/>
      <c r="G1190"/>
    </row>
    <row r="1191" spans="3:7" x14ac:dyDescent="0.3">
      <c r="C1191"/>
      <c r="D1191"/>
      <c r="E1191"/>
      <c r="F1191"/>
      <c r="G1191"/>
    </row>
    <row r="1192" spans="3:7" x14ac:dyDescent="0.3">
      <c r="C1192"/>
      <c r="D1192"/>
      <c r="E1192"/>
      <c r="F1192"/>
      <c r="G1192"/>
    </row>
    <row r="1193" spans="3:7" x14ac:dyDescent="0.3">
      <c r="C1193"/>
      <c r="D1193"/>
      <c r="E1193"/>
      <c r="F1193"/>
      <c r="G1193"/>
    </row>
    <row r="1194" spans="3:7" x14ac:dyDescent="0.3">
      <c r="C1194"/>
      <c r="D1194"/>
      <c r="E1194"/>
      <c r="F1194"/>
      <c r="G1194"/>
    </row>
    <row r="1195" spans="3:7" x14ac:dyDescent="0.3">
      <c r="C1195"/>
      <c r="D1195"/>
      <c r="E1195"/>
      <c r="F1195"/>
      <c r="G1195"/>
    </row>
    <row r="1196" spans="3:7" x14ac:dyDescent="0.3">
      <c r="C1196"/>
      <c r="D1196"/>
      <c r="E1196"/>
      <c r="F1196"/>
      <c r="G1196"/>
    </row>
    <row r="1197" spans="3:7" x14ac:dyDescent="0.3">
      <c r="C1197"/>
      <c r="D1197"/>
      <c r="E1197"/>
      <c r="F1197"/>
      <c r="G1197"/>
    </row>
    <row r="1198" spans="3:7" x14ac:dyDescent="0.3">
      <c r="C1198"/>
      <c r="D1198"/>
      <c r="E1198"/>
      <c r="F1198"/>
      <c r="G1198"/>
    </row>
    <row r="1199" spans="3:7" x14ac:dyDescent="0.3">
      <c r="C1199"/>
      <c r="D1199"/>
      <c r="E1199"/>
      <c r="F1199"/>
      <c r="G1199"/>
    </row>
    <row r="1200" spans="3:7" x14ac:dyDescent="0.3">
      <c r="C1200"/>
      <c r="D1200"/>
      <c r="E1200"/>
      <c r="F1200"/>
      <c r="G1200"/>
    </row>
    <row r="1201" spans="3:7" x14ac:dyDescent="0.3">
      <c r="C1201"/>
      <c r="D1201"/>
      <c r="E1201"/>
      <c r="F1201"/>
      <c r="G1201"/>
    </row>
    <row r="1202" spans="3:7" x14ac:dyDescent="0.3">
      <c r="C1202"/>
      <c r="D1202"/>
      <c r="E1202"/>
      <c r="F1202"/>
      <c r="G1202"/>
    </row>
    <row r="1203" spans="3:7" x14ac:dyDescent="0.3">
      <c r="C1203"/>
      <c r="D1203"/>
      <c r="E1203"/>
      <c r="F1203"/>
      <c r="G1203"/>
    </row>
    <row r="1204" spans="3:7" x14ac:dyDescent="0.3">
      <c r="C1204"/>
      <c r="D1204"/>
      <c r="E1204"/>
      <c r="F1204"/>
      <c r="G1204"/>
    </row>
    <row r="1205" spans="3:7" x14ac:dyDescent="0.3">
      <c r="C1205"/>
      <c r="D1205"/>
      <c r="E1205"/>
      <c r="F1205"/>
      <c r="G1205"/>
    </row>
    <row r="1206" spans="3:7" x14ac:dyDescent="0.3">
      <c r="C1206"/>
      <c r="D1206"/>
      <c r="E1206"/>
      <c r="F1206"/>
      <c r="G1206"/>
    </row>
    <row r="1207" spans="3:7" x14ac:dyDescent="0.3">
      <c r="C1207"/>
      <c r="D1207"/>
      <c r="E1207"/>
      <c r="F1207"/>
      <c r="G1207"/>
    </row>
    <row r="1208" spans="3:7" x14ac:dyDescent="0.3">
      <c r="C1208"/>
      <c r="D1208"/>
      <c r="E1208"/>
      <c r="F1208"/>
      <c r="G1208"/>
    </row>
    <row r="1209" spans="3:7" x14ac:dyDescent="0.3">
      <c r="C1209"/>
      <c r="D1209"/>
      <c r="E1209"/>
      <c r="F1209"/>
      <c r="G1209"/>
    </row>
    <row r="1210" spans="3:7" x14ac:dyDescent="0.3">
      <c r="C1210"/>
      <c r="D1210"/>
      <c r="E1210"/>
      <c r="F1210"/>
      <c r="G1210"/>
    </row>
    <row r="1211" spans="3:7" x14ac:dyDescent="0.3">
      <c r="C1211"/>
      <c r="D1211"/>
      <c r="E1211"/>
      <c r="F1211"/>
      <c r="G1211"/>
    </row>
    <row r="1212" spans="3:7" x14ac:dyDescent="0.3">
      <c r="C1212"/>
      <c r="D1212"/>
      <c r="E1212"/>
      <c r="F1212"/>
      <c r="G1212"/>
    </row>
    <row r="1213" spans="3:7" x14ac:dyDescent="0.3">
      <c r="C1213"/>
      <c r="D1213"/>
      <c r="E1213"/>
      <c r="F1213"/>
      <c r="G1213"/>
    </row>
    <row r="1214" spans="3:7" x14ac:dyDescent="0.3">
      <c r="C1214"/>
      <c r="D1214"/>
      <c r="E1214"/>
      <c r="F1214"/>
      <c r="G1214"/>
    </row>
    <row r="1215" spans="3:7" x14ac:dyDescent="0.3">
      <c r="C1215"/>
      <c r="D1215"/>
      <c r="E1215"/>
      <c r="F1215"/>
      <c r="G1215"/>
    </row>
    <row r="1216" spans="3:7" x14ac:dyDescent="0.3">
      <c r="C1216"/>
      <c r="D1216"/>
      <c r="E1216"/>
      <c r="F1216"/>
      <c r="G1216"/>
    </row>
    <row r="1217" spans="3:7" x14ac:dyDescent="0.3">
      <c r="C1217"/>
      <c r="D1217"/>
      <c r="E1217"/>
      <c r="F1217"/>
      <c r="G1217"/>
    </row>
    <row r="1218" spans="3:7" x14ac:dyDescent="0.3">
      <c r="C1218"/>
      <c r="D1218"/>
      <c r="E1218"/>
      <c r="F1218"/>
      <c r="G1218"/>
    </row>
    <row r="1219" spans="3:7" x14ac:dyDescent="0.3">
      <c r="C1219"/>
      <c r="D1219"/>
      <c r="E1219"/>
      <c r="F1219"/>
      <c r="G1219"/>
    </row>
    <row r="1220" spans="3:7" x14ac:dyDescent="0.3">
      <c r="C1220"/>
      <c r="D1220"/>
      <c r="E1220"/>
      <c r="F1220"/>
      <c r="G1220"/>
    </row>
    <row r="1221" spans="3:7" x14ac:dyDescent="0.3">
      <c r="C1221"/>
      <c r="D1221"/>
      <c r="E1221"/>
      <c r="F1221"/>
      <c r="G1221"/>
    </row>
    <row r="1222" spans="3:7" x14ac:dyDescent="0.3">
      <c r="C1222"/>
      <c r="D1222"/>
      <c r="E1222"/>
      <c r="F1222"/>
      <c r="G1222"/>
    </row>
    <row r="1223" spans="3:7" x14ac:dyDescent="0.3">
      <c r="C1223"/>
      <c r="D1223"/>
      <c r="E1223"/>
      <c r="F1223"/>
      <c r="G1223"/>
    </row>
    <row r="1224" spans="3:7" x14ac:dyDescent="0.3">
      <c r="C1224"/>
      <c r="D1224"/>
      <c r="E1224"/>
      <c r="F1224"/>
      <c r="G1224"/>
    </row>
    <row r="1225" spans="3:7" x14ac:dyDescent="0.3">
      <c r="C1225"/>
      <c r="D1225"/>
      <c r="E1225"/>
      <c r="F1225"/>
      <c r="G1225"/>
    </row>
    <row r="1226" spans="3:7" x14ac:dyDescent="0.3">
      <c r="C1226"/>
      <c r="D1226"/>
      <c r="E1226"/>
      <c r="F1226"/>
      <c r="G1226"/>
    </row>
    <row r="1227" spans="3:7" x14ac:dyDescent="0.3">
      <c r="C1227"/>
      <c r="D1227"/>
      <c r="E1227"/>
      <c r="F1227"/>
      <c r="G1227"/>
    </row>
    <row r="1228" spans="3:7" x14ac:dyDescent="0.3">
      <c r="C1228"/>
      <c r="D1228"/>
      <c r="E1228"/>
      <c r="F1228"/>
      <c r="G1228"/>
    </row>
    <row r="1229" spans="3:7" x14ac:dyDescent="0.3">
      <c r="C1229"/>
      <c r="D1229"/>
      <c r="E1229"/>
      <c r="F1229"/>
      <c r="G1229"/>
    </row>
    <row r="1230" spans="3:7" x14ac:dyDescent="0.3">
      <c r="C1230"/>
      <c r="D1230"/>
      <c r="E1230"/>
      <c r="F1230"/>
      <c r="G1230"/>
    </row>
    <row r="1231" spans="3:7" x14ac:dyDescent="0.3">
      <c r="C1231"/>
      <c r="D1231"/>
      <c r="E1231"/>
      <c r="F1231"/>
      <c r="G1231"/>
    </row>
    <row r="1232" spans="3:7" x14ac:dyDescent="0.3">
      <c r="C1232"/>
      <c r="D1232"/>
      <c r="E1232"/>
      <c r="F1232"/>
      <c r="G1232"/>
    </row>
    <row r="1233" spans="3:7" x14ac:dyDescent="0.3">
      <c r="C1233"/>
      <c r="D1233"/>
      <c r="E1233"/>
      <c r="F1233"/>
      <c r="G1233"/>
    </row>
    <row r="1234" spans="3:7" x14ac:dyDescent="0.3">
      <c r="C1234"/>
      <c r="D1234"/>
      <c r="E1234"/>
      <c r="F1234"/>
      <c r="G1234"/>
    </row>
    <row r="1235" spans="3:7" x14ac:dyDescent="0.3">
      <c r="C1235"/>
      <c r="D1235"/>
      <c r="E1235"/>
      <c r="F1235"/>
      <c r="G1235"/>
    </row>
    <row r="1236" spans="3:7" x14ac:dyDescent="0.3">
      <c r="C1236"/>
      <c r="D1236"/>
      <c r="E1236"/>
      <c r="F1236"/>
      <c r="G1236"/>
    </row>
    <row r="1237" spans="3:7" x14ac:dyDescent="0.3">
      <c r="C1237"/>
      <c r="D1237"/>
      <c r="E1237"/>
      <c r="F1237"/>
      <c r="G1237"/>
    </row>
    <row r="1238" spans="3:7" x14ac:dyDescent="0.3">
      <c r="C1238"/>
      <c r="D1238"/>
      <c r="E1238"/>
      <c r="F1238"/>
      <c r="G1238"/>
    </row>
    <row r="1239" spans="3:7" x14ac:dyDescent="0.3">
      <c r="C1239"/>
      <c r="D1239"/>
      <c r="E1239"/>
      <c r="F1239"/>
      <c r="G1239"/>
    </row>
    <row r="1240" spans="3:7" x14ac:dyDescent="0.3">
      <c r="C1240"/>
      <c r="D1240"/>
      <c r="E1240"/>
      <c r="F1240"/>
      <c r="G1240"/>
    </row>
    <row r="1241" spans="3:7" x14ac:dyDescent="0.3">
      <c r="C1241"/>
      <c r="D1241"/>
      <c r="E1241"/>
      <c r="F1241"/>
      <c r="G1241"/>
    </row>
    <row r="1242" spans="3:7" x14ac:dyDescent="0.3">
      <c r="C1242"/>
      <c r="D1242"/>
      <c r="E1242"/>
      <c r="F1242"/>
      <c r="G1242"/>
    </row>
    <row r="1243" spans="3:7" x14ac:dyDescent="0.3">
      <c r="C1243"/>
      <c r="D1243"/>
      <c r="E1243"/>
      <c r="F1243"/>
      <c r="G1243"/>
    </row>
    <row r="1244" spans="3:7" x14ac:dyDescent="0.3">
      <c r="C1244"/>
      <c r="D1244"/>
      <c r="E1244"/>
      <c r="F1244"/>
      <c r="G1244"/>
    </row>
    <row r="1245" spans="3:7" x14ac:dyDescent="0.3">
      <c r="C1245"/>
      <c r="D1245"/>
      <c r="E1245"/>
      <c r="F1245"/>
      <c r="G1245"/>
    </row>
    <row r="1246" spans="3:7" x14ac:dyDescent="0.3">
      <c r="C1246"/>
      <c r="D1246"/>
      <c r="E1246"/>
      <c r="F1246"/>
      <c r="G1246"/>
    </row>
    <row r="1247" spans="3:7" x14ac:dyDescent="0.3">
      <c r="C1247"/>
      <c r="D1247"/>
      <c r="E1247"/>
      <c r="F1247"/>
      <c r="G1247"/>
    </row>
    <row r="1248" spans="3:7" x14ac:dyDescent="0.3">
      <c r="C1248"/>
      <c r="D1248"/>
      <c r="E1248"/>
      <c r="F1248"/>
      <c r="G1248"/>
    </row>
    <row r="1249" spans="3:7" x14ac:dyDescent="0.3">
      <c r="C1249"/>
      <c r="D1249"/>
      <c r="E1249"/>
      <c r="F1249"/>
      <c r="G1249"/>
    </row>
    <row r="1250" spans="3:7" x14ac:dyDescent="0.3">
      <c r="C1250"/>
      <c r="D1250"/>
      <c r="E1250"/>
      <c r="F1250"/>
      <c r="G1250"/>
    </row>
    <row r="1251" spans="3:7" x14ac:dyDescent="0.3">
      <c r="C1251"/>
      <c r="D1251"/>
      <c r="E1251"/>
      <c r="F1251"/>
      <c r="G1251"/>
    </row>
    <row r="1252" spans="3:7" x14ac:dyDescent="0.3">
      <c r="C1252"/>
      <c r="D1252"/>
      <c r="E1252"/>
      <c r="F1252"/>
      <c r="G1252"/>
    </row>
    <row r="1253" spans="3:7" x14ac:dyDescent="0.3">
      <c r="C1253"/>
      <c r="D1253"/>
      <c r="E1253"/>
      <c r="F1253"/>
      <c r="G1253"/>
    </row>
    <row r="1254" spans="3:7" x14ac:dyDescent="0.3">
      <c r="C1254"/>
      <c r="D1254"/>
      <c r="E1254"/>
      <c r="F1254"/>
      <c r="G1254"/>
    </row>
    <row r="1255" spans="3:7" x14ac:dyDescent="0.3">
      <c r="C1255"/>
      <c r="D1255"/>
      <c r="E1255"/>
      <c r="F1255"/>
      <c r="G1255"/>
    </row>
    <row r="1256" spans="3:7" x14ac:dyDescent="0.3">
      <c r="C1256"/>
      <c r="D1256"/>
      <c r="E1256"/>
      <c r="F1256"/>
      <c r="G1256"/>
    </row>
    <row r="1257" spans="3:7" x14ac:dyDescent="0.3">
      <c r="C1257"/>
      <c r="D1257"/>
      <c r="E1257"/>
      <c r="F1257"/>
      <c r="G1257"/>
    </row>
    <row r="1258" spans="3:7" x14ac:dyDescent="0.3">
      <c r="C1258"/>
      <c r="D1258"/>
      <c r="E1258"/>
      <c r="F1258"/>
      <c r="G1258"/>
    </row>
    <row r="1259" spans="3:7" x14ac:dyDescent="0.3">
      <c r="C1259"/>
      <c r="D1259"/>
      <c r="E1259"/>
      <c r="F1259"/>
      <c r="G1259"/>
    </row>
    <row r="1260" spans="3:7" x14ac:dyDescent="0.3">
      <c r="C1260"/>
      <c r="D1260"/>
      <c r="E1260"/>
      <c r="F1260"/>
      <c r="G1260"/>
    </row>
    <row r="1261" spans="3:7" x14ac:dyDescent="0.3">
      <c r="C1261"/>
      <c r="D1261"/>
      <c r="E1261"/>
      <c r="F1261"/>
      <c r="G1261"/>
    </row>
    <row r="1262" spans="3:7" x14ac:dyDescent="0.3">
      <c r="C1262"/>
      <c r="D1262"/>
      <c r="E1262"/>
      <c r="F1262"/>
      <c r="G1262"/>
    </row>
    <row r="1263" spans="3:7" x14ac:dyDescent="0.3">
      <c r="C1263"/>
      <c r="D1263"/>
      <c r="E1263"/>
      <c r="F1263"/>
      <c r="G1263"/>
    </row>
    <row r="1264" spans="3:7" x14ac:dyDescent="0.3">
      <c r="C1264"/>
      <c r="D1264"/>
      <c r="E1264"/>
      <c r="F1264"/>
      <c r="G1264"/>
    </row>
    <row r="1265" spans="3:7" x14ac:dyDescent="0.3">
      <c r="C1265"/>
      <c r="D1265"/>
      <c r="E1265"/>
      <c r="F1265"/>
      <c r="G1265"/>
    </row>
    <row r="1266" spans="3:7" x14ac:dyDescent="0.3">
      <c r="C1266"/>
      <c r="D1266"/>
      <c r="E1266"/>
      <c r="F1266"/>
      <c r="G1266"/>
    </row>
    <row r="1267" spans="3:7" x14ac:dyDescent="0.3">
      <c r="C1267"/>
      <c r="D1267"/>
      <c r="E1267"/>
      <c r="F1267"/>
      <c r="G1267"/>
    </row>
    <row r="1268" spans="3:7" x14ac:dyDescent="0.3">
      <c r="C1268"/>
      <c r="D1268"/>
      <c r="E1268"/>
      <c r="F1268"/>
      <c r="G1268"/>
    </row>
    <row r="1269" spans="3:7" x14ac:dyDescent="0.3">
      <c r="C1269"/>
      <c r="D1269"/>
      <c r="E1269"/>
      <c r="F1269"/>
      <c r="G1269"/>
    </row>
    <row r="1270" spans="3:7" x14ac:dyDescent="0.3">
      <c r="C1270"/>
      <c r="D1270"/>
      <c r="E1270"/>
      <c r="F1270"/>
      <c r="G1270"/>
    </row>
    <row r="1271" spans="3:7" x14ac:dyDescent="0.3">
      <c r="C1271"/>
      <c r="D1271"/>
      <c r="E1271"/>
      <c r="F1271"/>
      <c r="G1271"/>
    </row>
    <row r="1272" spans="3:7" x14ac:dyDescent="0.3">
      <c r="C1272"/>
      <c r="D1272"/>
      <c r="E1272"/>
      <c r="F1272"/>
      <c r="G1272"/>
    </row>
    <row r="1273" spans="3:7" x14ac:dyDescent="0.3">
      <c r="C1273"/>
      <c r="D1273"/>
      <c r="E1273"/>
      <c r="F1273"/>
      <c r="G1273"/>
    </row>
    <row r="1274" spans="3:7" x14ac:dyDescent="0.3">
      <c r="C1274"/>
      <c r="D1274"/>
      <c r="E1274"/>
      <c r="F1274"/>
      <c r="G1274"/>
    </row>
    <row r="1275" spans="3:7" x14ac:dyDescent="0.3">
      <c r="C1275"/>
      <c r="D1275"/>
      <c r="E1275"/>
      <c r="F1275"/>
      <c r="G1275"/>
    </row>
    <row r="1276" spans="3:7" x14ac:dyDescent="0.3">
      <c r="C1276"/>
      <c r="D1276"/>
      <c r="E1276"/>
      <c r="F1276"/>
      <c r="G1276"/>
    </row>
    <row r="1277" spans="3:7" x14ac:dyDescent="0.3">
      <c r="C1277"/>
      <c r="D1277"/>
      <c r="E1277"/>
      <c r="F1277"/>
      <c r="G1277"/>
    </row>
    <row r="1278" spans="3:7" x14ac:dyDescent="0.3">
      <c r="C1278"/>
      <c r="D1278"/>
      <c r="E1278"/>
      <c r="F1278"/>
      <c r="G1278"/>
    </row>
    <row r="1279" spans="3:7" x14ac:dyDescent="0.3">
      <c r="C1279"/>
      <c r="D1279"/>
      <c r="E1279"/>
      <c r="F1279"/>
      <c r="G1279"/>
    </row>
    <row r="1280" spans="3:7" x14ac:dyDescent="0.3">
      <c r="C1280"/>
      <c r="D1280"/>
      <c r="E1280"/>
      <c r="F1280"/>
      <c r="G1280"/>
    </row>
    <row r="1281" spans="3:7" x14ac:dyDescent="0.3">
      <c r="C1281"/>
      <c r="D1281"/>
      <c r="E1281"/>
      <c r="F1281"/>
      <c r="G1281"/>
    </row>
    <row r="1282" spans="3:7" x14ac:dyDescent="0.3">
      <c r="C1282"/>
      <c r="D1282"/>
      <c r="E1282"/>
      <c r="F1282"/>
      <c r="G1282"/>
    </row>
    <row r="1283" spans="3:7" x14ac:dyDescent="0.3">
      <c r="C1283"/>
      <c r="D1283"/>
      <c r="E1283"/>
      <c r="F1283"/>
      <c r="G1283"/>
    </row>
    <row r="1284" spans="3:7" x14ac:dyDescent="0.3">
      <c r="C1284"/>
      <c r="D1284"/>
      <c r="E1284"/>
      <c r="F1284"/>
      <c r="G1284"/>
    </row>
    <row r="1285" spans="3:7" x14ac:dyDescent="0.3">
      <c r="C1285"/>
      <c r="D1285"/>
      <c r="E1285"/>
      <c r="F1285"/>
      <c r="G1285"/>
    </row>
    <row r="1286" spans="3:7" x14ac:dyDescent="0.3">
      <c r="C1286"/>
      <c r="D1286"/>
      <c r="E1286"/>
      <c r="F1286"/>
      <c r="G1286"/>
    </row>
    <row r="1287" spans="3:7" x14ac:dyDescent="0.3">
      <c r="C1287"/>
      <c r="D1287"/>
      <c r="E1287"/>
      <c r="F1287"/>
      <c r="G1287"/>
    </row>
    <row r="1288" spans="3:7" x14ac:dyDescent="0.3">
      <c r="C1288"/>
      <c r="D1288"/>
      <c r="E1288"/>
      <c r="F1288"/>
      <c r="G1288"/>
    </row>
    <row r="1289" spans="3:7" x14ac:dyDescent="0.3">
      <c r="C1289"/>
      <c r="D1289"/>
      <c r="E1289"/>
      <c r="F1289"/>
      <c r="G1289"/>
    </row>
    <row r="1290" spans="3:7" x14ac:dyDescent="0.3">
      <c r="C1290"/>
      <c r="D1290"/>
      <c r="E1290"/>
      <c r="F1290"/>
      <c r="G1290"/>
    </row>
    <row r="1291" spans="3:7" x14ac:dyDescent="0.3">
      <c r="C1291"/>
      <c r="D1291"/>
      <c r="E1291"/>
      <c r="F1291"/>
      <c r="G1291"/>
    </row>
    <row r="1292" spans="3:7" x14ac:dyDescent="0.3">
      <c r="C1292"/>
      <c r="D1292"/>
      <c r="E1292"/>
      <c r="F1292"/>
      <c r="G1292"/>
    </row>
    <row r="1293" spans="3:7" x14ac:dyDescent="0.3">
      <c r="C1293"/>
      <c r="D1293"/>
      <c r="E1293"/>
      <c r="F1293"/>
      <c r="G1293"/>
    </row>
    <row r="1294" spans="3:7" x14ac:dyDescent="0.3">
      <c r="C1294"/>
      <c r="D1294"/>
      <c r="E1294"/>
      <c r="F1294"/>
      <c r="G1294"/>
    </row>
    <row r="1295" spans="3:7" x14ac:dyDescent="0.3">
      <c r="C1295"/>
      <c r="D1295"/>
      <c r="E1295"/>
      <c r="F1295"/>
      <c r="G1295"/>
    </row>
    <row r="1296" spans="3:7" x14ac:dyDescent="0.3">
      <c r="C1296"/>
      <c r="D1296"/>
      <c r="E1296"/>
      <c r="F1296"/>
      <c r="G1296"/>
    </row>
    <row r="1297" spans="3:7" x14ac:dyDescent="0.3">
      <c r="C1297"/>
      <c r="D1297"/>
      <c r="E1297"/>
      <c r="F1297"/>
      <c r="G1297"/>
    </row>
    <row r="1298" spans="3:7" x14ac:dyDescent="0.3">
      <c r="C1298"/>
      <c r="D1298"/>
      <c r="E1298"/>
      <c r="F1298"/>
      <c r="G1298"/>
    </row>
    <row r="1299" spans="3:7" x14ac:dyDescent="0.3">
      <c r="C1299"/>
      <c r="D1299"/>
      <c r="E1299"/>
      <c r="F1299"/>
      <c r="G1299"/>
    </row>
    <row r="1300" spans="3:7" x14ac:dyDescent="0.3">
      <c r="C1300"/>
      <c r="D1300"/>
      <c r="E1300"/>
      <c r="F1300"/>
      <c r="G1300"/>
    </row>
    <row r="1301" spans="3:7" x14ac:dyDescent="0.3">
      <c r="C1301"/>
      <c r="D1301"/>
      <c r="E1301"/>
      <c r="F1301"/>
      <c r="G1301"/>
    </row>
    <row r="1302" spans="3:7" x14ac:dyDescent="0.3">
      <c r="C1302"/>
      <c r="D1302"/>
      <c r="E1302"/>
      <c r="F1302"/>
      <c r="G1302"/>
    </row>
    <row r="1303" spans="3:7" x14ac:dyDescent="0.3">
      <c r="C1303"/>
      <c r="D1303"/>
      <c r="E1303"/>
      <c r="F1303"/>
      <c r="G1303"/>
    </row>
    <row r="1304" spans="3:7" x14ac:dyDescent="0.3">
      <c r="C1304"/>
      <c r="D1304"/>
      <c r="E1304"/>
      <c r="F1304"/>
      <c r="G1304"/>
    </row>
    <row r="1305" spans="3:7" x14ac:dyDescent="0.3">
      <c r="C1305"/>
      <c r="D1305"/>
      <c r="E1305"/>
      <c r="F1305"/>
      <c r="G1305"/>
    </row>
    <row r="1306" spans="3:7" x14ac:dyDescent="0.3">
      <c r="C1306"/>
      <c r="D1306"/>
      <c r="E1306"/>
      <c r="F1306"/>
      <c r="G1306"/>
    </row>
    <row r="1307" spans="3:7" x14ac:dyDescent="0.3">
      <c r="C1307"/>
      <c r="D1307"/>
      <c r="E1307"/>
      <c r="F1307"/>
      <c r="G1307"/>
    </row>
    <row r="1308" spans="3:7" x14ac:dyDescent="0.3">
      <c r="C1308"/>
      <c r="D1308"/>
      <c r="E1308"/>
      <c r="F1308"/>
      <c r="G1308"/>
    </row>
    <row r="1309" spans="3:7" x14ac:dyDescent="0.3">
      <c r="C1309"/>
      <c r="D1309"/>
      <c r="E1309"/>
      <c r="F1309"/>
      <c r="G1309"/>
    </row>
    <row r="1310" spans="3:7" x14ac:dyDescent="0.3">
      <c r="C1310"/>
      <c r="D1310"/>
      <c r="E1310"/>
      <c r="F1310"/>
      <c r="G1310"/>
    </row>
    <row r="1311" spans="3:7" x14ac:dyDescent="0.3">
      <c r="C1311"/>
      <c r="D1311"/>
      <c r="E1311"/>
      <c r="F1311"/>
      <c r="G1311"/>
    </row>
    <row r="1312" spans="3:7" x14ac:dyDescent="0.3">
      <c r="C1312"/>
      <c r="D1312"/>
      <c r="E1312"/>
      <c r="F1312"/>
      <c r="G1312"/>
    </row>
    <row r="1313" spans="3:7" x14ac:dyDescent="0.3">
      <c r="C1313"/>
      <c r="D1313"/>
      <c r="E1313"/>
      <c r="F1313"/>
      <c r="G1313"/>
    </row>
    <row r="1314" spans="3:7" x14ac:dyDescent="0.3">
      <c r="C1314"/>
      <c r="D1314"/>
      <c r="E1314"/>
      <c r="F1314"/>
      <c r="G1314"/>
    </row>
    <row r="1315" spans="3:7" x14ac:dyDescent="0.3">
      <c r="C1315"/>
      <c r="D1315"/>
      <c r="E1315"/>
      <c r="F1315"/>
      <c r="G1315"/>
    </row>
    <row r="1316" spans="3:7" x14ac:dyDescent="0.3">
      <c r="C1316"/>
      <c r="D1316"/>
      <c r="E1316"/>
      <c r="F1316"/>
      <c r="G1316"/>
    </row>
    <row r="1317" spans="3:7" x14ac:dyDescent="0.3">
      <c r="C1317"/>
      <c r="D1317"/>
      <c r="E1317"/>
      <c r="F1317"/>
      <c r="G1317"/>
    </row>
    <row r="1318" spans="3:7" x14ac:dyDescent="0.3">
      <c r="C1318"/>
      <c r="D1318"/>
      <c r="E1318"/>
      <c r="F1318"/>
      <c r="G1318"/>
    </row>
    <row r="1319" spans="3:7" x14ac:dyDescent="0.3">
      <c r="C1319"/>
      <c r="D1319"/>
      <c r="E1319"/>
      <c r="F1319"/>
      <c r="G1319"/>
    </row>
    <row r="1320" spans="3:7" x14ac:dyDescent="0.3">
      <c r="C1320"/>
      <c r="D1320"/>
      <c r="E1320"/>
      <c r="F1320"/>
      <c r="G1320"/>
    </row>
    <row r="1321" spans="3:7" x14ac:dyDescent="0.3">
      <c r="C1321"/>
      <c r="D1321"/>
      <c r="E1321"/>
      <c r="F1321"/>
      <c r="G1321"/>
    </row>
    <row r="1322" spans="3:7" x14ac:dyDescent="0.3">
      <c r="C1322"/>
      <c r="D1322"/>
      <c r="E1322"/>
      <c r="F1322"/>
      <c r="G1322"/>
    </row>
    <row r="1323" spans="3:7" x14ac:dyDescent="0.3">
      <c r="C1323"/>
      <c r="D1323"/>
      <c r="E1323"/>
      <c r="F1323"/>
      <c r="G1323"/>
    </row>
    <row r="1324" spans="3:7" x14ac:dyDescent="0.3">
      <c r="C1324"/>
      <c r="D1324"/>
      <c r="E1324"/>
      <c r="F1324"/>
      <c r="G1324"/>
    </row>
    <row r="1325" spans="3:7" x14ac:dyDescent="0.3">
      <c r="C1325"/>
      <c r="D1325"/>
      <c r="E1325"/>
      <c r="F1325"/>
      <c r="G1325"/>
    </row>
    <row r="1326" spans="3:7" x14ac:dyDescent="0.3">
      <c r="C1326"/>
      <c r="D1326"/>
      <c r="E1326"/>
      <c r="F1326"/>
      <c r="G1326"/>
    </row>
    <row r="1327" spans="3:7" x14ac:dyDescent="0.3">
      <c r="C1327"/>
      <c r="D1327"/>
      <c r="E1327"/>
      <c r="F1327"/>
      <c r="G1327"/>
    </row>
    <row r="1328" spans="3:7" x14ac:dyDescent="0.3">
      <c r="C1328"/>
      <c r="D1328"/>
      <c r="E1328"/>
      <c r="F1328"/>
      <c r="G1328"/>
    </row>
    <row r="1329" spans="3:7" x14ac:dyDescent="0.3">
      <c r="C1329"/>
      <c r="D1329"/>
      <c r="E1329"/>
      <c r="F1329"/>
      <c r="G1329"/>
    </row>
    <row r="1330" spans="3:7" x14ac:dyDescent="0.3">
      <c r="C1330"/>
      <c r="D1330"/>
      <c r="E1330"/>
      <c r="F1330"/>
      <c r="G1330"/>
    </row>
    <row r="1331" spans="3:7" x14ac:dyDescent="0.3">
      <c r="C1331"/>
      <c r="D1331"/>
      <c r="E1331"/>
      <c r="F1331"/>
      <c r="G1331"/>
    </row>
    <row r="1332" spans="3:7" x14ac:dyDescent="0.3">
      <c r="C1332"/>
      <c r="D1332"/>
      <c r="E1332"/>
      <c r="F1332"/>
      <c r="G1332"/>
    </row>
    <row r="1333" spans="3:7" x14ac:dyDescent="0.3">
      <c r="C1333"/>
      <c r="D1333"/>
      <c r="E1333"/>
      <c r="F1333"/>
      <c r="G1333"/>
    </row>
    <row r="1334" spans="3:7" x14ac:dyDescent="0.3">
      <c r="C1334"/>
      <c r="D1334"/>
      <c r="E1334"/>
      <c r="F1334"/>
      <c r="G1334"/>
    </row>
    <row r="1335" spans="3:7" x14ac:dyDescent="0.3">
      <c r="C1335"/>
      <c r="D1335"/>
      <c r="E1335"/>
      <c r="F1335"/>
      <c r="G1335"/>
    </row>
    <row r="1336" spans="3:7" x14ac:dyDescent="0.3">
      <c r="C1336"/>
      <c r="D1336"/>
      <c r="E1336"/>
      <c r="F1336"/>
      <c r="G1336"/>
    </row>
    <row r="1337" spans="3:7" x14ac:dyDescent="0.3">
      <c r="C1337"/>
      <c r="D1337"/>
      <c r="E1337"/>
      <c r="F1337"/>
      <c r="G1337"/>
    </row>
    <row r="1338" spans="3:7" x14ac:dyDescent="0.3">
      <c r="C1338"/>
      <c r="D1338"/>
      <c r="E1338"/>
      <c r="F1338"/>
      <c r="G1338"/>
    </row>
    <row r="1339" spans="3:7" x14ac:dyDescent="0.3">
      <c r="C1339"/>
      <c r="D1339"/>
      <c r="E1339"/>
      <c r="F1339"/>
      <c r="G1339"/>
    </row>
    <row r="1340" spans="3:7" x14ac:dyDescent="0.3">
      <c r="C1340"/>
      <c r="D1340"/>
      <c r="E1340"/>
      <c r="F1340"/>
      <c r="G1340"/>
    </row>
    <row r="1341" spans="3:7" x14ac:dyDescent="0.3">
      <c r="C1341"/>
      <c r="D1341"/>
      <c r="E1341"/>
      <c r="F1341"/>
      <c r="G1341"/>
    </row>
    <row r="1342" spans="3:7" x14ac:dyDescent="0.3">
      <c r="C1342"/>
      <c r="D1342"/>
      <c r="E1342"/>
      <c r="F1342"/>
      <c r="G1342"/>
    </row>
    <row r="1343" spans="3:7" x14ac:dyDescent="0.3">
      <c r="C1343"/>
      <c r="D1343"/>
      <c r="E1343"/>
      <c r="F1343"/>
      <c r="G1343"/>
    </row>
    <row r="1344" spans="3:7" x14ac:dyDescent="0.3">
      <c r="C1344"/>
      <c r="D1344"/>
      <c r="E1344"/>
      <c r="F1344"/>
      <c r="G1344"/>
    </row>
    <row r="1345" spans="3:7" x14ac:dyDescent="0.3">
      <c r="C1345"/>
      <c r="D1345"/>
      <c r="E1345"/>
      <c r="F1345"/>
      <c r="G1345"/>
    </row>
    <row r="1346" spans="3:7" x14ac:dyDescent="0.3">
      <c r="C1346"/>
      <c r="D1346"/>
      <c r="E1346"/>
      <c r="F1346"/>
      <c r="G1346"/>
    </row>
    <row r="1347" spans="3:7" x14ac:dyDescent="0.3">
      <c r="C1347"/>
      <c r="D1347"/>
      <c r="E1347"/>
      <c r="F1347"/>
      <c r="G1347"/>
    </row>
    <row r="1348" spans="3:7" x14ac:dyDescent="0.3">
      <c r="C1348"/>
      <c r="D1348"/>
      <c r="E1348"/>
      <c r="F1348"/>
      <c r="G1348"/>
    </row>
    <row r="1349" spans="3:7" x14ac:dyDescent="0.3">
      <c r="C1349"/>
      <c r="D1349"/>
      <c r="E1349"/>
      <c r="F1349"/>
      <c r="G1349"/>
    </row>
    <row r="1350" spans="3:7" x14ac:dyDescent="0.3">
      <c r="C1350"/>
      <c r="D1350"/>
      <c r="E1350"/>
      <c r="F1350"/>
      <c r="G1350"/>
    </row>
    <row r="1351" spans="3:7" x14ac:dyDescent="0.3">
      <c r="C1351"/>
      <c r="D1351"/>
      <c r="E1351"/>
      <c r="F1351"/>
      <c r="G1351"/>
    </row>
    <row r="1352" spans="3:7" x14ac:dyDescent="0.3">
      <c r="C1352"/>
      <c r="D1352"/>
      <c r="E1352"/>
      <c r="F1352"/>
      <c r="G1352"/>
    </row>
    <row r="1353" spans="3:7" x14ac:dyDescent="0.3">
      <c r="C1353"/>
      <c r="D1353"/>
      <c r="E1353"/>
      <c r="F1353"/>
      <c r="G1353"/>
    </row>
    <row r="1354" spans="3:7" x14ac:dyDescent="0.3">
      <c r="C1354"/>
      <c r="D1354"/>
      <c r="E1354"/>
      <c r="F1354"/>
      <c r="G1354"/>
    </row>
    <row r="1355" spans="3:7" x14ac:dyDescent="0.3">
      <c r="C1355"/>
      <c r="D1355"/>
      <c r="E1355"/>
      <c r="F1355"/>
      <c r="G1355"/>
    </row>
    <row r="1356" spans="3:7" x14ac:dyDescent="0.3">
      <c r="C1356"/>
      <c r="D1356"/>
      <c r="E1356"/>
      <c r="F1356"/>
      <c r="G1356"/>
    </row>
    <row r="1357" spans="3:7" x14ac:dyDescent="0.3">
      <c r="C1357"/>
      <c r="D1357"/>
      <c r="E1357"/>
      <c r="F1357"/>
      <c r="G1357"/>
    </row>
    <row r="1358" spans="3:7" x14ac:dyDescent="0.3">
      <c r="C1358"/>
      <c r="D1358"/>
      <c r="E1358"/>
      <c r="F1358"/>
      <c r="G1358"/>
    </row>
    <row r="1359" spans="3:7" x14ac:dyDescent="0.3">
      <c r="C1359"/>
      <c r="D1359"/>
      <c r="E1359"/>
      <c r="F1359"/>
      <c r="G1359"/>
    </row>
    <row r="1360" spans="3:7" x14ac:dyDescent="0.3">
      <c r="C1360"/>
      <c r="D1360"/>
      <c r="E1360"/>
      <c r="F1360"/>
      <c r="G1360"/>
    </row>
    <row r="1361" spans="3:7" x14ac:dyDescent="0.3">
      <c r="C1361"/>
      <c r="D1361"/>
      <c r="E1361"/>
      <c r="F1361"/>
      <c r="G1361"/>
    </row>
    <row r="1362" spans="3:7" x14ac:dyDescent="0.3">
      <c r="C1362"/>
      <c r="D1362"/>
      <c r="E1362"/>
      <c r="F1362"/>
      <c r="G1362"/>
    </row>
    <row r="1363" spans="3:7" x14ac:dyDescent="0.3">
      <c r="C1363"/>
      <c r="D1363"/>
      <c r="E1363"/>
      <c r="F1363"/>
      <c r="G1363"/>
    </row>
    <row r="1364" spans="3:7" x14ac:dyDescent="0.3">
      <c r="C1364"/>
      <c r="D1364"/>
      <c r="E1364"/>
      <c r="F1364"/>
      <c r="G1364"/>
    </row>
    <row r="1365" spans="3:7" x14ac:dyDescent="0.3">
      <c r="C1365"/>
      <c r="D1365"/>
      <c r="E1365"/>
      <c r="F1365"/>
      <c r="G1365"/>
    </row>
    <row r="1366" spans="3:7" x14ac:dyDescent="0.3">
      <c r="C1366"/>
      <c r="D1366"/>
      <c r="E1366"/>
      <c r="F1366"/>
      <c r="G1366"/>
    </row>
    <row r="1367" spans="3:7" x14ac:dyDescent="0.3">
      <c r="C1367"/>
      <c r="D1367"/>
      <c r="E1367"/>
      <c r="F1367"/>
      <c r="G1367"/>
    </row>
    <row r="1368" spans="3:7" x14ac:dyDescent="0.3">
      <c r="C1368"/>
      <c r="D1368"/>
      <c r="E1368"/>
      <c r="F1368"/>
      <c r="G1368"/>
    </row>
    <row r="1369" spans="3:7" x14ac:dyDescent="0.3">
      <c r="C1369"/>
      <c r="D1369"/>
      <c r="E1369"/>
      <c r="F1369"/>
      <c r="G1369"/>
    </row>
    <row r="1370" spans="3:7" x14ac:dyDescent="0.3">
      <c r="C1370"/>
      <c r="D1370"/>
      <c r="E1370"/>
      <c r="F1370"/>
      <c r="G1370"/>
    </row>
    <row r="1371" spans="3:7" x14ac:dyDescent="0.3">
      <c r="C1371"/>
      <c r="D1371"/>
      <c r="E1371"/>
      <c r="F1371"/>
      <c r="G1371"/>
    </row>
    <row r="1372" spans="3:7" x14ac:dyDescent="0.3">
      <c r="C1372"/>
      <c r="D1372"/>
      <c r="E1372"/>
      <c r="F1372"/>
      <c r="G1372"/>
    </row>
    <row r="1373" spans="3:7" x14ac:dyDescent="0.3">
      <c r="C1373"/>
      <c r="D1373"/>
      <c r="E1373"/>
      <c r="F1373"/>
      <c r="G1373"/>
    </row>
    <row r="1374" spans="3:7" x14ac:dyDescent="0.3">
      <c r="C1374"/>
      <c r="D1374"/>
      <c r="E1374"/>
      <c r="F1374"/>
      <c r="G1374"/>
    </row>
    <row r="1375" spans="3:7" x14ac:dyDescent="0.3">
      <c r="C1375"/>
      <c r="D1375"/>
      <c r="E1375"/>
      <c r="F1375"/>
      <c r="G1375"/>
    </row>
    <row r="1376" spans="3:7" x14ac:dyDescent="0.3">
      <c r="C1376"/>
      <c r="D1376"/>
      <c r="E1376"/>
      <c r="F1376"/>
      <c r="G1376"/>
    </row>
    <row r="1377" spans="3:7" x14ac:dyDescent="0.3">
      <c r="C1377"/>
      <c r="D1377"/>
      <c r="E1377"/>
      <c r="F1377"/>
      <c r="G1377"/>
    </row>
    <row r="1378" spans="3:7" x14ac:dyDescent="0.3">
      <c r="C1378"/>
      <c r="D1378"/>
      <c r="E1378"/>
      <c r="F1378"/>
      <c r="G1378"/>
    </row>
    <row r="1379" spans="3:7" x14ac:dyDescent="0.3">
      <c r="C1379"/>
      <c r="D1379"/>
      <c r="E1379"/>
      <c r="F1379"/>
      <c r="G1379"/>
    </row>
    <row r="1380" spans="3:7" x14ac:dyDescent="0.3">
      <c r="C1380"/>
      <c r="D1380"/>
      <c r="E1380"/>
      <c r="F1380"/>
      <c r="G1380"/>
    </row>
    <row r="1381" spans="3:7" x14ac:dyDescent="0.3">
      <c r="C1381"/>
      <c r="D1381"/>
      <c r="E1381"/>
      <c r="F1381"/>
      <c r="G1381"/>
    </row>
    <row r="1382" spans="3:7" x14ac:dyDescent="0.3">
      <c r="C1382"/>
      <c r="D1382"/>
      <c r="E1382"/>
      <c r="F1382"/>
      <c r="G1382"/>
    </row>
    <row r="1383" spans="3:7" x14ac:dyDescent="0.3">
      <c r="C1383"/>
      <c r="D1383"/>
      <c r="E1383"/>
      <c r="F1383"/>
      <c r="G1383"/>
    </row>
    <row r="1384" spans="3:7" x14ac:dyDescent="0.3">
      <c r="C1384"/>
      <c r="D1384"/>
      <c r="E1384"/>
      <c r="F1384"/>
      <c r="G1384"/>
    </row>
    <row r="1385" spans="3:7" x14ac:dyDescent="0.3">
      <c r="C1385"/>
      <c r="D1385"/>
      <c r="E1385"/>
      <c r="F1385"/>
      <c r="G1385"/>
    </row>
    <row r="1386" spans="3:7" x14ac:dyDescent="0.3">
      <c r="C1386"/>
      <c r="D1386"/>
      <c r="E1386"/>
      <c r="F1386"/>
      <c r="G1386"/>
    </row>
    <row r="1387" spans="3:7" x14ac:dyDescent="0.3">
      <c r="C1387"/>
      <c r="D1387"/>
      <c r="E1387"/>
      <c r="F1387"/>
      <c r="G1387"/>
    </row>
    <row r="1388" spans="3:7" x14ac:dyDescent="0.3">
      <c r="C1388"/>
      <c r="D1388"/>
      <c r="E1388"/>
      <c r="F1388"/>
      <c r="G1388"/>
    </row>
    <row r="1389" spans="3:7" x14ac:dyDescent="0.3">
      <c r="C1389"/>
      <c r="D1389"/>
      <c r="E1389"/>
      <c r="F1389"/>
      <c r="G1389"/>
    </row>
    <row r="1390" spans="3:7" x14ac:dyDescent="0.3">
      <c r="C1390"/>
      <c r="D1390"/>
      <c r="E1390"/>
      <c r="F1390"/>
      <c r="G1390"/>
    </row>
    <row r="1391" spans="3:7" x14ac:dyDescent="0.3">
      <c r="C1391"/>
      <c r="D1391"/>
      <c r="E1391"/>
      <c r="F1391"/>
      <c r="G1391"/>
    </row>
    <row r="1392" spans="3:7" x14ac:dyDescent="0.3">
      <c r="C1392"/>
      <c r="D1392"/>
      <c r="E1392"/>
      <c r="F1392"/>
      <c r="G1392"/>
    </row>
    <row r="1393" spans="3:7" x14ac:dyDescent="0.3">
      <c r="C1393"/>
      <c r="D1393"/>
      <c r="E1393"/>
      <c r="F1393"/>
      <c r="G1393"/>
    </row>
    <row r="1394" spans="3:7" x14ac:dyDescent="0.3">
      <c r="C1394"/>
      <c r="D1394"/>
      <c r="E1394"/>
      <c r="F1394"/>
      <c r="G1394"/>
    </row>
    <row r="1395" spans="3:7" x14ac:dyDescent="0.3">
      <c r="C1395"/>
      <c r="D1395"/>
      <c r="E1395"/>
      <c r="F1395"/>
      <c r="G1395"/>
    </row>
    <row r="1396" spans="3:7" x14ac:dyDescent="0.3">
      <c r="C1396"/>
      <c r="D1396"/>
      <c r="E1396"/>
      <c r="F1396"/>
      <c r="G1396"/>
    </row>
    <row r="1397" spans="3:7" x14ac:dyDescent="0.3">
      <c r="C1397"/>
      <c r="D1397"/>
      <c r="E1397"/>
      <c r="F1397"/>
      <c r="G1397"/>
    </row>
    <row r="1398" spans="3:7" x14ac:dyDescent="0.3">
      <c r="C1398"/>
      <c r="D1398"/>
      <c r="E1398"/>
      <c r="F1398"/>
      <c r="G1398"/>
    </row>
    <row r="1399" spans="3:7" x14ac:dyDescent="0.3">
      <c r="C1399"/>
      <c r="D1399"/>
      <c r="E1399"/>
      <c r="F1399"/>
      <c r="G1399"/>
    </row>
    <row r="1400" spans="3:7" x14ac:dyDescent="0.3">
      <c r="C1400"/>
      <c r="D1400"/>
      <c r="E1400"/>
      <c r="F1400"/>
      <c r="G1400"/>
    </row>
    <row r="1401" spans="3:7" x14ac:dyDescent="0.3">
      <c r="C1401"/>
      <c r="D1401"/>
      <c r="E1401"/>
      <c r="F1401"/>
      <c r="G1401"/>
    </row>
    <row r="1402" spans="3:7" x14ac:dyDescent="0.3">
      <c r="C1402"/>
      <c r="D1402"/>
      <c r="E1402"/>
      <c r="F1402"/>
      <c r="G1402"/>
    </row>
    <row r="1403" spans="3:7" x14ac:dyDescent="0.3">
      <c r="C1403"/>
      <c r="D1403"/>
      <c r="E1403"/>
      <c r="F1403"/>
      <c r="G1403"/>
    </row>
    <row r="1404" spans="3:7" x14ac:dyDescent="0.3">
      <c r="C1404"/>
      <c r="D1404"/>
      <c r="E1404"/>
      <c r="F1404"/>
      <c r="G1404"/>
    </row>
    <row r="1405" spans="3:7" x14ac:dyDescent="0.3">
      <c r="C1405"/>
      <c r="D1405"/>
      <c r="E1405"/>
      <c r="F1405"/>
      <c r="G1405"/>
    </row>
    <row r="1406" spans="3:7" x14ac:dyDescent="0.3">
      <c r="C1406"/>
      <c r="D1406"/>
      <c r="E1406"/>
      <c r="F1406"/>
      <c r="G1406"/>
    </row>
    <row r="1407" spans="3:7" x14ac:dyDescent="0.3">
      <c r="C1407"/>
      <c r="D1407"/>
      <c r="E1407"/>
      <c r="F1407"/>
      <c r="G1407"/>
    </row>
    <row r="1408" spans="3:7" x14ac:dyDescent="0.3">
      <c r="C1408"/>
      <c r="D1408"/>
      <c r="E1408"/>
      <c r="F1408"/>
      <c r="G1408"/>
    </row>
    <row r="1409" spans="3:7" x14ac:dyDescent="0.3">
      <c r="C1409"/>
      <c r="D1409"/>
      <c r="E1409"/>
      <c r="F1409"/>
      <c r="G1409"/>
    </row>
    <row r="1410" spans="3:7" x14ac:dyDescent="0.3">
      <c r="C1410"/>
      <c r="D1410"/>
      <c r="E1410"/>
      <c r="F1410"/>
      <c r="G1410"/>
    </row>
    <row r="1411" spans="3:7" x14ac:dyDescent="0.3">
      <c r="C1411"/>
      <c r="D1411"/>
      <c r="E1411"/>
      <c r="F1411"/>
      <c r="G1411"/>
    </row>
    <row r="1412" spans="3:7" x14ac:dyDescent="0.3">
      <c r="C1412"/>
      <c r="D1412"/>
      <c r="E1412"/>
      <c r="F1412"/>
      <c r="G1412"/>
    </row>
    <row r="1413" spans="3:7" x14ac:dyDescent="0.3">
      <c r="C1413"/>
      <c r="D1413"/>
      <c r="E1413"/>
      <c r="F1413"/>
      <c r="G1413"/>
    </row>
    <row r="1414" spans="3:7" x14ac:dyDescent="0.3">
      <c r="C1414"/>
      <c r="D1414"/>
      <c r="E1414"/>
      <c r="F1414"/>
      <c r="G1414"/>
    </row>
    <row r="1415" spans="3:7" x14ac:dyDescent="0.3">
      <c r="C1415"/>
      <c r="D1415"/>
      <c r="E1415"/>
      <c r="F1415"/>
      <c r="G1415"/>
    </row>
    <row r="1416" spans="3:7" x14ac:dyDescent="0.3">
      <c r="C1416"/>
      <c r="D1416"/>
      <c r="E1416"/>
      <c r="F1416"/>
      <c r="G1416"/>
    </row>
    <row r="1417" spans="3:7" x14ac:dyDescent="0.3">
      <c r="C1417"/>
      <c r="D1417"/>
      <c r="E1417"/>
      <c r="F1417"/>
      <c r="G1417"/>
    </row>
    <row r="1418" spans="3:7" x14ac:dyDescent="0.3">
      <c r="C1418"/>
      <c r="D1418"/>
      <c r="E1418"/>
      <c r="F1418"/>
      <c r="G1418"/>
    </row>
    <row r="1419" spans="3:7" x14ac:dyDescent="0.3">
      <c r="C1419"/>
      <c r="D1419"/>
      <c r="E1419"/>
      <c r="F1419"/>
      <c r="G1419"/>
    </row>
    <row r="1420" spans="3:7" x14ac:dyDescent="0.3">
      <c r="C1420"/>
      <c r="D1420"/>
      <c r="E1420"/>
      <c r="F1420"/>
      <c r="G1420"/>
    </row>
    <row r="1421" spans="3:7" x14ac:dyDescent="0.3">
      <c r="C1421"/>
      <c r="D1421"/>
      <c r="E1421"/>
      <c r="F1421"/>
      <c r="G1421"/>
    </row>
    <row r="1422" spans="3:7" x14ac:dyDescent="0.3">
      <c r="C1422"/>
      <c r="D1422"/>
      <c r="E1422"/>
      <c r="F1422"/>
      <c r="G1422"/>
    </row>
    <row r="1423" spans="3:7" x14ac:dyDescent="0.3">
      <c r="C1423"/>
      <c r="D1423"/>
      <c r="E1423"/>
      <c r="F1423"/>
      <c r="G1423"/>
    </row>
    <row r="1424" spans="3:7" x14ac:dyDescent="0.3">
      <c r="C1424"/>
      <c r="D1424"/>
      <c r="E1424"/>
      <c r="F1424"/>
      <c r="G1424"/>
    </row>
    <row r="1425" spans="3:7" x14ac:dyDescent="0.3">
      <c r="C1425"/>
      <c r="D1425"/>
      <c r="E1425"/>
      <c r="F1425"/>
      <c r="G1425"/>
    </row>
    <row r="1426" spans="3:7" x14ac:dyDescent="0.3">
      <c r="C1426"/>
      <c r="D1426"/>
      <c r="E1426"/>
      <c r="F1426"/>
      <c r="G1426"/>
    </row>
    <row r="1427" spans="3:7" x14ac:dyDescent="0.3">
      <c r="C1427"/>
      <c r="D1427"/>
      <c r="E1427"/>
      <c r="F1427"/>
      <c r="G1427"/>
    </row>
    <row r="1428" spans="3:7" x14ac:dyDescent="0.3">
      <c r="C1428"/>
      <c r="D1428"/>
      <c r="E1428"/>
      <c r="F1428"/>
      <c r="G1428"/>
    </row>
    <row r="1429" spans="3:7" x14ac:dyDescent="0.3">
      <c r="C1429"/>
      <c r="D1429"/>
      <c r="E1429"/>
      <c r="F1429"/>
      <c r="G1429"/>
    </row>
    <row r="1430" spans="3:7" x14ac:dyDescent="0.3">
      <c r="C1430"/>
      <c r="D1430"/>
      <c r="E1430"/>
      <c r="F1430"/>
      <c r="G1430"/>
    </row>
    <row r="1431" spans="3:7" x14ac:dyDescent="0.3">
      <c r="C1431"/>
      <c r="D1431"/>
      <c r="E1431"/>
      <c r="F1431"/>
      <c r="G1431"/>
    </row>
    <row r="1432" spans="3:7" x14ac:dyDescent="0.3">
      <c r="C1432"/>
      <c r="D1432"/>
      <c r="E1432"/>
      <c r="F1432"/>
      <c r="G1432"/>
    </row>
    <row r="1433" spans="3:7" x14ac:dyDescent="0.3">
      <c r="C1433"/>
      <c r="D1433"/>
      <c r="E1433"/>
      <c r="F1433"/>
      <c r="G1433"/>
    </row>
    <row r="1434" spans="3:7" x14ac:dyDescent="0.3">
      <c r="C1434"/>
      <c r="D1434"/>
      <c r="E1434"/>
      <c r="F1434"/>
      <c r="G1434"/>
    </row>
    <row r="1435" spans="3:7" x14ac:dyDescent="0.3">
      <c r="C1435"/>
      <c r="D1435"/>
      <c r="E1435"/>
      <c r="F1435"/>
      <c r="G1435"/>
    </row>
    <row r="1436" spans="3:7" x14ac:dyDescent="0.3">
      <c r="C1436"/>
      <c r="D1436"/>
      <c r="E1436"/>
      <c r="F1436"/>
      <c r="G1436"/>
    </row>
    <row r="1437" spans="3:7" x14ac:dyDescent="0.3">
      <c r="C1437"/>
      <c r="D1437"/>
      <c r="E1437"/>
      <c r="F1437"/>
      <c r="G1437"/>
    </row>
    <row r="1438" spans="3:7" x14ac:dyDescent="0.3">
      <c r="C1438"/>
      <c r="D1438"/>
      <c r="E1438"/>
      <c r="F1438"/>
      <c r="G1438"/>
    </row>
    <row r="1439" spans="3:7" x14ac:dyDescent="0.3">
      <c r="C1439"/>
      <c r="D1439"/>
      <c r="E1439"/>
      <c r="F1439"/>
      <c r="G1439"/>
    </row>
    <row r="1440" spans="3:7" x14ac:dyDescent="0.3">
      <c r="C1440"/>
      <c r="D1440"/>
      <c r="E1440"/>
      <c r="F1440"/>
      <c r="G1440"/>
    </row>
    <row r="1441" spans="3:7" x14ac:dyDescent="0.3">
      <c r="C1441"/>
      <c r="D1441"/>
      <c r="E1441"/>
      <c r="F1441"/>
      <c r="G1441"/>
    </row>
    <row r="1442" spans="3:7" x14ac:dyDescent="0.3">
      <c r="C1442"/>
      <c r="D1442"/>
      <c r="E1442"/>
      <c r="F1442"/>
      <c r="G1442"/>
    </row>
    <row r="1443" spans="3:7" x14ac:dyDescent="0.3">
      <c r="C1443"/>
      <c r="D1443"/>
      <c r="E1443"/>
      <c r="F1443"/>
      <c r="G1443"/>
    </row>
    <row r="1444" spans="3:7" x14ac:dyDescent="0.3">
      <c r="C1444"/>
      <c r="D1444"/>
      <c r="E1444"/>
      <c r="F1444"/>
      <c r="G1444"/>
    </row>
    <row r="1445" spans="3:7" x14ac:dyDescent="0.3">
      <c r="C1445"/>
      <c r="D1445"/>
      <c r="E1445"/>
      <c r="F1445"/>
      <c r="G1445"/>
    </row>
    <row r="1446" spans="3:7" x14ac:dyDescent="0.3">
      <c r="C1446"/>
      <c r="D1446"/>
      <c r="E1446"/>
      <c r="F1446"/>
      <c r="G1446"/>
    </row>
    <row r="1447" spans="3:7" x14ac:dyDescent="0.3">
      <c r="C1447"/>
      <c r="D1447"/>
      <c r="E1447"/>
      <c r="F1447"/>
      <c r="G1447"/>
    </row>
    <row r="1448" spans="3:7" x14ac:dyDescent="0.3">
      <c r="C1448"/>
      <c r="D1448"/>
      <c r="E1448"/>
      <c r="F1448"/>
      <c r="G1448"/>
    </row>
    <row r="1449" spans="3:7" x14ac:dyDescent="0.3">
      <c r="C1449"/>
      <c r="D1449"/>
      <c r="E1449"/>
      <c r="F1449"/>
      <c r="G1449"/>
    </row>
    <row r="1450" spans="3:7" x14ac:dyDescent="0.3">
      <c r="C1450"/>
      <c r="D1450"/>
      <c r="E1450"/>
      <c r="F1450"/>
      <c r="G1450"/>
    </row>
    <row r="1451" spans="3:7" x14ac:dyDescent="0.3">
      <c r="C1451"/>
      <c r="D1451"/>
      <c r="E1451"/>
      <c r="F1451"/>
      <c r="G1451"/>
    </row>
    <row r="1452" spans="3:7" x14ac:dyDescent="0.3">
      <c r="C1452"/>
      <c r="D1452"/>
      <c r="E1452"/>
      <c r="F1452"/>
      <c r="G1452"/>
    </row>
    <row r="1453" spans="3:7" x14ac:dyDescent="0.3">
      <c r="C1453"/>
      <c r="D1453"/>
      <c r="E1453"/>
      <c r="F1453"/>
      <c r="G1453"/>
    </row>
    <row r="1454" spans="3:7" x14ac:dyDescent="0.3">
      <c r="C1454"/>
      <c r="D1454"/>
      <c r="E1454"/>
      <c r="F1454"/>
      <c r="G1454"/>
    </row>
    <row r="1455" spans="3:7" x14ac:dyDescent="0.3">
      <c r="C1455"/>
      <c r="D1455"/>
      <c r="E1455"/>
      <c r="F1455"/>
      <c r="G1455"/>
    </row>
    <row r="1456" spans="3:7" x14ac:dyDescent="0.3">
      <c r="C1456"/>
      <c r="D1456"/>
      <c r="E1456"/>
      <c r="F1456"/>
      <c r="G1456"/>
    </row>
    <row r="1457" spans="3:7" x14ac:dyDescent="0.3">
      <c r="C1457"/>
      <c r="D1457"/>
      <c r="E1457"/>
      <c r="F1457"/>
      <c r="G1457"/>
    </row>
    <row r="1458" spans="3:7" x14ac:dyDescent="0.3">
      <c r="C1458"/>
      <c r="D1458"/>
      <c r="E1458"/>
      <c r="F1458"/>
      <c r="G1458"/>
    </row>
    <row r="1459" spans="3:7" x14ac:dyDescent="0.3">
      <c r="C1459"/>
      <c r="D1459"/>
      <c r="E1459"/>
      <c r="F1459"/>
      <c r="G1459"/>
    </row>
    <row r="1460" spans="3:7" x14ac:dyDescent="0.3">
      <c r="C1460"/>
      <c r="D1460"/>
      <c r="E1460"/>
      <c r="F1460"/>
      <c r="G1460"/>
    </row>
    <row r="1461" spans="3:7" x14ac:dyDescent="0.3">
      <c r="C1461"/>
      <c r="D1461"/>
      <c r="E1461"/>
      <c r="F1461"/>
      <c r="G1461"/>
    </row>
    <row r="1462" spans="3:7" x14ac:dyDescent="0.3">
      <c r="C1462"/>
      <c r="D1462"/>
      <c r="E1462"/>
      <c r="F1462"/>
      <c r="G1462"/>
    </row>
    <row r="1463" spans="3:7" x14ac:dyDescent="0.3">
      <c r="C1463"/>
      <c r="D1463"/>
      <c r="E1463"/>
      <c r="F1463"/>
      <c r="G1463"/>
    </row>
    <row r="1464" spans="3:7" x14ac:dyDescent="0.3">
      <c r="C1464"/>
      <c r="D1464"/>
      <c r="E1464"/>
      <c r="F1464"/>
      <c r="G1464"/>
    </row>
    <row r="1465" spans="3:7" x14ac:dyDescent="0.3">
      <c r="C1465"/>
      <c r="D1465"/>
      <c r="E1465"/>
      <c r="F1465"/>
      <c r="G1465"/>
    </row>
    <row r="1466" spans="3:7" x14ac:dyDescent="0.3">
      <c r="C1466"/>
      <c r="D1466"/>
      <c r="E1466"/>
      <c r="F1466"/>
      <c r="G1466"/>
    </row>
    <row r="1467" spans="3:7" x14ac:dyDescent="0.3">
      <c r="C1467"/>
      <c r="D1467"/>
      <c r="E1467"/>
      <c r="F1467"/>
      <c r="G1467"/>
    </row>
    <row r="1468" spans="3:7" x14ac:dyDescent="0.3">
      <c r="C1468"/>
      <c r="D1468"/>
      <c r="E1468"/>
      <c r="F1468"/>
      <c r="G1468"/>
    </row>
    <row r="1469" spans="3:7" x14ac:dyDescent="0.3">
      <c r="C1469"/>
      <c r="D1469"/>
      <c r="E1469"/>
      <c r="F1469"/>
      <c r="G1469"/>
    </row>
    <row r="1470" spans="3:7" x14ac:dyDescent="0.3">
      <c r="C1470"/>
      <c r="D1470"/>
      <c r="E1470"/>
      <c r="F1470"/>
      <c r="G1470"/>
    </row>
    <row r="1471" spans="3:7" x14ac:dyDescent="0.3">
      <c r="C1471"/>
      <c r="D1471"/>
      <c r="E1471"/>
      <c r="F1471"/>
      <c r="G1471"/>
    </row>
    <row r="1472" spans="3:7" x14ac:dyDescent="0.3">
      <c r="C1472"/>
      <c r="D1472"/>
      <c r="E1472"/>
      <c r="F1472"/>
      <c r="G1472"/>
    </row>
    <row r="1473" spans="3:7" x14ac:dyDescent="0.3">
      <c r="C1473"/>
      <c r="D1473"/>
      <c r="E1473"/>
      <c r="F1473"/>
      <c r="G1473"/>
    </row>
    <row r="1474" spans="3:7" x14ac:dyDescent="0.3">
      <c r="C1474"/>
      <c r="D1474"/>
      <c r="E1474"/>
      <c r="F1474"/>
      <c r="G1474"/>
    </row>
    <row r="1475" spans="3:7" x14ac:dyDescent="0.3">
      <c r="C1475"/>
      <c r="D1475"/>
      <c r="E1475"/>
      <c r="F1475"/>
      <c r="G1475"/>
    </row>
    <row r="1476" spans="3:7" x14ac:dyDescent="0.3">
      <c r="C1476"/>
      <c r="D1476"/>
      <c r="E1476"/>
      <c r="F1476"/>
      <c r="G1476"/>
    </row>
    <row r="1477" spans="3:7" x14ac:dyDescent="0.3">
      <c r="C1477"/>
      <c r="D1477"/>
      <c r="E1477"/>
      <c r="F1477"/>
      <c r="G1477"/>
    </row>
    <row r="1478" spans="3:7" x14ac:dyDescent="0.3">
      <c r="C1478"/>
      <c r="D1478"/>
      <c r="E1478"/>
      <c r="F1478"/>
      <c r="G1478"/>
    </row>
    <row r="1479" spans="3:7" x14ac:dyDescent="0.3">
      <c r="C1479"/>
      <c r="D1479"/>
      <c r="E1479"/>
      <c r="F1479"/>
      <c r="G1479"/>
    </row>
    <row r="1480" spans="3:7" x14ac:dyDescent="0.3">
      <c r="C1480"/>
      <c r="D1480"/>
      <c r="E1480"/>
      <c r="F1480"/>
      <c r="G1480"/>
    </row>
    <row r="1481" spans="3:7" x14ac:dyDescent="0.3">
      <c r="C1481"/>
      <c r="D1481"/>
      <c r="E1481"/>
      <c r="F1481"/>
      <c r="G1481"/>
    </row>
    <row r="1482" spans="3:7" x14ac:dyDescent="0.3">
      <c r="C1482"/>
      <c r="D1482"/>
      <c r="E1482"/>
      <c r="F1482"/>
      <c r="G1482"/>
    </row>
    <row r="1483" spans="3:7" x14ac:dyDescent="0.3">
      <c r="C1483"/>
      <c r="D1483"/>
      <c r="E1483"/>
      <c r="F1483"/>
      <c r="G1483"/>
    </row>
    <row r="1484" spans="3:7" x14ac:dyDescent="0.3">
      <c r="C1484"/>
      <c r="D1484"/>
      <c r="E1484"/>
      <c r="F1484"/>
      <c r="G1484"/>
    </row>
    <row r="1485" spans="3:7" x14ac:dyDescent="0.3">
      <c r="C1485"/>
      <c r="D1485"/>
      <c r="E1485"/>
      <c r="F1485"/>
      <c r="G1485"/>
    </row>
    <row r="1486" spans="3:7" x14ac:dyDescent="0.3">
      <c r="C1486"/>
      <c r="D1486"/>
      <c r="E1486"/>
      <c r="F1486"/>
      <c r="G1486"/>
    </row>
    <row r="1487" spans="3:7" x14ac:dyDescent="0.3">
      <c r="C1487"/>
      <c r="D1487"/>
      <c r="E1487"/>
      <c r="F1487"/>
      <c r="G1487"/>
    </row>
    <row r="1488" spans="3:7" x14ac:dyDescent="0.3">
      <c r="C1488"/>
      <c r="D1488"/>
      <c r="E1488"/>
      <c r="F1488"/>
      <c r="G1488"/>
    </row>
    <row r="1489" spans="3:7" x14ac:dyDescent="0.3">
      <c r="C1489"/>
      <c r="D1489"/>
      <c r="E1489"/>
      <c r="F1489"/>
      <c r="G1489"/>
    </row>
    <row r="1490" spans="3:7" x14ac:dyDescent="0.3">
      <c r="C1490"/>
      <c r="D1490"/>
      <c r="E1490"/>
      <c r="F1490"/>
      <c r="G1490"/>
    </row>
    <row r="1491" spans="3:7" x14ac:dyDescent="0.3">
      <c r="C1491"/>
      <c r="D1491"/>
      <c r="E1491"/>
      <c r="F1491"/>
      <c r="G1491"/>
    </row>
    <row r="1492" spans="3:7" x14ac:dyDescent="0.3">
      <c r="C1492"/>
      <c r="D1492"/>
      <c r="E1492"/>
      <c r="F1492"/>
      <c r="G1492"/>
    </row>
    <row r="1493" spans="3:7" x14ac:dyDescent="0.3">
      <c r="C1493"/>
      <c r="D1493"/>
      <c r="E1493"/>
      <c r="F1493"/>
      <c r="G1493"/>
    </row>
    <row r="1494" spans="3:7" x14ac:dyDescent="0.3">
      <c r="C1494"/>
      <c r="D1494"/>
      <c r="E1494"/>
      <c r="F1494"/>
      <c r="G1494"/>
    </row>
    <row r="1495" spans="3:7" x14ac:dyDescent="0.3">
      <c r="C1495"/>
      <c r="D1495"/>
      <c r="E1495"/>
      <c r="F1495"/>
      <c r="G1495"/>
    </row>
    <row r="1496" spans="3:7" x14ac:dyDescent="0.3">
      <c r="C1496"/>
      <c r="D1496"/>
      <c r="E1496"/>
      <c r="F1496"/>
      <c r="G1496"/>
    </row>
    <row r="1497" spans="3:7" x14ac:dyDescent="0.3">
      <c r="C1497"/>
      <c r="D1497"/>
      <c r="E1497"/>
      <c r="F1497"/>
      <c r="G1497"/>
    </row>
    <row r="1498" spans="3:7" x14ac:dyDescent="0.3">
      <c r="C1498"/>
      <c r="D1498"/>
      <c r="E1498"/>
      <c r="F1498"/>
      <c r="G1498"/>
    </row>
    <row r="1499" spans="3:7" x14ac:dyDescent="0.3">
      <c r="C1499"/>
      <c r="D1499"/>
      <c r="E1499"/>
      <c r="F1499"/>
      <c r="G1499"/>
    </row>
    <row r="1500" spans="3:7" x14ac:dyDescent="0.3">
      <c r="C1500"/>
      <c r="D1500"/>
      <c r="E1500"/>
      <c r="F1500"/>
      <c r="G1500"/>
    </row>
    <row r="1501" spans="3:7" x14ac:dyDescent="0.3">
      <c r="C1501"/>
      <c r="D1501"/>
      <c r="E1501"/>
      <c r="F1501"/>
      <c r="G1501"/>
    </row>
    <row r="1502" spans="3:7" x14ac:dyDescent="0.3">
      <c r="C1502"/>
      <c r="D1502"/>
      <c r="E1502"/>
      <c r="F1502"/>
      <c r="G1502"/>
    </row>
    <row r="1503" spans="3:7" x14ac:dyDescent="0.3">
      <c r="C1503"/>
      <c r="D1503"/>
      <c r="E1503"/>
      <c r="F1503"/>
      <c r="G1503"/>
    </row>
    <row r="1504" spans="3:7" x14ac:dyDescent="0.3">
      <c r="C1504"/>
      <c r="D1504"/>
      <c r="E1504"/>
      <c r="F1504"/>
      <c r="G1504"/>
    </row>
    <row r="1505" spans="3:7" x14ac:dyDescent="0.3">
      <c r="C1505"/>
      <c r="D1505"/>
      <c r="E1505"/>
      <c r="F1505"/>
      <c r="G1505"/>
    </row>
    <row r="1506" spans="3:7" x14ac:dyDescent="0.3">
      <c r="C1506"/>
      <c r="D1506"/>
      <c r="E1506"/>
      <c r="F1506"/>
      <c r="G1506"/>
    </row>
    <row r="1507" spans="3:7" x14ac:dyDescent="0.3">
      <c r="C1507"/>
      <c r="D1507"/>
      <c r="E1507"/>
      <c r="F1507"/>
      <c r="G1507"/>
    </row>
    <row r="1508" spans="3:7" x14ac:dyDescent="0.3">
      <c r="C1508"/>
      <c r="D1508"/>
      <c r="E1508"/>
      <c r="F1508"/>
      <c r="G1508"/>
    </row>
    <row r="1509" spans="3:7" x14ac:dyDescent="0.3">
      <c r="C1509"/>
      <c r="D1509"/>
      <c r="E1509"/>
      <c r="F1509"/>
      <c r="G1509"/>
    </row>
    <row r="1510" spans="3:7" x14ac:dyDescent="0.3">
      <c r="C1510"/>
      <c r="D1510"/>
      <c r="E1510"/>
      <c r="F1510"/>
      <c r="G1510"/>
    </row>
    <row r="1511" spans="3:7" x14ac:dyDescent="0.3">
      <c r="C1511"/>
      <c r="D1511"/>
      <c r="E1511"/>
      <c r="F1511"/>
      <c r="G1511"/>
    </row>
    <row r="1512" spans="3:7" x14ac:dyDescent="0.3">
      <c r="C1512"/>
      <c r="D1512"/>
      <c r="E1512"/>
      <c r="F1512"/>
      <c r="G1512"/>
    </row>
    <row r="1513" spans="3:7" x14ac:dyDescent="0.3">
      <c r="C1513"/>
      <c r="D1513"/>
      <c r="E1513"/>
      <c r="F1513"/>
      <c r="G1513"/>
    </row>
    <row r="1514" spans="3:7" x14ac:dyDescent="0.3">
      <c r="C1514"/>
      <c r="D1514"/>
      <c r="E1514"/>
      <c r="F1514"/>
      <c r="G1514"/>
    </row>
    <row r="1515" spans="3:7" x14ac:dyDescent="0.3">
      <c r="C1515"/>
      <c r="D1515"/>
      <c r="E1515"/>
      <c r="F1515"/>
      <c r="G1515"/>
    </row>
    <row r="1516" spans="3:7" x14ac:dyDescent="0.3">
      <c r="C1516"/>
      <c r="D1516"/>
      <c r="E1516"/>
      <c r="F1516"/>
      <c r="G1516"/>
    </row>
    <row r="1517" spans="3:7" x14ac:dyDescent="0.3">
      <c r="C1517"/>
      <c r="D1517"/>
      <c r="E1517"/>
      <c r="F1517"/>
      <c r="G1517"/>
    </row>
    <row r="1518" spans="3:7" x14ac:dyDescent="0.3">
      <c r="C1518"/>
      <c r="D1518"/>
      <c r="E1518"/>
      <c r="F1518"/>
      <c r="G1518"/>
    </row>
    <row r="1519" spans="3:7" x14ac:dyDescent="0.3">
      <c r="C1519"/>
      <c r="D1519"/>
      <c r="E1519"/>
      <c r="F1519"/>
      <c r="G1519"/>
    </row>
    <row r="1520" spans="3:7" x14ac:dyDescent="0.3">
      <c r="C1520"/>
      <c r="D1520"/>
      <c r="E1520"/>
      <c r="F1520"/>
      <c r="G1520"/>
    </row>
    <row r="1521" spans="3:7" x14ac:dyDescent="0.3">
      <c r="C1521"/>
      <c r="D1521"/>
      <c r="E1521"/>
      <c r="F1521"/>
      <c r="G1521"/>
    </row>
    <row r="1522" spans="3:7" x14ac:dyDescent="0.3">
      <c r="C1522"/>
      <c r="D1522"/>
      <c r="E1522"/>
      <c r="F1522"/>
      <c r="G1522"/>
    </row>
    <row r="1523" spans="3:7" x14ac:dyDescent="0.3">
      <c r="C1523"/>
      <c r="D1523"/>
      <c r="E1523"/>
      <c r="F1523"/>
      <c r="G1523"/>
    </row>
    <row r="1524" spans="3:7" x14ac:dyDescent="0.3">
      <c r="C1524"/>
      <c r="D1524"/>
      <c r="E1524"/>
      <c r="F1524"/>
      <c r="G1524"/>
    </row>
    <row r="1525" spans="3:7" x14ac:dyDescent="0.3">
      <c r="C1525"/>
      <c r="D1525"/>
      <c r="E1525"/>
      <c r="F1525"/>
      <c r="G1525"/>
    </row>
    <row r="1526" spans="3:7" x14ac:dyDescent="0.3">
      <c r="C1526"/>
      <c r="D1526"/>
      <c r="E1526"/>
      <c r="F1526"/>
      <c r="G1526"/>
    </row>
    <row r="1527" spans="3:7" x14ac:dyDescent="0.3">
      <c r="C1527"/>
      <c r="D1527"/>
      <c r="E1527"/>
      <c r="F1527"/>
      <c r="G1527"/>
    </row>
    <row r="1528" spans="3:7" x14ac:dyDescent="0.3">
      <c r="C1528"/>
      <c r="D1528"/>
      <c r="E1528"/>
      <c r="F1528"/>
      <c r="G1528"/>
    </row>
    <row r="1529" spans="3:7" x14ac:dyDescent="0.3">
      <c r="C1529"/>
      <c r="D1529"/>
      <c r="E1529"/>
      <c r="F1529"/>
      <c r="G1529"/>
    </row>
    <row r="1530" spans="3:7" x14ac:dyDescent="0.3">
      <c r="C1530"/>
      <c r="D1530"/>
      <c r="E1530"/>
      <c r="F1530"/>
      <c r="G1530"/>
    </row>
    <row r="1531" spans="3:7" x14ac:dyDescent="0.3">
      <c r="C1531"/>
      <c r="D1531"/>
      <c r="E1531"/>
      <c r="F1531"/>
      <c r="G1531"/>
    </row>
    <row r="1532" spans="3:7" x14ac:dyDescent="0.3">
      <c r="C1532"/>
      <c r="D1532"/>
      <c r="E1532"/>
      <c r="F1532"/>
      <c r="G1532"/>
    </row>
    <row r="1533" spans="3:7" x14ac:dyDescent="0.3">
      <c r="C1533"/>
      <c r="D1533"/>
      <c r="E1533"/>
      <c r="F1533"/>
      <c r="G1533"/>
    </row>
    <row r="1534" spans="3:7" x14ac:dyDescent="0.3">
      <c r="C1534"/>
      <c r="D1534"/>
      <c r="E1534"/>
      <c r="F1534"/>
      <c r="G1534"/>
    </row>
    <row r="1535" spans="3:7" x14ac:dyDescent="0.3">
      <c r="C1535"/>
      <c r="D1535"/>
      <c r="E1535"/>
      <c r="F1535"/>
      <c r="G1535"/>
    </row>
    <row r="1536" spans="3:7" x14ac:dyDescent="0.3">
      <c r="C1536"/>
      <c r="D1536"/>
      <c r="E1536"/>
      <c r="F1536"/>
      <c r="G1536"/>
    </row>
    <row r="1537" spans="3:7" x14ac:dyDescent="0.3">
      <c r="C1537"/>
      <c r="D1537"/>
      <c r="E1537"/>
      <c r="F1537"/>
      <c r="G1537"/>
    </row>
    <row r="1538" spans="3:7" x14ac:dyDescent="0.3">
      <c r="C1538"/>
      <c r="D1538"/>
      <c r="E1538"/>
      <c r="F1538"/>
      <c r="G1538"/>
    </row>
    <row r="1539" spans="3:7" x14ac:dyDescent="0.3">
      <c r="C1539"/>
      <c r="D1539"/>
      <c r="E1539"/>
      <c r="F1539"/>
      <c r="G1539"/>
    </row>
    <row r="1540" spans="3:7" x14ac:dyDescent="0.3">
      <c r="C1540"/>
      <c r="D1540"/>
      <c r="E1540"/>
      <c r="F1540"/>
      <c r="G1540"/>
    </row>
    <row r="1541" spans="3:7" x14ac:dyDescent="0.3">
      <c r="C1541"/>
      <c r="D1541"/>
      <c r="E1541"/>
      <c r="F1541"/>
      <c r="G1541"/>
    </row>
    <row r="1542" spans="3:7" x14ac:dyDescent="0.3">
      <c r="C1542"/>
      <c r="D1542"/>
      <c r="E1542"/>
      <c r="F1542"/>
      <c r="G1542"/>
    </row>
    <row r="1543" spans="3:7" x14ac:dyDescent="0.3">
      <c r="C1543"/>
      <c r="D1543"/>
      <c r="E1543"/>
      <c r="F1543"/>
      <c r="G1543"/>
    </row>
    <row r="1544" spans="3:7" x14ac:dyDescent="0.3">
      <c r="C1544"/>
      <c r="D1544"/>
      <c r="E1544"/>
      <c r="F1544"/>
      <c r="G1544"/>
    </row>
    <row r="1545" spans="3:7" x14ac:dyDescent="0.3">
      <c r="C1545"/>
      <c r="D1545"/>
      <c r="E1545"/>
      <c r="F1545"/>
      <c r="G1545"/>
    </row>
    <row r="1546" spans="3:7" x14ac:dyDescent="0.3">
      <c r="C1546"/>
      <c r="D1546"/>
      <c r="E1546"/>
      <c r="F1546"/>
      <c r="G1546"/>
    </row>
    <row r="1547" spans="3:7" x14ac:dyDescent="0.3">
      <c r="C1547"/>
      <c r="D1547"/>
      <c r="E1547"/>
      <c r="F1547"/>
      <c r="G1547"/>
    </row>
    <row r="1548" spans="3:7" x14ac:dyDescent="0.3">
      <c r="C1548"/>
      <c r="D1548"/>
      <c r="E1548"/>
      <c r="F1548"/>
      <c r="G1548"/>
    </row>
    <row r="1549" spans="3:7" x14ac:dyDescent="0.3">
      <c r="C1549"/>
      <c r="D1549"/>
      <c r="E1549"/>
      <c r="F1549"/>
      <c r="G1549"/>
    </row>
    <row r="1550" spans="3:7" x14ac:dyDescent="0.3">
      <c r="C1550"/>
      <c r="D1550"/>
      <c r="E1550"/>
      <c r="F1550"/>
      <c r="G1550"/>
    </row>
    <row r="1551" spans="3:7" x14ac:dyDescent="0.3">
      <c r="C1551"/>
      <c r="D1551"/>
      <c r="E1551"/>
      <c r="F1551"/>
      <c r="G1551"/>
    </row>
    <row r="1552" spans="3:7" x14ac:dyDescent="0.3">
      <c r="C1552"/>
      <c r="D1552"/>
      <c r="E1552"/>
      <c r="F1552"/>
      <c r="G1552"/>
    </row>
    <row r="1553" spans="3:7" x14ac:dyDescent="0.3">
      <c r="C1553"/>
      <c r="D1553"/>
      <c r="E1553"/>
      <c r="F1553"/>
      <c r="G1553"/>
    </row>
    <row r="1554" spans="3:7" x14ac:dyDescent="0.3">
      <c r="C1554"/>
      <c r="D1554"/>
      <c r="E1554"/>
      <c r="F1554"/>
      <c r="G1554"/>
    </row>
    <row r="1555" spans="3:7" x14ac:dyDescent="0.3">
      <c r="C1555"/>
      <c r="D1555"/>
      <c r="E1555"/>
      <c r="F1555"/>
      <c r="G1555"/>
    </row>
    <row r="1556" spans="3:7" x14ac:dyDescent="0.3">
      <c r="C1556"/>
      <c r="D1556"/>
      <c r="E1556"/>
      <c r="F1556"/>
      <c r="G1556"/>
    </row>
    <row r="1557" spans="3:7" x14ac:dyDescent="0.3">
      <c r="C1557"/>
      <c r="D1557"/>
      <c r="E1557"/>
      <c r="F1557"/>
      <c r="G1557"/>
    </row>
    <row r="1558" spans="3:7" x14ac:dyDescent="0.3">
      <c r="C1558"/>
      <c r="D1558"/>
      <c r="E1558"/>
      <c r="F1558"/>
      <c r="G1558"/>
    </row>
    <row r="1559" spans="3:7" x14ac:dyDescent="0.3">
      <c r="C1559"/>
      <c r="D1559"/>
      <c r="E1559"/>
      <c r="F1559"/>
      <c r="G1559"/>
    </row>
    <row r="1560" spans="3:7" x14ac:dyDescent="0.3">
      <c r="C1560"/>
      <c r="D1560"/>
      <c r="E1560"/>
      <c r="F1560"/>
      <c r="G1560"/>
    </row>
    <row r="1561" spans="3:7" x14ac:dyDescent="0.3">
      <c r="C1561"/>
      <c r="D1561"/>
      <c r="E1561"/>
      <c r="F1561"/>
      <c r="G1561"/>
    </row>
    <row r="1562" spans="3:7" x14ac:dyDescent="0.3">
      <c r="C1562"/>
      <c r="D1562"/>
      <c r="E1562"/>
      <c r="F1562"/>
      <c r="G1562"/>
    </row>
    <row r="1563" spans="3:7" x14ac:dyDescent="0.3">
      <c r="C1563"/>
      <c r="D1563"/>
      <c r="E1563"/>
      <c r="F1563"/>
      <c r="G1563"/>
    </row>
    <row r="1564" spans="3:7" x14ac:dyDescent="0.3">
      <c r="C1564"/>
      <c r="D1564"/>
      <c r="E1564"/>
      <c r="F1564"/>
      <c r="G1564"/>
    </row>
    <row r="1565" spans="3:7" x14ac:dyDescent="0.3">
      <c r="C1565"/>
      <c r="D1565"/>
      <c r="E1565"/>
      <c r="F1565"/>
      <c r="G1565"/>
    </row>
    <row r="1566" spans="3:7" x14ac:dyDescent="0.3">
      <c r="C1566"/>
      <c r="D1566"/>
      <c r="E1566"/>
      <c r="F1566"/>
      <c r="G1566"/>
    </row>
    <row r="1567" spans="3:7" x14ac:dyDescent="0.3">
      <c r="C1567"/>
      <c r="D1567"/>
      <c r="E1567"/>
      <c r="F1567"/>
      <c r="G1567"/>
    </row>
    <row r="1568" spans="3:7" x14ac:dyDescent="0.3">
      <c r="C1568"/>
      <c r="D1568"/>
      <c r="E1568"/>
      <c r="F1568"/>
      <c r="G1568"/>
    </row>
    <row r="1569" spans="3:7" x14ac:dyDescent="0.3">
      <c r="C1569"/>
      <c r="D1569"/>
      <c r="E1569"/>
      <c r="F1569"/>
      <c r="G1569"/>
    </row>
    <row r="1570" spans="3:7" x14ac:dyDescent="0.3">
      <c r="C1570"/>
      <c r="D1570"/>
      <c r="E1570"/>
      <c r="F1570"/>
      <c r="G1570"/>
    </row>
    <row r="1571" spans="3:7" x14ac:dyDescent="0.3">
      <c r="C1571"/>
      <c r="D1571"/>
      <c r="E1571"/>
      <c r="F1571"/>
      <c r="G1571"/>
    </row>
    <row r="1572" spans="3:7" x14ac:dyDescent="0.3">
      <c r="C1572"/>
      <c r="D1572"/>
      <c r="E1572"/>
      <c r="F1572"/>
      <c r="G1572"/>
    </row>
    <row r="1573" spans="3:7" x14ac:dyDescent="0.3">
      <c r="C1573"/>
      <c r="D1573"/>
      <c r="E1573"/>
      <c r="F1573"/>
      <c r="G1573"/>
    </row>
    <row r="1574" spans="3:7" x14ac:dyDescent="0.3">
      <c r="C1574"/>
      <c r="D1574"/>
      <c r="E1574"/>
      <c r="F1574"/>
      <c r="G1574"/>
    </row>
    <row r="1575" spans="3:7" x14ac:dyDescent="0.3">
      <c r="C1575"/>
      <c r="D1575"/>
      <c r="E1575"/>
      <c r="F1575"/>
      <c r="G1575"/>
    </row>
    <row r="1576" spans="3:7" x14ac:dyDescent="0.3">
      <c r="C1576"/>
      <c r="D1576"/>
      <c r="E1576"/>
      <c r="F1576"/>
      <c r="G1576"/>
    </row>
    <row r="1577" spans="3:7" x14ac:dyDescent="0.3">
      <c r="C1577"/>
      <c r="D1577"/>
      <c r="E1577"/>
      <c r="F1577"/>
      <c r="G1577"/>
    </row>
    <row r="1578" spans="3:7" x14ac:dyDescent="0.3">
      <c r="C1578"/>
      <c r="D1578"/>
      <c r="E1578"/>
      <c r="F1578"/>
      <c r="G1578"/>
    </row>
    <row r="1579" spans="3:7" x14ac:dyDescent="0.3">
      <c r="C1579"/>
      <c r="D1579"/>
      <c r="E1579"/>
      <c r="F1579"/>
      <c r="G1579"/>
    </row>
    <row r="1580" spans="3:7" x14ac:dyDescent="0.3">
      <c r="C1580"/>
      <c r="D1580"/>
      <c r="E1580"/>
      <c r="F1580"/>
      <c r="G1580"/>
    </row>
    <row r="1581" spans="3:7" x14ac:dyDescent="0.3">
      <c r="C1581"/>
      <c r="D1581"/>
      <c r="E1581"/>
      <c r="F1581"/>
      <c r="G1581"/>
    </row>
    <row r="1582" spans="3:7" x14ac:dyDescent="0.3">
      <c r="C1582"/>
      <c r="D1582"/>
      <c r="E1582"/>
      <c r="F1582"/>
      <c r="G1582"/>
    </row>
    <row r="1583" spans="3:7" x14ac:dyDescent="0.3">
      <c r="C1583"/>
      <c r="D1583"/>
      <c r="E1583"/>
      <c r="F1583"/>
      <c r="G1583"/>
    </row>
    <row r="1584" spans="3:7" x14ac:dyDescent="0.3">
      <c r="C1584"/>
      <c r="D1584"/>
      <c r="E1584"/>
      <c r="F1584"/>
      <c r="G1584"/>
    </row>
    <row r="1585" spans="3:7" x14ac:dyDescent="0.3">
      <c r="C1585"/>
      <c r="D1585"/>
      <c r="E1585"/>
      <c r="F1585"/>
      <c r="G1585"/>
    </row>
    <row r="1586" spans="3:7" x14ac:dyDescent="0.3">
      <c r="C1586"/>
      <c r="D1586"/>
      <c r="E1586"/>
      <c r="F1586"/>
      <c r="G1586"/>
    </row>
    <row r="1587" spans="3:7" x14ac:dyDescent="0.3">
      <c r="C1587"/>
      <c r="D1587"/>
      <c r="E1587"/>
      <c r="F1587"/>
      <c r="G1587"/>
    </row>
    <row r="1588" spans="3:7" x14ac:dyDescent="0.3">
      <c r="C1588"/>
      <c r="D1588"/>
      <c r="E1588"/>
      <c r="F1588"/>
      <c r="G1588"/>
    </row>
    <row r="1589" spans="3:7" x14ac:dyDescent="0.3">
      <c r="C1589"/>
      <c r="D1589"/>
      <c r="E1589"/>
      <c r="F1589"/>
      <c r="G1589"/>
    </row>
    <row r="1590" spans="3:7" x14ac:dyDescent="0.3">
      <c r="C1590"/>
      <c r="D1590"/>
      <c r="E1590"/>
      <c r="F1590"/>
      <c r="G1590"/>
    </row>
    <row r="1591" spans="3:7" x14ac:dyDescent="0.3">
      <c r="C1591"/>
      <c r="D1591"/>
      <c r="E1591"/>
      <c r="F1591"/>
      <c r="G1591"/>
    </row>
    <row r="1592" spans="3:7" x14ac:dyDescent="0.3">
      <c r="C1592"/>
      <c r="D1592"/>
      <c r="E1592"/>
      <c r="F1592"/>
      <c r="G1592"/>
    </row>
    <row r="1593" spans="3:7" x14ac:dyDescent="0.3">
      <c r="C1593"/>
      <c r="D1593"/>
      <c r="E1593"/>
      <c r="F1593"/>
      <c r="G1593"/>
    </row>
    <row r="1594" spans="3:7" x14ac:dyDescent="0.3">
      <c r="C1594"/>
      <c r="D1594"/>
      <c r="E1594"/>
      <c r="F1594"/>
      <c r="G1594"/>
    </row>
    <row r="1595" spans="3:7" x14ac:dyDescent="0.3">
      <c r="C1595"/>
      <c r="D1595"/>
      <c r="E1595"/>
      <c r="F1595"/>
      <c r="G1595"/>
    </row>
    <row r="1596" spans="3:7" x14ac:dyDescent="0.3">
      <c r="C1596"/>
      <c r="D1596"/>
      <c r="E1596"/>
      <c r="F1596"/>
      <c r="G1596"/>
    </row>
    <row r="1597" spans="3:7" x14ac:dyDescent="0.3">
      <c r="C1597"/>
      <c r="D1597"/>
      <c r="E1597"/>
      <c r="F1597"/>
      <c r="G1597"/>
    </row>
    <row r="1598" spans="3:7" x14ac:dyDescent="0.3">
      <c r="C1598"/>
      <c r="D1598"/>
      <c r="E1598"/>
      <c r="F1598"/>
      <c r="G1598"/>
    </row>
    <row r="1599" spans="3:7" x14ac:dyDescent="0.3">
      <c r="C1599"/>
      <c r="D1599"/>
      <c r="E1599"/>
      <c r="F1599"/>
      <c r="G1599"/>
    </row>
    <row r="1600" spans="3:7" x14ac:dyDescent="0.3">
      <c r="C1600"/>
      <c r="D1600"/>
      <c r="E1600"/>
      <c r="F1600"/>
      <c r="G1600"/>
    </row>
    <row r="1601" spans="3:7" x14ac:dyDescent="0.3">
      <c r="C1601"/>
      <c r="D1601"/>
      <c r="E1601"/>
      <c r="F1601"/>
      <c r="G1601"/>
    </row>
    <row r="1602" spans="3:7" x14ac:dyDescent="0.3">
      <c r="C1602"/>
      <c r="D1602"/>
      <c r="E1602"/>
      <c r="F1602"/>
      <c r="G1602"/>
    </row>
    <row r="1603" spans="3:7" x14ac:dyDescent="0.3">
      <c r="C1603"/>
      <c r="D1603"/>
      <c r="E1603"/>
      <c r="F1603"/>
      <c r="G1603"/>
    </row>
    <row r="1604" spans="3:7" x14ac:dyDescent="0.3">
      <c r="C1604"/>
      <c r="D1604"/>
      <c r="E1604"/>
      <c r="F1604"/>
      <c r="G1604"/>
    </row>
    <row r="1605" spans="3:7" x14ac:dyDescent="0.3">
      <c r="C1605"/>
      <c r="D1605"/>
      <c r="E1605"/>
      <c r="F1605"/>
      <c r="G1605"/>
    </row>
    <row r="1606" spans="3:7" x14ac:dyDescent="0.3">
      <c r="C1606"/>
      <c r="D1606"/>
      <c r="E1606"/>
      <c r="F1606"/>
      <c r="G1606"/>
    </row>
    <row r="1607" spans="3:7" x14ac:dyDescent="0.3">
      <c r="C1607"/>
      <c r="D1607"/>
      <c r="E1607"/>
      <c r="F1607"/>
      <c r="G1607"/>
    </row>
    <row r="1608" spans="3:7" x14ac:dyDescent="0.3">
      <c r="C1608"/>
      <c r="D1608"/>
      <c r="E1608"/>
      <c r="F1608"/>
      <c r="G1608"/>
    </row>
    <row r="1609" spans="3:7" x14ac:dyDescent="0.3">
      <c r="C1609"/>
      <c r="D1609"/>
      <c r="E1609"/>
      <c r="F1609"/>
      <c r="G1609"/>
    </row>
    <row r="1610" spans="3:7" x14ac:dyDescent="0.3">
      <c r="C1610"/>
      <c r="D1610"/>
      <c r="E1610"/>
      <c r="F1610"/>
      <c r="G1610"/>
    </row>
    <row r="1611" spans="3:7" x14ac:dyDescent="0.3">
      <c r="C1611"/>
      <c r="D1611"/>
      <c r="E1611"/>
      <c r="F1611"/>
      <c r="G1611"/>
    </row>
    <row r="1612" spans="3:7" x14ac:dyDescent="0.3">
      <c r="C1612"/>
      <c r="D1612"/>
      <c r="E1612"/>
      <c r="F1612"/>
      <c r="G1612"/>
    </row>
    <row r="1613" spans="3:7" x14ac:dyDescent="0.3">
      <c r="C1613"/>
      <c r="D1613"/>
      <c r="E1613"/>
      <c r="F1613"/>
      <c r="G1613"/>
    </row>
    <row r="1614" spans="3:7" x14ac:dyDescent="0.3">
      <c r="C1614"/>
      <c r="D1614"/>
      <c r="E1614"/>
      <c r="F1614"/>
      <c r="G1614"/>
    </row>
    <row r="1615" spans="3:7" x14ac:dyDescent="0.3">
      <c r="C1615"/>
      <c r="D1615"/>
      <c r="E1615"/>
      <c r="F1615"/>
      <c r="G1615"/>
    </row>
    <row r="1616" spans="3:7" x14ac:dyDescent="0.3">
      <c r="C1616"/>
      <c r="D1616"/>
      <c r="E1616"/>
      <c r="F1616"/>
      <c r="G1616"/>
    </row>
    <row r="1617" spans="3:7" x14ac:dyDescent="0.3">
      <c r="C1617"/>
      <c r="D1617"/>
      <c r="E1617"/>
      <c r="F1617"/>
      <c r="G1617"/>
    </row>
    <row r="1618" spans="3:7" x14ac:dyDescent="0.3">
      <c r="C1618"/>
      <c r="D1618"/>
      <c r="E1618"/>
      <c r="F1618"/>
      <c r="G1618"/>
    </row>
    <row r="1619" spans="3:7" x14ac:dyDescent="0.3">
      <c r="C1619"/>
      <c r="D1619"/>
      <c r="E1619"/>
      <c r="F1619"/>
      <c r="G1619"/>
    </row>
    <row r="1620" spans="3:7" x14ac:dyDescent="0.3">
      <c r="C1620"/>
      <c r="D1620"/>
      <c r="E1620"/>
      <c r="F1620"/>
      <c r="G1620"/>
    </row>
    <row r="1621" spans="3:7" x14ac:dyDescent="0.3">
      <c r="C1621"/>
      <c r="D1621"/>
      <c r="E1621"/>
      <c r="F1621"/>
      <c r="G1621"/>
    </row>
    <row r="1622" spans="3:7" x14ac:dyDescent="0.3">
      <c r="C1622"/>
      <c r="D1622"/>
      <c r="E1622"/>
      <c r="F1622"/>
      <c r="G1622"/>
    </row>
    <row r="1623" spans="3:7" x14ac:dyDescent="0.3">
      <c r="C1623"/>
      <c r="D1623"/>
      <c r="E1623"/>
      <c r="F1623"/>
      <c r="G1623"/>
    </row>
    <row r="1624" spans="3:7" x14ac:dyDescent="0.3">
      <c r="C1624"/>
      <c r="D1624"/>
      <c r="E1624"/>
      <c r="F1624"/>
      <c r="G1624"/>
    </row>
    <row r="1625" spans="3:7" x14ac:dyDescent="0.3">
      <c r="C1625"/>
      <c r="D1625"/>
      <c r="E1625"/>
      <c r="F1625"/>
      <c r="G1625"/>
    </row>
    <row r="1626" spans="3:7" x14ac:dyDescent="0.3">
      <c r="C1626"/>
      <c r="D1626"/>
      <c r="E1626"/>
      <c r="F1626"/>
      <c r="G1626"/>
    </row>
    <row r="1627" spans="3:7" x14ac:dyDescent="0.3">
      <c r="C1627"/>
      <c r="D1627"/>
      <c r="E1627"/>
      <c r="F1627"/>
      <c r="G1627"/>
    </row>
    <row r="1628" spans="3:7" x14ac:dyDescent="0.3">
      <c r="C1628"/>
      <c r="D1628"/>
      <c r="E1628"/>
      <c r="F1628"/>
      <c r="G1628"/>
    </row>
    <row r="1629" spans="3:7" x14ac:dyDescent="0.3">
      <c r="C1629"/>
      <c r="D1629"/>
      <c r="E1629"/>
      <c r="F1629"/>
      <c r="G1629"/>
    </row>
    <row r="1630" spans="3:7" x14ac:dyDescent="0.3">
      <c r="C1630"/>
      <c r="D1630"/>
      <c r="E1630"/>
      <c r="F1630"/>
      <c r="G1630"/>
    </row>
    <row r="1631" spans="3:7" x14ac:dyDescent="0.3">
      <c r="C1631"/>
      <c r="D1631"/>
      <c r="E1631"/>
      <c r="F1631"/>
      <c r="G1631"/>
    </row>
    <row r="1632" spans="3:7" x14ac:dyDescent="0.3">
      <c r="C1632"/>
      <c r="D1632"/>
      <c r="E1632"/>
      <c r="F1632"/>
      <c r="G1632"/>
    </row>
    <row r="1633" spans="3:7" x14ac:dyDescent="0.3">
      <c r="C1633"/>
      <c r="D1633"/>
      <c r="E1633"/>
      <c r="F1633"/>
      <c r="G1633"/>
    </row>
    <row r="1634" spans="3:7" x14ac:dyDescent="0.3">
      <c r="C1634"/>
      <c r="D1634"/>
      <c r="E1634"/>
      <c r="F1634"/>
      <c r="G1634"/>
    </row>
    <row r="1635" spans="3:7" x14ac:dyDescent="0.3">
      <c r="C1635"/>
      <c r="D1635"/>
      <c r="E1635"/>
      <c r="F1635"/>
      <c r="G1635"/>
    </row>
    <row r="1636" spans="3:7" x14ac:dyDescent="0.3">
      <c r="C1636"/>
      <c r="D1636"/>
      <c r="E1636"/>
      <c r="F1636"/>
      <c r="G1636"/>
    </row>
    <row r="1637" spans="3:7" x14ac:dyDescent="0.3">
      <c r="C1637"/>
      <c r="D1637"/>
      <c r="E1637"/>
      <c r="F1637"/>
      <c r="G1637"/>
    </row>
    <row r="1638" spans="3:7" x14ac:dyDescent="0.3">
      <c r="C1638"/>
      <c r="D1638"/>
      <c r="E1638"/>
      <c r="F1638"/>
      <c r="G1638"/>
    </row>
    <row r="1639" spans="3:7" x14ac:dyDescent="0.3">
      <c r="C1639"/>
      <c r="D1639"/>
      <c r="E1639"/>
      <c r="F1639"/>
      <c r="G1639"/>
    </row>
    <row r="1640" spans="3:7" x14ac:dyDescent="0.3">
      <c r="C1640"/>
      <c r="D1640"/>
      <c r="E1640"/>
      <c r="F1640"/>
      <c r="G1640"/>
    </row>
    <row r="1641" spans="3:7" x14ac:dyDescent="0.3">
      <c r="C1641"/>
      <c r="D1641"/>
      <c r="E1641"/>
      <c r="F1641"/>
      <c r="G1641"/>
    </row>
    <row r="1642" spans="3:7" x14ac:dyDescent="0.3">
      <c r="C1642"/>
      <c r="D1642"/>
      <c r="E1642"/>
      <c r="F1642"/>
      <c r="G1642"/>
    </row>
    <row r="1643" spans="3:7" x14ac:dyDescent="0.3">
      <c r="C1643"/>
      <c r="D1643"/>
      <c r="E1643"/>
      <c r="F1643"/>
      <c r="G1643"/>
    </row>
    <row r="1644" spans="3:7" x14ac:dyDescent="0.3">
      <c r="C1644"/>
      <c r="D1644"/>
      <c r="E1644"/>
      <c r="F1644"/>
      <c r="G1644"/>
    </row>
    <row r="1645" spans="3:7" x14ac:dyDescent="0.3">
      <c r="C1645"/>
      <c r="D1645"/>
      <c r="E1645"/>
      <c r="F1645"/>
      <c r="G1645"/>
    </row>
    <row r="1646" spans="3:7" x14ac:dyDescent="0.3">
      <c r="C1646"/>
      <c r="D1646"/>
      <c r="E1646"/>
      <c r="F1646"/>
      <c r="G1646"/>
    </row>
    <row r="1647" spans="3:7" x14ac:dyDescent="0.3">
      <c r="C1647"/>
      <c r="D1647"/>
      <c r="E1647"/>
      <c r="F1647"/>
      <c r="G1647"/>
    </row>
    <row r="1648" spans="3:7" x14ac:dyDescent="0.3">
      <c r="C1648"/>
      <c r="D1648"/>
      <c r="E1648"/>
      <c r="F1648"/>
      <c r="G1648"/>
    </row>
    <row r="1649" spans="3:7" x14ac:dyDescent="0.3">
      <c r="C1649"/>
      <c r="D1649"/>
      <c r="E1649"/>
      <c r="F1649"/>
      <c r="G1649"/>
    </row>
    <row r="1650" spans="3:7" x14ac:dyDescent="0.3">
      <c r="C1650"/>
      <c r="D1650"/>
      <c r="E1650"/>
      <c r="F1650"/>
      <c r="G1650"/>
    </row>
    <row r="1651" spans="3:7" x14ac:dyDescent="0.3">
      <c r="C1651"/>
      <c r="D1651"/>
      <c r="E1651"/>
      <c r="F1651"/>
      <c r="G1651"/>
    </row>
    <row r="1652" spans="3:7" x14ac:dyDescent="0.3">
      <c r="C1652"/>
      <c r="D1652"/>
      <c r="E1652"/>
      <c r="F1652"/>
      <c r="G1652"/>
    </row>
    <row r="1653" spans="3:7" x14ac:dyDescent="0.3">
      <c r="C1653"/>
      <c r="D1653"/>
      <c r="E1653"/>
      <c r="F1653"/>
      <c r="G1653"/>
    </row>
    <row r="1654" spans="3:7" x14ac:dyDescent="0.3">
      <c r="C1654"/>
      <c r="D1654"/>
      <c r="E1654"/>
      <c r="F1654"/>
      <c r="G1654"/>
    </row>
    <row r="1655" spans="3:7" x14ac:dyDescent="0.3">
      <c r="C1655"/>
      <c r="D1655"/>
      <c r="E1655"/>
      <c r="F1655"/>
      <c r="G1655"/>
    </row>
    <row r="1656" spans="3:7" x14ac:dyDescent="0.3">
      <c r="C1656"/>
      <c r="D1656"/>
      <c r="E1656"/>
      <c r="F1656"/>
      <c r="G1656"/>
    </row>
    <row r="1657" spans="3:7" x14ac:dyDescent="0.3">
      <c r="C1657"/>
      <c r="D1657"/>
      <c r="E1657"/>
      <c r="F1657"/>
      <c r="G1657"/>
    </row>
    <row r="1658" spans="3:7" x14ac:dyDescent="0.3">
      <c r="C1658"/>
      <c r="D1658"/>
      <c r="E1658"/>
      <c r="F1658"/>
      <c r="G1658"/>
    </row>
    <row r="1659" spans="3:7" x14ac:dyDescent="0.3">
      <c r="C1659"/>
      <c r="D1659"/>
      <c r="E1659"/>
      <c r="F1659"/>
      <c r="G1659"/>
    </row>
    <row r="1660" spans="3:7" x14ac:dyDescent="0.3">
      <c r="C1660"/>
      <c r="D1660"/>
      <c r="E1660"/>
      <c r="F1660"/>
      <c r="G1660"/>
    </row>
    <row r="1661" spans="3:7" x14ac:dyDescent="0.3">
      <c r="C1661"/>
      <c r="D1661"/>
      <c r="E1661"/>
      <c r="F1661"/>
      <c r="G1661"/>
    </row>
    <row r="1662" spans="3:7" x14ac:dyDescent="0.3">
      <c r="C1662"/>
      <c r="D1662"/>
      <c r="E1662"/>
      <c r="F1662"/>
      <c r="G1662"/>
    </row>
    <row r="1663" spans="3:7" x14ac:dyDescent="0.3">
      <c r="C1663"/>
      <c r="D1663"/>
      <c r="E1663"/>
      <c r="F1663"/>
      <c r="G1663"/>
    </row>
    <row r="1664" spans="3:7" x14ac:dyDescent="0.3">
      <c r="C1664"/>
      <c r="D1664"/>
      <c r="E1664"/>
      <c r="F1664"/>
      <c r="G1664"/>
    </row>
    <row r="1665" spans="3:7" x14ac:dyDescent="0.3">
      <c r="C1665"/>
      <c r="D1665"/>
      <c r="E1665"/>
      <c r="F1665"/>
      <c r="G1665"/>
    </row>
    <row r="1666" spans="3:7" x14ac:dyDescent="0.3">
      <c r="C1666"/>
      <c r="D1666"/>
      <c r="E1666"/>
      <c r="F1666"/>
      <c r="G1666"/>
    </row>
    <row r="1667" spans="3:7" x14ac:dyDescent="0.3">
      <c r="C1667"/>
      <c r="D1667"/>
      <c r="E1667"/>
      <c r="F1667"/>
      <c r="G1667"/>
    </row>
    <row r="1668" spans="3:7" x14ac:dyDescent="0.3">
      <c r="C1668"/>
      <c r="D1668"/>
      <c r="E1668"/>
      <c r="F1668"/>
      <c r="G1668"/>
    </row>
    <row r="1669" spans="3:7" x14ac:dyDescent="0.3">
      <c r="C1669"/>
      <c r="D1669"/>
      <c r="E1669"/>
      <c r="F1669"/>
      <c r="G1669"/>
    </row>
    <row r="1670" spans="3:7" x14ac:dyDescent="0.3">
      <c r="C1670"/>
      <c r="D1670"/>
      <c r="E1670"/>
      <c r="F1670"/>
      <c r="G1670"/>
    </row>
    <row r="1671" spans="3:7" x14ac:dyDescent="0.3">
      <c r="C1671"/>
      <c r="D1671"/>
      <c r="E1671"/>
      <c r="F1671"/>
      <c r="G1671"/>
    </row>
    <row r="1672" spans="3:7" x14ac:dyDescent="0.3">
      <c r="C1672"/>
      <c r="D1672"/>
      <c r="E1672"/>
      <c r="F1672"/>
      <c r="G1672"/>
    </row>
    <row r="1673" spans="3:7" x14ac:dyDescent="0.3">
      <c r="C1673"/>
      <c r="D1673"/>
      <c r="E1673"/>
      <c r="F1673"/>
      <c r="G1673"/>
    </row>
    <row r="1674" spans="3:7" x14ac:dyDescent="0.3">
      <c r="C1674"/>
      <c r="D1674"/>
      <c r="E1674"/>
      <c r="F1674"/>
      <c r="G1674"/>
    </row>
    <row r="1675" spans="3:7" x14ac:dyDescent="0.3">
      <c r="C1675"/>
      <c r="D1675"/>
      <c r="E1675"/>
      <c r="F1675"/>
      <c r="G1675"/>
    </row>
    <row r="1676" spans="3:7" x14ac:dyDescent="0.3">
      <c r="C1676"/>
      <c r="D1676"/>
      <c r="E1676"/>
      <c r="F1676"/>
      <c r="G1676"/>
    </row>
    <row r="1677" spans="3:7" x14ac:dyDescent="0.3">
      <c r="C1677"/>
      <c r="D1677"/>
      <c r="E1677"/>
      <c r="F1677"/>
      <c r="G1677"/>
    </row>
    <row r="1678" spans="3:7" x14ac:dyDescent="0.3">
      <c r="C1678"/>
      <c r="D1678"/>
      <c r="E1678"/>
      <c r="F1678"/>
      <c r="G1678"/>
    </row>
    <row r="1679" spans="3:7" x14ac:dyDescent="0.3">
      <c r="C1679"/>
      <c r="D1679"/>
      <c r="E1679"/>
      <c r="F1679"/>
      <c r="G1679"/>
    </row>
    <row r="1680" spans="3:7" x14ac:dyDescent="0.3">
      <c r="C1680"/>
      <c r="D1680"/>
      <c r="E1680"/>
      <c r="F1680"/>
      <c r="G1680"/>
    </row>
    <row r="1681" spans="3:7" x14ac:dyDescent="0.3">
      <c r="C1681"/>
      <c r="D1681"/>
      <c r="E1681"/>
      <c r="F1681"/>
      <c r="G1681"/>
    </row>
    <row r="1682" spans="3:7" x14ac:dyDescent="0.3">
      <c r="C1682"/>
      <c r="D1682"/>
      <c r="E1682"/>
      <c r="F1682"/>
      <c r="G1682"/>
    </row>
    <row r="1683" spans="3:7" x14ac:dyDescent="0.3">
      <c r="C1683"/>
      <c r="D1683"/>
      <c r="E1683"/>
      <c r="F1683"/>
      <c r="G1683"/>
    </row>
    <row r="1684" spans="3:7" x14ac:dyDescent="0.3">
      <c r="C1684"/>
      <c r="D1684"/>
      <c r="E1684"/>
      <c r="F1684"/>
      <c r="G1684"/>
    </row>
    <row r="1685" spans="3:7" x14ac:dyDescent="0.3">
      <c r="C1685"/>
      <c r="D1685"/>
      <c r="E1685"/>
      <c r="F1685"/>
      <c r="G1685"/>
    </row>
    <row r="1686" spans="3:7" x14ac:dyDescent="0.3">
      <c r="C1686"/>
      <c r="D1686"/>
      <c r="E1686"/>
      <c r="F1686"/>
      <c r="G1686"/>
    </row>
    <row r="1687" spans="3:7" x14ac:dyDescent="0.3">
      <c r="C1687"/>
      <c r="D1687"/>
      <c r="E1687"/>
      <c r="F1687"/>
      <c r="G1687"/>
    </row>
    <row r="1688" spans="3:7" x14ac:dyDescent="0.3">
      <c r="C1688"/>
      <c r="D1688"/>
      <c r="E1688"/>
      <c r="F1688"/>
      <c r="G1688"/>
    </row>
    <row r="1689" spans="3:7" x14ac:dyDescent="0.3">
      <c r="C1689"/>
      <c r="D1689"/>
      <c r="E1689"/>
      <c r="F1689"/>
      <c r="G1689"/>
    </row>
    <row r="1690" spans="3:7" x14ac:dyDescent="0.3">
      <c r="C1690"/>
      <c r="D1690"/>
      <c r="E1690"/>
      <c r="F1690"/>
      <c r="G1690"/>
    </row>
    <row r="1691" spans="3:7" x14ac:dyDescent="0.3">
      <c r="C1691"/>
      <c r="D1691"/>
      <c r="E1691"/>
      <c r="F1691"/>
      <c r="G1691"/>
    </row>
    <row r="1692" spans="3:7" x14ac:dyDescent="0.3">
      <c r="C1692"/>
      <c r="D1692"/>
      <c r="E1692"/>
      <c r="F1692"/>
      <c r="G1692"/>
    </row>
    <row r="1693" spans="3:7" x14ac:dyDescent="0.3">
      <c r="C1693"/>
      <c r="D1693"/>
      <c r="E1693"/>
      <c r="F1693"/>
      <c r="G1693"/>
    </row>
    <row r="1694" spans="3:7" x14ac:dyDescent="0.3">
      <c r="C1694"/>
      <c r="D1694"/>
      <c r="E1694"/>
      <c r="F1694"/>
      <c r="G1694"/>
    </row>
    <row r="1695" spans="3:7" x14ac:dyDescent="0.3">
      <c r="C1695"/>
      <c r="D1695"/>
      <c r="E1695"/>
      <c r="F1695"/>
      <c r="G1695"/>
    </row>
    <row r="1696" spans="3:7" x14ac:dyDescent="0.3">
      <c r="C1696"/>
      <c r="D1696"/>
      <c r="E1696"/>
      <c r="F1696"/>
      <c r="G1696"/>
    </row>
    <row r="1697" spans="3:7" x14ac:dyDescent="0.3">
      <c r="C1697"/>
      <c r="D1697"/>
      <c r="E1697"/>
      <c r="F1697"/>
      <c r="G1697"/>
    </row>
    <row r="1698" spans="3:7" x14ac:dyDescent="0.3">
      <c r="C1698"/>
      <c r="D1698"/>
      <c r="E1698"/>
      <c r="F1698"/>
      <c r="G1698"/>
    </row>
    <row r="1699" spans="3:7" x14ac:dyDescent="0.3">
      <c r="C1699"/>
      <c r="D1699"/>
      <c r="E1699"/>
      <c r="F1699"/>
      <c r="G1699"/>
    </row>
    <row r="1700" spans="3:7" x14ac:dyDescent="0.3">
      <c r="C1700"/>
      <c r="D1700"/>
      <c r="E1700"/>
      <c r="F1700"/>
      <c r="G1700"/>
    </row>
    <row r="1701" spans="3:7" x14ac:dyDescent="0.3">
      <c r="C1701"/>
      <c r="D1701"/>
      <c r="E1701"/>
      <c r="F1701"/>
      <c r="G1701"/>
    </row>
    <row r="1702" spans="3:7" x14ac:dyDescent="0.3">
      <c r="C1702"/>
      <c r="D1702"/>
      <c r="E1702"/>
      <c r="F1702"/>
      <c r="G1702"/>
    </row>
    <row r="1703" spans="3:7" x14ac:dyDescent="0.3">
      <c r="C1703"/>
      <c r="D1703"/>
      <c r="E1703"/>
      <c r="F1703"/>
      <c r="G1703"/>
    </row>
    <row r="1704" spans="3:7" x14ac:dyDescent="0.3">
      <c r="C1704"/>
      <c r="D1704"/>
      <c r="E1704"/>
      <c r="F1704"/>
      <c r="G1704"/>
    </row>
    <row r="1705" spans="3:7" x14ac:dyDescent="0.3">
      <c r="C1705"/>
      <c r="D1705"/>
      <c r="E1705"/>
      <c r="F1705"/>
      <c r="G1705"/>
    </row>
    <row r="1706" spans="3:7" x14ac:dyDescent="0.3">
      <c r="C1706"/>
      <c r="D1706"/>
      <c r="E1706"/>
      <c r="F1706"/>
      <c r="G1706"/>
    </row>
    <row r="1707" spans="3:7" x14ac:dyDescent="0.3">
      <c r="C1707"/>
      <c r="D1707"/>
      <c r="E1707"/>
      <c r="F1707"/>
      <c r="G1707"/>
    </row>
    <row r="1708" spans="3:7" x14ac:dyDescent="0.3">
      <c r="C1708"/>
      <c r="D1708"/>
      <c r="E1708"/>
      <c r="F1708"/>
      <c r="G1708"/>
    </row>
    <row r="1709" spans="3:7" x14ac:dyDescent="0.3">
      <c r="C1709"/>
      <c r="D1709"/>
      <c r="E1709"/>
      <c r="F1709"/>
      <c r="G1709"/>
    </row>
    <row r="1710" spans="3:7" x14ac:dyDescent="0.3">
      <c r="C1710"/>
      <c r="D1710"/>
      <c r="E1710"/>
      <c r="F1710"/>
      <c r="G1710"/>
    </row>
    <row r="1711" spans="3:7" x14ac:dyDescent="0.3">
      <c r="C1711"/>
      <c r="D1711"/>
      <c r="E1711"/>
      <c r="F1711"/>
      <c r="G1711"/>
    </row>
    <row r="1712" spans="3:7" x14ac:dyDescent="0.3">
      <c r="C1712"/>
      <c r="D1712"/>
      <c r="E1712"/>
      <c r="F1712"/>
      <c r="G1712"/>
    </row>
    <row r="1713" spans="3:7" x14ac:dyDescent="0.3">
      <c r="C1713"/>
      <c r="D1713"/>
      <c r="E1713"/>
      <c r="F1713"/>
      <c r="G1713"/>
    </row>
    <row r="1714" spans="3:7" x14ac:dyDescent="0.3">
      <c r="C1714"/>
      <c r="D1714"/>
      <c r="E1714"/>
      <c r="F1714"/>
      <c r="G1714"/>
    </row>
    <row r="1715" spans="3:7" x14ac:dyDescent="0.3">
      <c r="C1715"/>
      <c r="D1715"/>
      <c r="E1715"/>
      <c r="F1715"/>
      <c r="G1715"/>
    </row>
    <row r="1716" spans="3:7" x14ac:dyDescent="0.3">
      <c r="C1716"/>
      <c r="D1716"/>
      <c r="E1716"/>
      <c r="F1716"/>
      <c r="G1716"/>
    </row>
    <row r="1717" spans="3:7" x14ac:dyDescent="0.3">
      <c r="C1717"/>
      <c r="D1717"/>
      <c r="E1717"/>
      <c r="F1717"/>
      <c r="G1717"/>
    </row>
    <row r="1718" spans="3:7" x14ac:dyDescent="0.3">
      <c r="C1718"/>
      <c r="D1718"/>
      <c r="E1718"/>
      <c r="F1718"/>
      <c r="G1718"/>
    </row>
    <row r="1719" spans="3:7" x14ac:dyDescent="0.3">
      <c r="C1719"/>
      <c r="D1719"/>
      <c r="E1719"/>
      <c r="F1719"/>
      <c r="G1719"/>
    </row>
    <row r="1720" spans="3:7" x14ac:dyDescent="0.3">
      <c r="C1720"/>
      <c r="D1720"/>
      <c r="E1720"/>
      <c r="F1720"/>
      <c r="G1720"/>
    </row>
    <row r="1721" spans="3:7" x14ac:dyDescent="0.3">
      <c r="C1721"/>
      <c r="D1721"/>
      <c r="E1721"/>
      <c r="F1721"/>
      <c r="G1721"/>
    </row>
    <row r="1722" spans="3:7" x14ac:dyDescent="0.3">
      <c r="C1722"/>
      <c r="D1722"/>
      <c r="E1722"/>
      <c r="F1722"/>
      <c r="G1722"/>
    </row>
    <row r="1723" spans="3:7" x14ac:dyDescent="0.3">
      <c r="C1723"/>
      <c r="D1723"/>
      <c r="E1723"/>
      <c r="F1723"/>
      <c r="G1723"/>
    </row>
    <row r="1724" spans="3:7" x14ac:dyDescent="0.3">
      <c r="C1724"/>
      <c r="D1724"/>
      <c r="E1724"/>
      <c r="F1724"/>
      <c r="G1724"/>
    </row>
    <row r="1725" spans="3:7" x14ac:dyDescent="0.3">
      <c r="C1725"/>
      <c r="D1725"/>
      <c r="E1725"/>
      <c r="F1725"/>
      <c r="G1725"/>
    </row>
    <row r="1726" spans="3:7" x14ac:dyDescent="0.3">
      <c r="C1726"/>
      <c r="D1726"/>
      <c r="E1726"/>
      <c r="F1726"/>
      <c r="G1726"/>
    </row>
    <row r="1727" spans="3:7" x14ac:dyDescent="0.3">
      <c r="C1727"/>
      <c r="D1727"/>
      <c r="E1727"/>
      <c r="F1727"/>
      <c r="G1727"/>
    </row>
    <row r="1728" spans="3:7" x14ac:dyDescent="0.3">
      <c r="C1728"/>
      <c r="D1728"/>
      <c r="E1728"/>
      <c r="F1728"/>
      <c r="G1728"/>
    </row>
    <row r="1729" spans="3:7" x14ac:dyDescent="0.3">
      <c r="C1729"/>
      <c r="D1729"/>
      <c r="E1729"/>
      <c r="F1729"/>
      <c r="G1729"/>
    </row>
    <row r="1730" spans="3:7" x14ac:dyDescent="0.3">
      <c r="C1730"/>
      <c r="D1730"/>
      <c r="E1730"/>
      <c r="F1730"/>
      <c r="G1730"/>
    </row>
    <row r="1731" spans="3:7" x14ac:dyDescent="0.3">
      <c r="C1731"/>
      <c r="D1731"/>
      <c r="E1731"/>
      <c r="F1731"/>
      <c r="G1731"/>
    </row>
    <row r="1732" spans="3:7" x14ac:dyDescent="0.3">
      <c r="C1732"/>
      <c r="D1732"/>
      <c r="E1732"/>
      <c r="F1732"/>
      <c r="G1732"/>
    </row>
    <row r="1733" spans="3:7" x14ac:dyDescent="0.3">
      <c r="C1733"/>
      <c r="D1733"/>
      <c r="E1733"/>
      <c r="F1733"/>
      <c r="G1733"/>
    </row>
    <row r="1734" spans="3:7" x14ac:dyDescent="0.3">
      <c r="C1734"/>
      <c r="D1734"/>
      <c r="E1734"/>
      <c r="F1734"/>
      <c r="G1734"/>
    </row>
    <row r="1735" spans="3:7" x14ac:dyDescent="0.3">
      <c r="C1735"/>
      <c r="D1735"/>
      <c r="E1735"/>
      <c r="F1735"/>
      <c r="G1735"/>
    </row>
    <row r="1736" spans="3:7" x14ac:dyDescent="0.3">
      <c r="C1736"/>
      <c r="D1736"/>
      <c r="E1736"/>
      <c r="F1736"/>
      <c r="G1736"/>
    </row>
    <row r="1737" spans="3:7" x14ac:dyDescent="0.3">
      <c r="C1737"/>
      <c r="D1737"/>
      <c r="E1737"/>
      <c r="F1737"/>
      <c r="G1737"/>
    </row>
    <row r="1738" spans="3:7" x14ac:dyDescent="0.3">
      <c r="C1738"/>
      <c r="D1738"/>
      <c r="E1738"/>
      <c r="F1738"/>
      <c r="G1738"/>
    </row>
    <row r="1739" spans="3:7" x14ac:dyDescent="0.3">
      <c r="C1739"/>
      <c r="D1739"/>
      <c r="E1739"/>
      <c r="F1739"/>
      <c r="G1739"/>
    </row>
    <row r="1740" spans="3:7" x14ac:dyDescent="0.3">
      <c r="C1740"/>
      <c r="D1740"/>
      <c r="E1740"/>
      <c r="F1740"/>
      <c r="G1740"/>
    </row>
    <row r="1741" spans="3:7" x14ac:dyDescent="0.3">
      <c r="C1741"/>
      <c r="D1741"/>
      <c r="E1741"/>
      <c r="F1741"/>
      <c r="G1741"/>
    </row>
    <row r="1742" spans="3:7" x14ac:dyDescent="0.3">
      <c r="C1742"/>
      <c r="D1742"/>
      <c r="E1742"/>
      <c r="F1742"/>
      <c r="G1742"/>
    </row>
    <row r="1743" spans="3:7" x14ac:dyDescent="0.3">
      <c r="C1743"/>
      <c r="D1743"/>
      <c r="E1743"/>
      <c r="F1743"/>
      <c r="G1743"/>
    </row>
    <row r="1744" spans="3:7" x14ac:dyDescent="0.3">
      <c r="C1744"/>
      <c r="D1744"/>
      <c r="E1744"/>
      <c r="F1744"/>
      <c r="G1744"/>
    </row>
    <row r="1745" spans="3:7" x14ac:dyDescent="0.3">
      <c r="C1745"/>
      <c r="D1745"/>
      <c r="E1745"/>
      <c r="F1745"/>
      <c r="G1745"/>
    </row>
    <row r="1746" spans="3:7" x14ac:dyDescent="0.3">
      <c r="C1746"/>
      <c r="D1746"/>
      <c r="E1746"/>
      <c r="F1746"/>
      <c r="G1746"/>
    </row>
    <row r="1747" spans="3:7" x14ac:dyDescent="0.3">
      <c r="C1747"/>
      <c r="D1747"/>
      <c r="E1747"/>
      <c r="F1747"/>
      <c r="G1747"/>
    </row>
    <row r="1748" spans="3:7" x14ac:dyDescent="0.3">
      <c r="C1748"/>
      <c r="D1748"/>
      <c r="E1748"/>
      <c r="F1748"/>
      <c r="G1748"/>
    </row>
    <row r="1749" spans="3:7" x14ac:dyDescent="0.3">
      <c r="C1749"/>
      <c r="D1749"/>
      <c r="E1749"/>
      <c r="F1749"/>
      <c r="G1749"/>
    </row>
    <row r="1750" spans="3:7" x14ac:dyDescent="0.3">
      <c r="C1750"/>
      <c r="D1750"/>
      <c r="E1750"/>
      <c r="F1750"/>
      <c r="G1750"/>
    </row>
    <row r="1751" spans="3:7" x14ac:dyDescent="0.3">
      <c r="C1751"/>
      <c r="D1751"/>
      <c r="E1751"/>
      <c r="F1751"/>
      <c r="G1751"/>
    </row>
    <row r="1752" spans="3:7" x14ac:dyDescent="0.3">
      <c r="C1752"/>
      <c r="D1752"/>
      <c r="E1752"/>
      <c r="F1752"/>
      <c r="G1752"/>
    </row>
    <row r="1753" spans="3:7" x14ac:dyDescent="0.3">
      <c r="C1753"/>
      <c r="D1753"/>
      <c r="E1753"/>
      <c r="F1753"/>
      <c r="G1753"/>
    </row>
    <row r="1754" spans="3:7" x14ac:dyDescent="0.3">
      <c r="C1754"/>
      <c r="D1754"/>
      <c r="E1754"/>
      <c r="F1754"/>
      <c r="G1754"/>
    </row>
    <row r="1755" spans="3:7" x14ac:dyDescent="0.3">
      <c r="C1755"/>
      <c r="D1755"/>
      <c r="E1755"/>
      <c r="F1755"/>
      <c r="G1755"/>
    </row>
    <row r="1756" spans="3:7" x14ac:dyDescent="0.3">
      <c r="C1756"/>
      <c r="D1756"/>
      <c r="E1756"/>
      <c r="F1756"/>
      <c r="G1756"/>
    </row>
    <row r="1757" spans="3:7" x14ac:dyDescent="0.3">
      <c r="C1757"/>
      <c r="D1757"/>
      <c r="E1757"/>
      <c r="F1757"/>
      <c r="G1757"/>
    </row>
    <row r="1758" spans="3:7" x14ac:dyDescent="0.3">
      <c r="C1758"/>
      <c r="D1758"/>
      <c r="E1758"/>
      <c r="F1758"/>
      <c r="G1758"/>
    </row>
    <row r="1759" spans="3:7" x14ac:dyDescent="0.3">
      <c r="C1759"/>
      <c r="D1759"/>
      <c r="E1759"/>
      <c r="F1759"/>
      <c r="G1759"/>
    </row>
    <row r="1760" spans="3:7" x14ac:dyDescent="0.3">
      <c r="C1760"/>
      <c r="D1760"/>
      <c r="E1760"/>
      <c r="F1760"/>
      <c r="G1760"/>
    </row>
    <row r="1761" spans="3:7" x14ac:dyDescent="0.3">
      <c r="C1761"/>
      <c r="D1761"/>
      <c r="E1761"/>
      <c r="F1761"/>
      <c r="G1761"/>
    </row>
    <row r="1762" spans="3:7" x14ac:dyDescent="0.3">
      <c r="C1762"/>
      <c r="D1762"/>
      <c r="E1762"/>
      <c r="F1762"/>
      <c r="G1762"/>
    </row>
    <row r="1763" spans="3:7" x14ac:dyDescent="0.3">
      <c r="C1763"/>
      <c r="D1763"/>
      <c r="E1763"/>
      <c r="F1763"/>
      <c r="G1763"/>
    </row>
    <row r="1764" spans="3:7" x14ac:dyDescent="0.3">
      <c r="C1764"/>
      <c r="D1764"/>
      <c r="E1764"/>
      <c r="F1764"/>
      <c r="G1764"/>
    </row>
    <row r="1765" spans="3:7" x14ac:dyDescent="0.3">
      <c r="C1765"/>
      <c r="D1765"/>
      <c r="E1765"/>
      <c r="F1765"/>
      <c r="G1765"/>
    </row>
    <row r="1766" spans="3:7" x14ac:dyDescent="0.3">
      <c r="C1766"/>
      <c r="D1766"/>
      <c r="E1766"/>
      <c r="F1766"/>
      <c r="G1766"/>
    </row>
    <row r="1767" spans="3:7" x14ac:dyDescent="0.3">
      <c r="C1767"/>
      <c r="D1767"/>
      <c r="E1767"/>
      <c r="F1767"/>
      <c r="G1767"/>
    </row>
    <row r="1768" spans="3:7" x14ac:dyDescent="0.3">
      <c r="C1768"/>
      <c r="D1768"/>
      <c r="E1768"/>
      <c r="F1768"/>
      <c r="G1768"/>
    </row>
    <row r="1769" spans="3:7" x14ac:dyDescent="0.3">
      <c r="C1769"/>
      <c r="D1769"/>
      <c r="E1769"/>
      <c r="F1769"/>
      <c r="G1769"/>
    </row>
    <row r="1770" spans="3:7" x14ac:dyDescent="0.3">
      <c r="C1770"/>
      <c r="D1770"/>
      <c r="E1770"/>
      <c r="F1770"/>
      <c r="G1770"/>
    </row>
    <row r="1771" spans="3:7" x14ac:dyDescent="0.3">
      <c r="C1771"/>
      <c r="D1771"/>
      <c r="E1771"/>
      <c r="F1771"/>
      <c r="G1771"/>
    </row>
    <row r="1772" spans="3:7" x14ac:dyDescent="0.3">
      <c r="C1772"/>
      <c r="D1772"/>
      <c r="E1772"/>
      <c r="F1772"/>
      <c r="G1772"/>
    </row>
    <row r="1773" spans="3:7" x14ac:dyDescent="0.3">
      <c r="C1773"/>
      <c r="D1773"/>
      <c r="E1773"/>
      <c r="F1773"/>
      <c r="G1773"/>
    </row>
    <row r="1774" spans="3:7" x14ac:dyDescent="0.3">
      <c r="C1774"/>
      <c r="D1774"/>
      <c r="E1774"/>
      <c r="F1774"/>
      <c r="G1774"/>
    </row>
    <row r="1775" spans="3:7" x14ac:dyDescent="0.3">
      <c r="C1775"/>
      <c r="D1775"/>
      <c r="E1775"/>
      <c r="F1775"/>
      <c r="G1775"/>
    </row>
    <row r="1776" spans="3:7" x14ac:dyDescent="0.3">
      <c r="C1776"/>
      <c r="D1776"/>
      <c r="E1776"/>
      <c r="F1776"/>
      <c r="G1776"/>
    </row>
    <row r="1777" spans="3:7" x14ac:dyDescent="0.3">
      <c r="C1777"/>
      <c r="D1777"/>
      <c r="E1777"/>
      <c r="F1777"/>
      <c r="G1777"/>
    </row>
    <row r="1778" spans="3:7" x14ac:dyDescent="0.3">
      <c r="C1778"/>
      <c r="D1778"/>
      <c r="E1778"/>
      <c r="F1778"/>
      <c r="G1778"/>
    </row>
    <row r="1779" spans="3:7" x14ac:dyDescent="0.3">
      <c r="C1779"/>
      <c r="D1779"/>
      <c r="E1779"/>
      <c r="F1779"/>
      <c r="G1779"/>
    </row>
    <row r="1780" spans="3:7" x14ac:dyDescent="0.3">
      <c r="C1780"/>
      <c r="D1780"/>
      <c r="E1780"/>
      <c r="F1780"/>
      <c r="G1780"/>
    </row>
    <row r="1781" spans="3:7" x14ac:dyDescent="0.3">
      <c r="C1781"/>
      <c r="D1781"/>
      <c r="E1781"/>
      <c r="F1781"/>
      <c r="G1781"/>
    </row>
    <row r="1782" spans="3:7" x14ac:dyDescent="0.3">
      <c r="C1782"/>
      <c r="D1782"/>
      <c r="E1782"/>
      <c r="F1782"/>
      <c r="G1782"/>
    </row>
    <row r="1783" spans="3:7" x14ac:dyDescent="0.3">
      <c r="C1783"/>
      <c r="D1783"/>
      <c r="E1783"/>
      <c r="F1783"/>
      <c r="G1783"/>
    </row>
    <row r="1784" spans="3:7" x14ac:dyDescent="0.3">
      <c r="C1784"/>
      <c r="D1784"/>
      <c r="E1784"/>
      <c r="F1784"/>
      <c r="G1784"/>
    </row>
    <row r="1785" spans="3:7" x14ac:dyDescent="0.3">
      <c r="C1785"/>
      <c r="D1785"/>
      <c r="E1785"/>
      <c r="F1785"/>
      <c r="G1785"/>
    </row>
    <row r="1786" spans="3:7" x14ac:dyDescent="0.3">
      <c r="C1786"/>
      <c r="D1786"/>
      <c r="E1786"/>
      <c r="F1786"/>
      <c r="G1786"/>
    </row>
    <row r="1787" spans="3:7" x14ac:dyDescent="0.3">
      <c r="C1787"/>
      <c r="D1787"/>
      <c r="E1787"/>
      <c r="F1787"/>
      <c r="G1787"/>
    </row>
    <row r="1788" spans="3:7" x14ac:dyDescent="0.3">
      <c r="C1788"/>
      <c r="D1788"/>
      <c r="E1788"/>
      <c r="F1788"/>
      <c r="G1788"/>
    </row>
    <row r="1789" spans="3:7" x14ac:dyDescent="0.3">
      <c r="C1789"/>
      <c r="D1789"/>
      <c r="E1789"/>
      <c r="F1789"/>
      <c r="G1789"/>
    </row>
    <row r="1790" spans="3:7" x14ac:dyDescent="0.3">
      <c r="C1790"/>
      <c r="D1790"/>
      <c r="E1790"/>
      <c r="F1790"/>
      <c r="G1790"/>
    </row>
    <row r="1791" spans="3:7" x14ac:dyDescent="0.3">
      <c r="C1791"/>
      <c r="D1791"/>
      <c r="E1791"/>
      <c r="F1791"/>
      <c r="G1791"/>
    </row>
    <row r="1792" spans="3:7" x14ac:dyDescent="0.3">
      <c r="C1792"/>
      <c r="D1792"/>
      <c r="E1792"/>
      <c r="F1792"/>
      <c r="G1792"/>
    </row>
    <row r="1793" spans="3:7" x14ac:dyDescent="0.3">
      <c r="C1793"/>
      <c r="D1793"/>
      <c r="E1793"/>
      <c r="F1793"/>
      <c r="G1793"/>
    </row>
    <row r="1794" spans="3:7" x14ac:dyDescent="0.3">
      <c r="C1794"/>
      <c r="D1794"/>
      <c r="E1794"/>
      <c r="F1794"/>
      <c r="G1794"/>
    </row>
    <row r="1795" spans="3:7" x14ac:dyDescent="0.3">
      <c r="C1795"/>
      <c r="D1795"/>
      <c r="E1795"/>
      <c r="F1795"/>
      <c r="G1795"/>
    </row>
    <row r="1796" spans="3:7" x14ac:dyDescent="0.3">
      <c r="C1796"/>
      <c r="D1796"/>
      <c r="E1796"/>
      <c r="F1796"/>
      <c r="G1796"/>
    </row>
    <row r="1797" spans="3:7" x14ac:dyDescent="0.3">
      <c r="C1797"/>
      <c r="D1797"/>
      <c r="E1797"/>
      <c r="F1797"/>
      <c r="G1797"/>
    </row>
    <row r="1798" spans="3:7" x14ac:dyDescent="0.3">
      <c r="C1798"/>
      <c r="D1798"/>
      <c r="E1798"/>
      <c r="F1798"/>
      <c r="G1798"/>
    </row>
    <row r="1799" spans="3:7" x14ac:dyDescent="0.3">
      <c r="C1799"/>
      <c r="D1799"/>
      <c r="E1799"/>
      <c r="F1799"/>
      <c r="G1799"/>
    </row>
    <row r="1800" spans="3:7" x14ac:dyDescent="0.3">
      <c r="C1800"/>
      <c r="D1800"/>
      <c r="E1800"/>
      <c r="F1800"/>
      <c r="G1800"/>
    </row>
    <row r="1801" spans="3:7" x14ac:dyDescent="0.3">
      <c r="C1801"/>
      <c r="D1801"/>
      <c r="E1801"/>
      <c r="F1801"/>
      <c r="G1801"/>
    </row>
    <row r="1802" spans="3:7" x14ac:dyDescent="0.3">
      <c r="C1802"/>
      <c r="D1802"/>
      <c r="E1802"/>
      <c r="F1802"/>
      <c r="G1802"/>
    </row>
    <row r="1803" spans="3:7" x14ac:dyDescent="0.3">
      <c r="C1803"/>
      <c r="D1803"/>
      <c r="E1803"/>
      <c r="F1803"/>
      <c r="G1803"/>
    </row>
    <row r="1804" spans="3:7" x14ac:dyDescent="0.3">
      <c r="C1804"/>
      <c r="D1804"/>
      <c r="E1804"/>
      <c r="F1804"/>
      <c r="G1804"/>
    </row>
    <row r="1805" spans="3:7" x14ac:dyDescent="0.3">
      <c r="C1805"/>
      <c r="D1805"/>
      <c r="E1805"/>
      <c r="F1805"/>
      <c r="G1805"/>
    </row>
    <row r="1806" spans="3:7" x14ac:dyDescent="0.3">
      <c r="C1806"/>
      <c r="D1806"/>
      <c r="E1806"/>
      <c r="F1806"/>
      <c r="G1806"/>
    </row>
    <row r="1807" spans="3:7" x14ac:dyDescent="0.3">
      <c r="C1807"/>
      <c r="D1807"/>
      <c r="E1807"/>
      <c r="F1807"/>
      <c r="G1807"/>
    </row>
    <row r="1808" spans="3:7" x14ac:dyDescent="0.3">
      <c r="C1808"/>
      <c r="D1808"/>
      <c r="E1808"/>
      <c r="F1808"/>
      <c r="G1808"/>
    </row>
    <row r="1809" spans="3:7" x14ac:dyDescent="0.3">
      <c r="C1809"/>
      <c r="D1809"/>
      <c r="E1809"/>
      <c r="F1809"/>
      <c r="G1809"/>
    </row>
    <row r="1810" spans="3:7" x14ac:dyDescent="0.3">
      <c r="C1810"/>
      <c r="D1810"/>
      <c r="E1810"/>
      <c r="F1810"/>
      <c r="G1810"/>
    </row>
    <row r="1811" spans="3:7" x14ac:dyDescent="0.3">
      <c r="C1811"/>
      <c r="D1811"/>
      <c r="E1811"/>
      <c r="F1811"/>
      <c r="G1811"/>
    </row>
    <row r="1812" spans="3:7" x14ac:dyDescent="0.3">
      <c r="C1812"/>
      <c r="D1812"/>
      <c r="E1812"/>
      <c r="F1812"/>
      <c r="G1812"/>
    </row>
    <row r="1813" spans="3:7" x14ac:dyDescent="0.3">
      <c r="C1813"/>
      <c r="D1813"/>
      <c r="E1813"/>
      <c r="F1813"/>
      <c r="G1813"/>
    </row>
    <row r="1814" spans="3:7" x14ac:dyDescent="0.3">
      <c r="C1814"/>
      <c r="D1814"/>
      <c r="E1814"/>
      <c r="F1814"/>
      <c r="G1814"/>
    </row>
    <row r="1815" spans="3:7" x14ac:dyDescent="0.3">
      <c r="C1815"/>
      <c r="D1815"/>
      <c r="E1815"/>
      <c r="F1815"/>
      <c r="G1815"/>
    </row>
    <row r="1816" spans="3:7" x14ac:dyDescent="0.3">
      <c r="C1816"/>
      <c r="D1816"/>
      <c r="E1816"/>
      <c r="F1816"/>
      <c r="G1816"/>
    </row>
    <row r="1817" spans="3:7" x14ac:dyDescent="0.3">
      <c r="C1817"/>
      <c r="D1817"/>
      <c r="E1817"/>
      <c r="F1817"/>
      <c r="G1817"/>
    </row>
    <row r="1818" spans="3:7" x14ac:dyDescent="0.3">
      <c r="C1818"/>
      <c r="D1818"/>
      <c r="E1818"/>
      <c r="F1818"/>
      <c r="G1818"/>
    </row>
    <row r="1819" spans="3:7" x14ac:dyDescent="0.3">
      <c r="C1819"/>
      <c r="D1819"/>
      <c r="E1819"/>
      <c r="F1819"/>
      <c r="G1819"/>
    </row>
    <row r="1820" spans="3:7" x14ac:dyDescent="0.3">
      <c r="C1820"/>
      <c r="D1820"/>
      <c r="E1820"/>
      <c r="F1820"/>
      <c r="G1820"/>
    </row>
    <row r="1821" spans="3:7" x14ac:dyDescent="0.3">
      <c r="C1821"/>
      <c r="D1821"/>
      <c r="E1821"/>
      <c r="F1821"/>
      <c r="G1821"/>
    </row>
    <row r="1822" spans="3:7" x14ac:dyDescent="0.3">
      <c r="C1822"/>
      <c r="D1822"/>
      <c r="E1822"/>
      <c r="F1822"/>
      <c r="G1822"/>
    </row>
    <row r="1823" spans="3:7" x14ac:dyDescent="0.3">
      <c r="C1823"/>
      <c r="D1823"/>
      <c r="E1823"/>
      <c r="F1823"/>
      <c r="G1823"/>
    </row>
    <row r="1824" spans="3:7" x14ac:dyDescent="0.3">
      <c r="C1824"/>
      <c r="D1824"/>
      <c r="E1824"/>
      <c r="F1824"/>
      <c r="G1824"/>
    </row>
    <row r="1825" spans="3:7" x14ac:dyDescent="0.3">
      <c r="C1825"/>
      <c r="D1825"/>
      <c r="E1825"/>
      <c r="F1825"/>
      <c r="G1825"/>
    </row>
    <row r="1826" spans="3:7" x14ac:dyDescent="0.3">
      <c r="C1826"/>
      <c r="D1826"/>
      <c r="E1826"/>
      <c r="F1826"/>
      <c r="G1826"/>
    </row>
    <row r="1827" spans="3:7" x14ac:dyDescent="0.3">
      <c r="C1827"/>
      <c r="D1827"/>
      <c r="E1827"/>
      <c r="F1827"/>
      <c r="G1827"/>
    </row>
    <row r="1828" spans="3:7" x14ac:dyDescent="0.3">
      <c r="C1828"/>
      <c r="D1828"/>
      <c r="E1828"/>
      <c r="F1828"/>
      <c r="G1828"/>
    </row>
    <row r="1829" spans="3:7" x14ac:dyDescent="0.3">
      <c r="C1829"/>
      <c r="D1829"/>
      <c r="E1829"/>
      <c r="F1829"/>
      <c r="G1829"/>
    </row>
    <row r="1830" spans="3:7" x14ac:dyDescent="0.3">
      <c r="C1830"/>
      <c r="D1830"/>
      <c r="E1830"/>
      <c r="F1830"/>
      <c r="G1830"/>
    </row>
    <row r="1831" spans="3:7" x14ac:dyDescent="0.3">
      <c r="C1831"/>
      <c r="D1831"/>
      <c r="E1831"/>
      <c r="F1831"/>
      <c r="G1831"/>
    </row>
    <row r="1832" spans="3:7" x14ac:dyDescent="0.3">
      <c r="C1832"/>
      <c r="D1832"/>
      <c r="E1832"/>
      <c r="F1832"/>
      <c r="G1832"/>
    </row>
    <row r="1833" spans="3:7" x14ac:dyDescent="0.3">
      <c r="C1833"/>
      <c r="D1833"/>
      <c r="E1833"/>
      <c r="F1833"/>
      <c r="G1833"/>
    </row>
    <row r="1834" spans="3:7" x14ac:dyDescent="0.3">
      <c r="C1834"/>
      <c r="D1834"/>
      <c r="E1834"/>
      <c r="F1834"/>
      <c r="G1834"/>
    </row>
    <row r="1835" spans="3:7" x14ac:dyDescent="0.3">
      <c r="C1835"/>
      <c r="D1835"/>
      <c r="E1835"/>
      <c r="F1835"/>
      <c r="G1835"/>
    </row>
    <row r="1836" spans="3:7" x14ac:dyDescent="0.3">
      <c r="C1836"/>
      <c r="D1836"/>
      <c r="E1836"/>
      <c r="F1836"/>
      <c r="G1836"/>
    </row>
    <row r="1837" spans="3:7" x14ac:dyDescent="0.3">
      <c r="C1837"/>
      <c r="D1837"/>
      <c r="E1837"/>
      <c r="F1837"/>
      <c r="G1837"/>
    </row>
    <row r="1838" spans="3:7" x14ac:dyDescent="0.3">
      <c r="C1838"/>
      <c r="D1838"/>
      <c r="E1838"/>
      <c r="F1838"/>
      <c r="G1838"/>
    </row>
    <row r="1839" spans="3:7" x14ac:dyDescent="0.3">
      <c r="C1839"/>
      <c r="D1839"/>
      <c r="E1839"/>
      <c r="F1839"/>
      <c r="G1839"/>
    </row>
    <row r="1840" spans="3:7" x14ac:dyDescent="0.3">
      <c r="C1840"/>
      <c r="D1840"/>
      <c r="E1840"/>
      <c r="F1840"/>
      <c r="G1840"/>
    </row>
    <row r="1841" spans="3:7" x14ac:dyDescent="0.3">
      <c r="C1841"/>
      <c r="D1841"/>
      <c r="E1841"/>
      <c r="F1841"/>
      <c r="G1841"/>
    </row>
    <row r="1842" spans="3:7" x14ac:dyDescent="0.3">
      <c r="C1842"/>
      <c r="D1842"/>
      <c r="E1842"/>
      <c r="F1842"/>
      <c r="G1842"/>
    </row>
    <row r="1843" spans="3:7" x14ac:dyDescent="0.3">
      <c r="C1843"/>
      <c r="D1843"/>
      <c r="E1843"/>
      <c r="F1843"/>
      <c r="G1843"/>
    </row>
    <row r="1844" spans="3:7" x14ac:dyDescent="0.3">
      <c r="C1844"/>
      <c r="D1844"/>
      <c r="E1844"/>
      <c r="F1844"/>
      <c r="G1844"/>
    </row>
    <row r="1845" spans="3:7" x14ac:dyDescent="0.3">
      <c r="C1845"/>
      <c r="D1845"/>
      <c r="E1845"/>
      <c r="F1845"/>
      <c r="G1845"/>
    </row>
    <row r="1846" spans="3:7" x14ac:dyDescent="0.3">
      <c r="C1846"/>
      <c r="D1846"/>
      <c r="E1846"/>
      <c r="F1846"/>
      <c r="G1846"/>
    </row>
    <row r="1847" spans="3:7" x14ac:dyDescent="0.3">
      <c r="C1847"/>
      <c r="D1847"/>
      <c r="E1847"/>
      <c r="F1847"/>
      <c r="G1847"/>
    </row>
    <row r="1848" spans="3:7" x14ac:dyDescent="0.3">
      <c r="C1848"/>
      <c r="D1848"/>
      <c r="E1848"/>
      <c r="F1848"/>
      <c r="G1848"/>
    </row>
    <row r="1849" spans="3:7" x14ac:dyDescent="0.3">
      <c r="C1849"/>
      <c r="D1849"/>
      <c r="E1849"/>
      <c r="F1849"/>
      <c r="G1849"/>
    </row>
    <row r="1850" spans="3:7" x14ac:dyDescent="0.3">
      <c r="C1850"/>
      <c r="D1850"/>
      <c r="E1850"/>
      <c r="F1850"/>
      <c r="G1850"/>
    </row>
    <row r="1851" spans="3:7" x14ac:dyDescent="0.3">
      <c r="C1851"/>
      <c r="D1851"/>
      <c r="E1851"/>
      <c r="F1851"/>
      <c r="G1851"/>
    </row>
    <row r="1852" spans="3:7" x14ac:dyDescent="0.3">
      <c r="C1852"/>
      <c r="D1852"/>
      <c r="E1852"/>
      <c r="F1852"/>
      <c r="G1852"/>
    </row>
    <row r="1853" spans="3:7" x14ac:dyDescent="0.3">
      <c r="C1853"/>
      <c r="D1853"/>
      <c r="E1853"/>
      <c r="F1853"/>
      <c r="G1853"/>
    </row>
    <row r="1854" spans="3:7" x14ac:dyDescent="0.3">
      <c r="C1854"/>
      <c r="D1854"/>
      <c r="E1854"/>
      <c r="F1854"/>
      <c r="G1854"/>
    </row>
    <row r="1855" spans="3:7" x14ac:dyDescent="0.3">
      <c r="C1855"/>
      <c r="D1855"/>
      <c r="E1855"/>
      <c r="F1855"/>
      <c r="G1855"/>
    </row>
    <row r="1856" spans="3:7" x14ac:dyDescent="0.3">
      <c r="C1856"/>
      <c r="D1856"/>
      <c r="E1856"/>
      <c r="F1856"/>
      <c r="G1856"/>
    </row>
    <row r="1857" spans="3:7" x14ac:dyDescent="0.3">
      <c r="C1857"/>
      <c r="D1857"/>
      <c r="E1857"/>
      <c r="F1857"/>
      <c r="G1857"/>
    </row>
    <row r="1858" spans="3:7" x14ac:dyDescent="0.3">
      <c r="C1858"/>
      <c r="D1858"/>
      <c r="E1858"/>
      <c r="F1858"/>
      <c r="G1858"/>
    </row>
    <row r="1859" spans="3:7" x14ac:dyDescent="0.3">
      <c r="C1859"/>
      <c r="D1859"/>
      <c r="E1859"/>
      <c r="F1859"/>
      <c r="G1859"/>
    </row>
    <row r="1860" spans="3:7" x14ac:dyDescent="0.3">
      <c r="C1860"/>
      <c r="D1860"/>
      <c r="E1860"/>
      <c r="F1860"/>
      <c r="G1860"/>
    </row>
    <row r="1861" spans="3:7" x14ac:dyDescent="0.3">
      <c r="C1861"/>
      <c r="D1861"/>
      <c r="E1861"/>
      <c r="F1861"/>
      <c r="G1861"/>
    </row>
    <row r="1862" spans="3:7" x14ac:dyDescent="0.3">
      <c r="C1862"/>
      <c r="D1862"/>
      <c r="E1862"/>
      <c r="F1862"/>
      <c r="G1862"/>
    </row>
    <row r="1863" spans="3:7" x14ac:dyDescent="0.3">
      <c r="C1863"/>
      <c r="D1863"/>
      <c r="E1863"/>
      <c r="F1863"/>
      <c r="G1863"/>
    </row>
    <row r="1864" spans="3:7" x14ac:dyDescent="0.3">
      <c r="C1864"/>
      <c r="D1864"/>
      <c r="E1864"/>
      <c r="F1864"/>
      <c r="G1864"/>
    </row>
    <row r="1865" spans="3:7" x14ac:dyDescent="0.3">
      <c r="C1865"/>
      <c r="D1865"/>
      <c r="E1865"/>
      <c r="F1865"/>
      <c r="G1865"/>
    </row>
    <row r="1866" spans="3:7" x14ac:dyDescent="0.3">
      <c r="C1866"/>
      <c r="D1866"/>
      <c r="E1866"/>
      <c r="F1866"/>
      <c r="G1866"/>
    </row>
    <row r="1867" spans="3:7" x14ac:dyDescent="0.3">
      <c r="C1867"/>
      <c r="D1867"/>
      <c r="E1867"/>
      <c r="F1867"/>
      <c r="G1867"/>
    </row>
    <row r="1868" spans="3:7" x14ac:dyDescent="0.3">
      <c r="C1868"/>
      <c r="D1868"/>
      <c r="E1868"/>
      <c r="F1868"/>
      <c r="G1868"/>
    </row>
    <row r="1869" spans="3:7" x14ac:dyDescent="0.3">
      <c r="C1869"/>
      <c r="D1869"/>
      <c r="E1869"/>
      <c r="F1869"/>
      <c r="G1869"/>
    </row>
    <row r="1870" spans="3:7" x14ac:dyDescent="0.3">
      <c r="C1870"/>
      <c r="D1870"/>
      <c r="E1870"/>
      <c r="F1870"/>
      <c r="G1870"/>
    </row>
    <row r="1871" spans="3:7" x14ac:dyDescent="0.3">
      <c r="C1871"/>
      <c r="D1871"/>
      <c r="E1871"/>
      <c r="F1871"/>
      <c r="G1871"/>
    </row>
    <row r="1872" spans="3:7" x14ac:dyDescent="0.3">
      <c r="C1872"/>
      <c r="D1872"/>
      <c r="E1872"/>
      <c r="F1872"/>
      <c r="G1872"/>
    </row>
    <row r="1873" spans="3:7" x14ac:dyDescent="0.3">
      <c r="C1873"/>
      <c r="D1873"/>
      <c r="E1873"/>
      <c r="F1873"/>
      <c r="G1873"/>
    </row>
    <row r="1874" spans="3:7" x14ac:dyDescent="0.3">
      <c r="C1874"/>
      <c r="D1874"/>
      <c r="E1874"/>
      <c r="F1874"/>
      <c r="G1874"/>
    </row>
    <row r="1875" spans="3:7" x14ac:dyDescent="0.3">
      <c r="C1875"/>
      <c r="D1875"/>
      <c r="E1875"/>
      <c r="F1875"/>
      <c r="G1875"/>
    </row>
    <row r="1876" spans="3:7" x14ac:dyDescent="0.3">
      <c r="C1876"/>
      <c r="D1876"/>
      <c r="E1876"/>
      <c r="F1876"/>
      <c r="G1876"/>
    </row>
    <row r="1877" spans="3:7" x14ac:dyDescent="0.3">
      <c r="C1877"/>
      <c r="D1877"/>
      <c r="E1877"/>
      <c r="F1877"/>
      <c r="G1877"/>
    </row>
    <row r="1878" spans="3:7" x14ac:dyDescent="0.3">
      <c r="C1878"/>
      <c r="D1878"/>
      <c r="E1878"/>
      <c r="F1878"/>
      <c r="G1878"/>
    </row>
    <row r="1879" spans="3:7" x14ac:dyDescent="0.3">
      <c r="C1879"/>
      <c r="D1879"/>
      <c r="E1879"/>
      <c r="F1879"/>
      <c r="G1879"/>
    </row>
    <row r="1880" spans="3:7" x14ac:dyDescent="0.3">
      <c r="C1880"/>
      <c r="D1880"/>
      <c r="E1880"/>
      <c r="F1880"/>
      <c r="G1880"/>
    </row>
    <row r="1881" spans="3:7" x14ac:dyDescent="0.3">
      <c r="C1881"/>
      <c r="D1881"/>
      <c r="E1881"/>
      <c r="F1881"/>
      <c r="G1881"/>
    </row>
    <row r="1882" spans="3:7" x14ac:dyDescent="0.3">
      <c r="C1882"/>
      <c r="D1882"/>
      <c r="E1882"/>
      <c r="F1882"/>
      <c r="G1882"/>
    </row>
    <row r="1883" spans="3:7" x14ac:dyDescent="0.3">
      <c r="C1883"/>
      <c r="D1883"/>
      <c r="E1883"/>
      <c r="F1883"/>
      <c r="G1883"/>
    </row>
    <row r="1884" spans="3:7" x14ac:dyDescent="0.3">
      <c r="C1884"/>
      <c r="D1884"/>
      <c r="E1884"/>
      <c r="F1884"/>
      <c r="G1884"/>
    </row>
    <row r="1885" spans="3:7" x14ac:dyDescent="0.3">
      <c r="C1885"/>
      <c r="D1885"/>
      <c r="E1885"/>
      <c r="F1885"/>
      <c r="G1885"/>
    </row>
    <row r="1886" spans="3:7" x14ac:dyDescent="0.3">
      <c r="C1886"/>
      <c r="D1886"/>
      <c r="E1886"/>
      <c r="F1886"/>
      <c r="G1886"/>
    </row>
    <row r="1887" spans="3:7" x14ac:dyDescent="0.3">
      <c r="C1887"/>
      <c r="D1887"/>
      <c r="E1887"/>
      <c r="F1887"/>
      <c r="G1887"/>
    </row>
    <row r="1888" spans="3:7" x14ac:dyDescent="0.3">
      <c r="C1888"/>
      <c r="D1888"/>
      <c r="E1888"/>
      <c r="F1888"/>
      <c r="G1888"/>
    </row>
    <row r="1889" spans="3:7" x14ac:dyDescent="0.3">
      <c r="C1889"/>
      <c r="D1889"/>
      <c r="E1889"/>
      <c r="F1889"/>
      <c r="G1889"/>
    </row>
    <row r="1890" spans="3:7" x14ac:dyDescent="0.3">
      <c r="C1890"/>
      <c r="D1890"/>
      <c r="E1890"/>
      <c r="F1890"/>
      <c r="G1890"/>
    </row>
    <row r="1891" spans="3:7" x14ac:dyDescent="0.3">
      <c r="C1891"/>
      <c r="D1891"/>
      <c r="E1891"/>
      <c r="F1891"/>
      <c r="G1891"/>
    </row>
    <row r="1892" spans="3:7" x14ac:dyDescent="0.3">
      <c r="C1892"/>
      <c r="D1892"/>
      <c r="E1892"/>
      <c r="F1892"/>
      <c r="G1892"/>
    </row>
    <row r="1893" spans="3:7" x14ac:dyDescent="0.3">
      <c r="C1893"/>
      <c r="D1893"/>
      <c r="E1893"/>
      <c r="F1893"/>
      <c r="G1893"/>
    </row>
    <row r="1894" spans="3:7" x14ac:dyDescent="0.3">
      <c r="C1894"/>
      <c r="D1894"/>
      <c r="E1894"/>
      <c r="F1894"/>
      <c r="G1894"/>
    </row>
    <row r="1895" spans="3:7" x14ac:dyDescent="0.3">
      <c r="C1895"/>
      <c r="D1895"/>
      <c r="E1895"/>
      <c r="F1895"/>
      <c r="G1895"/>
    </row>
    <row r="1896" spans="3:7" x14ac:dyDescent="0.3">
      <c r="C1896"/>
      <c r="D1896"/>
      <c r="E1896"/>
      <c r="F1896"/>
      <c r="G1896"/>
    </row>
    <row r="1897" spans="3:7" x14ac:dyDescent="0.3">
      <c r="C1897"/>
      <c r="D1897"/>
      <c r="E1897"/>
      <c r="F1897"/>
      <c r="G1897"/>
    </row>
    <row r="1898" spans="3:7" x14ac:dyDescent="0.3">
      <c r="C1898"/>
      <c r="D1898"/>
      <c r="E1898"/>
      <c r="F1898"/>
      <c r="G1898"/>
    </row>
    <row r="1899" spans="3:7" x14ac:dyDescent="0.3">
      <c r="C1899"/>
      <c r="D1899"/>
      <c r="E1899"/>
      <c r="F1899"/>
      <c r="G1899"/>
    </row>
    <row r="1900" spans="3:7" x14ac:dyDescent="0.3">
      <c r="C1900"/>
      <c r="D1900"/>
      <c r="E1900"/>
      <c r="F1900"/>
      <c r="G1900"/>
    </row>
    <row r="1901" spans="3:7" x14ac:dyDescent="0.3">
      <c r="C1901"/>
      <c r="D1901"/>
      <c r="E1901"/>
      <c r="F1901"/>
      <c r="G1901"/>
    </row>
    <row r="1902" spans="3:7" x14ac:dyDescent="0.3">
      <c r="C1902"/>
      <c r="D1902"/>
      <c r="E1902"/>
      <c r="F1902"/>
      <c r="G1902"/>
    </row>
    <row r="1903" spans="3:7" x14ac:dyDescent="0.3">
      <c r="C1903"/>
      <c r="D1903"/>
      <c r="E1903"/>
      <c r="F1903"/>
      <c r="G1903"/>
    </row>
    <row r="1904" spans="3:7" x14ac:dyDescent="0.3">
      <c r="C1904"/>
      <c r="D1904"/>
      <c r="E1904"/>
      <c r="F1904"/>
      <c r="G1904"/>
    </row>
    <row r="1905" spans="3:7" x14ac:dyDescent="0.3">
      <c r="C1905"/>
      <c r="D1905"/>
      <c r="E1905"/>
      <c r="F1905"/>
      <c r="G1905"/>
    </row>
    <row r="1906" spans="3:7" x14ac:dyDescent="0.3">
      <c r="C1906"/>
      <c r="D1906"/>
      <c r="E1906"/>
      <c r="F1906"/>
      <c r="G1906"/>
    </row>
    <row r="1907" spans="3:7" x14ac:dyDescent="0.3">
      <c r="C1907"/>
      <c r="D1907"/>
      <c r="E1907"/>
      <c r="F1907"/>
      <c r="G1907"/>
    </row>
    <row r="1908" spans="3:7" x14ac:dyDescent="0.3">
      <c r="C1908"/>
      <c r="D1908"/>
      <c r="E1908"/>
      <c r="F1908"/>
      <c r="G1908"/>
    </row>
    <row r="1909" spans="3:7" x14ac:dyDescent="0.3">
      <c r="C1909"/>
      <c r="D1909"/>
      <c r="E1909"/>
      <c r="F1909"/>
      <c r="G1909"/>
    </row>
    <row r="1910" spans="3:7" x14ac:dyDescent="0.3">
      <c r="C1910"/>
      <c r="D1910"/>
      <c r="E1910"/>
      <c r="F1910"/>
      <c r="G1910"/>
    </row>
    <row r="1911" spans="3:7" x14ac:dyDescent="0.3">
      <c r="C1911"/>
      <c r="D1911"/>
      <c r="E1911"/>
      <c r="F1911"/>
      <c r="G1911"/>
    </row>
    <row r="1912" spans="3:7" x14ac:dyDescent="0.3">
      <c r="C1912"/>
      <c r="D1912"/>
      <c r="E1912"/>
      <c r="F1912"/>
      <c r="G1912"/>
    </row>
    <row r="1913" spans="3:7" x14ac:dyDescent="0.3">
      <c r="C1913"/>
      <c r="D1913"/>
      <c r="E1913"/>
      <c r="F1913"/>
      <c r="G1913"/>
    </row>
    <row r="1914" spans="3:7" x14ac:dyDescent="0.3">
      <c r="C1914"/>
      <c r="D1914"/>
      <c r="E1914"/>
      <c r="F1914"/>
      <c r="G1914"/>
    </row>
    <row r="1915" spans="3:7" x14ac:dyDescent="0.3">
      <c r="C1915"/>
      <c r="D1915"/>
      <c r="E1915"/>
      <c r="F1915"/>
      <c r="G1915"/>
    </row>
    <row r="1916" spans="3:7" x14ac:dyDescent="0.3">
      <c r="C1916"/>
      <c r="D1916"/>
      <c r="E1916"/>
      <c r="F1916"/>
      <c r="G1916"/>
    </row>
    <row r="1917" spans="3:7" x14ac:dyDescent="0.3">
      <c r="C1917"/>
      <c r="D1917"/>
      <c r="E1917"/>
      <c r="F1917"/>
      <c r="G1917"/>
    </row>
    <row r="1918" spans="3:7" x14ac:dyDescent="0.3">
      <c r="C1918"/>
      <c r="D1918"/>
      <c r="E1918"/>
      <c r="F1918"/>
      <c r="G1918"/>
    </row>
    <row r="1919" spans="3:7" x14ac:dyDescent="0.3">
      <c r="C1919"/>
      <c r="D1919"/>
      <c r="E1919"/>
      <c r="F1919"/>
      <c r="G1919"/>
    </row>
    <row r="1920" spans="3:7" x14ac:dyDescent="0.3">
      <c r="C1920"/>
      <c r="D1920"/>
      <c r="E1920"/>
      <c r="F1920"/>
      <c r="G1920"/>
    </row>
    <row r="1921" spans="3:7" x14ac:dyDescent="0.3">
      <c r="C1921"/>
      <c r="D1921"/>
      <c r="E1921"/>
      <c r="F1921"/>
      <c r="G1921"/>
    </row>
    <row r="1922" spans="3:7" x14ac:dyDescent="0.3">
      <c r="C1922"/>
      <c r="D1922"/>
      <c r="E1922"/>
      <c r="F1922"/>
      <c r="G1922"/>
    </row>
    <row r="1923" spans="3:7" x14ac:dyDescent="0.3">
      <c r="C1923"/>
      <c r="D1923"/>
      <c r="E1923"/>
      <c r="F1923"/>
      <c r="G1923"/>
    </row>
    <row r="1924" spans="3:7" x14ac:dyDescent="0.3">
      <c r="C1924"/>
      <c r="D1924"/>
      <c r="E1924"/>
      <c r="F1924"/>
      <c r="G1924"/>
    </row>
    <row r="1925" spans="3:7" x14ac:dyDescent="0.3">
      <c r="C1925"/>
      <c r="D1925"/>
      <c r="E1925"/>
      <c r="F1925"/>
      <c r="G1925"/>
    </row>
    <row r="1926" spans="3:7" x14ac:dyDescent="0.3">
      <c r="C1926"/>
      <c r="D1926"/>
      <c r="E1926"/>
      <c r="F1926"/>
      <c r="G1926"/>
    </row>
    <row r="1927" spans="3:7" x14ac:dyDescent="0.3">
      <c r="C1927"/>
      <c r="D1927"/>
      <c r="E1927"/>
      <c r="F1927"/>
      <c r="G1927"/>
    </row>
    <row r="1928" spans="3:7" x14ac:dyDescent="0.3">
      <c r="C1928"/>
      <c r="D1928"/>
      <c r="E1928"/>
      <c r="F1928"/>
      <c r="G1928"/>
    </row>
    <row r="1929" spans="3:7" x14ac:dyDescent="0.3">
      <c r="C1929"/>
      <c r="D1929"/>
      <c r="E1929"/>
      <c r="F1929"/>
      <c r="G1929"/>
    </row>
    <row r="1930" spans="3:7" x14ac:dyDescent="0.3">
      <c r="C1930"/>
      <c r="D1930"/>
      <c r="E1930"/>
      <c r="F1930"/>
      <c r="G1930"/>
    </row>
    <row r="1931" spans="3:7" x14ac:dyDescent="0.3">
      <c r="C1931"/>
      <c r="D1931"/>
      <c r="E1931"/>
      <c r="F1931"/>
      <c r="G1931"/>
    </row>
    <row r="1932" spans="3:7" x14ac:dyDescent="0.3">
      <c r="C1932"/>
      <c r="D1932"/>
      <c r="E1932"/>
      <c r="F1932"/>
      <c r="G1932"/>
    </row>
    <row r="1933" spans="3:7" x14ac:dyDescent="0.3">
      <c r="C1933"/>
      <c r="D1933"/>
      <c r="E1933"/>
      <c r="F1933"/>
      <c r="G1933"/>
    </row>
    <row r="1934" spans="3:7" x14ac:dyDescent="0.3">
      <c r="C1934"/>
      <c r="D1934"/>
      <c r="E1934"/>
      <c r="F1934"/>
      <c r="G1934"/>
    </row>
    <row r="1935" spans="3:7" x14ac:dyDescent="0.3">
      <c r="C1935"/>
      <c r="D1935"/>
      <c r="E1935"/>
      <c r="F1935"/>
      <c r="G1935"/>
    </row>
    <row r="1936" spans="3:7" x14ac:dyDescent="0.3">
      <c r="C1936"/>
      <c r="D1936"/>
      <c r="E1936"/>
      <c r="F1936"/>
      <c r="G1936"/>
    </row>
    <row r="1937" spans="3:7" x14ac:dyDescent="0.3">
      <c r="C1937"/>
      <c r="D1937"/>
      <c r="E1937"/>
      <c r="F1937"/>
      <c r="G1937"/>
    </row>
    <row r="1938" spans="3:7" x14ac:dyDescent="0.3">
      <c r="C1938"/>
      <c r="D1938"/>
      <c r="E1938"/>
      <c r="F1938"/>
      <c r="G1938"/>
    </row>
    <row r="1939" spans="3:7" x14ac:dyDescent="0.3">
      <c r="C1939"/>
      <c r="D1939"/>
      <c r="E1939"/>
      <c r="F1939"/>
      <c r="G1939"/>
    </row>
    <row r="1940" spans="3:7" x14ac:dyDescent="0.3">
      <c r="C1940"/>
      <c r="D1940"/>
      <c r="E1940"/>
      <c r="F1940"/>
      <c r="G1940"/>
    </row>
    <row r="1941" spans="3:7" x14ac:dyDescent="0.3">
      <c r="C1941"/>
      <c r="D1941"/>
      <c r="E1941"/>
      <c r="F1941"/>
      <c r="G1941"/>
    </row>
    <row r="1942" spans="3:7" x14ac:dyDescent="0.3">
      <c r="C1942"/>
      <c r="D1942"/>
      <c r="E1942"/>
      <c r="F1942"/>
      <c r="G1942"/>
    </row>
    <row r="1943" spans="3:7" x14ac:dyDescent="0.3">
      <c r="C1943"/>
      <c r="D1943"/>
      <c r="E1943"/>
      <c r="F1943"/>
      <c r="G1943"/>
    </row>
    <row r="1944" spans="3:7" x14ac:dyDescent="0.3">
      <c r="C1944"/>
      <c r="D1944"/>
      <c r="E1944"/>
      <c r="F1944"/>
      <c r="G1944"/>
    </row>
    <row r="1945" spans="3:7" x14ac:dyDescent="0.3">
      <c r="C1945"/>
      <c r="D1945"/>
      <c r="E1945"/>
      <c r="F1945"/>
      <c r="G1945"/>
    </row>
    <row r="1946" spans="3:7" x14ac:dyDescent="0.3">
      <c r="C1946"/>
      <c r="D1946"/>
      <c r="E1946"/>
      <c r="F1946"/>
      <c r="G1946"/>
    </row>
    <row r="1947" spans="3:7" x14ac:dyDescent="0.3">
      <c r="C1947"/>
      <c r="D1947"/>
      <c r="E1947"/>
      <c r="F1947"/>
      <c r="G1947"/>
    </row>
    <row r="1948" spans="3:7" x14ac:dyDescent="0.3">
      <c r="C1948"/>
      <c r="D1948"/>
      <c r="E1948"/>
      <c r="F1948"/>
      <c r="G1948"/>
    </row>
    <row r="1949" spans="3:7" x14ac:dyDescent="0.3">
      <c r="C1949"/>
      <c r="D1949"/>
      <c r="E1949"/>
      <c r="F1949"/>
      <c r="G1949"/>
    </row>
    <row r="1950" spans="3:7" x14ac:dyDescent="0.3">
      <c r="C1950"/>
      <c r="D1950"/>
      <c r="E1950"/>
      <c r="F1950"/>
      <c r="G1950"/>
    </row>
    <row r="1951" spans="3:7" x14ac:dyDescent="0.3">
      <c r="C1951"/>
      <c r="D1951"/>
      <c r="E1951"/>
      <c r="F1951"/>
      <c r="G1951"/>
    </row>
    <row r="1952" spans="3:7" x14ac:dyDescent="0.3">
      <c r="C1952"/>
      <c r="D1952"/>
      <c r="E1952"/>
      <c r="F1952"/>
      <c r="G1952"/>
    </row>
    <row r="1953" spans="3:7" x14ac:dyDescent="0.3">
      <c r="C1953"/>
      <c r="D1953"/>
      <c r="E1953"/>
      <c r="F1953"/>
      <c r="G1953"/>
    </row>
    <row r="1954" spans="3:7" x14ac:dyDescent="0.3">
      <c r="C1954"/>
      <c r="D1954"/>
      <c r="E1954"/>
      <c r="F1954"/>
      <c r="G1954"/>
    </row>
    <row r="1955" spans="3:7" x14ac:dyDescent="0.3">
      <c r="C1955"/>
      <c r="D1955"/>
      <c r="E1955"/>
      <c r="F1955"/>
      <c r="G1955"/>
    </row>
    <row r="1956" spans="3:7" x14ac:dyDescent="0.3">
      <c r="C1956"/>
      <c r="D1956"/>
      <c r="E1956"/>
      <c r="F1956"/>
      <c r="G1956"/>
    </row>
    <row r="1957" spans="3:7" x14ac:dyDescent="0.3">
      <c r="C1957"/>
      <c r="D1957"/>
      <c r="E1957"/>
      <c r="F1957"/>
      <c r="G1957"/>
    </row>
    <row r="1958" spans="3:7" x14ac:dyDescent="0.3">
      <c r="C1958"/>
      <c r="D1958"/>
      <c r="E1958"/>
      <c r="F1958"/>
      <c r="G1958"/>
    </row>
    <row r="1959" spans="3:7" x14ac:dyDescent="0.3">
      <c r="C1959"/>
      <c r="D1959"/>
      <c r="E1959"/>
      <c r="F1959"/>
      <c r="G1959"/>
    </row>
    <row r="1960" spans="3:7" x14ac:dyDescent="0.3">
      <c r="C1960"/>
      <c r="D1960"/>
      <c r="E1960"/>
      <c r="F1960"/>
      <c r="G1960"/>
    </row>
    <row r="1961" spans="3:7" x14ac:dyDescent="0.3">
      <c r="C1961"/>
      <c r="D1961"/>
      <c r="E1961"/>
      <c r="F1961"/>
      <c r="G1961"/>
    </row>
    <row r="1962" spans="3:7" x14ac:dyDescent="0.3">
      <c r="C1962"/>
      <c r="D1962"/>
      <c r="E1962"/>
      <c r="F1962"/>
      <c r="G1962"/>
    </row>
    <row r="1963" spans="3:7" x14ac:dyDescent="0.3">
      <c r="C1963"/>
      <c r="D1963"/>
      <c r="E1963"/>
      <c r="F1963"/>
      <c r="G1963"/>
    </row>
    <row r="1964" spans="3:7" x14ac:dyDescent="0.3">
      <c r="C1964"/>
      <c r="D1964"/>
      <c r="E1964"/>
      <c r="F1964"/>
      <c r="G1964"/>
    </row>
    <row r="1965" spans="3:7" x14ac:dyDescent="0.3">
      <c r="C1965"/>
      <c r="D1965"/>
      <c r="E1965"/>
      <c r="F1965"/>
      <c r="G1965"/>
    </row>
    <row r="1966" spans="3:7" x14ac:dyDescent="0.3">
      <c r="C1966"/>
      <c r="D1966"/>
      <c r="E1966"/>
      <c r="F1966"/>
      <c r="G1966"/>
    </row>
    <row r="1967" spans="3:7" x14ac:dyDescent="0.3">
      <c r="C1967"/>
      <c r="D1967"/>
      <c r="E1967"/>
      <c r="F1967"/>
      <c r="G1967"/>
    </row>
    <row r="1968" spans="3:7" x14ac:dyDescent="0.3">
      <c r="C1968"/>
      <c r="D1968"/>
      <c r="E1968"/>
      <c r="F1968"/>
      <c r="G1968"/>
    </row>
    <row r="1969" spans="3:7" x14ac:dyDescent="0.3">
      <c r="C1969"/>
      <c r="D1969"/>
      <c r="E1969"/>
      <c r="F1969"/>
      <c r="G1969"/>
    </row>
    <row r="1970" spans="3:7" x14ac:dyDescent="0.3">
      <c r="C1970"/>
      <c r="D1970"/>
      <c r="E1970"/>
      <c r="F1970"/>
      <c r="G1970"/>
    </row>
    <row r="1971" spans="3:7" x14ac:dyDescent="0.3">
      <c r="C1971"/>
      <c r="D1971"/>
      <c r="E1971"/>
      <c r="F1971"/>
      <c r="G1971"/>
    </row>
    <row r="1972" spans="3:7" x14ac:dyDescent="0.3">
      <c r="C1972"/>
      <c r="D1972"/>
      <c r="E1972"/>
      <c r="F1972"/>
      <c r="G1972"/>
    </row>
    <row r="1973" spans="3:7" x14ac:dyDescent="0.3">
      <c r="C1973"/>
      <c r="D1973"/>
      <c r="E1973"/>
      <c r="F1973"/>
      <c r="G1973"/>
    </row>
    <row r="1974" spans="3:7" x14ac:dyDescent="0.3">
      <c r="C1974"/>
      <c r="D1974"/>
      <c r="E1974"/>
      <c r="F1974"/>
      <c r="G1974"/>
    </row>
    <row r="1975" spans="3:7" x14ac:dyDescent="0.3">
      <c r="C1975"/>
      <c r="D1975"/>
      <c r="E1975"/>
      <c r="F1975"/>
      <c r="G1975"/>
    </row>
    <row r="1976" spans="3:7" x14ac:dyDescent="0.3">
      <c r="C1976"/>
      <c r="D1976"/>
      <c r="E1976"/>
      <c r="F1976"/>
      <c r="G1976"/>
    </row>
    <row r="1977" spans="3:7" x14ac:dyDescent="0.3">
      <c r="C1977"/>
      <c r="D1977"/>
      <c r="E1977"/>
      <c r="F1977"/>
      <c r="G1977"/>
    </row>
    <row r="1978" spans="3:7" x14ac:dyDescent="0.3">
      <c r="C1978"/>
      <c r="D1978"/>
      <c r="E1978"/>
      <c r="F1978"/>
      <c r="G1978"/>
    </row>
    <row r="1979" spans="3:7" x14ac:dyDescent="0.3">
      <c r="C1979"/>
      <c r="D1979"/>
      <c r="E1979"/>
      <c r="F1979"/>
      <c r="G1979"/>
    </row>
    <row r="1980" spans="3:7" x14ac:dyDescent="0.3">
      <c r="C1980"/>
      <c r="D1980"/>
      <c r="E1980"/>
      <c r="F1980"/>
      <c r="G1980"/>
    </row>
    <row r="1981" spans="3:7" x14ac:dyDescent="0.3">
      <c r="C1981"/>
      <c r="D1981"/>
      <c r="E1981"/>
      <c r="F1981"/>
      <c r="G1981"/>
    </row>
    <row r="1982" spans="3:7" x14ac:dyDescent="0.3">
      <c r="C1982"/>
      <c r="D1982"/>
      <c r="E1982"/>
      <c r="F1982"/>
      <c r="G1982"/>
    </row>
    <row r="1983" spans="3:7" x14ac:dyDescent="0.3">
      <c r="C1983"/>
      <c r="D1983"/>
      <c r="E1983"/>
      <c r="F1983"/>
      <c r="G1983"/>
    </row>
    <row r="1984" spans="3:7" x14ac:dyDescent="0.3">
      <c r="C1984"/>
      <c r="D1984"/>
      <c r="E1984"/>
      <c r="F1984"/>
      <c r="G1984"/>
    </row>
    <row r="1985" spans="3:7" x14ac:dyDescent="0.3">
      <c r="C1985"/>
      <c r="D1985"/>
      <c r="E1985"/>
      <c r="F1985"/>
      <c r="G1985"/>
    </row>
    <row r="1986" spans="3:7" x14ac:dyDescent="0.3">
      <c r="C1986"/>
      <c r="D1986"/>
      <c r="E1986"/>
      <c r="F1986"/>
      <c r="G1986"/>
    </row>
    <row r="1987" spans="3:7" x14ac:dyDescent="0.3">
      <c r="C1987"/>
      <c r="D1987"/>
      <c r="E1987"/>
      <c r="F1987"/>
      <c r="G1987"/>
    </row>
    <row r="1988" spans="3:7" x14ac:dyDescent="0.3">
      <c r="C1988"/>
      <c r="D1988"/>
      <c r="E1988"/>
      <c r="F1988"/>
      <c r="G1988"/>
    </row>
    <row r="1989" spans="3:7" x14ac:dyDescent="0.3">
      <c r="C1989"/>
      <c r="D1989"/>
      <c r="E1989"/>
      <c r="F1989"/>
      <c r="G1989"/>
    </row>
    <row r="1990" spans="3:7" x14ac:dyDescent="0.3">
      <c r="C1990"/>
      <c r="D1990"/>
      <c r="E1990"/>
      <c r="F1990"/>
      <c r="G1990"/>
    </row>
    <row r="1991" spans="3:7" x14ac:dyDescent="0.3">
      <c r="C1991"/>
      <c r="D1991"/>
      <c r="E1991"/>
      <c r="F1991"/>
      <c r="G1991"/>
    </row>
    <row r="1992" spans="3:7" x14ac:dyDescent="0.3">
      <c r="C1992"/>
      <c r="D1992"/>
      <c r="E1992"/>
      <c r="F1992"/>
      <c r="G1992"/>
    </row>
    <row r="1993" spans="3:7" x14ac:dyDescent="0.3">
      <c r="C1993"/>
      <c r="D1993"/>
      <c r="E1993"/>
      <c r="F1993"/>
      <c r="G1993"/>
    </row>
    <row r="1994" spans="3:7" x14ac:dyDescent="0.3">
      <c r="C1994"/>
      <c r="D1994"/>
      <c r="E1994"/>
      <c r="F1994"/>
      <c r="G1994"/>
    </row>
    <row r="1995" spans="3:7" x14ac:dyDescent="0.3">
      <c r="C1995"/>
      <c r="D1995"/>
      <c r="E1995"/>
      <c r="F1995"/>
      <c r="G1995"/>
    </row>
    <row r="1996" spans="3:7" x14ac:dyDescent="0.3">
      <c r="C1996"/>
      <c r="D1996"/>
      <c r="E1996"/>
      <c r="F1996"/>
      <c r="G1996"/>
    </row>
    <row r="1997" spans="3:7" x14ac:dyDescent="0.3">
      <c r="C1997"/>
      <c r="D1997"/>
      <c r="E1997"/>
      <c r="F1997"/>
      <c r="G1997"/>
    </row>
    <row r="1998" spans="3:7" x14ac:dyDescent="0.3">
      <c r="C1998"/>
      <c r="D1998"/>
      <c r="E1998"/>
      <c r="F1998"/>
      <c r="G1998"/>
    </row>
    <row r="1999" spans="3:7" x14ac:dyDescent="0.3">
      <c r="C1999"/>
      <c r="D1999"/>
      <c r="E1999"/>
      <c r="F1999"/>
      <c r="G1999"/>
    </row>
    <row r="2000" spans="3:7" x14ac:dyDescent="0.3">
      <c r="C2000"/>
      <c r="D2000"/>
      <c r="E2000"/>
      <c r="F2000"/>
      <c r="G2000"/>
    </row>
    <row r="2001" spans="3:7" x14ac:dyDescent="0.3">
      <c r="C2001"/>
      <c r="D2001"/>
      <c r="E2001"/>
      <c r="F2001"/>
      <c r="G2001"/>
    </row>
    <row r="2002" spans="3:7" x14ac:dyDescent="0.3">
      <c r="C2002"/>
      <c r="D2002"/>
      <c r="E2002"/>
      <c r="F2002"/>
      <c r="G2002"/>
    </row>
    <row r="2003" spans="3:7" x14ac:dyDescent="0.3">
      <c r="C2003"/>
      <c r="D2003"/>
      <c r="E2003"/>
      <c r="F2003"/>
      <c r="G2003"/>
    </row>
    <row r="2004" spans="3:7" x14ac:dyDescent="0.3">
      <c r="C2004"/>
      <c r="D2004"/>
      <c r="E2004"/>
      <c r="F2004"/>
      <c r="G2004"/>
    </row>
    <row r="2005" spans="3:7" x14ac:dyDescent="0.3">
      <c r="C2005"/>
      <c r="D2005"/>
      <c r="E2005"/>
      <c r="F2005"/>
      <c r="G2005"/>
    </row>
    <row r="2006" spans="3:7" x14ac:dyDescent="0.3">
      <c r="C2006"/>
      <c r="D2006"/>
      <c r="E2006"/>
      <c r="F2006"/>
      <c r="G2006"/>
    </row>
    <row r="2007" spans="3:7" x14ac:dyDescent="0.3">
      <c r="C2007"/>
      <c r="D2007"/>
      <c r="E2007"/>
      <c r="F2007"/>
      <c r="G2007"/>
    </row>
    <row r="2008" spans="3:7" x14ac:dyDescent="0.3">
      <c r="C2008"/>
      <c r="D2008"/>
      <c r="E2008"/>
      <c r="F2008"/>
      <c r="G2008"/>
    </row>
    <row r="2009" spans="3:7" x14ac:dyDescent="0.3">
      <c r="C2009"/>
      <c r="D2009"/>
      <c r="E2009"/>
      <c r="F2009"/>
      <c r="G2009"/>
    </row>
    <row r="2010" spans="3:7" x14ac:dyDescent="0.3">
      <c r="C2010"/>
      <c r="D2010"/>
      <c r="E2010"/>
      <c r="F2010"/>
      <c r="G2010"/>
    </row>
    <row r="2011" spans="3:7" x14ac:dyDescent="0.3">
      <c r="C2011"/>
      <c r="D2011"/>
      <c r="E2011"/>
      <c r="F2011"/>
      <c r="G2011"/>
    </row>
    <row r="2012" spans="3:7" x14ac:dyDescent="0.3">
      <c r="C2012"/>
      <c r="D2012"/>
      <c r="E2012"/>
      <c r="F2012"/>
      <c r="G2012"/>
    </row>
    <row r="2013" spans="3:7" x14ac:dyDescent="0.3">
      <c r="C2013"/>
      <c r="D2013"/>
      <c r="E2013"/>
      <c r="F2013"/>
      <c r="G2013"/>
    </row>
    <row r="2014" spans="3:7" x14ac:dyDescent="0.3">
      <c r="C2014"/>
      <c r="D2014"/>
      <c r="E2014"/>
      <c r="F2014"/>
      <c r="G2014"/>
    </row>
    <row r="2015" spans="3:7" x14ac:dyDescent="0.3">
      <c r="C2015"/>
      <c r="D2015"/>
      <c r="E2015"/>
      <c r="F2015"/>
      <c r="G2015"/>
    </row>
    <row r="2016" spans="3:7" x14ac:dyDescent="0.3">
      <c r="C2016"/>
      <c r="D2016"/>
      <c r="E2016"/>
      <c r="F2016"/>
      <c r="G2016"/>
    </row>
    <row r="2017" spans="3:7" x14ac:dyDescent="0.3">
      <c r="C2017"/>
      <c r="D2017"/>
      <c r="E2017"/>
      <c r="F2017"/>
      <c r="G2017"/>
    </row>
    <row r="2018" spans="3:7" x14ac:dyDescent="0.3">
      <c r="C2018"/>
      <c r="D2018"/>
      <c r="E2018"/>
      <c r="F2018"/>
      <c r="G2018"/>
    </row>
    <row r="2019" spans="3:7" x14ac:dyDescent="0.3">
      <c r="C2019"/>
      <c r="D2019"/>
      <c r="E2019"/>
      <c r="F2019"/>
      <c r="G2019"/>
    </row>
    <row r="2020" spans="3:7" x14ac:dyDescent="0.3">
      <c r="C2020"/>
      <c r="D2020"/>
      <c r="E2020"/>
      <c r="F2020"/>
      <c r="G2020"/>
    </row>
    <row r="2021" spans="3:7" x14ac:dyDescent="0.3">
      <c r="C2021"/>
      <c r="D2021"/>
      <c r="E2021"/>
      <c r="F2021"/>
      <c r="G2021"/>
    </row>
    <row r="2022" spans="3:7" x14ac:dyDescent="0.3">
      <c r="C2022"/>
      <c r="D2022"/>
      <c r="E2022"/>
      <c r="F2022"/>
      <c r="G2022"/>
    </row>
    <row r="2023" spans="3:7" x14ac:dyDescent="0.3">
      <c r="C2023"/>
      <c r="D2023"/>
      <c r="E2023"/>
      <c r="F2023"/>
      <c r="G2023"/>
    </row>
    <row r="2024" spans="3:7" x14ac:dyDescent="0.3">
      <c r="C2024"/>
      <c r="D2024"/>
      <c r="E2024"/>
      <c r="F2024"/>
      <c r="G2024"/>
    </row>
    <row r="2025" spans="3:7" x14ac:dyDescent="0.3">
      <c r="C2025"/>
      <c r="D2025"/>
      <c r="E2025"/>
      <c r="F2025"/>
      <c r="G2025"/>
    </row>
    <row r="2026" spans="3:7" x14ac:dyDescent="0.3">
      <c r="C2026"/>
      <c r="D2026"/>
      <c r="E2026"/>
      <c r="F2026"/>
      <c r="G2026"/>
    </row>
    <row r="2027" spans="3:7" x14ac:dyDescent="0.3">
      <c r="C2027"/>
      <c r="D2027"/>
      <c r="E2027"/>
      <c r="F2027"/>
      <c r="G2027"/>
    </row>
    <row r="2028" spans="3:7" x14ac:dyDescent="0.3">
      <c r="C2028"/>
      <c r="D2028"/>
      <c r="E2028"/>
      <c r="F2028"/>
      <c r="G2028"/>
    </row>
    <row r="2029" spans="3:7" x14ac:dyDescent="0.3">
      <c r="C2029"/>
      <c r="D2029"/>
      <c r="E2029"/>
      <c r="F2029"/>
      <c r="G2029"/>
    </row>
    <row r="2030" spans="3:7" x14ac:dyDescent="0.3">
      <c r="C2030"/>
      <c r="D2030"/>
      <c r="E2030"/>
      <c r="F2030"/>
      <c r="G2030"/>
    </row>
    <row r="2031" spans="3:7" x14ac:dyDescent="0.3">
      <c r="C2031"/>
      <c r="D2031"/>
      <c r="E2031"/>
      <c r="F2031"/>
      <c r="G2031"/>
    </row>
    <row r="2032" spans="3:7" x14ac:dyDescent="0.3">
      <c r="C2032"/>
      <c r="D2032"/>
      <c r="E2032"/>
      <c r="F2032"/>
      <c r="G2032"/>
    </row>
    <row r="2033" spans="3:7" x14ac:dyDescent="0.3">
      <c r="C2033"/>
      <c r="D2033"/>
      <c r="E2033"/>
      <c r="F2033"/>
      <c r="G2033"/>
    </row>
    <row r="2034" spans="3:7" x14ac:dyDescent="0.3">
      <c r="C2034"/>
      <c r="D2034"/>
      <c r="E2034"/>
      <c r="F2034"/>
      <c r="G2034"/>
    </row>
    <row r="2035" spans="3:7" x14ac:dyDescent="0.3">
      <c r="C2035"/>
      <c r="D2035"/>
      <c r="E2035"/>
      <c r="F2035"/>
      <c r="G2035"/>
    </row>
    <row r="2036" spans="3:7" x14ac:dyDescent="0.3">
      <c r="C2036"/>
      <c r="D2036"/>
      <c r="E2036"/>
      <c r="F2036"/>
      <c r="G2036"/>
    </row>
    <row r="2037" spans="3:7" x14ac:dyDescent="0.3">
      <c r="C2037"/>
      <c r="D2037"/>
      <c r="E2037"/>
      <c r="F2037"/>
      <c r="G2037"/>
    </row>
    <row r="2038" spans="3:7" x14ac:dyDescent="0.3">
      <c r="C2038"/>
      <c r="D2038"/>
      <c r="E2038"/>
      <c r="F2038"/>
      <c r="G2038"/>
    </row>
    <row r="2039" spans="3:7" x14ac:dyDescent="0.3">
      <c r="C2039"/>
      <c r="D2039"/>
      <c r="E2039"/>
      <c r="F2039"/>
      <c r="G2039"/>
    </row>
    <row r="2040" spans="3:7" x14ac:dyDescent="0.3">
      <c r="C2040"/>
      <c r="D2040"/>
      <c r="E2040"/>
      <c r="F2040"/>
      <c r="G2040"/>
    </row>
    <row r="2041" spans="3:7" x14ac:dyDescent="0.3">
      <c r="C2041"/>
      <c r="D2041"/>
      <c r="E2041"/>
      <c r="F2041"/>
      <c r="G2041"/>
    </row>
    <row r="2042" spans="3:7" x14ac:dyDescent="0.3">
      <c r="C2042"/>
      <c r="D2042"/>
      <c r="E2042"/>
      <c r="F2042"/>
      <c r="G2042"/>
    </row>
    <row r="2043" spans="3:7" x14ac:dyDescent="0.3">
      <c r="C2043"/>
      <c r="D2043"/>
      <c r="E2043"/>
      <c r="F2043"/>
      <c r="G2043"/>
    </row>
    <row r="2044" spans="3:7" x14ac:dyDescent="0.3">
      <c r="C2044"/>
      <c r="D2044"/>
      <c r="E2044"/>
      <c r="F2044"/>
      <c r="G2044"/>
    </row>
    <row r="2045" spans="3:7" x14ac:dyDescent="0.3">
      <c r="C2045"/>
      <c r="D2045"/>
      <c r="E2045"/>
      <c r="F2045"/>
      <c r="G2045"/>
    </row>
    <row r="2046" spans="3:7" x14ac:dyDescent="0.3">
      <c r="C2046"/>
      <c r="D2046"/>
      <c r="E2046"/>
      <c r="F2046"/>
      <c r="G2046"/>
    </row>
    <row r="2047" spans="3:7" x14ac:dyDescent="0.3">
      <c r="C2047"/>
      <c r="D2047"/>
      <c r="E2047"/>
      <c r="F2047"/>
      <c r="G2047"/>
    </row>
    <row r="2048" spans="3:7" x14ac:dyDescent="0.3">
      <c r="C2048"/>
      <c r="D2048"/>
      <c r="E2048"/>
      <c r="F2048"/>
      <c r="G2048"/>
    </row>
    <row r="2049" spans="3:7" x14ac:dyDescent="0.3">
      <c r="C2049"/>
      <c r="D2049"/>
      <c r="E2049"/>
      <c r="F2049"/>
      <c r="G2049"/>
    </row>
    <row r="2050" spans="3:7" x14ac:dyDescent="0.3">
      <c r="C2050"/>
      <c r="D2050"/>
      <c r="E2050"/>
      <c r="F2050"/>
      <c r="G2050"/>
    </row>
    <row r="2051" spans="3:7" x14ac:dyDescent="0.3">
      <c r="C2051"/>
      <c r="D2051"/>
      <c r="E2051"/>
      <c r="F2051"/>
      <c r="G2051"/>
    </row>
    <row r="2052" spans="3:7" x14ac:dyDescent="0.3">
      <c r="C2052"/>
      <c r="D2052"/>
      <c r="E2052"/>
      <c r="F2052"/>
      <c r="G2052"/>
    </row>
    <row r="2053" spans="3:7" x14ac:dyDescent="0.3">
      <c r="C2053"/>
      <c r="D2053"/>
      <c r="E2053"/>
      <c r="F2053"/>
      <c r="G2053"/>
    </row>
    <row r="2054" spans="3:7" x14ac:dyDescent="0.3">
      <c r="C2054"/>
      <c r="D2054"/>
      <c r="E2054"/>
      <c r="F2054"/>
      <c r="G2054"/>
    </row>
    <row r="2055" spans="3:7" x14ac:dyDescent="0.3">
      <c r="C2055"/>
      <c r="D2055"/>
      <c r="E2055"/>
      <c r="F2055"/>
      <c r="G2055"/>
    </row>
    <row r="2056" spans="3:7" x14ac:dyDescent="0.3">
      <c r="C2056"/>
      <c r="D2056"/>
      <c r="E2056"/>
      <c r="F2056"/>
      <c r="G2056"/>
    </row>
    <row r="2057" spans="3:7" x14ac:dyDescent="0.3">
      <c r="C2057"/>
      <c r="D2057"/>
      <c r="E2057"/>
      <c r="F2057"/>
      <c r="G2057"/>
    </row>
    <row r="2058" spans="3:7" x14ac:dyDescent="0.3">
      <c r="C2058"/>
      <c r="D2058"/>
      <c r="E2058"/>
      <c r="F2058"/>
      <c r="G2058"/>
    </row>
    <row r="2059" spans="3:7" x14ac:dyDescent="0.3">
      <c r="C2059"/>
      <c r="D2059"/>
      <c r="E2059"/>
      <c r="F2059"/>
      <c r="G2059"/>
    </row>
    <row r="2060" spans="3:7" x14ac:dyDescent="0.3">
      <c r="C2060"/>
      <c r="D2060"/>
      <c r="E2060"/>
      <c r="F2060"/>
      <c r="G2060"/>
    </row>
    <row r="2061" spans="3:7" x14ac:dyDescent="0.3">
      <c r="C2061"/>
      <c r="D2061"/>
      <c r="E2061"/>
      <c r="F2061"/>
      <c r="G2061"/>
    </row>
    <row r="2062" spans="3:7" x14ac:dyDescent="0.3">
      <c r="C2062"/>
      <c r="D2062"/>
      <c r="E2062"/>
      <c r="F2062"/>
      <c r="G2062"/>
    </row>
    <row r="2063" spans="3:7" x14ac:dyDescent="0.3">
      <c r="C2063"/>
      <c r="D2063"/>
      <c r="E2063"/>
      <c r="F2063"/>
      <c r="G2063"/>
    </row>
    <row r="2064" spans="3:7" x14ac:dyDescent="0.3">
      <c r="C2064"/>
      <c r="D2064"/>
      <c r="E2064"/>
      <c r="F2064"/>
      <c r="G2064"/>
    </row>
    <row r="2065" spans="3:7" x14ac:dyDescent="0.3">
      <c r="C2065"/>
      <c r="D2065"/>
      <c r="E2065"/>
      <c r="F2065"/>
      <c r="G2065"/>
    </row>
    <row r="2066" spans="3:7" x14ac:dyDescent="0.3">
      <c r="C2066"/>
      <c r="D2066"/>
      <c r="E2066"/>
      <c r="F2066"/>
      <c r="G2066"/>
    </row>
    <row r="2067" spans="3:7" x14ac:dyDescent="0.3">
      <c r="C2067"/>
      <c r="D2067"/>
      <c r="E2067"/>
      <c r="F2067"/>
      <c r="G2067"/>
    </row>
    <row r="2068" spans="3:7" x14ac:dyDescent="0.3">
      <c r="C2068"/>
      <c r="D2068"/>
      <c r="E2068"/>
      <c r="F2068"/>
      <c r="G2068"/>
    </row>
    <row r="2069" spans="3:7" x14ac:dyDescent="0.3">
      <c r="C2069"/>
      <c r="D2069"/>
      <c r="E2069"/>
      <c r="F2069"/>
      <c r="G2069"/>
    </row>
    <row r="2070" spans="3:7" x14ac:dyDescent="0.3">
      <c r="C2070"/>
      <c r="D2070"/>
      <c r="E2070"/>
      <c r="F2070"/>
      <c r="G2070"/>
    </row>
    <row r="2071" spans="3:7" x14ac:dyDescent="0.3">
      <c r="C2071"/>
      <c r="D2071"/>
      <c r="E2071"/>
      <c r="F2071"/>
      <c r="G2071"/>
    </row>
    <row r="2072" spans="3:7" x14ac:dyDescent="0.3">
      <c r="C2072"/>
      <c r="D2072"/>
      <c r="E2072"/>
      <c r="F2072"/>
      <c r="G2072"/>
    </row>
    <row r="2073" spans="3:7" x14ac:dyDescent="0.3">
      <c r="C2073"/>
      <c r="D2073"/>
      <c r="E2073"/>
      <c r="F2073"/>
      <c r="G2073"/>
    </row>
    <row r="2074" spans="3:7" x14ac:dyDescent="0.3">
      <c r="C2074"/>
      <c r="D2074"/>
      <c r="E2074"/>
      <c r="F2074"/>
      <c r="G2074"/>
    </row>
    <row r="2075" spans="3:7" x14ac:dyDescent="0.3">
      <c r="C2075"/>
      <c r="D2075"/>
      <c r="E2075"/>
      <c r="F2075"/>
      <c r="G2075"/>
    </row>
    <row r="2076" spans="3:7" x14ac:dyDescent="0.3">
      <c r="C2076"/>
      <c r="D2076"/>
      <c r="E2076"/>
      <c r="F2076"/>
      <c r="G2076"/>
    </row>
    <row r="2077" spans="3:7" x14ac:dyDescent="0.3">
      <c r="C2077"/>
      <c r="D2077"/>
      <c r="E2077"/>
      <c r="F2077"/>
      <c r="G2077"/>
    </row>
    <row r="2078" spans="3:7" x14ac:dyDescent="0.3">
      <c r="C2078"/>
      <c r="D2078"/>
      <c r="E2078"/>
      <c r="F2078"/>
      <c r="G2078"/>
    </row>
    <row r="2079" spans="3:7" x14ac:dyDescent="0.3">
      <c r="C2079"/>
      <c r="D2079"/>
      <c r="E2079"/>
      <c r="F2079"/>
      <c r="G2079"/>
    </row>
    <row r="2080" spans="3:7" x14ac:dyDescent="0.3">
      <c r="C2080"/>
      <c r="D2080"/>
      <c r="E2080"/>
      <c r="F2080"/>
      <c r="G2080"/>
    </row>
    <row r="2081" spans="3:7" x14ac:dyDescent="0.3">
      <c r="C2081"/>
      <c r="D2081"/>
      <c r="E2081"/>
      <c r="F2081"/>
      <c r="G2081"/>
    </row>
    <row r="2082" spans="3:7" x14ac:dyDescent="0.3">
      <c r="C2082"/>
      <c r="D2082"/>
      <c r="E2082"/>
      <c r="F2082"/>
      <c r="G2082"/>
    </row>
    <row r="2083" spans="3:7" x14ac:dyDescent="0.3">
      <c r="C2083"/>
      <c r="D2083"/>
      <c r="E2083"/>
      <c r="F2083"/>
      <c r="G2083"/>
    </row>
    <row r="2084" spans="3:7" x14ac:dyDescent="0.3">
      <c r="C2084"/>
      <c r="D2084"/>
      <c r="E2084"/>
      <c r="F2084"/>
      <c r="G2084"/>
    </row>
    <row r="2085" spans="3:7" x14ac:dyDescent="0.3">
      <c r="C2085"/>
      <c r="D2085"/>
      <c r="E2085"/>
      <c r="F2085"/>
      <c r="G2085"/>
    </row>
    <row r="2086" spans="3:7" x14ac:dyDescent="0.3">
      <c r="C2086"/>
      <c r="D2086"/>
      <c r="E2086"/>
      <c r="F2086"/>
      <c r="G2086"/>
    </row>
    <row r="2087" spans="3:7" x14ac:dyDescent="0.3">
      <c r="C2087"/>
      <c r="D2087"/>
      <c r="E2087"/>
      <c r="F2087"/>
      <c r="G2087"/>
    </row>
    <row r="2088" spans="3:7" x14ac:dyDescent="0.3">
      <c r="C2088"/>
      <c r="D2088"/>
      <c r="E2088"/>
      <c r="F2088"/>
      <c r="G2088"/>
    </row>
    <row r="2089" spans="3:7" x14ac:dyDescent="0.3">
      <c r="C2089"/>
      <c r="D2089"/>
      <c r="E2089"/>
      <c r="F2089"/>
      <c r="G2089"/>
    </row>
    <row r="2090" spans="3:7" x14ac:dyDescent="0.3">
      <c r="C2090"/>
      <c r="D2090"/>
      <c r="E2090"/>
      <c r="F2090"/>
      <c r="G2090"/>
    </row>
    <row r="2091" spans="3:7" x14ac:dyDescent="0.3">
      <c r="C2091"/>
      <c r="D2091"/>
      <c r="E2091"/>
      <c r="F2091"/>
      <c r="G2091"/>
    </row>
    <row r="2092" spans="3:7" x14ac:dyDescent="0.3">
      <c r="C2092"/>
      <c r="D2092"/>
      <c r="E2092"/>
      <c r="F2092"/>
      <c r="G2092"/>
    </row>
    <row r="2093" spans="3:7" x14ac:dyDescent="0.3">
      <c r="C2093"/>
      <c r="D2093"/>
      <c r="E2093"/>
      <c r="F2093"/>
      <c r="G2093"/>
    </row>
    <row r="2094" spans="3:7" x14ac:dyDescent="0.3">
      <c r="C2094"/>
      <c r="D2094"/>
      <c r="E2094"/>
      <c r="F2094"/>
      <c r="G2094"/>
    </row>
    <row r="2095" spans="3:7" x14ac:dyDescent="0.3">
      <c r="C2095"/>
      <c r="D2095"/>
      <c r="E2095"/>
      <c r="F2095"/>
      <c r="G2095"/>
    </row>
    <row r="2096" spans="3:7" x14ac:dyDescent="0.3">
      <c r="C2096"/>
      <c r="D2096"/>
      <c r="E2096"/>
      <c r="F2096"/>
      <c r="G2096"/>
    </row>
    <row r="2097" spans="3:7" x14ac:dyDescent="0.3">
      <c r="C2097"/>
      <c r="D2097"/>
      <c r="E2097"/>
      <c r="F2097"/>
      <c r="G2097"/>
    </row>
    <row r="2098" spans="3:7" x14ac:dyDescent="0.3">
      <c r="C2098"/>
      <c r="D2098"/>
      <c r="E2098"/>
      <c r="F2098"/>
      <c r="G2098"/>
    </row>
    <row r="2099" spans="3:7" x14ac:dyDescent="0.3">
      <c r="C2099"/>
      <c r="D2099"/>
      <c r="E2099"/>
      <c r="F2099"/>
      <c r="G2099"/>
    </row>
    <row r="2100" spans="3:7" x14ac:dyDescent="0.3">
      <c r="C2100"/>
      <c r="D2100"/>
      <c r="E2100"/>
      <c r="F2100"/>
      <c r="G2100"/>
    </row>
    <row r="2101" spans="3:7" x14ac:dyDescent="0.3">
      <c r="C2101"/>
      <c r="D2101"/>
      <c r="E2101"/>
      <c r="F2101"/>
      <c r="G2101"/>
    </row>
    <row r="2102" spans="3:7" x14ac:dyDescent="0.3">
      <c r="C2102"/>
      <c r="D2102"/>
      <c r="E2102"/>
      <c r="F2102"/>
      <c r="G2102"/>
    </row>
    <row r="2103" spans="3:7" x14ac:dyDescent="0.3">
      <c r="C2103"/>
      <c r="D2103"/>
      <c r="E2103"/>
      <c r="F2103"/>
      <c r="G2103"/>
    </row>
    <row r="2104" spans="3:7" x14ac:dyDescent="0.3">
      <c r="C2104"/>
      <c r="D2104"/>
      <c r="E2104"/>
      <c r="F2104"/>
      <c r="G2104"/>
    </row>
    <row r="2105" spans="3:7" x14ac:dyDescent="0.3">
      <c r="C2105"/>
      <c r="D2105"/>
      <c r="E2105"/>
      <c r="F2105"/>
      <c r="G2105"/>
    </row>
    <row r="2106" spans="3:7" x14ac:dyDescent="0.3">
      <c r="C2106"/>
      <c r="D2106"/>
      <c r="E2106"/>
      <c r="F2106"/>
      <c r="G2106"/>
    </row>
    <row r="2107" spans="3:7" x14ac:dyDescent="0.3">
      <c r="C2107"/>
      <c r="D2107"/>
      <c r="E2107"/>
      <c r="F2107"/>
      <c r="G2107"/>
    </row>
    <row r="2108" spans="3:7" x14ac:dyDescent="0.3">
      <c r="C2108"/>
      <c r="D2108"/>
      <c r="E2108"/>
      <c r="F2108"/>
      <c r="G2108"/>
    </row>
    <row r="2109" spans="3:7" x14ac:dyDescent="0.3">
      <c r="C2109"/>
      <c r="D2109"/>
      <c r="E2109"/>
      <c r="F2109"/>
      <c r="G2109"/>
    </row>
    <row r="2110" spans="3:7" x14ac:dyDescent="0.3">
      <c r="C2110"/>
      <c r="D2110"/>
      <c r="E2110"/>
      <c r="F2110"/>
      <c r="G2110"/>
    </row>
    <row r="2111" spans="3:7" x14ac:dyDescent="0.3">
      <c r="C2111"/>
      <c r="D2111"/>
      <c r="E2111"/>
      <c r="F2111"/>
      <c r="G2111"/>
    </row>
    <row r="2112" spans="3:7" x14ac:dyDescent="0.3">
      <c r="C2112"/>
      <c r="D2112"/>
      <c r="E2112"/>
      <c r="F2112"/>
      <c r="G2112"/>
    </row>
    <row r="2113" spans="3:7" x14ac:dyDescent="0.3">
      <c r="C2113"/>
      <c r="D2113"/>
      <c r="E2113"/>
      <c r="F2113"/>
      <c r="G2113"/>
    </row>
    <row r="2114" spans="3:7" x14ac:dyDescent="0.3">
      <c r="C2114"/>
      <c r="D2114"/>
      <c r="E2114"/>
      <c r="F2114"/>
      <c r="G2114"/>
    </row>
    <row r="2115" spans="3:7" x14ac:dyDescent="0.3">
      <c r="C2115"/>
      <c r="D2115"/>
      <c r="E2115"/>
      <c r="F2115"/>
      <c r="G2115"/>
    </row>
    <row r="2116" spans="3:7" x14ac:dyDescent="0.3">
      <c r="C2116"/>
      <c r="D2116"/>
      <c r="E2116"/>
      <c r="F2116"/>
      <c r="G2116"/>
    </row>
    <row r="2117" spans="3:7" x14ac:dyDescent="0.3">
      <c r="C2117"/>
      <c r="D2117"/>
      <c r="E2117"/>
      <c r="F2117"/>
      <c r="G2117"/>
    </row>
    <row r="2118" spans="3:7" x14ac:dyDescent="0.3">
      <c r="C2118"/>
      <c r="D2118"/>
      <c r="E2118"/>
      <c r="F2118"/>
      <c r="G2118"/>
    </row>
    <row r="2119" spans="3:7" x14ac:dyDescent="0.3">
      <c r="C2119"/>
      <c r="D2119"/>
      <c r="E2119"/>
      <c r="F2119"/>
      <c r="G2119"/>
    </row>
    <row r="2120" spans="3:7" x14ac:dyDescent="0.3">
      <c r="C2120"/>
      <c r="D2120"/>
      <c r="E2120"/>
      <c r="F2120"/>
      <c r="G2120"/>
    </row>
    <row r="2121" spans="3:7" x14ac:dyDescent="0.3">
      <c r="C2121"/>
      <c r="D2121"/>
      <c r="E2121"/>
      <c r="F2121"/>
      <c r="G2121"/>
    </row>
    <row r="2122" spans="3:7" x14ac:dyDescent="0.3">
      <c r="C2122"/>
      <c r="D2122"/>
      <c r="E2122"/>
      <c r="F2122"/>
      <c r="G2122"/>
    </row>
    <row r="2123" spans="3:7" x14ac:dyDescent="0.3">
      <c r="C2123"/>
      <c r="D2123"/>
      <c r="E2123"/>
      <c r="F2123"/>
      <c r="G2123"/>
    </row>
    <row r="2124" spans="3:7" x14ac:dyDescent="0.3">
      <c r="C2124"/>
      <c r="D2124"/>
      <c r="E2124"/>
      <c r="F2124"/>
      <c r="G2124"/>
    </row>
    <row r="2125" spans="3:7" x14ac:dyDescent="0.3">
      <c r="C2125"/>
      <c r="D2125"/>
      <c r="E2125"/>
      <c r="F2125"/>
      <c r="G2125"/>
    </row>
    <row r="2126" spans="3:7" x14ac:dyDescent="0.3">
      <c r="C2126"/>
      <c r="D2126"/>
      <c r="E2126"/>
      <c r="F2126"/>
      <c r="G2126"/>
    </row>
    <row r="2127" spans="3:7" x14ac:dyDescent="0.3">
      <c r="C2127"/>
      <c r="D2127"/>
      <c r="E2127"/>
      <c r="F2127"/>
      <c r="G2127"/>
    </row>
    <row r="2128" spans="3:7" x14ac:dyDescent="0.3">
      <c r="C2128"/>
      <c r="D2128"/>
      <c r="E2128"/>
      <c r="F2128"/>
      <c r="G2128"/>
    </row>
    <row r="2129" spans="3:7" x14ac:dyDescent="0.3">
      <c r="C2129"/>
      <c r="D2129"/>
      <c r="E2129"/>
      <c r="F2129"/>
      <c r="G2129"/>
    </row>
    <row r="2130" spans="3:7" x14ac:dyDescent="0.3">
      <c r="C2130"/>
      <c r="D2130"/>
      <c r="E2130"/>
      <c r="F2130"/>
      <c r="G2130"/>
    </row>
    <row r="2131" spans="3:7" x14ac:dyDescent="0.3">
      <c r="C2131"/>
      <c r="D2131"/>
      <c r="E2131"/>
      <c r="F2131"/>
      <c r="G2131"/>
    </row>
    <row r="2132" spans="3:7" x14ac:dyDescent="0.3">
      <c r="C2132"/>
      <c r="D2132"/>
      <c r="E2132"/>
      <c r="F2132"/>
      <c r="G2132"/>
    </row>
    <row r="2133" spans="3:7" x14ac:dyDescent="0.3">
      <c r="C2133"/>
      <c r="D2133"/>
      <c r="E2133"/>
      <c r="F2133"/>
      <c r="G2133"/>
    </row>
    <row r="2134" spans="3:7" x14ac:dyDescent="0.3">
      <c r="C2134"/>
      <c r="D2134"/>
      <c r="E2134"/>
      <c r="F2134"/>
      <c r="G2134"/>
    </row>
    <row r="2135" spans="3:7" x14ac:dyDescent="0.3">
      <c r="C2135"/>
      <c r="D2135"/>
      <c r="E2135"/>
      <c r="F2135"/>
      <c r="G2135"/>
    </row>
    <row r="2136" spans="3:7" x14ac:dyDescent="0.3">
      <c r="C2136"/>
      <c r="D2136"/>
      <c r="E2136"/>
      <c r="F2136"/>
      <c r="G2136"/>
    </row>
    <row r="2137" spans="3:7" x14ac:dyDescent="0.3">
      <c r="C2137"/>
      <c r="D2137"/>
      <c r="E2137"/>
      <c r="F2137"/>
      <c r="G2137"/>
    </row>
    <row r="2138" spans="3:7" x14ac:dyDescent="0.3">
      <c r="C2138"/>
      <c r="D2138"/>
      <c r="E2138"/>
      <c r="F2138"/>
      <c r="G2138"/>
    </row>
    <row r="2139" spans="3:7" x14ac:dyDescent="0.3">
      <c r="C2139"/>
      <c r="D2139"/>
      <c r="E2139"/>
      <c r="F2139"/>
      <c r="G2139"/>
    </row>
    <row r="2140" spans="3:7" x14ac:dyDescent="0.3">
      <c r="C2140"/>
      <c r="D2140"/>
      <c r="E2140"/>
      <c r="F2140"/>
      <c r="G2140"/>
    </row>
    <row r="2141" spans="3:7" x14ac:dyDescent="0.3">
      <c r="C2141"/>
      <c r="D2141"/>
      <c r="E2141"/>
      <c r="F2141"/>
      <c r="G2141"/>
    </row>
    <row r="2142" spans="3:7" x14ac:dyDescent="0.3">
      <c r="C2142"/>
      <c r="D2142"/>
      <c r="E2142"/>
      <c r="F2142"/>
      <c r="G2142"/>
    </row>
    <row r="2143" spans="3:7" x14ac:dyDescent="0.3">
      <c r="C2143"/>
      <c r="D2143"/>
      <c r="E2143"/>
      <c r="F2143"/>
      <c r="G2143"/>
    </row>
    <row r="2144" spans="3:7" x14ac:dyDescent="0.3">
      <c r="C2144"/>
      <c r="D2144"/>
      <c r="E2144"/>
      <c r="F2144"/>
      <c r="G2144"/>
    </row>
    <row r="2145" spans="3:7" x14ac:dyDescent="0.3">
      <c r="C2145"/>
      <c r="D2145"/>
      <c r="E2145"/>
      <c r="F2145"/>
      <c r="G2145"/>
    </row>
    <row r="2146" spans="3:7" x14ac:dyDescent="0.3">
      <c r="C2146"/>
      <c r="D2146"/>
      <c r="E2146"/>
      <c r="F2146"/>
      <c r="G2146"/>
    </row>
    <row r="2147" spans="3:7" x14ac:dyDescent="0.3">
      <c r="C2147"/>
      <c r="D2147"/>
      <c r="E2147"/>
      <c r="F2147"/>
      <c r="G2147"/>
    </row>
    <row r="2148" spans="3:7" x14ac:dyDescent="0.3">
      <c r="C2148"/>
      <c r="D2148"/>
      <c r="E2148"/>
      <c r="F2148"/>
      <c r="G2148"/>
    </row>
    <row r="2149" spans="3:7" x14ac:dyDescent="0.3">
      <c r="C2149"/>
      <c r="D2149"/>
      <c r="E2149"/>
      <c r="F2149"/>
      <c r="G2149"/>
    </row>
    <row r="2150" spans="3:7" x14ac:dyDescent="0.3">
      <c r="C2150"/>
      <c r="D2150"/>
      <c r="E2150"/>
      <c r="F2150"/>
      <c r="G2150"/>
    </row>
    <row r="2151" spans="3:7" x14ac:dyDescent="0.3">
      <c r="C2151"/>
      <c r="D2151"/>
      <c r="E2151"/>
      <c r="F2151"/>
      <c r="G2151"/>
    </row>
    <row r="2152" spans="3:7" x14ac:dyDescent="0.3">
      <c r="C2152"/>
      <c r="D2152"/>
      <c r="E2152"/>
      <c r="F2152"/>
      <c r="G2152"/>
    </row>
    <row r="2153" spans="3:7" x14ac:dyDescent="0.3">
      <c r="C2153"/>
      <c r="D2153"/>
      <c r="E2153"/>
      <c r="F2153"/>
      <c r="G2153"/>
    </row>
    <row r="2154" spans="3:7" x14ac:dyDescent="0.3">
      <c r="C2154"/>
      <c r="D2154"/>
      <c r="E2154"/>
      <c r="F2154"/>
      <c r="G2154"/>
    </row>
    <row r="2155" spans="3:7" x14ac:dyDescent="0.3">
      <c r="C2155"/>
      <c r="D2155"/>
      <c r="E2155"/>
      <c r="F2155"/>
      <c r="G2155"/>
    </row>
    <row r="2156" spans="3:7" x14ac:dyDescent="0.3">
      <c r="C2156"/>
      <c r="D2156"/>
      <c r="E2156"/>
      <c r="F2156"/>
      <c r="G2156"/>
    </row>
    <row r="2157" spans="3:7" x14ac:dyDescent="0.3">
      <c r="C2157"/>
      <c r="D2157"/>
      <c r="E2157"/>
      <c r="F2157"/>
      <c r="G2157"/>
    </row>
    <row r="2158" spans="3:7" x14ac:dyDescent="0.3">
      <c r="C2158"/>
      <c r="D2158"/>
      <c r="E2158"/>
      <c r="F2158"/>
      <c r="G2158"/>
    </row>
    <row r="2159" spans="3:7" x14ac:dyDescent="0.3">
      <c r="C2159"/>
      <c r="D2159"/>
      <c r="E2159"/>
      <c r="F2159"/>
      <c r="G2159"/>
    </row>
    <row r="2160" spans="3:7" x14ac:dyDescent="0.3">
      <c r="C2160"/>
      <c r="D2160"/>
      <c r="E2160"/>
      <c r="F2160"/>
      <c r="G2160"/>
    </row>
    <row r="2161" spans="3:7" x14ac:dyDescent="0.3">
      <c r="C2161"/>
      <c r="D2161"/>
      <c r="E2161"/>
      <c r="F2161"/>
      <c r="G2161"/>
    </row>
    <row r="2162" spans="3:7" x14ac:dyDescent="0.3">
      <c r="C2162"/>
      <c r="D2162"/>
      <c r="E2162"/>
      <c r="F2162"/>
      <c r="G2162"/>
    </row>
    <row r="2163" spans="3:7" x14ac:dyDescent="0.3">
      <c r="C2163"/>
      <c r="D2163"/>
      <c r="E2163"/>
      <c r="F2163"/>
      <c r="G2163"/>
    </row>
    <row r="2164" spans="3:7" x14ac:dyDescent="0.3">
      <c r="C2164"/>
      <c r="D2164"/>
      <c r="E2164"/>
      <c r="F2164"/>
      <c r="G2164"/>
    </row>
    <row r="2165" spans="3:7" x14ac:dyDescent="0.3">
      <c r="C2165"/>
      <c r="D2165"/>
      <c r="E2165"/>
      <c r="F2165"/>
      <c r="G2165"/>
    </row>
    <row r="2166" spans="3:7" x14ac:dyDescent="0.3">
      <c r="C2166"/>
      <c r="D2166"/>
      <c r="E2166"/>
      <c r="F2166"/>
      <c r="G2166"/>
    </row>
    <row r="2167" spans="3:7" x14ac:dyDescent="0.3">
      <c r="C2167"/>
      <c r="D2167"/>
      <c r="E2167"/>
      <c r="F2167"/>
      <c r="G2167"/>
    </row>
    <row r="2168" spans="3:7" x14ac:dyDescent="0.3">
      <c r="C2168"/>
      <c r="D2168"/>
      <c r="E2168"/>
      <c r="F2168"/>
      <c r="G2168"/>
    </row>
    <row r="2169" spans="3:7" x14ac:dyDescent="0.3">
      <c r="C2169"/>
      <c r="D2169"/>
      <c r="E2169"/>
      <c r="F2169"/>
      <c r="G2169"/>
    </row>
    <row r="2170" spans="3:7" x14ac:dyDescent="0.3">
      <c r="C2170"/>
      <c r="D2170"/>
      <c r="E2170"/>
      <c r="F2170"/>
      <c r="G2170"/>
    </row>
    <row r="2171" spans="3:7" x14ac:dyDescent="0.3">
      <c r="C2171"/>
      <c r="D2171"/>
      <c r="E2171"/>
      <c r="F2171"/>
      <c r="G2171"/>
    </row>
    <row r="2172" spans="3:7" x14ac:dyDescent="0.3">
      <c r="C2172"/>
      <c r="D2172"/>
      <c r="E2172"/>
      <c r="F2172"/>
      <c r="G2172"/>
    </row>
    <row r="2173" spans="3:7" x14ac:dyDescent="0.3">
      <c r="C2173"/>
      <c r="D2173"/>
      <c r="E2173"/>
      <c r="F2173"/>
      <c r="G2173"/>
    </row>
    <row r="2174" spans="3:7" x14ac:dyDescent="0.3">
      <c r="C2174"/>
      <c r="D2174"/>
      <c r="E2174"/>
      <c r="F2174"/>
      <c r="G2174"/>
    </row>
    <row r="2175" spans="3:7" x14ac:dyDescent="0.3">
      <c r="C2175"/>
      <c r="D2175"/>
      <c r="E2175"/>
      <c r="F2175"/>
      <c r="G2175"/>
    </row>
    <row r="2176" spans="3:7" x14ac:dyDescent="0.3">
      <c r="C2176"/>
      <c r="D2176"/>
      <c r="E2176"/>
      <c r="F2176"/>
      <c r="G2176"/>
    </row>
    <row r="2177" spans="3:7" x14ac:dyDescent="0.3">
      <c r="C2177"/>
      <c r="D2177"/>
      <c r="E2177"/>
      <c r="F2177"/>
      <c r="G2177"/>
    </row>
    <row r="2178" spans="3:7" x14ac:dyDescent="0.3">
      <c r="C2178"/>
      <c r="D2178"/>
      <c r="E2178"/>
      <c r="F2178"/>
      <c r="G2178"/>
    </row>
    <row r="2179" spans="3:7" x14ac:dyDescent="0.3">
      <c r="C2179"/>
      <c r="D2179"/>
      <c r="E2179"/>
      <c r="F2179"/>
      <c r="G2179"/>
    </row>
    <row r="2180" spans="3:7" x14ac:dyDescent="0.3">
      <c r="C2180"/>
      <c r="D2180"/>
      <c r="E2180"/>
      <c r="F2180"/>
      <c r="G2180"/>
    </row>
    <row r="2181" spans="3:7" x14ac:dyDescent="0.3">
      <c r="C2181"/>
      <c r="D2181"/>
      <c r="E2181"/>
      <c r="F2181"/>
      <c r="G2181"/>
    </row>
    <row r="2182" spans="3:7" x14ac:dyDescent="0.3">
      <c r="C2182"/>
      <c r="D2182"/>
      <c r="E2182"/>
      <c r="F2182"/>
      <c r="G2182"/>
    </row>
    <row r="2183" spans="3:7" x14ac:dyDescent="0.3">
      <c r="C2183"/>
      <c r="D2183"/>
      <c r="E2183"/>
      <c r="F2183"/>
      <c r="G2183"/>
    </row>
    <row r="2184" spans="3:7" x14ac:dyDescent="0.3">
      <c r="C2184"/>
      <c r="D2184"/>
      <c r="E2184"/>
      <c r="F2184"/>
      <c r="G2184"/>
    </row>
    <row r="2185" spans="3:7" x14ac:dyDescent="0.3">
      <c r="C2185"/>
      <c r="D2185"/>
      <c r="E2185"/>
      <c r="F2185"/>
      <c r="G2185"/>
    </row>
    <row r="2186" spans="3:7" x14ac:dyDescent="0.3">
      <c r="C2186"/>
      <c r="D2186"/>
      <c r="E2186"/>
      <c r="F2186"/>
      <c r="G2186"/>
    </row>
    <row r="2187" spans="3:7" x14ac:dyDescent="0.3">
      <c r="C2187"/>
      <c r="D2187"/>
      <c r="E2187"/>
      <c r="F2187"/>
      <c r="G2187"/>
    </row>
    <row r="2188" spans="3:7" x14ac:dyDescent="0.3">
      <c r="C2188"/>
      <c r="D2188"/>
      <c r="E2188"/>
      <c r="F2188"/>
      <c r="G2188"/>
    </row>
    <row r="2189" spans="3:7" x14ac:dyDescent="0.3">
      <c r="C2189"/>
      <c r="D2189"/>
      <c r="E2189"/>
      <c r="F2189"/>
      <c r="G2189"/>
    </row>
    <row r="2190" spans="3:7" x14ac:dyDescent="0.3">
      <c r="C2190"/>
      <c r="D2190"/>
      <c r="E2190"/>
      <c r="F2190"/>
      <c r="G2190"/>
    </row>
    <row r="2191" spans="3:7" x14ac:dyDescent="0.3">
      <c r="C2191"/>
      <c r="D2191"/>
      <c r="E2191"/>
      <c r="F2191"/>
      <c r="G2191"/>
    </row>
    <row r="2192" spans="3:7" x14ac:dyDescent="0.3">
      <c r="C2192"/>
      <c r="D2192"/>
      <c r="E2192"/>
      <c r="F2192"/>
      <c r="G2192"/>
    </row>
    <row r="2193" spans="3:7" x14ac:dyDescent="0.3">
      <c r="C2193"/>
      <c r="D2193"/>
      <c r="E2193"/>
      <c r="F2193"/>
      <c r="G2193"/>
    </row>
    <row r="2194" spans="3:7" x14ac:dyDescent="0.3">
      <c r="C2194"/>
      <c r="D2194"/>
      <c r="E2194"/>
      <c r="F2194"/>
      <c r="G2194"/>
    </row>
    <row r="2195" spans="3:7" x14ac:dyDescent="0.3">
      <c r="C2195"/>
      <c r="D2195"/>
      <c r="E2195"/>
      <c r="F2195"/>
      <c r="G2195"/>
    </row>
    <row r="2196" spans="3:7" x14ac:dyDescent="0.3">
      <c r="C2196"/>
      <c r="D2196"/>
      <c r="E2196"/>
      <c r="F2196"/>
      <c r="G2196"/>
    </row>
    <row r="2197" spans="3:7" x14ac:dyDescent="0.3">
      <c r="C2197"/>
      <c r="D2197"/>
      <c r="E2197"/>
      <c r="F2197"/>
      <c r="G2197"/>
    </row>
    <row r="2198" spans="3:7" x14ac:dyDescent="0.3">
      <c r="C2198"/>
      <c r="D2198"/>
      <c r="E2198"/>
      <c r="F2198"/>
      <c r="G2198"/>
    </row>
    <row r="2199" spans="3:7" x14ac:dyDescent="0.3">
      <c r="C2199"/>
      <c r="D2199"/>
      <c r="E2199"/>
      <c r="F2199"/>
      <c r="G2199"/>
    </row>
    <row r="2200" spans="3:7" x14ac:dyDescent="0.3">
      <c r="C2200"/>
      <c r="D2200"/>
      <c r="E2200"/>
      <c r="F2200"/>
      <c r="G2200"/>
    </row>
    <row r="2201" spans="3:7" x14ac:dyDescent="0.3">
      <c r="C2201"/>
      <c r="D2201"/>
      <c r="E2201"/>
      <c r="F2201"/>
      <c r="G2201"/>
    </row>
    <row r="2202" spans="3:7" x14ac:dyDescent="0.3">
      <c r="C2202"/>
      <c r="D2202"/>
      <c r="E2202"/>
      <c r="F2202"/>
      <c r="G2202"/>
    </row>
    <row r="2203" spans="3:7" x14ac:dyDescent="0.3">
      <c r="C2203"/>
      <c r="D2203"/>
      <c r="E2203"/>
      <c r="F2203"/>
      <c r="G2203"/>
    </row>
    <row r="2204" spans="3:7" x14ac:dyDescent="0.3">
      <c r="C2204"/>
      <c r="D2204"/>
      <c r="E2204"/>
      <c r="F2204"/>
      <c r="G2204"/>
    </row>
    <row r="2205" spans="3:7" x14ac:dyDescent="0.3">
      <c r="C2205"/>
      <c r="D2205"/>
      <c r="E2205"/>
      <c r="F2205"/>
      <c r="G2205"/>
    </row>
    <row r="2206" spans="3:7" x14ac:dyDescent="0.3">
      <c r="C2206"/>
      <c r="D2206"/>
      <c r="E2206"/>
      <c r="F2206"/>
      <c r="G2206"/>
    </row>
    <row r="2207" spans="3:7" x14ac:dyDescent="0.3">
      <c r="C2207"/>
      <c r="D2207"/>
      <c r="E2207"/>
      <c r="F2207"/>
      <c r="G2207"/>
    </row>
    <row r="2208" spans="3:7" x14ac:dyDescent="0.3">
      <c r="C2208"/>
      <c r="D2208"/>
      <c r="E2208"/>
      <c r="F2208"/>
      <c r="G2208"/>
    </row>
    <row r="2209" spans="3:7" x14ac:dyDescent="0.3">
      <c r="C2209"/>
      <c r="D2209"/>
      <c r="E2209"/>
      <c r="F2209"/>
      <c r="G2209"/>
    </row>
    <row r="2210" spans="3:7" x14ac:dyDescent="0.3">
      <c r="C2210"/>
      <c r="D2210"/>
      <c r="E2210"/>
      <c r="F2210"/>
      <c r="G2210"/>
    </row>
    <row r="2211" spans="3:7" x14ac:dyDescent="0.3">
      <c r="C2211"/>
      <c r="D2211"/>
      <c r="E2211"/>
      <c r="F2211"/>
      <c r="G2211"/>
    </row>
    <row r="2212" spans="3:7" x14ac:dyDescent="0.3">
      <c r="C2212"/>
      <c r="D2212"/>
      <c r="E2212"/>
      <c r="F2212"/>
      <c r="G2212"/>
    </row>
    <row r="2213" spans="3:7" x14ac:dyDescent="0.3">
      <c r="C2213"/>
      <c r="D2213"/>
      <c r="E2213"/>
      <c r="F2213"/>
      <c r="G2213"/>
    </row>
    <row r="2214" spans="3:7" x14ac:dyDescent="0.3">
      <c r="C2214"/>
      <c r="D2214"/>
      <c r="E2214"/>
      <c r="F2214"/>
      <c r="G2214"/>
    </row>
    <row r="2215" spans="3:7" x14ac:dyDescent="0.3">
      <c r="C2215"/>
      <c r="D2215"/>
      <c r="E2215"/>
      <c r="F2215"/>
      <c r="G2215"/>
    </row>
    <row r="2216" spans="3:7" x14ac:dyDescent="0.3">
      <c r="C2216"/>
      <c r="D2216"/>
      <c r="E2216"/>
      <c r="F2216"/>
      <c r="G2216"/>
    </row>
    <row r="2217" spans="3:7" x14ac:dyDescent="0.3">
      <c r="C2217"/>
      <c r="D2217"/>
      <c r="E2217"/>
      <c r="F2217"/>
      <c r="G2217"/>
    </row>
    <row r="2218" spans="3:7" x14ac:dyDescent="0.3">
      <c r="C2218"/>
      <c r="D2218"/>
      <c r="E2218"/>
      <c r="F2218"/>
      <c r="G2218"/>
    </row>
    <row r="2219" spans="3:7" x14ac:dyDescent="0.3">
      <c r="C2219"/>
      <c r="D2219"/>
      <c r="E2219"/>
      <c r="F2219"/>
      <c r="G2219"/>
    </row>
    <row r="2220" spans="3:7" x14ac:dyDescent="0.3">
      <c r="C2220"/>
      <c r="D2220"/>
      <c r="E2220"/>
      <c r="F2220"/>
      <c r="G2220"/>
    </row>
    <row r="2221" spans="3:7" x14ac:dyDescent="0.3">
      <c r="C2221"/>
      <c r="D2221"/>
      <c r="E2221"/>
      <c r="F2221"/>
      <c r="G2221"/>
    </row>
    <row r="2222" spans="3:7" x14ac:dyDescent="0.3">
      <c r="C2222"/>
      <c r="D2222"/>
      <c r="E2222"/>
      <c r="F2222"/>
      <c r="G2222"/>
    </row>
    <row r="2223" spans="3:7" x14ac:dyDescent="0.3">
      <c r="C2223"/>
      <c r="D2223"/>
      <c r="E2223"/>
      <c r="F2223"/>
      <c r="G2223"/>
    </row>
    <row r="2224" spans="3:7" x14ac:dyDescent="0.3">
      <c r="C2224"/>
      <c r="D2224"/>
      <c r="E2224"/>
      <c r="F2224"/>
      <c r="G2224"/>
    </row>
    <row r="2225" spans="3:7" x14ac:dyDescent="0.3">
      <c r="C2225"/>
      <c r="D2225"/>
      <c r="E2225"/>
      <c r="F2225"/>
      <c r="G2225"/>
    </row>
    <row r="2226" spans="3:7" x14ac:dyDescent="0.3">
      <c r="C2226"/>
      <c r="D2226"/>
      <c r="E2226"/>
      <c r="F2226"/>
      <c r="G2226"/>
    </row>
    <row r="2227" spans="3:7" x14ac:dyDescent="0.3">
      <c r="C2227"/>
      <c r="D2227"/>
      <c r="E2227"/>
      <c r="F2227"/>
      <c r="G2227"/>
    </row>
    <row r="2228" spans="3:7" x14ac:dyDescent="0.3">
      <c r="C2228"/>
      <c r="D2228"/>
      <c r="E2228"/>
      <c r="F2228"/>
      <c r="G2228"/>
    </row>
    <row r="2229" spans="3:7" x14ac:dyDescent="0.3">
      <c r="C2229"/>
      <c r="D2229"/>
      <c r="E2229"/>
      <c r="F2229"/>
      <c r="G2229"/>
    </row>
    <row r="2230" spans="3:7" x14ac:dyDescent="0.3">
      <c r="C2230"/>
      <c r="D2230"/>
      <c r="E2230"/>
      <c r="F2230"/>
      <c r="G2230"/>
    </row>
    <row r="2231" spans="3:7" x14ac:dyDescent="0.3">
      <c r="C2231"/>
      <c r="D2231"/>
      <c r="E2231"/>
      <c r="F2231"/>
      <c r="G2231"/>
    </row>
    <row r="2232" spans="3:7" x14ac:dyDescent="0.3">
      <c r="C2232"/>
      <c r="D2232"/>
      <c r="E2232"/>
      <c r="F2232"/>
      <c r="G2232"/>
    </row>
    <row r="2233" spans="3:7" x14ac:dyDescent="0.3">
      <c r="C2233"/>
      <c r="D2233"/>
      <c r="E2233"/>
      <c r="F2233"/>
      <c r="G2233"/>
    </row>
    <row r="2234" spans="3:7" x14ac:dyDescent="0.3">
      <c r="C2234"/>
      <c r="D2234"/>
      <c r="E2234"/>
      <c r="F2234"/>
      <c r="G2234"/>
    </row>
    <row r="2235" spans="3:7" x14ac:dyDescent="0.3">
      <c r="C2235"/>
      <c r="D2235"/>
      <c r="E2235"/>
      <c r="F2235"/>
      <c r="G2235"/>
    </row>
    <row r="2236" spans="3:7" x14ac:dyDescent="0.3">
      <c r="C2236"/>
      <c r="D2236"/>
      <c r="E2236"/>
      <c r="F2236"/>
      <c r="G2236"/>
    </row>
    <row r="2237" spans="3:7" x14ac:dyDescent="0.3">
      <c r="C2237"/>
      <c r="D2237"/>
      <c r="E2237"/>
      <c r="F2237"/>
      <c r="G2237"/>
    </row>
    <row r="2238" spans="3:7" x14ac:dyDescent="0.3">
      <c r="C2238"/>
      <c r="D2238"/>
      <c r="E2238"/>
      <c r="F2238"/>
      <c r="G2238"/>
    </row>
    <row r="2239" spans="3:7" x14ac:dyDescent="0.3">
      <c r="C2239"/>
      <c r="D2239"/>
      <c r="E2239"/>
      <c r="F2239"/>
      <c r="G2239"/>
    </row>
    <row r="2240" spans="3:7" x14ac:dyDescent="0.3">
      <c r="C2240"/>
      <c r="D2240"/>
      <c r="E2240"/>
      <c r="F2240"/>
      <c r="G2240"/>
    </row>
    <row r="2241" spans="3:7" x14ac:dyDescent="0.3">
      <c r="C2241"/>
      <c r="D2241"/>
      <c r="E2241"/>
      <c r="F2241"/>
      <c r="G2241"/>
    </row>
    <row r="2242" spans="3:7" x14ac:dyDescent="0.3">
      <c r="C2242"/>
      <c r="D2242"/>
      <c r="E2242"/>
      <c r="F2242"/>
      <c r="G2242"/>
    </row>
    <row r="2243" spans="3:7" x14ac:dyDescent="0.3">
      <c r="C2243"/>
      <c r="D2243"/>
      <c r="E2243"/>
      <c r="F2243"/>
      <c r="G2243"/>
    </row>
    <row r="2244" spans="3:7" x14ac:dyDescent="0.3">
      <c r="C2244"/>
      <c r="D2244"/>
      <c r="E2244"/>
      <c r="F2244"/>
      <c r="G2244"/>
    </row>
    <row r="2245" spans="3:7" x14ac:dyDescent="0.3">
      <c r="C2245"/>
      <c r="D2245"/>
      <c r="E2245"/>
      <c r="F2245"/>
      <c r="G2245"/>
    </row>
    <row r="2246" spans="3:7" x14ac:dyDescent="0.3">
      <c r="C2246"/>
      <c r="D2246"/>
      <c r="E2246"/>
      <c r="F2246"/>
      <c r="G2246"/>
    </row>
    <row r="2247" spans="3:7" x14ac:dyDescent="0.3">
      <c r="C2247"/>
      <c r="D2247"/>
      <c r="E2247"/>
      <c r="F2247"/>
      <c r="G2247"/>
    </row>
    <row r="2248" spans="3:7" x14ac:dyDescent="0.3">
      <c r="C2248"/>
      <c r="D2248"/>
      <c r="E2248"/>
      <c r="F2248"/>
      <c r="G2248"/>
    </row>
    <row r="2249" spans="3:7" x14ac:dyDescent="0.3">
      <c r="C2249"/>
      <c r="D2249"/>
      <c r="E2249"/>
      <c r="F2249"/>
      <c r="G2249"/>
    </row>
    <row r="2250" spans="3:7" x14ac:dyDescent="0.3">
      <c r="C2250"/>
      <c r="D2250"/>
      <c r="E2250"/>
      <c r="F2250"/>
      <c r="G2250"/>
    </row>
    <row r="2251" spans="3:7" x14ac:dyDescent="0.3">
      <c r="C2251"/>
      <c r="D2251"/>
      <c r="E2251"/>
      <c r="F2251"/>
      <c r="G2251"/>
    </row>
    <row r="2252" spans="3:7" x14ac:dyDescent="0.3">
      <c r="C2252"/>
      <c r="D2252"/>
      <c r="E2252"/>
      <c r="F2252"/>
      <c r="G2252"/>
    </row>
    <row r="2253" spans="3:7" x14ac:dyDescent="0.3">
      <c r="C2253"/>
      <c r="D2253"/>
      <c r="E2253"/>
      <c r="F2253"/>
      <c r="G2253"/>
    </row>
    <row r="2254" spans="3:7" x14ac:dyDescent="0.3">
      <c r="C2254"/>
      <c r="D2254"/>
      <c r="E2254"/>
      <c r="F2254"/>
      <c r="G2254"/>
    </row>
    <row r="2255" spans="3:7" x14ac:dyDescent="0.3">
      <c r="C2255"/>
      <c r="D2255"/>
      <c r="E2255"/>
      <c r="F2255"/>
      <c r="G2255"/>
    </row>
    <row r="2256" spans="3:7" x14ac:dyDescent="0.3">
      <c r="C2256"/>
      <c r="D2256"/>
      <c r="E2256"/>
      <c r="F2256"/>
      <c r="G2256"/>
    </row>
    <row r="2257" spans="3:7" x14ac:dyDescent="0.3">
      <c r="C2257"/>
      <c r="D2257"/>
      <c r="E2257"/>
      <c r="F2257"/>
      <c r="G2257"/>
    </row>
    <row r="2258" spans="3:7" x14ac:dyDescent="0.3">
      <c r="C2258"/>
      <c r="D2258"/>
      <c r="E2258"/>
      <c r="F2258"/>
      <c r="G2258"/>
    </row>
    <row r="2259" spans="3:7" x14ac:dyDescent="0.3">
      <c r="C2259"/>
      <c r="D2259"/>
      <c r="E2259"/>
      <c r="F2259"/>
      <c r="G2259"/>
    </row>
    <row r="2260" spans="3:7" x14ac:dyDescent="0.3">
      <c r="C2260"/>
      <c r="D2260"/>
      <c r="E2260"/>
      <c r="F2260"/>
      <c r="G2260"/>
    </row>
    <row r="2261" spans="3:7" x14ac:dyDescent="0.3">
      <c r="C2261"/>
      <c r="D2261"/>
      <c r="E2261"/>
      <c r="F2261"/>
      <c r="G2261"/>
    </row>
    <row r="2262" spans="3:7" x14ac:dyDescent="0.3">
      <c r="C2262"/>
      <c r="D2262"/>
      <c r="E2262"/>
      <c r="F2262"/>
      <c r="G2262"/>
    </row>
    <row r="2263" spans="3:7" x14ac:dyDescent="0.3">
      <c r="C2263"/>
      <c r="D2263"/>
      <c r="E2263"/>
      <c r="F2263"/>
      <c r="G2263"/>
    </row>
    <row r="2264" spans="3:7" x14ac:dyDescent="0.3">
      <c r="C2264"/>
      <c r="D2264"/>
      <c r="E2264"/>
      <c r="F2264"/>
      <c r="G2264"/>
    </row>
    <row r="2265" spans="3:7" x14ac:dyDescent="0.3">
      <c r="C2265"/>
      <c r="D2265"/>
      <c r="E2265"/>
      <c r="F2265"/>
      <c r="G2265"/>
    </row>
    <row r="2266" spans="3:7" x14ac:dyDescent="0.3">
      <c r="C2266"/>
      <c r="D2266"/>
      <c r="E2266"/>
      <c r="F2266"/>
      <c r="G2266"/>
    </row>
    <row r="2267" spans="3:7" x14ac:dyDescent="0.3">
      <c r="C2267"/>
      <c r="D2267"/>
      <c r="E2267"/>
      <c r="F2267"/>
      <c r="G2267"/>
    </row>
    <row r="2268" spans="3:7" x14ac:dyDescent="0.3">
      <c r="C2268"/>
      <c r="D2268"/>
      <c r="E2268"/>
      <c r="F2268"/>
      <c r="G2268"/>
    </row>
    <row r="2269" spans="3:7" x14ac:dyDescent="0.3">
      <c r="C2269"/>
      <c r="D2269"/>
      <c r="E2269"/>
      <c r="F2269"/>
      <c r="G2269"/>
    </row>
    <row r="2270" spans="3:7" x14ac:dyDescent="0.3">
      <c r="C2270"/>
      <c r="D2270"/>
      <c r="E2270"/>
      <c r="F2270"/>
      <c r="G2270"/>
    </row>
    <row r="2271" spans="3:7" x14ac:dyDescent="0.3">
      <c r="C2271"/>
      <c r="D2271"/>
      <c r="E2271"/>
      <c r="F2271"/>
      <c r="G2271"/>
    </row>
    <row r="2272" spans="3:7" x14ac:dyDescent="0.3">
      <c r="C2272"/>
      <c r="D2272"/>
      <c r="E2272"/>
      <c r="F2272"/>
      <c r="G2272"/>
    </row>
    <row r="2273" spans="3:7" x14ac:dyDescent="0.3">
      <c r="C2273"/>
      <c r="D2273"/>
      <c r="E2273"/>
      <c r="F2273"/>
      <c r="G2273"/>
    </row>
    <row r="2274" spans="3:7" x14ac:dyDescent="0.3">
      <c r="C2274"/>
      <c r="D2274"/>
      <c r="E2274"/>
      <c r="F2274"/>
      <c r="G2274"/>
    </row>
    <row r="2275" spans="3:7" x14ac:dyDescent="0.3">
      <c r="C2275"/>
      <c r="D2275"/>
      <c r="E2275"/>
      <c r="F2275"/>
      <c r="G2275"/>
    </row>
    <row r="2276" spans="3:7" x14ac:dyDescent="0.3">
      <c r="C2276"/>
      <c r="D2276"/>
      <c r="E2276"/>
      <c r="F2276"/>
      <c r="G2276"/>
    </row>
    <row r="2277" spans="3:7" x14ac:dyDescent="0.3">
      <c r="C2277"/>
      <c r="D2277"/>
      <c r="E2277"/>
      <c r="F2277"/>
      <c r="G2277"/>
    </row>
    <row r="2278" spans="3:7" x14ac:dyDescent="0.3">
      <c r="C2278"/>
      <c r="D2278"/>
      <c r="E2278"/>
      <c r="F2278"/>
      <c r="G2278"/>
    </row>
    <row r="2279" spans="3:7" x14ac:dyDescent="0.3">
      <c r="C2279"/>
      <c r="D2279"/>
      <c r="E2279"/>
      <c r="F2279"/>
      <c r="G2279"/>
    </row>
    <row r="2280" spans="3:7" x14ac:dyDescent="0.3">
      <c r="C2280"/>
      <c r="D2280"/>
      <c r="E2280"/>
      <c r="F2280"/>
      <c r="G2280"/>
    </row>
    <row r="2281" spans="3:7" x14ac:dyDescent="0.3">
      <c r="C2281"/>
      <c r="D2281"/>
      <c r="E2281"/>
      <c r="F2281"/>
      <c r="G2281"/>
    </row>
    <row r="2282" spans="3:7" x14ac:dyDescent="0.3">
      <c r="C2282"/>
      <c r="D2282"/>
      <c r="E2282"/>
      <c r="F2282"/>
      <c r="G2282"/>
    </row>
    <row r="2283" spans="3:7" x14ac:dyDescent="0.3">
      <c r="C2283"/>
      <c r="D2283"/>
      <c r="E2283"/>
      <c r="F2283"/>
      <c r="G2283"/>
    </row>
    <row r="2284" spans="3:7" x14ac:dyDescent="0.3">
      <c r="C2284"/>
      <c r="D2284"/>
      <c r="E2284"/>
      <c r="F2284"/>
      <c r="G2284"/>
    </row>
    <row r="2285" spans="3:7" x14ac:dyDescent="0.3">
      <c r="C2285"/>
      <c r="D2285"/>
      <c r="E2285"/>
      <c r="F2285"/>
      <c r="G2285"/>
    </row>
    <row r="2286" spans="3:7" x14ac:dyDescent="0.3">
      <c r="C2286"/>
      <c r="D2286"/>
      <c r="E2286"/>
      <c r="F2286"/>
      <c r="G2286"/>
    </row>
    <row r="2287" spans="3:7" x14ac:dyDescent="0.3">
      <c r="C2287"/>
      <c r="D2287"/>
      <c r="E2287"/>
      <c r="F2287"/>
      <c r="G2287"/>
    </row>
    <row r="2288" spans="3:7" x14ac:dyDescent="0.3">
      <c r="C2288"/>
      <c r="D2288"/>
      <c r="E2288"/>
      <c r="F2288"/>
      <c r="G2288"/>
    </row>
    <row r="2289" spans="3:7" x14ac:dyDescent="0.3">
      <c r="C2289"/>
      <c r="D2289"/>
      <c r="E2289"/>
      <c r="F2289"/>
      <c r="G2289"/>
    </row>
    <row r="2290" spans="3:7" x14ac:dyDescent="0.3">
      <c r="C2290"/>
      <c r="D2290"/>
      <c r="E2290"/>
      <c r="F2290"/>
      <c r="G2290"/>
    </row>
    <row r="2291" spans="3:7" x14ac:dyDescent="0.3">
      <c r="C2291"/>
      <c r="D2291"/>
      <c r="E2291"/>
      <c r="F2291"/>
      <c r="G2291"/>
    </row>
    <row r="2292" spans="3:7" x14ac:dyDescent="0.3">
      <c r="C2292"/>
      <c r="D2292"/>
      <c r="E2292"/>
      <c r="F2292"/>
      <c r="G2292"/>
    </row>
    <row r="2293" spans="3:7" x14ac:dyDescent="0.3">
      <c r="C2293"/>
      <c r="D2293"/>
      <c r="E2293"/>
      <c r="F2293"/>
      <c r="G2293"/>
    </row>
    <row r="2294" spans="3:7" x14ac:dyDescent="0.3">
      <c r="C2294"/>
      <c r="D2294"/>
      <c r="E2294"/>
      <c r="F2294"/>
      <c r="G2294"/>
    </row>
    <row r="2295" spans="3:7" x14ac:dyDescent="0.3">
      <c r="C2295"/>
      <c r="D2295"/>
      <c r="E2295"/>
      <c r="F2295"/>
      <c r="G2295"/>
    </row>
    <row r="2296" spans="3:7" x14ac:dyDescent="0.3">
      <c r="C2296"/>
      <c r="D2296"/>
      <c r="E2296"/>
      <c r="F2296"/>
      <c r="G2296"/>
    </row>
    <row r="2297" spans="3:7" x14ac:dyDescent="0.3">
      <c r="C2297"/>
      <c r="D2297"/>
      <c r="E2297"/>
      <c r="F2297"/>
      <c r="G2297"/>
    </row>
    <row r="2298" spans="3:7" x14ac:dyDescent="0.3">
      <c r="C2298"/>
      <c r="D2298"/>
      <c r="E2298"/>
      <c r="F2298"/>
      <c r="G2298"/>
    </row>
    <row r="2299" spans="3:7" x14ac:dyDescent="0.3">
      <c r="C2299"/>
      <c r="D2299"/>
      <c r="E2299"/>
      <c r="F2299"/>
      <c r="G2299"/>
    </row>
    <row r="2300" spans="3:7" x14ac:dyDescent="0.3">
      <c r="C2300"/>
      <c r="D2300"/>
      <c r="E2300"/>
      <c r="F2300"/>
      <c r="G2300"/>
    </row>
    <row r="2301" spans="3:7" x14ac:dyDescent="0.3">
      <c r="C2301"/>
      <c r="D2301"/>
      <c r="E2301"/>
      <c r="F2301"/>
      <c r="G2301"/>
    </row>
    <row r="2302" spans="3:7" x14ac:dyDescent="0.3">
      <c r="C2302"/>
      <c r="D2302"/>
      <c r="E2302"/>
      <c r="F2302"/>
      <c r="G2302"/>
    </row>
    <row r="2303" spans="3:7" x14ac:dyDescent="0.3">
      <c r="C2303"/>
      <c r="D2303"/>
      <c r="E2303"/>
      <c r="F2303"/>
      <c r="G2303"/>
    </row>
    <row r="2304" spans="3:7" x14ac:dyDescent="0.3">
      <c r="C2304"/>
      <c r="D2304"/>
      <c r="E2304"/>
      <c r="F2304"/>
      <c r="G2304"/>
    </row>
    <row r="2305" spans="3:7" x14ac:dyDescent="0.3">
      <c r="C2305"/>
      <c r="D2305"/>
      <c r="E2305"/>
      <c r="F2305"/>
      <c r="G2305"/>
    </row>
    <row r="2306" spans="3:7" x14ac:dyDescent="0.3">
      <c r="C2306"/>
      <c r="D2306"/>
      <c r="E2306"/>
      <c r="F2306"/>
      <c r="G2306"/>
    </row>
    <row r="2307" spans="3:7" x14ac:dyDescent="0.3">
      <c r="C2307"/>
      <c r="D2307"/>
      <c r="E2307"/>
      <c r="F2307"/>
      <c r="G2307"/>
    </row>
    <row r="2308" spans="3:7" x14ac:dyDescent="0.3">
      <c r="C2308"/>
      <c r="D2308"/>
      <c r="E2308"/>
      <c r="F2308"/>
      <c r="G2308"/>
    </row>
    <row r="2309" spans="3:7" x14ac:dyDescent="0.3">
      <c r="C2309"/>
      <c r="D2309"/>
      <c r="E2309"/>
      <c r="F2309"/>
      <c r="G2309"/>
    </row>
    <row r="2310" spans="3:7" x14ac:dyDescent="0.3">
      <c r="C2310"/>
      <c r="D2310"/>
      <c r="E2310"/>
      <c r="F2310"/>
      <c r="G2310"/>
    </row>
    <row r="2311" spans="3:7" x14ac:dyDescent="0.3">
      <c r="C2311"/>
      <c r="D2311"/>
      <c r="E2311"/>
      <c r="F2311"/>
      <c r="G2311"/>
    </row>
    <row r="2312" spans="3:7" x14ac:dyDescent="0.3">
      <c r="C2312"/>
      <c r="D2312"/>
      <c r="E2312"/>
      <c r="F2312"/>
      <c r="G2312"/>
    </row>
    <row r="2313" spans="3:7" x14ac:dyDescent="0.3">
      <c r="C2313"/>
      <c r="D2313"/>
      <c r="E2313"/>
      <c r="F2313"/>
      <c r="G2313"/>
    </row>
    <row r="2314" spans="3:7" x14ac:dyDescent="0.3">
      <c r="C2314"/>
      <c r="D2314"/>
      <c r="E2314"/>
      <c r="F2314"/>
      <c r="G2314"/>
    </row>
    <row r="2315" spans="3:7" x14ac:dyDescent="0.3">
      <c r="C2315"/>
      <c r="D2315"/>
      <c r="E2315"/>
      <c r="F2315"/>
      <c r="G2315"/>
    </row>
    <row r="2316" spans="3:7" x14ac:dyDescent="0.3">
      <c r="C2316"/>
      <c r="D2316"/>
      <c r="E2316"/>
      <c r="F2316"/>
      <c r="G2316"/>
    </row>
    <row r="2317" spans="3:7" x14ac:dyDescent="0.3">
      <c r="C2317"/>
      <c r="D2317"/>
      <c r="E2317"/>
      <c r="F2317"/>
      <c r="G2317"/>
    </row>
    <row r="2318" spans="3:7" x14ac:dyDescent="0.3">
      <c r="C2318"/>
      <c r="D2318"/>
      <c r="E2318"/>
      <c r="F2318"/>
      <c r="G2318"/>
    </row>
    <row r="2319" spans="3:7" x14ac:dyDescent="0.3">
      <c r="C2319"/>
      <c r="D2319"/>
      <c r="E2319"/>
      <c r="F2319"/>
      <c r="G2319"/>
    </row>
    <row r="2320" spans="3:7" x14ac:dyDescent="0.3">
      <c r="C2320"/>
      <c r="D2320"/>
      <c r="E2320"/>
      <c r="F2320"/>
      <c r="G2320"/>
    </row>
    <row r="2321" spans="3:7" x14ac:dyDescent="0.3">
      <c r="C2321"/>
      <c r="D2321"/>
      <c r="E2321"/>
      <c r="F2321"/>
      <c r="G2321"/>
    </row>
    <row r="2322" spans="3:7" x14ac:dyDescent="0.3">
      <c r="C2322"/>
      <c r="D2322"/>
      <c r="E2322"/>
      <c r="F2322"/>
      <c r="G2322"/>
    </row>
    <row r="2323" spans="3:7" x14ac:dyDescent="0.3">
      <c r="C2323"/>
      <c r="D2323"/>
      <c r="E2323"/>
      <c r="F2323"/>
      <c r="G2323"/>
    </row>
    <row r="2324" spans="3:7" x14ac:dyDescent="0.3">
      <c r="C2324"/>
      <c r="D2324"/>
      <c r="E2324"/>
      <c r="F2324"/>
      <c r="G2324"/>
    </row>
    <row r="2325" spans="3:7" x14ac:dyDescent="0.3">
      <c r="C2325"/>
      <c r="D2325"/>
      <c r="E2325"/>
      <c r="F2325"/>
      <c r="G2325"/>
    </row>
    <row r="2326" spans="3:7" x14ac:dyDescent="0.3">
      <c r="C2326"/>
      <c r="D2326"/>
      <c r="E2326"/>
      <c r="F2326"/>
      <c r="G2326"/>
    </row>
    <row r="2327" spans="3:7" x14ac:dyDescent="0.3">
      <c r="C2327"/>
      <c r="D2327"/>
      <c r="E2327"/>
      <c r="F2327"/>
      <c r="G2327"/>
    </row>
    <row r="2328" spans="3:7" x14ac:dyDescent="0.3">
      <c r="C2328"/>
      <c r="D2328"/>
      <c r="E2328"/>
      <c r="F2328"/>
      <c r="G2328"/>
    </row>
    <row r="2329" spans="3:7" x14ac:dyDescent="0.3">
      <c r="C2329"/>
      <c r="D2329"/>
      <c r="E2329"/>
      <c r="F2329"/>
      <c r="G2329"/>
    </row>
    <row r="2330" spans="3:7" x14ac:dyDescent="0.3">
      <c r="C2330"/>
      <c r="D2330"/>
      <c r="E2330"/>
      <c r="F2330"/>
      <c r="G2330"/>
    </row>
    <row r="2331" spans="3:7" x14ac:dyDescent="0.3">
      <c r="C2331"/>
      <c r="D2331"/>
      <c r="E2331"/>
      <c r="F2331"/>
      <c r="G2331"/>
    </row>
    <row r="2332" spans="3:7" x14ac:dyDescent="0.3">
      <c r="C2332"/>
      <c r="D2332"/>
      <c r="E2332"/>
      <c r="F2332"/>
      <c r="G2332"/>
    </row>
    <row r="2333" spans="3:7" x14ac:dyDescent="0.3">
      <c r="C2333"/>
      <c r="D2333"/>
      <c r="E2333"/>
      <c r="F2333"/>
      <c r="G2333"/>
    </row>
    <row r="2334" spans="3:7" x14ac:dyDescent="0.3">
      <c r="C2334"/>
      <c r="D2334"/>
      <c r="E2334"/>
      <c r="F2334"/>
      <c r="G2334"/>
    </row>
    <row r="2335" spans="3:7" x14ac:dyDescent="0.3">
      <c r="C2335"/>
      <c r="D2335"/>
      <c r="E2335"/>
      <c r="F2335"/>
      <c r="G2335"/>
    </row>
    <row r="2336" spans="3:7" x14ac:dyDescent="0.3">
      <c r="C2336"/>
      <c r="D2336"/>
      <c r="E2336"/>
      <c r="F2336"/>
      <c r="G2336"/>
    </row>
    <row r="2337" spans="3:7" x14ac:dyDescent="0.3">
      <c r="C2337"/>
      <c r="D2337"/>
      <c r="E2337"/>
      <c r="F2337"/>
      <c r="G2337"/>
    </row>
    <row r="2338" spans="3:7" x14ac:dyDescent="0.3">
      <c r="C2338"/>
      <c r="D2338"/>
      <c r="E2338"/>
      <c r="F2338"/>
      <c r="G2338"/>
    </row>
    <row r="2339" spans="3:7" x14ac:dyDescent="0.3">
      <c r="C2339"/>
      <c r="D2339"/>
      <c r="E2339"/>
      <c r="F2339"/>
      <c r="G2339"/>
    </row>
    <row r="2340" spans="3:7" x14ac:dyDescent="0.3">
      <c r="C2340"/>
      <c r="D2340"/>
      <c r="E2340"/>
      <c r="F2340"/>
      <c r="G2340"/>
    </row>
    <row r="2341" spans="3:7" x14ac:dyDescent="0.3">
      <c r="C2341"/>
      <c r="D2341"/>
      <c r="E2341"/>
      <c r="F2341"/>
      <c r="G2341"/>
    </row>
    <row r="2342" spans="3:7" x14ac:dyDescent="0.3">
      <c r="C2342"/>
      <c r="D2342"/>
      <c r="E2342"/>
      <c r="F2342"/>
      <c r="G2342"/>
    </row>
    <row r="2343" spans="3:7" x14ac:dyDescent="0.3">
      <c r="C2343"/>
      <c r="D2343"/>
      <c r="E2343"/>
      <c r="F2343"/>
      <c r="G2343"/>
    </row>
    <row r="2344" spans="3:7" x14ac:dyDescent="0.3">
      <c r="C2344"/>
      <c r="D2344"/>
      <c r="E2344"/>
      <c r="F2344"/>
      <c r="G2344"/>
    </row>
    <row r="2345" spans="3:7" x14ac:dyDescent="0.3">
      <c r="C2345"/>
      <c r="D2345"/>
      <c r="E2345"/>
      <c r="F2345"/>
      <c r="G2345"/>
    </row>
    <row r="2346" spans="3:7" x14ac:dyDescent="0.3">
      <c r="C2346"/>
      <c r="D2346"/>
      <c r="E2346"/>
      <c r="F2346"/>
      <c r="G2346"/>
    </row>
    <row r="2347" spans="3:7" x14ac:dyDescent="0.3">
      <c r="C2347"/>
      <c r="D2347"/>
      <c r="E2347"/>
      <c r="F2347"/>
      <c r="G2347"/>
    </row>
    <row r="2348" spans="3:7" x14ac:dyDescent="0.3">
      <c r="C2348"/>
      <c r="D2348"/>
      <c r="E2348"/>
      <c r="F2348"/>
      <c r="G2348"/>
    </row>
    <row r="2349" spans="3:7" x14ac:dyDescent="0.3">
      <c r="C2349"/>
      <c r="D2349"/>
      <c r="E2349"/>
      <c r="F2349"/>
      <c r="G2349"/>
    </row>
    <row r="2350" spans="3:7" x14ac:dyDescent="0.3">
      <c r="C2350"/>
      <c r="D2350"/>
      <c r="E2350"/>
      <c r="F2350"/>
      <c r="G2350"/>
    </row>
    <row r="2351" spans="3:7" x14ac:dyDescent="0.3">
      <c r="C2351"/>
      <c r="D2351"/>
      <c r="E2351"/>
      <c r="F2351"/>
      <c r="G2351"/>
    </row>
    <row r="2352" spans="3:7" x14ac:dyDescent="0.3">
      <c r="C2352"/>
      <c r="D2352"/>
      <c r="E2352"/>
      <c r="F2352"/>
      <c r="G2352"/>
    </row>
    <row r="2353" spans="3:7" x14ac:dyDescent="0.3">
      <c r="C2353"/>
      <c r="D2353"/>
      <c r="E2353"/>
      <c r="F2353"/>
      <c r="G2353"/>
    </row>
    <row r="2354" spans="3:7" x14ac:dyDescent="0.3">
      <c r="C2354"/>
      <c r="D2354"/>
      <c r="E2354"/>
      <c r="F2354"/>
      <c r="G2354"/>
    </row>
    <row r="2355" spans="3:7" x14ac:dyDescent="0.3">
      <c r="C2355"/>
      <c r="D2355"/>
      <c r="E2355"/>
      <c r="F2355"/>
      <c r="G2355"/>
    </row>
    <row r="2356" spans="3:7" x14ac:dyDescent="0.3">
      <c r="C2356"/>
      <c r="D2356"/>
      <c r="E2356"/>
      <c r="F2356"/>
      <c r="G2356"/>
    </row>
    <row r="2357" spans="3:7" x14ac:dyDescent="0.3">
      <c r="C2357"/>
      <c r="D2357"/>
      <c r="E2357"/>
      <c r="F2357"/>
      <c r="G2357"/>
    </row>
    <row r="2358" spans="3:7" x14ac:dyDescent="0.3">
      <c r="C2358"/>
      <c r="D2358"/>
      <c r="E2358"/>
      <c r="F2358"/>
      <c r="G2358"/>
    </row>
    <row r="2359" spans="3:7" x14ac:dyDescent="0.3">
      <c r="C2359"/>
      <c r="D2359"/>
      <c r="E2359"/>
      <c r="F2359"/>
      <c r="G2359"/>
    </row>
    <row r="2360" spans="3:7" x14ac:dyDescent="0.3">
      <c r="C2360"/>
      <c r="D2360"/>
      <c r="E2360"/>
      <c r="F2360"/>
      <c r="G2360"/>
    </row>
    <row r="2361" spans="3:7" x14ac:dyDescent="0.3">
      <c r="C2361"/>
      <c r="D2361"/>
      <c r="E2361"/>
      <c r="F2361"/>
      <c r="G2361"/>
    </row>
    <row r="2362" spans="3:7" x14ac:dyDescent="0.3">
      <c r="C2362"/>
      <c r="D2362"/>
      <c r="E2362"/>
      <c r="F2362"/>
      <c r="G2362"/>
    </row>
    <row r="2363" spans="3:7" x14ac:dyDescent="0.3">
      <c r="C2363"/>
      <c r="D2363"/>
      <c r="E2363"/>
      <c r="F2363"/>
      <c r="G2363"/>
    </row>
    <row r="2364" spans="3:7" x14ac:dyDescent="0.3">
      <c r="C2364"/>
      <c r="D2364"/>
      <c r="E2364"/>
      <c r="F2364"/>
      <c r="G2364"/>
    </row>
    <row r="2365" spans="3:7" x14ac:dyDescent="0.3">
      <c r="C2365"/>
      <c r="D2365"/>
      <c r="E2365"/>
      <c r="F2365"/>
      <c r="G2365"/>
    </row>
    <row r="2366" spans="3:7" x14ac:dyDescent="0.3">
      <c r="C2366"/>
      <c r="D2366"/>
      <c r="E2366"/>
      <c r="F2366"/>
      <c r="G2366"/>
    </row>
    <row r="2367" spans="3:7" x14ac:dyDescent="0.3">
      <c r="C2367"/>
      <c r="D2367"/>
      <c r="E2367"/>
      <c r="F2367"/>
      <c r="G2367"/>
    </row>
    <row r="2368" spans="3:7" x14ac:dyDescent="0.3">
      <c r="C2368"/>
      <c r="D2368"/>
      <c r="E2368"/>
      <c r="F2368"/>
      <c r="G2368"/>
    </row>
    <row r="2369" spans="3:7" x14ac:dyDescent="0.3">
      <c r="C2369"/>
      <c r="D2369"/>
      <c r="E2369"/>
      <c r="F2369"/>
      <c r="G2369"/>
    </row>
    <row r="2370" spans="3:7" x14ac:dyDescent="0.3">
      <c r="C2370"/>
      <c r="D2370"/>
      <c r="E2370"/>
      <c r="F2370"/>
      <c r="G2370"/>
    </row>
    <row r="2371" spans="3:7" x14ac:dyDescent="0.3">
      <c r="C2371"/>
      <c r="D2371"/>
      <c r="E2371"/>
      <c r="F2371"/>
      <c r="G2371"/>
    </row>
    <row r="2372" spans="3:7" x14ac:dyDescent="0.3">
      <c r="C2372"/>
      <c r="D2372"/>
      <c r="E2372"/>
      <c r="F2372"/>
      <c r="G2372"/>
    </row>
    <row r="2373" spans="3:7" x14ac:dyDescent="0.3">
      <c r="C2373"/>
      <c r="D2373"/>
      <c r="E2373"/>
      <c r="F2373"/>
      <c r="G2373"/>
    </row>
    <row r="2374" spans="3:7" x14ac:dyDescent="0.3">
      <c r="C2374"/>
      <c r="D2374"/>
      <c r="E2374"/>
      <c r="F2374"/>
      <c r="G2374"/>
    </row>
    <row r="2375" spans="3:7" x14ac:dyDescent="0.3">
      <c r="C2375"/>
      <c r="D2375"/>
      <c r="E2375"/>
      <c r="F2375"/>
      <c r="G2375"/>
    </row>
    <row r="2376" spans="3:7" x14ac:dyDescent="0.3">
      <c r="C2376"/>
      <c r="D2376"/>
      <c r="E2376"/>
      <c r="F2376"/>
      <c r="G2376"/>
    </row>
    <row r="2377" spans="3:7" x14ac:dyDescent="0.3">
      <c r="C2377"/>
      <c r="D2377"/>
      <c r="E2377"/>
      <c r="F2377"/>
      <c r="G2377"/>
    </row>
    <row r="2378" spans="3:7" x14ac:dyDescent="0.3">
      <c r="C2378"/>
      <c r="D2378"/>
      <c r="E2378"/>
      <c r="F2378"/>
      <c r="G2378"/>
    </row>
    <row r="2379" spans="3:7" x14ac:dyDescent="0.3">
      <c r="C2379"/>
      <c r="D2379"/>
      <c r="E2379"/>
      <c r="F2379"/>
      <c r="G2379"/>
    </row>
    <row r="2380" spans="3:7" x14ac:dyDescent="0.3">
      <c r="C2380"/>
      <c r="D2380"/>
      <c r="E2380"/>
      <c r="F2380"/>
      <c r="G2380"/>
    </row>
    <row r="2381" spans="3:7" x14ac:dyDescent="0.3">
      <c r="C2381"/>
      <c r="D2381"/>
      <c r="E2381"/>
      <c r="F2381"/>
      <c r="G2381"/>
    </row>
    <row r="2382" spans="3:7" x14ac:dyDescent="0.3">
      <c r="C2382"/>
      <c r="D2382"/>
      <c r="E2382"/>
      <c r="F2382"/>
      <c r="G2382"/>
    </row>
    <row r="2383" spans="3:7" x14ac:dyDescent="0.3">
      <c r="C2383"/>
      <c r="D2383"/>
      <c r="E2383"/>
      <c r="F2383"/>
      <c r="G2383"/>
    </row>
    <row r="2384" spans="3:7" x14ac:dyDescent="0.3">
      <c r="C2384"/>
      <c r="D2384"/>
      <c r="E2384"/>
      <c r="F2384"/>
      <c r="G2384"/>
    </row>
    <row r="2385" spans="3:7" x14ac:dyDescent="0.3">
      <c r="C2385"/>
      <c r="D2385"/>
      <c r="E2385"/>
      <c r="F2385"/>
      <c r="G2385"/>
    </row>
    <row r="2386" spans="3:7" x14ac:dyDescent="0.3">
      <c r="C2386"/>
      <c r="D2386"/>
      <c r="E2386"/>
      <c r="F2386"/>
      <c r="G2386"/>
    </row>
    <row r="2387" spans="3:7" x14ac:dyDescent="0.3">
      <c r="C2387"/>
      <c r="D2387"/>
      <c r="E2387"/>
      <c r="F2387"/>
      <c r="G2387"/>
    </row>
    <row r="2388" spans="3:7" x14ac:dyDescent="0.3">
      <c r="C2388"/>
      <c r="D2388"/>
      <c r="E2388"/>
      <c r="F2388"/>
      <c r="G2388"/>
    </row>
    <row r="2389" spans="3:7" x14ac:dyDescent="0.3">
      <c r="C2389"/>
      <c r="D2389"/>
      <c r="E2389"/>
      <c r="F2389"/>
      <c r="G2389"/>
    </row>
    <row r="2390" spans="3:7" x14ac:dyDescent="0.3">
      <c r="C2390"/>
      <c r="D2390"/>
      <c r="E2390"/>
      <c r="F2390"/>
      <c r="G2390"/>
    </row>
    <row r="2391" spans="3:7" x14ac:dyDescent="0.3">
      <c r="C2391"/>
      <c r="D2391"/>
      <c r="E2391"/>
      <c r="F2391"/>
      <c r="G2391"/>
    </row>
    <row r="2392" spans="3:7" x14ac:dyDescent="0.3">
      <c r="C2392"/>
      <c r="D2392"/>
      <c r="E2392"/>
      <c r="F2392"/>
      <c r="G2392"/>
    </row>
    <row r="2393" spans="3:7" x14ac:dyDescent="0.3">
      <c r="C2393"/>
      <c r="D2393"/>
      <c r="E2393"/>
      <c r="F2393"/>
      <c r="G2393"/>
    </row>
    <row r="2394" spans="3:7" x14ac:dyDescent="0.3">
      <c r="C2394"/>
      <c r="D2394"/>
      <c r="E2394"/>
      <c r="F2394"/>
      <c r="G2394"/>
    </row>
    <row r="2395" spans="3:7" x14ac:dyDescent="0.3">
      <c r="C2395"/>
      <c r="D2395"/>
      <c r="E2395"/>
      <c r="F2395"/>
      <c r="G2395"/>
    </row>
    <row r="2396" spans="3:7" x14ac:dyDescent="0.3">
      <c r="C2396"/>
      <c r="D2396"/>
      <c r="E2396"/>
      <c r="F2396"/>
      <c r="G2396"/>
    </row>
    <row r="2397" spans="3:7" x14ac:dyDescent="0.3">
      <c r="C2397"/>
      <c r="D2397"/>
      <c r="E2397"/>
      <c r="F2397"/>
      <c r="G2397"/>
    </row>
    <row r="2398" spans="3:7" x14ac:dyDescent="0.3">
      <c r="C2398"/>
      <c r="D2398"/>
      <c r="E2398"/>
      <c r="F2398"/>
      <c r="G2398"/>
    </row>
    <row r="2399" spans="3:7" x14ac:dyDescent="0.3">
      <c r="C2399"/>
      <c r="D2399"/>
      <c r="E2399"/>
      <c r="F2399"/>
      <c r="G2399"/>
    </row>
    <row r="2400" spans="3:7" x14ac:dyDescent="0.3">
      <c r="C2400"/>
      <c r="D2400"/>
      <c r="E2400"/>
      <c r="F2400"/>
      <c r="G2400"/>
    </row>
    <row r="2401" spans="3:7" x14ac:dyDescent="0.3">
      <c r="C2401"/>
      <c r="D2401"/>
      <c r="E2401"/>
      <c r="F2401"/>
      <c r="G2401"/>
    </row>
    <row r="2402" spans="3:7" x14ac:dyDescent="0.3">
      <c r="C2402"/>
      <c r="D2402"/>
      <c r="E2402"/>
      <c r="F2402"/>
      <c r="G2402"/>
    </row>
    <row r="2403" spans="3:7" x14ac:dyDescent="0.3">
      <c r="C2403"/>
      <c r="D2403"/>
      <c r="E2403"/>
      <c r="F2403"/>
      <c r="G2403"/>
    </row>
    <row r="2404" spans="3:7" x14ac:dyDescent="0.3">
      <c r="C2404"/>
      <c r="D2404"/>
      <c r="E2404"/>
      <c r="F2404"/>
      <c r="G2404"/>
    </row>
    <row r="2405" spans="3:7" x14ac:dyDescent="0.3">
      <c r="C2405"/>
      <c r="D2405"/>
      <c r="E2405"/>
      <c r="F2405"/>
      <c r="G2405"/>
    </row>
    <row r="2406" spans="3:7" x14ac:dyDescent="0.3">
      <c r="C2406"/>
      <c r="D2406"/>
      <c r="E2406"/>
      <c r="F2406"/>
      <c r="G2406"/>
    </row>
    <row r="2407" spans="3:7" x14ac:dyDescent="0.3">
      <c r="C2407"/>
      <c r="D2407"/>
      <c r="E2407"/>
      <c r="F2407"/>
      <c r="G2407"/>
    </row>
    <row r="2408" spans="3:7" x14ac:dyDescent="0.3">
      <c r="C2408"/>
      <c r="D2408"/>
      <c r="E2408"/>
      <c r="F2408"/>
      <c r="G2408"/>
    </row>
    <row r="2409" spans="3:7" x14ac:dyDescent="0.3">
      <c r="C2409"/>
      <c r="D2409"/>
      <c r="E2409"/>
      <c r="F2409"/>
      <c r="G2409"/>
    </row>
    <row r="2410" spans="3:7" x14ac:dyDescent="0.3">
      <c r="C2410"/>
      <c r="D2410"/>
      <c r="E2410"/>
      <c r="F2410"/>
      <c r="G2410"/>
    </row>
    <row r="2411" spans="3:7" x14ac:dyDescent="0.3">
      <c r="C2411"/>
      <c r="D2411"/>
      <c r="E2411"/>
      <c r="F2411"/>
      <c r="G2411"/>
    </row>
    <row r="2412" spans="3:7" x14ac:dyDescent="0.3">
      <c r="C2412"/>
      <c r="D2412"/>
      <c r="E2412"/>
      <c r="F2412"/>
      <c r="G2412"/>
    </row>
    <row r="2413" spans="3:7" x14ac:dyDescent="0.3">
      <c r="C2413"/>
      <c r="D2413"/>
      <c r="E2413"/>
      <c r="F2413"/>
      <c r="G2413"/>
    </row>
    <row r="2414" spans="3:7" x14ac:dyDescent="0.3">
      <c r="C2414"/>
      <c r="D2414"/>
      <c r="E2414"/>
      <c r="F2414"/>
      <c r="G2414"/>
    </row>
    <row r="2415" spans="3:7" x14ac:dyDescent="0.3">
      <c r="C2415"/>
      <c r="D2415"/>
      <c r="E2415"/>
      <c r="F2415"/>
      <c r="G2415"/>
    </row>
    <row r="2416" spans="3:7" x14ac:dyDescent="0.3">
      <c r="C2416"/>
      <c r="D2416"/>
      <c r="E2416"/>
      <c r="F2416"/>
      <c r="G2416"/>
    </row>
    <row r="2417" spans="3:7" x14ac:dyDescent="0.3">
      <c r="C2417"/>
      <c r="D2417"/>
      <c r="E2417"/>
      <c r="F2417"/>
      <c r="G2417"/>
    </row>
    <row r="2418" spans="3:7" x14ac:dyDescent="0.3">
      <c r="C2418"/>
      <c r="D2418"/>
      <c r="E2418"/>
      <c r="F2418"/>
      <c r="G2418"/>
    </row>
    <row r="2419" spans="3:7" x14ac:dyDescent="0.3">
      <c r="C2419"/>
      <c r="D2419"/>
      <c r="E2419"/>
      <c r="F2419"/>
      <c r="G2419"/>
    </row>
    <row r="2420" spans="3:7" x14ac:dyDescent="0.3">
      <c r="C2420"/>
      <c r="D2420"/>
      <c r="E2420"/>
      <c r="F2420"/>
      <c r="G2420"/>
    </row>
    <row r="2421" spans="3:7" x14ac:dyDescent="0.3">
      <c r="C2421"/>
      <c r="D2421"/>
      <c r="E2421"/>
      <c r="F2421"/>
      <c r="G2421"/>
    </row>
    <row r="2422" spans="3:7" x14ac:dyDescent="0.3">
      <c r="C2422"/>
      <c r="D2422"/>
      <c r="E2422"/>
      <c r="F2422"/>
      <c r="G2422"/>
    </row>
    <row r="2423" spans="3:7" x14ac:dyDescent="0.3">
      <c r="C2423"/>
      <c r="D2423"/>
      <c r="E2423"/>
      <c r="F2423"/>
      <c r="G2423"/>
    </row>
    <row r="2424" spans="3:7" x14ac:dyDescent="0.3">
      <c r="C2424"/>
      <c r="D2424"/>
      <c r="E2424"/>
      <c r="F2424"/>
      <c r="G2424"/>
    </row>
    <row r="2425" spans="3:7" x14ac:dyDescent="0.3">
      <c r="C2425"/>
      <c r="D2425"/>
      <c r="E2425"/>
      <c r="F2425"/>
      <c r="G2425"/>
    </row>
    <row r="2426" spans="3:7" x14ac:dyDescent="0.3">
      <c r="C2426"/>
      <c r="D2426"/>
      <c r="E2426"/>
      <c r="F2426"/>
      <c r="G2426"/>
    </row>
    <row r="2427" spans="3:7" x14ac:dyDescent="0.3">
      <c r="C2427"/>
      <c r="D2427"/>
      <c r="E2427"/>
      <c r="F2427"/>
      <c r="G2427"/>
    </row>
    <row r="2428" spans="3:7" x14ac:dyDescent="0.3">
      <c r="C2428"/>
      <c r="D2428"/>
      <c r="E2428"/>
      <c r="F2428"/>
      <c r="G2428"/>
    </row>
    <row r="2429" spans="3:7" x14ac:dyDescent="0.3">
      <c r="C2429"/>
      <c r="D2429"/>
      <c r="E2429"/>
      <c r="F2429"/>
      <c r="G2429"/>
    </row>
    <row r="2430" spans="3:7" x14ac:dyDescent="0.3">
      <c r="C2430"/>
      <c r="D2430"/>
      <c r="E2430"/>
      <c r="F2430"/>
      <c r="G2430"/>
    </row>
    <row r="2431" spans="3:7" x14ac:dyDescent="0.3">
      <c r="C2431"/>
      <c r="D2431"/>
      <c r="E2431"/>
      <c r="F2431"/>
      <c r="G2431"/>
    </row>
    <row r="2432" spans="3:7" x14ac:dyDescent="0.3">
      <c r="C2432"/>
      <c r="D2432"/>
      <c r="E2432"/>
      <c r="F2432"/>
      <c r="G2432"/>
    </row>
    <row r="2433" spans="3:7" x14ac:dyDescent="0.3">
      <c r="C2433"/>
      <c r="D2433"/>
      <c r="E2433"/>
      <c r="F2433"/>
      <c r="G2433"/>
    </row>
    <row r="2434" spans="3:7" x14ac:dyDescent="0.3">
      <c r="C2434"/>
      <c r="D2434"/>
      <c r="E2434"/>
      <c r="F2434"/>
      <c r="G2434"/>
    </row>
    <row r="2435" spans="3:7" x14ac:dyDescent="0.3">
      <c r="C2435"/>
      <c r="D2435"/>
      <c r="E2435"/>
      <c r="F2435"/>
      <c r="G2435"/>
    </row>
    <row r="2436" spans="3:7" x14ac:dyDescent="0.3">
      <c r="C2436"/>
      <c r="D2436"/>
      <c r="E2436"/>
      <c r="F2436"/>
      <c r="G2436"/>
    </row>
    <row r="2437" spans="3:7" x14ac:dyDescent="0.3">
      <c r="C2437"/>
      <c r="D2437"/>
      <c r="E2437"/>
      <c r="F2437"/>
      <c r="G2437"/>
    </row>
    <row r="2438" spans="3:7" x14ac:dyDescent="0.3">
      <c r="C2438"/>
      <c r="D2438"/>
      <c r="E2438"/>
      <c r="F2438"/>
      <c r="G2438"/>
    </row>
    <row r="2439" spans="3:7" x14ac:dyDescent="0.3">
      <c r="C2439"/>
      <c r="D2439"/>
      <c r="E2439"/>
      <c r="F2439"/>
      <c r="G2439"/>
    </row>
    <row r="2440" spans="3:7" x14ac:dyDescent="0.3">
      <c r="C2440"/>
      <c r="D2440"/>
      <c r="E2440"/>
      <c r="F2440"/>
      <c r="G2440"/>
    </row>
    <row r="2441" spans="3:7" x14ac:dyDescent="0.3">
      <c r="C2441"/>
      <c r="D2441"/>
      <c r="E2441"/>
      <c r="F2441"/>
      <c r="G2441"/>
    </row>
    <row r="2442" spans="3:7" x14ac:dyDescent="0.3">
      <c r="C2442"/>
      <c r="D2442"/>
      <c r="E2442"/>
      <c r="F2442"/>
      <c r="G2442"/>
    </row>
    <row r="2443" spans="3:7" x14ac:dyDescent="0.3">
      <c r="C2443"/>
      <c r="D2443"/>
      <c r="E2443"/>
      <c r="F2443"/>
      <c r="G2443"/>
    </row>
    <row r="2444" spans="3:7" x14ac:dyDescent="0.3">
      <c r="C2444"/>
      <c r="D2444"/>
      <c r="E2444"/>
      <c r="F2444"/>
      <c r="G2444"/>
    </row>
    <row r="2445" spans="3:7" x14ac:dyDescent="0.3">
      <c r="C2445"/>
      <c r="D2445"/>
      <c r="E2445"/>
      <c r="F2445"/>
      <c r="G2445"/>
    </row>
    <row r="2446" spans="3:7" x14ac:dyDescent="0.3">
      <c r="C2446"/>
      <c r="D2446"/>
      <c r="E2446"/>
      <c r="F2446"/>
      <c r="G2446"/>
    </row>
    <row r="2447" spans="3:7" x14ac:dyDescent="0.3">
      <c r="C2447"/>
      <c r="D2447"/>
      <c r="E2447"/>
      <c r="F2447"/>
      <c r="G2447"/>
    </row>
    <row r="2448" spans="3:7" x14ac:dyDescent="0.3">
      <c r="C2448"/>
      <c r="D2448"/>
      <c r="E2448"/>
      <c r="F2448"/>
      <c r="G2448"/>
    </row>
    <row r="2449" spans="3:7" x14ac:dyDescent="0.3">
      <c r="C2449"/>
      <c r="D2449"/>
      <c r="E2449"/>
      <c r="F2449"/>
      <c r="G2449"/>
    </row>
    <row r="2450" spans="3:7" x14ac:dyDescent="0.3">
      <c r="C2450"/>
      <c r="D2450"/>
      <c r="E2450"/>
      <c r="F2450"/>
      <c r="G2450"/>
    </row>
    <row r="2451" spans="3:7" x14ac:dyDescent="0.3">
      <c r="C2451"/>
      <c r="D2451"/>
      <c r="E2451"/>
      <c r="F2451"/>
      <c r="G2451"/>
    </row>
    <row r="2452" spans="3:7" x14ac:dyDescent="0.3">
      <c r="C2452"/>
      <c r="D2452"/>
      <c r="E2452"/>
      <c r="F2452"/>
      <c r="G2452"/>
    </row>
    <row r="2453" spans="3:7" x14ac:dyDescent="0.3">
      <c r="C2453"/>
      <c r="D2453"/>
      <c r="E2453"/>
      <c r="F2453"/>
      <c r="G2453"/>
    </row>
    <row r="2454" spans="3:7" x14ac:dyDescent="0.3">
      <c r="C2454"/>
      <c r="D2454"/>
      <c r="E2454"/>
      <c r="F2454"/>
      <c r="G2454"/>
    </row>
    <row r="2455" spans="3:7" x14ac:dyDescent="0.3">
      <c r="C2455"/>
      <c r="D2455"/>
      <c r="E2455"/>
      <c r="F2455"/>
      <c r="G2455"/>
    </row>
    <row r="2456" spans="3:7" x14ac:dyDescent="0.3">
      <c r="C2456"/>
      <c r="D2456"/>
      <c r="E2456"/>
      <c r="F2456"/>
      <c r="G2456"/>
    </row>
    <row r="2457" spans="3:7" x14ac:dyDescent="0.3">
      <c r="C2457"/>
      <c r="D2457"/>
      <c r="E2457"/>
      <c r="F2457"/>
      <c r="G2457"/>
    </row>
    <row r="2458" spans="3:7" x14ac:dyDescent="0.3">
      <c r="C2458"/>
      <c r="D2458"/>
      <c r="E2458"/>
      <c r="F2458"/>
      <c r="G2458"/>
    </row>
    <row r="2459" spans="3:7" x14ac:dyDescent="0.3">
      <c r="C2459"/>
      <c r="D2459"/>
      <c r="E2459"/>
      <c r="F2459"/>
      <c r="G2459"/>
    </row>
    <row r="2460" spans="3:7" x14ac:dyDescent="0.3">
      <c r="C2460"/>
      <c r="D2460"/>
      <c r="E2460"/>
      <c r="F2460"/>
      <c r="G2460"/>
    </row>
    <row r="2461" spans="3:7" x14ac:dyDescent="0.3">
      <c r="C2461"/>
      <c r="D2461"/>
      <c r="E2461"/>
      <c r="F2461"/>
      <c r="G2461"/>
    </row>
    <row r="2462" spans="3:7" x14ac:dyDescent="0.3">
      <c r="C2462"/>
      <c r="D2462"/>
      <c r="E2462"/>
      <c r="F2462"/>
      <c r="G2462"/>
    </row>
    <row r="2463" spans="3:7" x14ac:dyDescent="0.3">
      <c r="C2463"/>
      <c r="D2463"/>
      <c r="E2463"/>
      <c r="F2463"/>
      <c r="G2463"/>
    </row>
    <row r="2464" spans="3:7" x14ac:dyDescent="0.3">
      <c r="C2464"/>
      <c r="D2464"/>
      <c r="E2464"/>
      <c r="F2464"/>
      <c r="G2464"/>
    </row>
    <row r="2465" spans="3:7" x14ac:dyDescent="0.3">
      <c r="C2465"/>
      <c r="D2465"/>
      <c r="E2465"/>
      <c r="F2465"/>
      <c r="G2465"/>
    </row>
    <row r="2466" spans="3:7" x14ac:dyDescent="0.3">
      <c r="C2466"/>
      <c r="D2466"/>
      <c r="E2466"/>
      <c r="F2466"/>
      <c r="G2466"/>
    </row>
    <row r="2467" spans="3:7" x14ac:dyDescent="0.3">
      <c r="C2467"/>
      <c r="D2467"/>
      <c r="E2467"/>
      <c r="F2467"/>
      <c r="G2467"/>
    </row>
    <row r="2468" spans="3:7" x14ac:dyDescent="0.3">
      <c r="C2468"/>
      <c r="D2468"/>
      <c r="E2468"/>
      <c r="F2468"/>
      <c r="G2468"/>
    </row>
    <row r="2469" spans="3:7" x14ac:dyDescent="0.3">
      <c r="C2469"/>
      <c r="D2469"/>
      <c r="E2469"/>
      <c r="F2469"/>
      <c r="G2469"/>
    </row>
    <row r="2470" spans="3:7" x14ac:dyDescent="0.3">
      <c r="C2470"/>
      <c r="D2470"/>
      <c r="E2470"/>
      <c r="F2470"/>
      <c r="G2470"/>
    </row>
    <row r="2471" spans="3:7" x14ac:dyDescent="0.3">
      <c r="C2471"/>
      <c r="D2471"/>
      <c r="E2471"/>
      <c r="F2471"/>
      <c r="G2471"/>
    </row>
    <row r="2472" spans="3:7" x14ac:dyDescent="0.3">
      <c r="C2472"/>
      <c r="D2472"/>
      <c r="E2472"/>
      <c r="F2472"/>
      <c r="G2472"/>
    </row>
    <row r="2473" spans="3:7" x14ac:dyDescent="0.3">
      <c r="C2473"/>
      <c r="D2473"/>
      <c r="E2473"/>
      <c r="F2473"/>
      <c r="G2473"/>
    </row>
    <row r="2474" spans="3:7" x14ac:dyDescent="0.3">
      <c r="C2474"/>
      <c r="D2474"/>
      <c r="E2474"/>
      <c r="F2474"/>
      <c r="G2474"/>
    </row>
    <row r="2475" spans="3:7" x14ac:dyDescent="0.3">
      <c r="C2475"/>
      <c r="D2475"/>
      <c r="E2475"/>
      <c r="F2475"/>
      <c r="G2475"/>
    </row>
    <row r="2476" spans="3:7" x14ac:dyDescent="0.3">
      <c r="C2476"/>
      <c r="D2476"/>
      <c r="E2476"/>
      <c r="F2476"/>
      <c r="G2476"/>
    </row>
    <row r="2477" spans="3:7" x14ac:dyDescent="0.3">
      <c r="C2477"/>
      <c r="D2477"/>
      <c r="E2477"/>
      <c r="F2477"/>
      <c r="G2477"/>
    </row>
    <row r="2478" spans="3:7" x14ac:dyDescent="0.3">
      <c r="C2478"/>
      <c r="D2478"/>
      <c r="E2478"/>
      <c r="F2478"/>
      <c r="G2478"/>
    </row>
    <row r="2479" spans="3:7" x14ac:dyDescent="0.3">
      <c r="C2479"/>
      <c r="D2479"/>
      <c r="E2479"/>
      <c r="F2479"/>
      <c r="G2479"/>
    </row>
    <row r="2480" spans="3:7" x14ac:dyDescent="0.3">
      <c r="C2480"/>
      <c r="D2480"/>
      <c r="E2480"/>
      <c r="F2480"/>
      <c r="G2480"/>
    </row>
    <row r="2481" spans="3:7" x14ac:dyDescent="0.3">
      <c r="C2481"/>
      <c r="D2481"/>
      <c r="E2481"/>
      <c r="F2481"/>
      <c r="G2481"/>
    </row>
    <row r="2482" spans="3:7" x14ac:dyDescent="0.3">
      <c r="C2482"/>
      <c r="D2482"/>
      <c r="E2482"/>
      <c r="F2482"/>
      <c r="G2482"/>
    </row>
    <row r="2483" spans="3:7" x14ac:dyDescent="0.3">
      <c r="C2483"/>
      <c r="D2483"/>
      <c r="E2483"/>
      <c r="F2483"/>
      <c r="G2483"/>
    </row>
    <row r="2484" spans="3:7" x14ac:dyDescent="0.3">
      <c r="C2484"/>
      <c r="D2484"/>
      <c r="E2484"/>
      <c r="F2484"/>
      <c r="G2484"/>
    </row>
    <row r="2485" spans="3:7" x14ac:dyDescent="0.3">
      <c r="C2485"/>
      <c r="D2485"/>
      <c r="E2485"/>
      <c r="F2485"/>
      <c r="G2485"/>
    </row>
    <row r="2486" spans="3:7" x14ac:dyDescent="0.3">
      <c r="C2486"/>
      <c r="D2486"/>
      <c r="E2486"/>
      <c r="F2486"/>
      <c r="G2486"/>
    </row>
    <row r="2487" spans="3:7" x14ac:dyDescent="0.3">
      <c r="C2487"/>
      <c r="D2487"/>
      <c r="E2487"/>
      <c r="F2487"/>
      <c r="G2487"/>
    </row>
    <row r="2488" spans="3:7" x14ac:dyDescent="0.3">
      <c r="C2488"/>
      <c r="D2488"/>
      <c r="E2488"/>
      <c r="F2488"/>
      <c r="G2488"/>
    </row>
    <row r="2489" spans="3:7" x14ac:dyDescent="0.3">
      <c r="C2489"/>
      <c r="D2489"/>
      <c r="E2489"/>
      <c r="F2489"/>
      <c r="G2489"/>
    </row>
    <row r="2490" spans="3:7" x14ac:dyDescent="0.3">
      <c r="C2490"/>
      <c r="D2490"/>
      <c r="E2490"/>
      <c r="F2490"/>
      <c r="G2490"/>
    </row>
    <row r="2491" spans="3:7" x14ac:dyDescent="0.3">
      <c r="C2491"/>
      <c r="D2491"/>
      <c r="E2491"/>
      <c r="F2491"/>
      <c r="G2491"/>
    </row>
    <row r="2492" spans="3:7" x14ac:dyDescent="0.3">
      <c r="C2492"/>
      <c r="D2492"/>
      <c r="E2492"/>
      <c r="F2492"/>
      <c r="G2492"/>
    </row>
    <row r="2493" spans="3:7" x14ac:dyDescent="0.3">
      <c r="C2493"/>
      <c r="D2493"/>
      <c r="E2493"/>
      <c r="F2493"/>
      <c r="G2493"/>
    </row>
    <row r="2494" spans="3:7" x14ac:dyDescent="0.3">
      <c r="C2494"/>
      <c r="D2494"/>
      <c r="E2494"/>
      <c r="F2494"/>
      <c r="G2494"/>
    </row>
    <row r="2495" spans="3:7" x14ac:dyDescent="0.3">
      <c r="C2495"/>
      <c r="D2495"/>
      <c r="E2495"/>
      <c r="F2495"/>
      <c r="G2495"/>
    </row>
    <row r="2496" spans="3:7" x14ac:dyDescent="0.3">
      <c r="C2496"/>
      <c r="D2496"/>
      <c r="E2496"/>
      <c r="F2496"/>
      <c r="G2496"/>
    </row>
    <row r="2497" spans="3:7" x14ac:dyDescent="0.3">
      <c r="C2497"/>
      <c r="D2497"/>
      <c r="E2497"/>
      <c r="F2497"/>
      <c r="G2497"/>
    </row>
    <row r="2498" spans="3:7" x14ac:dyDescent="0.3">
      <c r="C2498"/>
      <c r="D2498"/>
      <c r="E2498"/>
      <c r="F2498"/>
      <c r="G2498"/>
    </row>
    <row r="2499" spans="3:7" x14ac:dyDescent="0.3">
      <c r="C2499"/>
      <c r="D2499"/>
      <c r="E2499"/>
      <c r="F2499"/>
      <c r="G2499"/>
    </row>
    <row r="2500" spans="3:7" x14ac:dyDescent="0.3">
      <c r="C2500"/>
      <c r="D2500"/>
      <c r="E2500"/>
      <c r="F2500"/>
      <c r="G2500"/>
    </row>
    <row r="2501" spans="3:7" x14ac:dyDescent="0.3">
      <c r="C2501"/>
      <c r="D2501"/>
      <c r="E2501"/>
      <c r="F2501"/>
      <c r="G2501"/>
    </row>
    <row r="2502" spans="3:7" x14ac:dyDescent="0.3">
      <c r="C2502"/>
      <c r="D2502"/>
      <c r="E2502"/>
      <c r="F2502"/>
      <c r="G2502"/>
    </row>
    <row r="2503" spans="3:7" x14ac:dyDescent="0.3">
      <c r="C2503"/>
      <c r="D2503"/>
      <c r="E2503"/>
      <c r="F2503"/>
      <c r="G2503"/>
    </row>
    <row r="2504" spans="3:7" x14ac:dyDescent="0.3">
      <c r="C2504"/>
      <c r="D2504"/>
      <c r="E2504"/>
      <c r="F2504"/>
      <c r="G2504"/>
    </row>
    <row r="2505" spans="3:7" x14ac:dyDescent="0.3">
      <c r="C2505"/>
      <c r="D2505"/>
      <c r="E2505"/>
      <c r="F2505"/>
      <c r="G2505"/>
    </row>
    <row r="2506" spans="3:7" x14ac:dyDescent="0.3">
      <c r="C2506"/>
      <c r="D2506"/>
      <c r="E2506"/>
      <c r="F2506"/>
      <c r="G2506"/>
    </row>
    <row r="2507" spans="3:7" x14ac:dyDescent="0.3">
      <c r="C2507"/>
      <c r="D2507"/>
      <c r="E2507"/>
      <c r="F2507"/>
      <c r="G2507"/>
    </row>
    <row r="2508" spans="3:7" x14ac:dyDescent="0.3">
      <c r="C2508"/>
      <c r="D2508"/>
      <c r="E2508"/>
      <c r="F2508"/>
      <c r="G2508"/>
    </row>
    <row r="2509" spans="3:7" x14ac:dyDescent="0.3">
      <c r="C2509"/>
      <c r="D2509"/>
      <c r="E2509"/>
      <c r="F2509"/>
      <c r="G2509"/>
    </row>
    <row r="2510" spans="3:7" x14ac:dyDescent="0.3">
      <c r="C2510"/>
      <c r="D2510"/>
      <c r="E2510"/>
      <c r="F2510"/>
      <c r="G2510"/>
    </row>
    <row r="2511" spans="3:7" x14ac:dyDescent="0.3">
      <c r="C2511"/>
      <c r="D2511"/>
      <c r="E2511"/>
      <c r="F2511"/>
      <c r="G2511"/>
    </row>
    <row r="2512" spans="3:7" x14ac:dyDescent="0.3">
      <c r="C2512"/>
      <c r="D2512"/>
      <c r="E2512"/>
      <c r="F2512"/>
      <c r="G2512"/>
    </row>
    <row r="2513" spans="3:7" x14ac:dyDescent="0.3">
      <c r="C2513"/>
      <c r="D2513"/>
      <c r="E2513"/>
      <c r="F2513"/>
      <c r="G2513"/>
    </row>
    <row r="2514" spans="3:7" x14ac:dyDescent="0.3">
      <c r="C2514"/>
      <c r="D2514"/>
      <c r="E2514"/>
      <c r="F2514"/>
      <c r="G2514"/>
    </row>
    <row r="2515" spans="3:7" x14ac:dyDescent="0.3">
      <c r="C2515"/>
      <c r="D2515"/>
      <c r="E2515"/>
      <c r="F2515"/>
      <c r="G2515"/>
    </row>
    <row r="2516" spans="3:7" x14ac:dyDescent="0.3">
      <c r="C2516"/>
      <c r="D2516"/>
      <c r="E2516"/>
      <c r="F2516"/>
      <c r="G2516"/>
    </row>
    <row r="2517" spans="3:7" x14ac:dyDescent="0.3">
      <c r="C2517"/>
      <c r="D2517"/>
      <c r="E2517"/>
      <c r="F2517"/>
      <c r="G2517"/>
    </row>
    <row r="2518" spans="3:7" x14ac:dyDescent="0.3">
      <c r="C2518"/>
      <c r="D2518"/>
      <c r="E2518"/>
      <c r="F2518"/>
      <c r="G2518"/>
    </row>
    <row r="2519" spans="3:7" x14ac:dyDescent="0.3">
      <c r="C2519"/>
      <c r="D2519"/>
      <c r="E2519"/>
      <c r="F2519"/>
      <c r="G2519"/>
    </row>
    <row r="2520" spans="3:7" x14ac:dyDescent="0.3">
      <c r="C2520"/>
      <c r="D2520"/>
      <c r="E2520"/>
      <c r="F2520"/>
      <c r="G2520"/>
    </row>
    <row r="2521" spans="3:7" x14ac:dyDescent="0.3">
      <c r="C2521"/>
      <c r="D2521"/>
      <c r="E2521"/>
      <c r="F2521"/>
      <c r="G2521"/>
    </row>
    <row r="2522" spans="3:7" x14ac:dyDescent="0.3">
      <c r="C2522"/>
      <c r="D2522"/>
      <c r="E2522"/>
      <c r="F2522"/>
      <c r="G2522"/>
    </row>
    <row r="2523" spans="3:7" x14ac:dyDescent="0.3">
      <c r="C2523"/>
      <c r="D2523"/>
      <c r="E2523"/>
      <c r="F2523"/>
      <c r="G2523"/>
    </row>
    <row r="2524" spans="3:7" x14ac:dyDescent="0.3">
      <c r="C2524"/>
      <c r="D2524"/>
      <c r="E2524"/>
      <c r="F2524"/>
      <c r="G2524"/>
    </row>
    <row r="2525" spans="3:7" x14ac:dyDescent="0.3">
      <c r="C2525"/>
      <c r="D2525"/>
      <c r="E2525"/>
      <c r="F2525"/>
      <c r="G2525"/>
    </row>
    <row r="2526" spans="3:7" x14ac:dyDescent="0.3">
      <c r="C2526"/>
      <c r="D2526"/>
      <c r="E2526"/>
      <c r="F2526"/>
      <c r="G2526"/>
    </row>
    <row r="2527" spans="3:7" x14ac:dyDescent="0.3">
      <c r="C2527"/>
      <c r="D2527"/>
      <c r="E2527"/>
      <c r="F2527"/>
      <c r="G2527"/>
    </row>
    <row r="2528" spans="3:7" x14ac:dyDescent="0.3">
      <c r="C2528"/>
      <c r="D2528"/>
      <c r="E2528"/>
      <c r="F2528"/>
      <c r="G2528"/>
    </row>
    <row r="2529" spans="3:7" x14ac:dyDescent="0.3">
      <c r="C2529"/>
      <c r="D2529"/>
      <c r="E2529"/>
      <c r="F2529"/>
      <c r="G2529"/>
    </row>
    <row r="2530" spans="3:7" x14ac:dyDescent="0.3">
      <c r="C2530"/>
      <c r="D2530"/>
      <c r="E2530"/>
      <c r="F2530"/>
      <c r="G2530"/>
    </row>
    <row r="2531" spans="3:7" x14ac:dyDescent="0.3">
      <c r="C2531"/>
      <c r="D2531"/>
      <c r="E2531"/>
      <c r="F2531"/>
      <c r="G2531"/>
    </row>
    <row r="2532" spans="3:7" x14ac:dyDescent="0.3">
      <c r="C2532"/>
      <c r="D2532"/>
      <c r="E2532"/>
      <c r="F2532"/>
      <c r="G2532"/>
    </row>
    <row r="2533" spans="3:7" x14ac:dyDescent="0.3">
      <c r="C2533"/>
      <c r="D2533"/>
      <c r="E2533"/>
      <c r="F2533"/>
      <c r="G2533"/>
    </row>
    <row r="2534" spans="3:7" x14ac:dyDescent="0.3">
      <c r="C2534"/>
      <c r="D2534"/>
      <c r="E2534"/>
      <c r="F2534"/>
      <c r="G2534"/>
    </row>
    <row r="2535" spans="3:7" x14ac:dyDescent="0.3">
      <c r="C2535"/>
      <c r="D2535"/>
      <c r="E2535"/>
      <c r="F2535"/>
      <c r="G2535"/>
    </row>
    <row r="2536" spans="3:7" x14ac:dyDescent="0.3">
      <c r="C2536"/>
      <c r="D2536"/>
      <c r="E2536"/>
      <c r="F2536"/>
      <c r="G2536"/>
    </row>
    <row r="2537" spans="3:7" x14ac:dyDescent="0.3">
      <c r="C2537"/>
      <c r="D2537"/>
      <c r="E2537"/>
      <c r="F2537"/>
      <c r="G2537"/>
    </row>
    <row r="2538" spans="3:7" x14ac:dyDescent="0.3">
      <c r="C2538"/>
      <c r="D2538"/>
      <c r="E2538"/>
      <c r="F2538"/>
      <c r="G2538"/>
    </row>
    <row r="2539" spans="3:7" x14ac:dyDescent="0.3">
      <c r="C2539"/>
      <c r="D2539"/>
      <c r="E2539"/>
      <c r="F2539"/>
      <c r="G2539"/>
    </row>
    <row r="2540" spans="3:7" x14ac:dyDescent="0.3">
      <c r="C2540"/>
      <c r="D2540"/>
      <c r="E2540"/>
      <c r="F2540"/>
      <c r="G2540"/>
    </row>
    <row r="2541" spans="3:7" x14ac:dyDescent="0.3">
      <c r="C2541"/>
      <c r="D2541"/>
      <c r="E2541"/>
      <c r="F2541"/>
      <c r="G2541"/>
    </row>
    <row r="2542" spans="3:7" x14ac:dyDescent="0.3">
      <c r="C2542"/>
      <c r="D2542"/>
      <c r="E2542"/>
      <c r="F2542"/>
      <c r="G2542"/>
    </row>
    <row r="2543" spans="3:7" x14ac:dyDescent="0.3">
      <c r="C2543"/>
      <c r="D2543"/>
      <c r="E2543"/>
      <c r="F2543"/>
      <c r="G2543"/>
    </row>
    <row r="2544" spans="3:7" x14ac:dyDescent="0.3">
      <c r="C2544"/>
      <c r="D2544"/>
      <c r="E2544"/>
      <c r="F2544"/>
      <c r="G2544"/>
    </row>
    <row r="2545" spans="3:7" x14ac:dyDescent="0.3">
      <c r="C2545"/>
      <c r="D2545"/>
      <c r="E2545"/>
      <c r="F2545"/>
      <c r="G2545"/>
    </row>
    <row r="2546" spans="3:7" x14ac:dyDescent="0.3">
      <c r="C2546"/>
      <c r="D2546"/>
      <c r="E2546"/>
      <c r="F2546"/>
      <c r="G2546"/>
    </row>
    <row r="2547" spans="3:7" x14ac:dyDescent="0.3">
      <c r="C2547"/>
      <c r="D2547"/>
      <c r="E2547"/>
      <c r="F2547"/>
      <c r="G2547"/>
    </row>
    <row r="2548" spans="3:7" x14ac:dyDescent="0.3">
      <c r="C2548"/>
      <c r="D2548"/>
      <c r="E2548"/>
      <c r="F2548"/>
      <c r="G2548"/>
    </row>
    <row r="2549" spans="3:7" x14ac:dyDescent="0.3">
      <c r="C2549"/>
      <c r="D2549"/>
      <c r="E2549"/>
      <c r="F2549"/>
      <c r="G2549"/>
    </row>
    <row r="2550" spans="3:7" x14ac:dyDescent="0.3">
      <c r="C2550"/>
      <c r="D2550"/>
      <c r="E2550"/>
      <c r="F2550"/>
      <c r="G2550"/>
    </row>
    <row r="2551" spans="3:7" x14ac:dyDescent="0.3">
      <c r="C2551"/>
      <c r="D2551"/>
      <c r="E2551"/>
      <c r="F2551"/>
      <c r="G2551"/>
    </row>
    <row r="2552" spans="3:7" x14ac:dyDescent="0.3">
      <c r="C2552"/>
      <c r="D2552"/>
      <c r="E2552"/>
      <c r="F2552"/>
      <c r="G2552"/>
    </row>
    <row r="2553" spans="3:7" x14ac:dyDescent="0.3">
      <c r="C2553"/>
      <c r="D2553"/>
      <c r="E2553"/>
      <c r="F2553"/>
      <c r="G2553"/>
    </row>
    <row r="2554" spans="3:7" x14ac:dyDescent="0.3">
      <c r="C2554"/>
      <c r="D2554"/>
      <c r="E2554"/>
      <c r="F2554"/>
      <c r="G2554"/>
    </row>
    <row r="2555" spans="3:7" x14ac:dyDescent="0.3">
      <c r="C2555"/>
      <c r="D2555"/>
      <c r="E2555"/>
      <c r="F2555"/>
      <c r="G2555"/>
    </row>
    <row r="2556" spans="3:7" x14ac:dyDescent="0.3">
      <c r="C2556"/>
      <c r="D2556"/>
      <c r="E2556"/>
      <c r="F2556"/>
      <c r="G2556"/>
    </row>
    <row r="2557" spans="3:7" x14ac:dyDescent="0.3">
      <c r="C2557"/>
      <c r="D2557"/>
      <c r="E2557"/>
      <c r="F2557"/>
      <c r="G2557"/>
    </row>
    <row r="2558" spans="3:7" x14ac:dyDescent="0.3">
      <c r="C2558"/>
      <c r="D2558"/>
      <c r="E2558"/>
      <c r="F2558"/>
      <c r="G2558"/>
    </row>
    <row r="2559" spans="3:7" x14ac:dyDescent="0.3">
      <c r="C2559"/>
      <c r="D2559"/>
      <c r="E2559"/>
      <c r="F2559"/>
      <c r="G2559"/>
    </row>
    <row r="2560" spans="3:7" x14ac:dyDescent="0.3">
      <c r="C2560"/>
      <c r="D2560"/>
      <c r="E2560"/>
      <c r="F2560"/>
      <c r="G2560"/>
    </row>
    <row r="2561" spans="3:7" x14ac:dyDescent="0.3">
      <c r="C2561"/>
      <c r="D2561"/>
      <c r="E2561"/>
      <c r="F2561"/>
      <c r="G2561"/>
    </row>
    <row r="2562" spans="3:7" x14ac:dyDescent="0.3">
      <c r="C2562"/>
      <c r="D2562"/>
      <c r="E2562"/>
      <c r="F2562"/>
      <c r="G2562"/>
    </row>
    <row r="2563" spans="3:7" x14ac:dyDescent="0.3">
      <c r="C2563"/>
      <c r="D2563"/>
      <c r="E2563"/>
      <c r="F2563"/>
      <c r="G2563"/>
    </row>
    <row r="2564" spans="3:7" x14ac:dyDescent="0.3">
      <c r="C2564"/>
      <c r="D2564"/>
      <c r="E2564"/>
      <c r="F2564"/>
      <c r="G2564"/>
    </row>
    <row r="2565" spans="3:7" x14ac:dyDescent="0.3">
      <c r="C2565"/>
      <c r="D2565"/>
      <c r="E2565"/>
      <c r="F2565"/>
      <c r="G2565"/>
    </row>
    <row r="2566" spans="3:7" x14ac:dyDescent="0.3">
      <c r="C2566"/>
      <c r="D2566"/>
      <c r="E2566"/>
      <c r="F2566"/>
      <c r="G2566"/>
    </row>
    <row r="2567" spans="3:7" x14ac:dyDescent="0.3">
      <c r="C2567"/>
      <c r="D2567"/>
      <c r="E2567"/>
      <c r="F2567"/>
      <c r="G2567"/>
    </row>
    <row r="2568" spans="3:7" x14ac:dyDescent="0.3">
      <c r="C2568"/>
      <c r="D2568"/>
      <c r="E2568"/>
      <c r="F2568"/>
      <c r="G2568"/>
    </row>
    <row r="2569" spans="3:7" x14ac:dyDescent="0.3">
      <c r="C2569"/>
      <c r="D2569"/>
      <c r="E2569"/>
      <c r="F2569"/>
      <c r="G2569"/>
    </row>
    <row r="2570" spans="3:7" x14ac:dyDescent="0.3">
      <c r="C2570"/>
      <c r="D2570"/>
      <c r="E2570"/>
      <c r="F2570"/>
      <c r="G2570"/>
    </row>
    <row r="2571" spans="3:7" x14ac:dyDescent="0.3">
      <c r="C2571"/>
      <c r="D2571"/>
      <c r="E2571"/>
      <c r="F2571"/>
      <c r="G2571"/>
    </row>
    <row r="2572" spans="3:7" x14ac:dyDescent="0.3">
      <c r="C2572"/>
      <c r="D2572"/>
      <c r="E2572"/>
      <c r="F2572"/>
      <c r="G2572"/>
    </row>
    <row r="2573" spans="3:7" x14ac:dyDescent="0.3">
      <c r="C2573"/>
      <c r="D2573"/>
      <c r="E2573"/>
      <c r="F2573"/>
      <c r="G2573"/>
    </row>
    <row r="2574" spans="3:7" x14ac:dyDescent="0.3">
      <c r="C2574"/>
      <c r="D2574"/>
      <c r="E2574"/>
      <c r="F2574"/>
      <c r="G2574"/>
    </row>
    <row r="2575" spans="3:7" x14ac:dyDescent="0.3">
      <c r="C2575"/>
      <c r="D2575"/>
      <c r="E2575"/>
      <c r="F2575"/>
      <c r="G2575"/>
    </row>
    <row r="2576" spans="3:7" x14ac:dyDescent="0.3">
      <c r="C2576"/>
      <c r="D2576"/>
      <c r="E2576"/>
      <c r="F2576"/>
      <c r="G2576"/>
    </row>
    <row r="2577" spans="3:7" x14ac:dyDescent="0.3">
      <c r="C2577"/>
      <c r="D2577"/>
      <c r="E2577"/>
      <c r="F2577"/>
      <c r="G2577"/>
    </row>
    <row r="2578" spans="3:7" x14ac:dyDescent="0.3">
      <c r="C2578"/>
      <c r="D2578"/>
      <c r="E2578"/>
      <c r="F2578"/>
      <c r="G2578"/>
    </row>
    <row r="2579" spans="3:7" x14ac:dyDescent="0.3">
      <c r="C2579"/>
      <c r="D2579"/>
      <c r="E2579"/>
      <c r="F2579"/>
      <c r="G2579"/>
    </row>
    <row r="2580" spans="3:7" x14ac:dyDescent="0.3">
      <c r="C2580"/>
      <c r="D2580"/>
      <c r="E2580"/>
      <c r="F2580"/>
      <c r="G2580"/>
    </row>
    <row r="2581" spans="3:7" x14ac:dyDescent="0.3">
      <c r="C2581"/>
      <c r="D2581"/>
      <c r="E2581"/>
      <c r="F2581"/>
      <c r="G2581"/>
    </row>
    <row r="2582" spans="3:7" x14ac:dyDescent="0.3">
      <c r="C2582"/>
      <c r="D2582"/>
      <c r="E2582"/>
      <c r="F2582"/>
      <c r="G2582"/>
    </row>
    <row r="2583" spans="3:7" x14ac:dyDescent="0.3">
      <c r="C2583"/>
      <c r="D2583"/>
      <c r="E2583"/>
      <c r="F2583"/>
      <c r="G2583"/>
    </row>
    <row r="2584" spans="3:7" x14ac:dyDescent="0.3">
      <c r="C2584"/>
      <c r="D2584"/>
      <c r="E2584"/>
      <c r="F2584"/>
      <c r="G2584"/>
    </row>
    <row r="2585" spans="3:7" x14ac:dyDescent="0.3">
      <c r="C2585"/>
      <c r="D2585"/>
      <c r="E2585"/>
      <c r="F2585"/>
      <c r="G2585"/>
    </row>
    <row r="2586" spans="3:7" x14ac:dyDescent="0.3">
      <c r="C2586"/>
      <c r="D2586"/>
      <c r="E2586"/>
      <c r="F2586"/>
      <c r="G2586"/>
    </row>
    <row r="2587" spans="3:7" x14ac:dyDescent="0.3">
      <c r="C2587"/>
      <c r="D2587"/>
      <c r="E2587"/>
      <c r="F2587"/>
      <c r="G2587"/>
    </row>
    <row r="2588" spans="3:7" x14ac:dyDescent="0.3">
      <c r="C2588"/>
      <c r="D2588"/>
      <c r="E2588"/>
      <c r="F2588"/>
      <c r="G2588"/>
    </row>
    <row r="2589" spans="3:7" x14ac:dyDescent="0.3">
      <c r="C2589"/>
      <c r="D2589"/>
      <c r="E2589"/>
      <c r="F2589"/>
      <c r="G2589"/>
    </row>
    <row r="2590" spans="3:7" x14ac:dyDescent="0.3">
      <c r="C2590"/>
      <c r="D2590"/>
      <c r="E2590"/>
      <c r="F2590"/>
      <c r="G2590"/>
    </row>
    <row r="2591" spans="3:7" x14ac:dyDescent="0.3">
      <c r="C2591"/>
      <c r="D2591"/>
      <c r="E2591"/>
      <c r="F2591"/>
      <c r="G2591"/>
    </row>
    <row r="2592" spans="3:7" x14ac:dyDescent="0.3">
      <c r="C2592"/>
      <c r="D2592"/>
      <c r="E2592"/>
      <c r="F2592"/>
      <c r="G2592"/>
    </row>
    <row r="2593" spans="3:7" x14ac:dyDescent="0.3">
      <c r="C2593"/>
      <c r="D2593"/>
      <c r="E2593"/>
      <c r="F2593"/>
      <c r="G2593"/>
    </row>
    <row r="2594" spans="3:7" x14ac:dyDescent="0.3">
      <c r="C2594"/>
      <c r="D2594"/>
      <c r="E2594"/>
      <c r="F2594"/>
      <c r="G2594"/>
    </row>
    <row r="2595" spans="3:7" x14ac:dyDescent="0.3">
      <c r="C2595"/>
      <c r="D2595"/>
      <c r="E2595"/>
      <c r="F2595"/>
      <c r="G2595"/>
    </row>
    <row r="2596" spans="3:7" x14ac:dyDescent="0.3">
      <c r="C2596"/>
      <c r="D2596"/>
      <c r="E2596"/>
      <c r="F2596"/>
      <c r="G2596"/>
    </row>
    <row r="2597" spans="3:7" x14ac:dyDescent="0.3">
      <c r="C2597"/>
      <c r="D2597"/>
      <c r="E2597"/>
      <c r="F2597"/>
      <c r="G2597"/>
    </row>
    <row r="2598" spans="3:7" x14ac:dyDescent="0.3">
      <c r="C2598"/>
      <c r="D2598"/>
      <c r="E2598"/>
      <c r="F2598"/>
      <c r="G2598"/>
    </row>
    <row r="2599" spans="3:7" x14ac:dyDescent="0.3">
      <c r="C2599"/>
      <c r="D2599"/>
      <c r="E2599"/>
      <c r="F2599"/>
      <c r="G2599"/>
    </row>
    <row r="2600" spans="3:7" x14ac:dyDescent="0.3">
      <c r="C2600"/>
      <c r="D2600"/>
      <c r="E2600"/>
      <c r="F2600"/>
      <c r="G2600"/>
    </row>
    <row r="2601" spans="3:7" x14ac:dyDescent="0.3">
      <c r="C2601"/>
      <c r="D2601"/>
      <c r="E2601"/>
      <c r="F2601"/>
      <c r="G2601"/>
    </row>
    <row r="2602" spans="3:7" x14ac:dyDescent="0.3">
      <c r="C2602"/>
      <c r="D2602"/>
      <c r="E2602"/>
      <c r="F2602"/>
      <c r="G2602"/>
    </row>
    <row r="2603" spans="3:7" x14ac:dyDescent="0.3">
      <c r="C2603"/>
      <c r="D2603"/>
      <c r="E2603"/>
      <c r="F2603"/>
      <c r="G2603"/>
    </row>
    <row r="2604" spans="3:7" x14ac:dyDescent="0.3">
      <c r="C2604"/>
      <c r="D2604"/>
      <c r="E2604"/>
      <c r="F2604"/>
      <c r="G2604"/>
    </row>
    <row r="2605" spans="3:7" x14ac:dyDescent="0.3">
      <c r="C2605"/>
      <c r="D2605"/>
      <c r="E2605"/>
      <c r="F2605"/>
      <c r="G2605"/>
    </row>
    <row r="2606" spans="3:7" x14ac:dyDescent="0.3">
      <c r="C2606"/>
      <c r="D2606"/>
      <c r="E2606"/>
      <c r="F2606"/>
      <c r="G2606"/>
    </row>
    <row r="2607" spans="3:7" x14ac:dyDescent="0.3">
      <c r="C2607"/>
      <c r="D2607"/>
      <c r="E2607"/>
      <c r="F2607"/>
      <c r="G2607"/>
    </row>
    <row r="2608" spans="3:7" x14ac:dyDescent="0.3">
      <c r="C2608"/>
      <c r="D2608"/>
      <c r="E2608"/>
      <c r="F2608"/>
      <c r="G2608"/>
    </row>
    <row r="2609" spans="3:7" x14ac:dyDescent="0.3">
      <c r="C2609"/>
      <c r="D2609"/>
      <c r="E2609"/>
      <c r="F2609"/>
      <c r="G2609"/>
    </row>
    <row r="2610" spans="3:7" x14ac:dyDescent="0.3">
      <c r="C2610"/>
      <c r="D2610"/>
      <c r="E2610"/>
      <c r="F2610"/>
      <c r="G2610"/>
    </row>
    <row r="2611" spans="3:7" x14ac:dyDescent="0.3">
      <c r="C2611"/>
      <c r="D2611"/>
      <c r="E2611"/>
      <c r="F2611"/>
      <c r="G2611"/>
    </row>
    <row r="2612" spans="3:7" x14ac:dyDescent="0.3">
      <c r="C2612"/>
      <c r="D2612"/>
      <c r="E2612"/>
      <c r="F2612"/>
      <c r="G2612"/>
    </row>
    <row r="2613" spans="3:7" x14ac:dyDescent="0.3">
      <c r="C2613"/>
      <c r="D2613"/>
      <c r="E2613"/>
      <c r="F2613"/>
      <c r="G2613"/>
    </row>
    <row r="2614" spans="3:7" x14ac:dyDescent="0.3">
      <c r="C2614"/>
      <c r="D2614"/>
      <c r="E2614"/>
      <c r="F2614"/>
      <c r="G2614"/>
    </row>
    <row r="2615" spans="3:7" x14ac:dyDescent="0.3">
      <c r="C2615"/>
      <c r="D2615"/>
      <c r="E2615"/>
      <c r="F2615"/>
      <c r="G2615"/>
    </row>
    <row r="2616" spans="3:7" x14ac:dyDescent="0.3">
      <c r="C2616"/>
      <c r="D2616"/>
      <c r="E2616"/>
      <c r="F2616"/>
      <c r="G2616"/>
    </row>
    <row r="2617" spans="3:7" x14ac:dyDescent="0.3">
      <c r="C2617"/>
      <c r="D2617"/>
      <c r="E2617"/>
      <c r="F2617"/>
      <c r="G2617"/>
    </row>
    <row r="2618" spans="3:7" x14ac:dyDescent="0.3">
      <c r="C2618"/>
      <c r="D2618"/>
      <c r="E2618"/>
      <c r="F2618"/>
      <c r="G2618"/>
    </row>
    <row r="2619" spans="3:7" x14ac:dyDescent="0.3">
      <c r="C2619"/>
      <c r="D2619"/>
      <c r="E2619"/>
      <c r="F2619"/>
      <c r="G2619"/>
    </row>
    <row r="2620" spans="3:7" x14ac:dyDescent="0.3">
      <c r="C2620"/>
      <c r="D2620"/>
      <c r="E2620"/>
      <c r="F2620"/>
      <c r="G2620"/>
    </row>
    <row r="2621" spans="3:7" x14ac:dyDescent="0.3">
      <c r="C2621"/>
      <c r="D2621"/>
      <c r="E2621"/>
      <c r="F2621"/>
      <c r="G2621"/>
    </row>
    <row r="2622" spans="3:7" x14ac:dyDescent="0.3">
      <c r="C2622"/>
      <c r="D2622"/>
      <c r="E2622"/>
      <c r="F2622"/>
      <c r="G2622"/>
    </row>
    <row r="2623" spans="3:7" x14ac:dyDescent="0.3">
      <c r="C2623"/>
      <c r="D2623"/>
      <c r="E2623"/>
      <c r="F2623"/>
      <c r="G2623"/>
    </row>
    <row r="2624" spans="3:7" x14ac:dyDescent="0.3">
      <c r="C2624"/>
      <c r="D2624"/>
      <c r="E2624"/>
      <c r="F2624"/>
      <c r="G2624"/>
    </row>
    <row r="2625" spans="3:7" x14ac:dyDescent="0.3">
      <c r="C2625"/>
      <c r="D2625"/>
      <c r="E2625"/>
      <c r="F2625"/>
      <c r="G2625"/>
    </row>
    <row r="2626" spans="3:7" x14ac:dyDescent="0.3">
      <c r="C2626"/>
      <c r="D2626"/>
      <c r="E2626"/>
      <c r="F2626"/>
      <c r="G2626"/>
    </row>
    <row r="2627" spans="3:7" x14ac:dyDescent="0.3">
      <c r="C2627"/>
      <c r="D2627"/>
      <c r="E2627"/>
      <c r="F2627"/>
      <c r="G2627"/>
    </row>
    <row r="2628" spans="3:7" x14ac:dyDescent="0.3">
      <c r="C2628"/>
      <c r="D2628"/>
      <c r="E2628"/>
      <c r="F2628"/>
      <c r="G2628"/>
    </row>
    <row r="2629" spans="3:7" x14ac:dyDescent="0.3">
      <c r="C2629"/>
      <c r="D2629"/>
      <c r="E2629"/>
      <c r="F2629"/>
      <c r="G2629"/>
    </row>
    <row r="2630" spans="3:7" x14ac:dyDescent="0.3">
      <c r="C2630"/>
      <c r="D2630"/>
      <c r="E2630"/>
      <c r="F2630"/>
      <c r="G2630"/>
    </row>
    <row r="2631" spans="3:7" x14ac:dyDescent="0.3">
      <c r="C2631"/>
      <c r="D2631"/>
      <c r="E2631"/>
      <c r="F2631"/>
      <c r="G2631"/>
    </row>
    <row r="2632" spans="3:7" x14ac:dyDescent="0.3">
      <c r="C2632"/>
      <c r="D2632"/>
      <c r="E2632"/>
      <c r="F2632"/>
      <c r="G2632"/>
    </row>
    <row r="2633" spans="3:7" x14ac:dyDescent="0.3">
      <c r="C2633"/>
      <c r="D2633"/>
      <c r="E2633"/>
      <c r="F2633"/>
      <c r="G2633"/>
    </row>
    <row r="2634" spans="3:7" x14ac:dyDescent="0.3">
      <c r="C2634"/>
      <c r="D2634"/>
      <c r="E2634"/>
      <c r="F2634"/>
      <c r="G2634"/>
    </row>
    <row r="2635" spans="3:7" x14ac:dyDescent="0.3">
      <c r="C2635"/>
      <c r="D2635"/>
      <c r="E2635"/>
      <c r="F2635"/>
      <c r="G2635"/>
    </row>
    <row r="2636" spans="3:7" x14ac:dyDescent="0.3">
      <c r="C2636"/>
      <c r="D2636"/>
      <c r="E2636"/>
      <c r="F2636"/>
      <c r="G2636"/>
    </row>
    <row r="2637" spans="3:7" x14ac:dyDescent="0.3">
      <c r="C2637"/>
      <c r="D2637"/>
      <c r="E2637"/>
      <c r="F2637"/>
      <c r="G2637"/>
    </row>
    <row r="2638" spans="3:7" x14ac:dyDescent="0.3">
      <c r="C2638"/>
      <c r="D2638"/>
      <c r="E2638"/>
      <c r="F2638"/>
      <c r="G2638"/>
    </row>
    <row r="2639" spans="3:7" x14ac:dyDescent="0.3">
      <c r="C2639"/>
      <c r="D2639"/>
      <c r="E2639"/>
      <c r="F2639"/>
      <c r="G2639"/>
    </row>
    <row r="2640" spans="3:7" x14ac:dyDescent="0.3">
      <c r="C2640"/>
      <c r="D2640"/>
      <c r="E2640"/>
      <c r="F2640"/>
      <c r="G2640"/>
    </row>
    <row r="2641" spans="3:7" x14ac:dyDescent="0.3">
      <c r="C2641"/>
      <c r="D2641"/>
      <c r="E2641"/>
      <c r="F2641"/>
      <c r="G2641"/>
    </row>
    <row r="2642" spans="3:7" x14ac:dyDescent="0.3">
      <c r="C2642"/>
      <c r="D2642"/>
      <c r="E2642"/>
      <c r="F2642"/>
      <c r="G2642"/>
    </row>
    <row r="2643" spans="3:7" x14ac:dyDescent="0.3">
      <c r="C2643"/>
      <c r="D2643"/>
      <c r="E2643"/>
      <c r="F2643"/>
      <c r="G2643"/>
    </row>
    <row r="2644" spans="3:7" x14ac:dyDescent="0.3">
      <c r="C2644"/>
      <c r="D2644"/>
      <c r="E2644"/>
      <c r="F2644"/>
      <c r="G2644"/>
    </row>
    <row r="2645" spans="3:7" x14ac:dyDescent="0.3">
      <c r="C2645"/>
      <c r="D2645"/>
      <c r="E2645"/>
      <c r="F2645"/>
      <c r="G2645"/>
    </row>
    <row r="2646" spans="3:7" x14ac:dyDescent="0.3">
      <c r="C2646"/>
      <c r="D2646"/>
      <c r="E2646"/>
      <c r="F2646"/>
      <c r="G2646"/>
    </row>
    <row r="2647" spans="3:7" x14ac:dyDescent="0.3">
      <c r="C2647"/>
      <c r="D2647"/>
      <c r="E2647"/>
      <c r="F2647"/>
      <c r="G2647"/>
    </row>
    <row r="2648" spans="3:7" x14ac:dyDescent="0.3">
      <c r="C2648"/>
      <c r="D2648"/>
      <c r="E2648"/>
      <c r="F2648"/>
      <c r="G2648"/>
    </row>
    <row r="2649" spans="3:7" x14ac:dyDescent="0.3">
      <c r="C2649"/>
      <c r="D2649"/>
      <c r="E2649"/>
      <c r="F2649"/>
      <c r="G2649"/>
    </row>
    <row r="2650" spans="3:7" x14ac:dyDescent="0.3">
      <c r="C2650"/>
      <c r="D2650"/>
      <c r="E2650"/>
      <c r="F2650"/>
      <c r="G2650"/>
    </row>
    <row r="2651" spans="3:7" x14ac:dyDescent="0.3">
      <c r="C2651"/>
      <c r="D2651"/>
      <c r="E2651"/>
      <c r="F2651"/>
      <c r="G2651"/>
    </row>
    <row r="2652" spans="3:7" x14ac:dyDescent="0.3">
      <c r="C2652"/>
      <c r="D2652"/>
      <c r="E2652"/>
      <c r="F2652"/>
      <c r="G2652"/>
    </row>
    <row r="2653" spans="3:7" x14ac:dyDescent="0.3">
      <c r="C2653"/>
      <c r="D2653"/>
      <c r="E2653"/>
      <c r="F2653"/>
      <c r="G2653"/>
    </row>
    <row r="2654" spans="3:7" x14ac:dyDescent="0.3">
      <c r="C2654"/>
      <c r="D2654"/>
      <c r="E2654"/>
      <c r="F2654"/>
      <c r="G2654"/>
    </row>
    <row r="2655" spans="3:7" x14ac:dyDescent="0.3">
      <c r="C2655"/>
      <c r="D2655"/>
      <c r="E2655"/>
      <c r="F2655"/>
      <c r="G2655"/>
    </row>
    <row r="2656" spans="3:7" x14ac:dyDescent="0.3">
      <c r="C2656"/>
      <c r="D2656"/>
      <c r="E2656"/>
      <c r="F2656"/>
      <c r="G2656"/>
    </row>
    <row r="2657" spans="3:7" x14ac:dyDescent="0.3">
      <c r="C2657"/>
      <c r="D2657"/>
      <c r="E2657"/>
      <c r="F2657"/>
      <c r="G2657"/>
    </row>
    <row r="2658" spans="3:7" x14ac:dyDescent="0.3">
      <c r="C2658"/>
      <c r="D2658"/>
      <c r="E2658"/>
      <c r="F2658"/>
      <c r="G2658"/>
    </row>
    <row r="2659" spans="3:7" x14ac:dyDescent="0.3">
      <c r="C2659"/>
      <c r="D2659"/>
      <c r="E2659"/>
      <c r="F2659"/>
      <c r="G2659"/>
    </row>
    <row r="2660" spans="3:7" x14ac:dyDescent="0.3">
      <c r="C2660"/>
      <c r="D2660"/>
      <c r="E2660"/>
      <c r="F2660"/>
      <c r="G2660"/>
    </row>
    <row r="2661" spans="3:7" x14ac:dyDescent="0.3">
      <c r="C2661"/>
      <c r="D2661"/>
      <c r="E2661"/>
      <c r="F2661"/>
      <c r="G2661"/>
    </row>
    <row r="2662" spans="3:7" x14ac:dyDescent="0.3">
      <c r="C2662"/>
      <c r="D2662"/>
      <c r="E2662"/>
      <c r="F2662"/>
      <c r="G2662"/>
    </row>
    <row r="2663" spans="3:7" x14ac:dyDescent="0.3">
      <c r="C2663"/>
      <c r="D2663"/>
      <c r="E2663"/>
      <c r="F2663"/>
      <c r="G2663"/>
    </row>
    <row r="2664" spans="3:7" x14ac:dyDescent="0.3">
      <c r="C2664"/>
      <c r="D2664"/>
      <c r="E2664"/>
      <c r="F2664"/>
      <c r="G2664"/>
    </row>
    <row r="2665" spans="3:7" x14ac:dyDescent="0.3">
      <c r="C2665"/>
      <c r="D2665"/>
      <c r="E2665"/>
      <c r="F2665"/>
      <c r="G2665"/>
    </row>
    <row r="2666" spans="3:7" x14ac:dyDescent="0.3">
      <c r="C2666"/>
      <c r="D2666"/>
      <c r="E2666"/>
      <c r="F2666"/>
      <c r="G2666"/>
    </row>
    <row r="2667" spans="3:7" x14ac:dyDescent="0.3">
      <c r="C2667"/>
      <c r="D2667"/>
      <c r="E2667"/>
      <c r="F2667"/>
      <c r="G2667"/>
    </row>
    <row r="2668" spans="3:7" x14ac:dyDescent="0.3">
      <c r="C2668"/>
      <c r="D2668"/>
      <c r="E2668"/>
      <c r="F2668"/>
      <c r="G2668"/>
    </row>
    <row r="2669" spans="3:7" x14ac:dyDescent="0.3">
      <c r="C2669"/>
      <c r="D2669"/>
      <c r="E2669"/>
      <c r="F2669"/>
      <c r="G2669"/>
    </row>
    <row r="2670" spans="3:7" x14ac:dyDescent="0.3">
      <c r="C2670"/>
      <c r="D2670"/>
      <c r="E2670"/>
      <c r="F2670"/>
      <c r="G2670"/>
    </row>
    <row r="2671" spans="3:7" x14ac:dyDescent="0.3">
      <c r="C2671"/>
      <c r="D2671"/>
      <c r="E2671"/>
      <c r="F2671"/>
      <c r="G2671"/>
    </row>
    <row r="2672" spans="3:7" x14ac:dyDescent="0.3">
      <c r="C2672"/>
      <c r="D2672"/>
      <c r="E2672"/>
      <c r="F2672"/>
      <c r="G2672"/>
    </row>
    <row r="2673" spans="3:7" x14ac:dyDescent="0.3">
      <c r="C2673"/>
      <c r="D2673"/>
      <c r="E2673"/>
      <c r="F2673"/>
      <c r="G2673"/>
    </row>
    <row r="2674" spans="3:7" x14ac:dyDescent="0.3">
      <c r="C2674"/>
      <c r="D2674"/>
      <c r="E2674"/>
      <c r="F2674"/>
      <c r="G2674"/>
    </row>
    <row r="2675" spans="3:7" x14ac:dyDescent="0.3">
      <c r="C2675"/>
      <c r="D2675"/>
      <c r="E2675"/>
      <c r="F2675"/>
      <c r="G2675"/>
    </row>
    <row r="2676" spans="3:7" x14ac:dyDescent="0.3">
      <c r="C2676"/>
      <c r="D2676"/>
      <c r="E2676"/>
      <c r="F2676"/>
      <c r="G2676"/>
    </row>
    <row r="2677" spans="3:7" x14ac:dyDescent="0.3">
      <c r="C2677"/>
      <c r="D2677"/>
      <c r="E2677"/>
      <c r="F2677"/>
      <c r="G2677"/>
    </row>
    <row r="2678" spans="3:7" x14ac:dyDescent="0.3">
      <c r="C2678"/>
      <c r="D2678"/>
      <c r="E2678"/>
      <c r="F2678"/>
      <c r="G2678"/>
    </row>
    <row r="2679" spans="3:7" x14ac:dyDescent="0.3">
      <c r="C2679"/>
      <c r="D2679"/>
      <c r="E2679"/>
      <c r="F2679"/>
      <c r="G2679"/>
    </row>
    <row r="2680" spans="3:7" x14ac:dyDescent="0.3">
      <c r="C2680"/>
      <c r="D2680"/>
      <c r="E2680"/>
      <c r="F2680"/>
      <c r="G2680"/>
    </row>
    <row r="2681" spans="3:7" x14ac:dyDescent="0.3">
      <c r="C2681"/>
      <c r="D2681"/>
      <c r="E2681"/>
      <c r="F2681"/>
      <c r="G2681"/>
    </row>
    <row r="2682" spans="3:7" x14ac:dyDescent="0.3">
      <c r="C2682"/>
      <c r="D2682"/>
      <c r="E2682"/>
      <c r="F2682"/>
      <c r="G2682"/>
    </row>
    <row r="2683" spans="3:7" x14ac:dyDescent="0.3">
      <c r="C2683"/>
      <c r="D2683"/>
      <c r="E2683"/>
      <c r="F2683"/>
      <c r="G2683"/>
    </row>
    <row r="2684" spans="3:7" x14ac:dyDescent="0.3">
      <c r="C2684"/>
      <c r="D2684"/>
      <c r="E2684"/>
      <c r="F2684"/>
      <c r="G2684"/>
    </row>
    <row r="2685" spans="3:7" x14ac:dyDescent="0.3">
      <c r="C2685"/>
      <c r="D2685"/>
      <c r="E2685"/>
      <c r="F2685"/>
      <c r="G2685"/>
    </row>
    <row r="2686" spans="3:7" x14ac:dyDescent="0.3">
      <c r="C2686"/>
      <c r="D2686"/>
      <c r="E2686"/>
      <c r="F2686"/>
      <c r="G2686"/>
    </row>
    <row r="2687" spans="3:7" x14ac:dyDescent="0.3">
      <c r="C2687"/>
      <c r="D2687"/>
      <c r="E2687"/>
      <c r="F2687"/>
      <c r="G2687"/>
    </row>
    <row r="2688" spans="3:7" x14ac:dyDescent="0.3">
      <c r="C2688"/>
      <c r="D2688"/>
      <c r="E2688"/>
      <c r="F2688"/>
      <c r="G2688"/>
    </row>
    <row r="2689" spans="3:7" x14ac:dyDescent="0.3">
      <c r="C2689"/>
      <c r="D2689"/>
      <c r="E2689"/>
      <c r="F2689"/>
      <c r="G2689"/>
    </row>
    <row r="2690" spans="3:7" x14ac:dyDescent="0.3">
      <c r="C2690"/>
      <c r="D2690"/>
      <c r="E2690"/>
      <c r="F2690"/>
      <c r="G2690"/>
    </row>
    <row r="2691" spans="3:7" x14ac:dyDescent="0.3">
      <c r="C2691"/>
      <c r="D2691"/>
      <c r="E2691"/>
      <c r="F2691"/>
      <c r="G2691"/>
    </row>
    <row r="2692" spans="3:7" x14ac:dyDescent="0.3">
      <c r="C2692"/>
      <c r="D2692"/>
      <c r="E2692"/>
      <c r="F2692"/>
      <c r="G2692"/>
    </row>
    <row r="2693" spans="3:7" x14ac:dyDescent="0.3">
      <c r="C2693"/>
      <c r="D2693"/>
      <c r="E2693"/>
      <c r="F2693"/>
      <c r="G2693"/>
    </row>
    <row r="2694" spans="3:7" x14ac:dyDescent="0.3">
      <c r="C2694"/>
      <c r="D2694"/>
      <c r="E2694"/>
      <c r="F2694"/>
      <c r="G2694"/>
    </row>
    <row r="2695" spans="3:7" x14ac:dyDescent="0.3">
      <c r="C2695"/>
      <c r="D2695"/>
      <c r="E2695"/>
      <c r="F2695"/>
      <c r="G2695"/>
    </row>
    <row r="2696" spans="3:7" x14ac:dyDescent="0.3">
      <c r="C2696"/>
      <c r="D2696"/>
      <c r="E2696"/>
      <c r="F2696"/>
      <c r="G2696"/>
    </row>
    <row r="2697" spans="3:7" x14ac:dyDescent="0.3">
      <c r="C2697"/>
      <c r="D2697"/>
      <c r="E2697"/>
      <c r="F2697"/>
      <c r="G2697"/>
    </row>
    <row r="2698" spans="3:7" x14ac:dyDescent="0.3">
      <c r="C2698"/>
      <c r="D2698"/>
      <c r="E2698"/>
      <c r="F2698"/>
      <c r="G2698"/>
    </row>
    <row r="2699" spans="3:7" x14ac:dyDescent="0.3">
      <c r="C2699"/>
      <c r="D2699"/>
      <c r="E2699"/>
      <c r="F2699"/>
      <c r="G2699"/>
    </row>
    <row r="2700" spans="3:7" x14ac:dyDescent="0.3">
      <c r="C2700"/>
      <c r="D2700"/>
      <c r="E2700"/>
      <c r="F2700"/>
      <c r="G2700"/>
    </row>
    <row r="2701" spans="3:7" x14ac:dyDescent="0.3">
      <c r="C2701"/>
      <c r="D2701"/>
      <c r="E2701"/>
      <c r="F2701"/>
      <c r="G2701"/>
    </row>
    <row r="2702" spans="3:7" x14ac:dyDescent="0.3">
      <c r="C2702"/>
      <c r="D2702"/>
      <c r="E2702"/>
      <c r="F2702"/>
      <c r="G2702"/>
    </row>
    <row r="2703" spans="3:7" x14ac:dyDescent="0.3">
      <c r="C2703"/>
      <c r="D2703"/>
      <c r="E2703"/>
      <c r="F2703"/>
      <c r="G2703"/>
    </row>
    <row r="2704" spans="3:7" x14ac:dyDescent="0.3">
      <c r="C2704"/>
      <c r="D2704"/>
      <c r="E2704"/>
      <c r="F2704"/>
      <c r="G2704"/>
    </row>
    <row r="2705" spans="3:7" x14ac:dyDescent="0.3">
      <c r="C2705"/>
      <c r="D2705"/>
      <c r="E2705"/>
      <c r="F2705"/>
      <c r="G2705"/>
    </row>
    <row r="2706" spans="3:7" x14ac:dyDescent="0.3">
      <c r="C2706"/>
      <c r="D2706"/>
      <c r="E2706"/>
      <c r="F2706"/>
      <c r="G2706"/>
    </row>
    <row r="2707" spans="3:7" x14ac:dyDescent="0.3">
      <c r="C2707"/>
      <c r="D2707"/>
      <c r="E2707"/>
      <c r="F2707"/>
      <c r="G2707"/>
    </row>
    <row r="2708" spans="3:7" x14ac:dyDescent="0.3">
      <c r="C2708"/>
      <c r="D2708"/>
      <c r="E2708"/>
      <c r="F2708"/>
      <c r="G2708"/>
    </row>
    <row r="2709" spans="3:7" x14ac:dyDescent="0.3">
      <c r="C2709"/>
      <c r="D2709"/>
      <c r="E2709"/>
      <c r="F2709"/>
      <c r="G2709"/>
    </row>
    <row r="2710" spans="3:7" x14ac:dyDescent="0.3">
      <c r="C2710"/>
      <c r="D2710"/>
      <c r="E2710"/>
      <c r="F2710"/>
      <c r="G2710"/>
    </row>
    <row r="2711" spans="3:7" x14ac:dyDescent="0.3">
      <c r="C2711"/>
      <c r="D2711"/>
      <c r="E2711"/>
      <c r="F2711"/>
      <c r="G2711"/>
    </row>
    <row r="2712" spans="3:7" x14ac:dyDescent="0.3">
      <c r="C2712"/>
      <c r="D2712"/>
      <c r="E2712"/>
      <c r="F2712"/>
      <c r="G2712"/>
    </row>
    <row r="2713" spans="3:7" x14ac:dyDescent="0.3">
      <c r="C2713"/>
      <c r="D2713"/>
      <c r="E2713"/>
      <c r="F2713"/>
      <c r="G2713"/>
    </row>
    <row r="2714" spans="3:7" x14ac:dyDescent="0.3">
      <c r="C2714"/>
      <c r="D2714"/>
      <c r="E2714"/>
      <c r="F2714"/>
      <c r="G2714"/>
    </row>
    <row r="2715" spans="3:7" x14ac:dyDescent="0.3">
      <c r="C2715"/>
      <c r="D2715"/>
      <c r="E2715"/>
      <c r="F2715"/>
      <c r="G2715"/>
    </row>
    <row r="2716" spans="3:7" x14ac:dyDescent="0.3">
      <c r="C2716"/>
      <c r="D2716"/>
      <c r="E2716"/>
      <c r="F2716"/>
      <c r="G2716"/>
    </row>
    <row r="2717" spans="3:7" x14ac:dyDescent="0.3">
      <c r="C2717"/>
      <c r="D2717"/>
      <c r="E2717"/>
      <c r="F2717"/>
      <c r="G2717"/>
    </row>
    <row r="2718" spans="3:7" x14ac:dyDescent="0.3">
      <c r="C2718"/>
      <c r="D2718"/>
      <c r="E2718"/>
      <c r="F2718"/>
      <c r="G2718"/>
    </row>
    <row r="2719" spans="3:7" x14ac:dyDescent="0.3">
      <c r="C2719"/>
      <c r="D2719"/>
      <c r="E2719"/>
      <c r="F2719"/>
      <c r="G2719"/>
    </row>
    <row r="2720" spans="3:7" x14ac:dyDescent="0.3">
      <c r="C2720"/>
      <c r="D2720"/>
      <c r="E2720"/>
      <c r="F2720"/>
      <c r="G2720"/>
    </row>
    <row r="2721" spans="3:7" x14ac:dyDescent="0.3">
      <c r="C2721"/>
      <c r="D2721"/>
      <c r="E2721"/>
      <c r="F2721"/>
      <c r="G2721"/>
    </row>
    <row r="2722" spans="3:7" x14ac:dyDescent="0.3">
      <c r="C2722"/>
      <c r="D2722"/>
      <c r="E2722"/>
      <c r="F2722"/>
      <c r="G2722"/>
    </row>
    <row r="2723" spans="3:7" x14ac:dyDescent="0.3">
      <c r="C2723"/>
      <c r="D2723"/>
      <c r="E2723"/>
      <c r="F2723"/>
      <c r="G2723"/>
    </row>
    <row r="2724" spans="3:7" x14ac:dyDescent="0.3">
      <c r="C2724"/>
      <c r="D2724"/>
      <c r="E2724"/>
      <c r="F2724"/>
      <c r="G2724"/>
    </row>
    <row r="2725" spans="3:7" x14ac:dyDescent="0.3">
      <c r="C2725"/>
      <c r="D2725"/>
      <c r="E2725"/>
      <c r="F2725"/>
      <c r="G2725"/>
    </row>
    <row r="2726" spans="3:7" x14ac:dyDescent="0.3">
      <c r="C2726"/>
      <c r="D2726"/>
      <c r="E2726"/>
      <c r="F2726"/>
      <c r="G2726"/>
    </row>
    <row r="2727" spans="3:7" x14ac:dyDescent="0.3">
      <c r="C2727"/>
      <c r="D2727"/>
      <c r="E2727"/>
      <c r="F2727"/>
      <c r="G2727"/>
    </row>
    <row r="2728" spans="3:7" x14ac:dyDescent="0.3">
      <c r="C2728"/>
      <c r="D2728"/>
      <c r="E2728"/>
      <c r="F2728"/>
      <c r="G2728"/>
    </row>
    <row r="2729" spans="3:7" x14ac:dyDescent="0.3">
      <c r="C2729"/>
      <c r="D2729"/>
      <c r="E2729"/>
      <c r="F2729"/>
      <c r="G2729"/>
    </row>
    <row r="2730" spans="3:7" x14ac:dyDescent="0.3">
      <c r="C2730"/>
      <c r="D2730"/>
      <c r="E2730"/>
      <c r="F2730"/>
      <c r="G2730"/>
    </row>
    <row r="2731" spans="3:7" x14ac:dyDescent="0.3">
      <c r="C2731"/>
      <c r="D2731"/>
      <c r="E2731"/>
      <c r="F2731"/>
      <c r="G2731"/>
    </row>
    <row r="2732" spans="3:7" x14ac:dyDescent="0.3">
      <c r="C2732"/>
      <c r="D2732"/>
      <c r="E2732"/>
      <c r="F2732"/>
      <c r="G2732"/>
    </row>
    <row r="2733" spans="3:7" x14ac:dyDescent="0.3">
      <c r="C2733"/>
      <c r="D2733"/>
      <c r="E2733"/>
      <c r="F2733"/>
      <c r="G2733"/>
    </row>
    <row r="2734" spans="3:7" x14ac:dyDescent="0.3">
      <c r="C2734"/>
      <c r="D2734"/>
      <c r="E2734"/>
      <c r="F2734"/>
      <c r="G2734"/>
    </row>
    <row r="2735" spans="3:7" x14ac:dyDescent="0.3">
      <c r="C2735"/>
      <c r="D2735"/>
      <c r="E2735"/>
      <c r="F2735"/>
      <c r="G2735"/>
    </row>
    <row r="2736" spans="3:7" x14ac:dyDescent="0.3">
      <c r="C2736"/>
      <c r="D2736"/>
      <c r="E2736"/>
      <c r="F2736"/>
      <c r="G2736"/>
    </row>
    <row r="2737" spans="3:7" x14ac:dyDescent="0.3">
      <c r="C2737"/>
      <c r="D2737"/>
      <c r="E2737"/>
      <c r="F2737"/>
      <c r="G2737"/>
    </row>
    <row r="2738" spans="3:7" x14ac:dyDescent="0.3">
      <c r="C2738"/>
      <c r="D2738"/>
      <c r="E2738"/>
      <c r="F2738"/>
      <c r="G2738"/>
    </row>
    <row r="2739" spans="3:7" x14ac:dyDescent="0.3">
      <c r="C2739"/>
      <c r="D2739"/>
      <c r="E2739"/>
      <c r="F2739"/>
      <c r="G2739"/>
    </row>
    <row r="2740" spans="3:7" x14ac:dyDescent="0.3">
      <c r="C2740"/>
      <c r="D2740"/>
      <c r="E2740"/>
      <c r="F2740"/>
      <c r="G2740"/>
    </row>
    <row r="2741" spans="3:7" x14ac:dyDescent="0.3">
      <c r="C2741"/>
      <c r="D2741"/>
      <c r="E2741"/>
      <c r="F2741"/>
      <c r="G2741"/>
    </row>
    <row r="2742" spans="3:7" x14ac:dyDescent="0.3">
      <c r="C2742"/>
      <c r="D2742"/>
      <c r="E2742"/>
      <c r="F2742"/>
      <c r="G2742"/>
    </row>
    <row r="2743" spans="3:7" x14ac:dyDescent="0.3">
      <c r="C2743"/>
      <c r="D2743"/>
      <c r="E2743"/>
      <c r="F2743"/>
      <c r="G2743"/>
    </row>
    <row r="2744" spans="3:7" x14ac:dyDescent="0.3">
      <c r="C2744"/>
      <c r="D2744"/>
      <c r="E2744"/>
      <c r="F2744"/>
      <c r="G2744"/>
    </row>
    <row r="2745" spans="3:7" x14ac:dyDescent="0.3">
      <c r="C2745"/>
      <c r="D2745"/>
      <c r="E2745"/>
      <c r="F2745"/>
      <c r="G2745"/>
    </row>
    <row r="2746" spans="3:7" x14ac:dyDescent="0.3">
      <c r="C2746"/>
      <c r="D2746"/>
      <c r="E2746"/>
      <c r="F2746"/>
      <c r="G2746"/>
    </row>
    <row r="2747" spans="3:7" x14ac:dyDescent="0.3">
      <c r="C2747"/>
      <c r="D2747"/>
      <c r="E2747"/>
      <c r="F2747"/>
      <c r="G2747"/>
    </row>
    <row r="2748" spans="3:7" x14ac:dyDescent="0.3">
      <c r="C2748"/>
      <c r="D2748"/>
      <c r="E2748"/>
      <c r="F2748"/>
      <c r="G2748"/>
    </row>
    <row r="2749" spans="3:7" x14ac:dyDescent="0.3">
      <c r="C2749"/>
      <c r="D2749"/>
      <c r="E2749"/>
      <c r="F2749"/>
      <c r="G2749"/>
    </row>
    <row r="2750" spans="3:7" x14ac:dyDescent="0.3">
      <c r="C2750"/>
      <c r="D2750"/>
      <c r="E2750"/>
      <c r="F2750"/>
      <c r="G2750"/>
    </row>
    <row r="2751" spans="3:7" x14ac:dyDescent="0.3">
      <c r="C2751"/>
      <c r="D2751"/>
      <c r="E2751"/>
      <c r="F2751"/>
      <c r="G2751"/>
    </row>
    <row r="2752" spans="3:7" x14ac:dyDescent="0.3">
      <c r="C2752"/>
      <c r="D2752"/>
      <c r="E2752"/>
      <c r="F2752"/>
      <c r="G2752"/>
    </row>
    <row r="2753" spans="3:7" x14ac:dyDescent="0.3">
      <c r="C2753"/>
      <c r="D2753"/>
      <c r="E2753"/>
      <c r="F2753"/>
      <c r="G2753"/>
    </row>
    <row r="2754" spans="3:7" x14ac:dyDescent="0.3">
      <c r="C2754"/>
      <c r="D2754"/>
      <c r="E2754"/>
      <c r="F2754"/>
      <c r="G2754"/>
    </row>
    <row r="2755" spans="3:7" x14ac:dyDescent="0.3">
      <c r="C2755"/>
      <c r="D2755"/>
      <c r="E2755"/>
      <c r="F2755"/>
      <c r="G2755"/>
    </row>
    <row r="2756" spans="3:7" x14ac:dyDescent="0.3">
      <c r="C2756"/>
      <c r="D2756"/>
      <c r="E2756"/>
      <c r="F2756"/>
      <c r="G2756"/>
    </row>
    <row r="2757" spans="3:7" x14ac:dyDescent="0.3">
      <c r="C2757"/>
      <c r="D2757"/>
      <c r="E2757"/>
      <c r="F2757"/>
      <c r="G2757"/>
    </row>
    <row r="2758" spans="3:7" x14ac:dyDescent="0.3">
      <c r="C2758"/>
      <c r="D2758"/>
      <c r="E2758"/>
      <c r="F2758"/>
      <c r="G2758"/>
    </row>
    <row r="2759" spans="3:7" x14ac:dyDescent="0.3">
      <c r="C2759"/>
      <c r="D2759"/>
      <c r="E2759"/>
      <c r="F2759"/>
      <c r="G2759"/>
    </row>
    <row r="2760" spans="3:7" x14ac:dyDescent="0.3">
      <c r="C2760"/>
      <c r="D2760"/>
      <c r="E2760"/>
      <c r="F2760"/>
      <c r="G2760"/>
    </row>
    <row r="2761" spans="3:7" x14ac:dyDescent="0.3">
      <c r="C2761"/>
      <c r="D2761"/>
      <c r="E2761"/>
      <c r="F2761"/>
      <c r="G2761"/>
    </row>
    <row r="2762" spans="3:7" x14ac:dyDescent="0.3">
      <c r="C2762"/>
      <c r="D2762"/>
      <c r="E2762"/>
      <c r="F2762"/>
      <c r="G2762"/>
    </row>
    <row r="2763" spans="3:7" x14ac:dyDescent="0.3">
      <c r="C2763"/>
      <c r="D2763"/>
      <c r="E2763"/>
      <c r="F2763"/>
      <c r="G2763"/>
    </row>
    <row r="2764" spans="3:7" x14ac:dyDescent="0.3">
      <c r="C2764"/>
      <c r="D2764"/>
      <c r="E2764"/>
      <c r="F2764"/>
      <c r="G2764"/>
    </row>
    <row r="2765" spans="3:7" x14ac:dyDescent="0.3">
      <c r="C2765"/>
      <c r="D2765"/>
      <c r="E2765"/>
      <c r="F2765"/>
      <c r="G2765"/>
    </row>
    <row r="2766" spans="3:7" x14ac:dyDescent="0.3">
      <c r="C2766"/>
      <c r="D2766"/>
      <c r="E2766"/>
      <c r="F2766"/>
      <c r="G2766"/>
    </row>
    <row r="2767" spans="3:7" x14ac:dyDescent="0.3">
      <c r="C2767"/>
      <c r="D2767"/>
      <c r="E2767"/>
      <c r="F2767"/>
      <c r="G2767"/>
    </row>
    <row r="2768" spans="3:7" x14ac:dyDescent="0.3">
      <c r="C2768"/>
      <c r="D2768"/>
      <c r="E2768"/>
      <c r="F2768"/>
      <c r="G2768"/>
    </row>
    <row r="2769" spans="3:7" x14ac:dyDescent="0.3">
      <c r="C2769"/>
      <c r="D2769"/>
      <c r="E2769"/>
      <c r="F2769"/>
      <c r="G2769"/>
    </row>
    <row r="2770" spans="3:7" x14ac:dyDescent="0.3">
      <c r="C2770"/>
      <c r="D2770"/>
      <c r="E2770"/>
      <c r="F2770"/>
      <c r="G2770"/>
    </row>
    <row r="2771" spans="3:7" x14ac:dyDescent="0.3">
      <c r="C2771"/>
      <c r="D2771"/>
      <c r="E2771"/>
      <c r="F2771"/>
      <c r="G2771"/>
    </row>
    <row r="2772" spans="3:7" x14ac:dyDescent="0.3">
      <c r="C2772"/>
      <c r="D2772"/>
      <c r="E2772"/>
      <c r="F2772"/>
      <c r="G2772"/>
    </row>
    <row r="2773" spans="3:7" x14ac:dyDescent="0.3">
      <c r="C2773"/>
      <c r="D2773"/>
      <c r="E2773"/>
      <c r="F2773"/>
      <c r="G2773"/>
    </row>
    <row r="2774" spans="3:7" x14ac:dyDescent="0.3">
      <c r="C2774"/>
      <c r="D2774"/>
      <c r="E2774"/>
      <c r="F2774"/>
      <c r="G2774"/>
    </row>
    <row r="2775" spans="3:7" x14ac:dyDescent="0.3">
      <c r="C2775"/>
      <c r="D2775"/>
      <c r="E2775"/>
      <c r="F2775"/>
      <c r="G2775"/>
    </row>
    <row r="2776" spans="3:7" x14ac:dyDescent="0.3">
      <c r="C2776"/>
      <c r="D2776"/>
      <c r="E2776"/>
      <c r="F2776"/>
      <c r="G2776"/>
    </row>
    <row r="2777" spans="3:7" x14ac:dyDescent="0.3">
      <c r="C2777"/>
      <c r="D2777"/>
      <c r="E2777"/>
      <c r="F2777"/>
      <c r="G2777"/>
    </row>
    <row r="2778" spans="3:7" x14ac:dyDescent="0.3">
      <c r="C2778"/>
      <c r="D2778"/>
      <c r="E2778"/>
      <c r="F2778"/>
      <c r="G2778"/>
    </row>
    <row r="2779" spans="3:7" x14ac:dyDescent="0.3">
      <c r="C2779"/>
      <c r="D2779"/>
      <c r="E2779"/>
      <c r="F2779"/>
      <c r="G2779"/>
    </row>
    <row r="2780" spans="3:7" x14ac:dyDescent="0.3">
      <c r="C2780"/>
      <c r="D2780"/>
      <c r="E2780"/>
      <c r="F2780"/>
      <c r="G2780"/>
    </row>
    <row r="2781" spans="3:7" x14ac:dyDescent="0.3">
      <c r="C2781"/>
      <c r="D2781"/>
      <c r="E2781"/>
      <c r="F2781"/>
      <c r="G2781"/>
    </row>
    <row r="2782" spans="3:7" x14ac:dyDescent="0.3">
      <c r="C2782"/>
      <c r="D2782"/>
      <c r="E2782"/>
      <c r="F2782"/>
      <c r="G2782"/>
    </row>
    <row r="2783" spans="3:7" x14ac:dyDescent="0.3">
      <c r="C2783"/>
      <c r="D2783"/>
      <c r="E2783"/>
      <c r="F2783"/>
      <c r="G2783"/>
    </row>
    <row r="2784" spans="3:7" x14ac:dyDescent="0.3">
      <c r="C2784"/>
      <c r="D2784"/>
      <c r="E2784"/>
      <c r="F2784"/>
      <c r="G2784"/>
    </row>
    <row r="2785" spans="3:7" x14ac:dyDescent="0.3">
      <c r="C2785"/>
      <c r="D2785"/>
      <c r="E2785"/>
      <c r="F2785"/>
      <c r="G2785"/>
    </row>
    <row r="2786" spans="3:7" x14ac:dyDescent="0.3">
      <c r="C2786"/>
      <c r="D2786"/>
      <c r="E2786"/>
      <c r="F2786"/>
      <c r="G2786"/>
    </row>
    <row r="2787" spans="3:7" x14ac:dyDescent="0.3">
      <c r="C2787"/>
      <c r="D2787"/>
      <c r="E2787"/>
      <c r="F2787"/>
      <c r="G2787"/>
    </row>
    <row r="2788" spans="3:7" x14ac:dyDescent="0.3">
      <c r="C2788"/>
      <c r="D2788"/>
      <c r="E2788"/>
      <c r="F2788"/>
      <c r="G2788"/>
    </row>
    <row r="2789" spans="3:7" x14ac:dyDescent="0.3">
      <c r="C2789"/>
      <c r="D2789"/>
      <c r="E2789"/>
      <c r="F2789"/>
      <c r="G2789"/>
    </row>
    <row r="2790" spans="3:7" x14ac:dyDescent="0.3">
      <c r="C2790"/>
      <c r="D2790"/>
      <c r="E2790"/>
      <c r="F2790"/>
      <c r="G2790"/>
    </row>
    <row r="2791" spans="3:7" x14ac:dyDescent="0.3">
      <c r="C2791"/>
      <c r="D2791"/>
      <c r="E2791"/>
      <c r="F2791"/>
      <c r="G2791"/>
    </row>
    <row r="2792" spans="3:7" x14ac:dyDescent="0.3">
      <c r="C2792"/>
      <c r="D2792"/>
      <c r="E2792"/>
      <c r="F2792"/>
      <c r="G2792"/>
    </row>
    <row r="2793" spans="3:7" x14ac:dyDescent="0.3">
      <c r="C2793"/>
      <c r="D2793"/>
      <c r="E2793"/>
      <c r="F2793"/>
      <c r="G2793"/>
    </row>
    <row r="2794" spans="3:7" x14ac:dyDescent="0.3">
      <c r="C2794"/>
      <c r="D2794"/>
      <c r="E2794"/>
      <c r="F2794"/>
      <c r="G2794"/>
    </row>
    <row r="2795" spans="3:7" x14ac:dyDescent="0.3">
      <c r="C2795"/>
      <c r="D2795"/>
      <c r="E2795"/>
      <c r="F2795"/>
      <c r="G2795"/>
    </row>
    <row r="2796" spans="3:7" x14ac:dyDescent="0.3">
      <c r="C2796"/>
      <c r="D2796"/>
      <c r="E2796"/>
      <c r="F2796"/>
      <c r="G2796"/>
    </row>
    <row r="2797" spans="3:7" x14ac:dyDescent="0.3">
      <c r="C2797"/>
      <c r="D2797"/>
      <c r="E2797"/>
      <c r="F2797"/>
      <c r="G2797"/>
    </row>
    <row r="2798" spans="3:7" x14ac:dyDescent="0.3">
      <c r="C2798"/>
      <c r="D2798"/>
      <c r="E2798"/>
      <c r="F2798"/>
      <c r="G2798"/>
    </row>
    <row r="2799" spans="3:7" x14ac:dyDescent="0.3">
      <c r="C2799"/>
      <c r="D2799"/>
      <c r="E2799"/>
      <c r="F2799"/>
      <c r="G2799"/>
    </row>
    <row r="2800" spans="3:7" x14ac:dyDescent="0.3">
      <c r="C2800"/>
      <c r="D2800"/>
      <c r="E2800"/>
      <c r="F2800"/>
      <c r="G2800"/>
    </row>
    <row r="2801" spans="3:7" x14ac:dyDescent="0.3">
      <c r="C2801"/>
      <c r="D2801"/>
      <c r="E2801"/>
      <c r="F2801"/>
      <c r="G2801"/>
    </row>
    <row r="2802" spans="3:7" x14ac:dyDescent="0.3">
      <c r="C2802"/>
      <c r="D2802"/>
      <c r="E2802"/>
      <c r="F2802"/>
      <c r="G2802"/>
    </row>
    <row r="2803" spans="3:7" x14ac:dyDescent="0.3">
      <c r="C2803"/>
      <c r="D2803"/>
      <c r="E2803"/>
      <c r="F2803"/>
      <c r="G2803"/>
    </row>
    <row r="2804" spans="3:7" x14ac:dyDescent="0.3">
      <c r="C2804"/>
      <c r="D2804"/>
      <c r="E2804"/>
      <c r="F2804"/>
      <c r="G2804"/>
    </row>
    <row r="2805" spans="3:7" x14ac:dyDescent="0.3">
      <c r="C2805"/>
      <c r="D2805"/>
      <c r="E2805"/>
      <c r="F2805"/>
      <c r="G2805"/>
    </row>
    <row r="2806" spans="3:7" x14ac:dyDescent="0.3">
      <c r="C2806"/>
      <c r="D2806"/>
      <c r="E2806"/>
      <c r="F2806"/>
      <c r="G2806"/>
    </row>
    <row r="2807" spans="3:7" x14ac:dyDescent="0.3">
      <c r="C2807"/>
      <c r="D2807"/>
      <c r="E2807"/>
      <c r="F2807"/>
      <c r="G2807"/>
    </row>
    <row r="2808" spans="3:7" x14ac:dyDescent="0.3">
      <c r="C2808"/>
      <c r="D2808"/>
      <c r="E2808"/>
      <c r="F2808"/>
      <c r="G2808"/>
    </row>
    <row r="2809" spans="3:7" x14ac:dyDescent="0.3">
      <c r="C2809"/>
      <c r="D2809"/>
      <c r="E2809"/>
      <c r="F2809"/>
      <c r="G2809"/>
    </row>
    <row r="2810" spans="3:7" x14ac:dyDescent="0.3">
      <c r="C2810"/>
      <c r="D2810"/>
      <c r="E2810"/>
      <c r="F2810"/>
      <c r="G2810"/>
    </row>
    <row r="2811" spans="3:7" x14ac:dyDescent="0.3">
      <c r="C2811"/>
      <c r="D2811"/>
      <c r="E2811"/>
      <c r="F2811"/>
      <c r="G2811"/>
    </row>
    <row r="2812" spans="3:7" x14ac:dyDescent="0.3">
      <c r="C2812"/>
      <c r="D2812"/>
      <c r="E2812"/>
      <c r="F2812"/>
      <c r="G2812"/>
    </row>
    <row r="2813" spans="3:7" x14ac:dyDescent="0.3">
      <c r="C2813"/>
      <c r="D2813"/>
      <c r="E2813"/>
      <c r="F2813"/>
      <c r="G2813"/>
    </row>
    <row r="2814" spans="3:7" x14ac:dyDescent="0.3">
      <c r="C2814"/>
      <c r="D2814"/>
      <c r="E2814"/>
      <c r="F2814"/>
      <c r="G2814"/>
    </row>
    <row r="2815" spans="3:7" x14ac:dyDescent="0.3">
      <c r="C2815"/>
      <c r="D2815"/>
      <c r="E2815"/>
      <c r="F2815"/>
      <c r="G2815"/>
    </row>
    <row r="2816" spans="3:7" x14ac:dyDescent="0.3">
      <c r="C2816"/>
      <c r="D2816"/>
      <c r="E2816"/>
      <c r="F2816"/>
      <c r="G2816"/>
    </row>
    <row r="2817" spans="3:7" x14ac:dyDescent="0.3">
      <c r="C2817"/>
      <c r="D2817"/>
      <c r="E2817"/>
      <c r="F2817"/>
      <c r="G2817"/>
    </row>
    <row r="2818" spans="3:7" x14ac:dyDescent="0.3">
      <c r="C2818"/>
      <c r="D2818"/>
      <c r="E2818"/>
      <c r="F2818"/>
      <c r="G2818"/>
    </row>
    <row r="2819" spans="3:7" x14ac:dyDescent="0.3">
      <c r="C2819"/>
      <c r="D2819"/>
      <c r="E2819"/>
      <c r="F2819"/>
      <c r="G2819"/>
    </row>
    <row r="2820" spans="3:7" x14ac:dyDescent="0.3">
      <c r="C2820"/>
      <c r="D2820"/>
      <c r="E2820"/>
      <c r="F2820"/>
      <c r="G2820"/>
    </row>
    <row r="2821" spans="3:7" x14ac:dyDescent="0.3">
      <c r="C2821"/>
      <c r="D2821"/>
      <c r="E2821"/>
      <c r="F2821"/>
      <c r="G2821"/>
    </row>
    <row r="2822" spans="3:7" x14ac:dyDescent="0.3">
      <c r="C2822"/>
      <c r="D2822"/>
      <c r="E2822"/>
      <c r="F2822"/>
      <c r="G2822"/>
    </row>
    <row r="2823" spans="3:7" x14ac:dyDescent="0.3">
      <c r="C2823"/>
      <c r="D2823"/>
      <c r="E2823"/>
      <c r="F2823"/>
      <c r="G2823"/>
    </row>
    <row r="2824" spans="3:7" x14ac:dyDescent="0.3">
      <c r="C2824"/>
      <c r="D2824"/>
      <c r="E2824"/>
      <c r="F2824"/>
      <c r="G2824"/>
    </row>
    <row r="2825" spans="3:7" x14ac:dyDescent="0.3">
      <c r="C2825"/>
      <c r="D2825"/>
      <c r="E2825"/>
      <c r="F2825"/>
      <c r="G2825"/>
    </row>
    <row r="2826" spans="3:7" x14ac:dyDescent="0.3">
      <c r="C2826"/>
      <c r="D2826"/>
      <c r="E2826"/>
      <c r="F2826"/>
      <c r="G2826"/>
    </row>
    <row r="2827" spans="3:7" x14ac:dyDescent="0.3">
      <c r="C2827"/>
      <c r="D2827"/>
      <c r="E2827"/>
      <c r="F2827"/>
      <c r="G2827"/>
    </row>
    <row r="2828" spans="3:7" x14ac:dyDescent="0.3">
      <c r="C2828"/>
      <c r="D2828"/>
      <c r="E2828"/>
      <c r="F2828"/>
      <c r="G2828"/>
    </row>
    <row r="2829" spans="3:7" x14ac:dyDescent="0.3">
      <c r="C2829"/>
      <c r="D2829"/>
      <c r="E2829"/>
      <c r="F2829"/>
      <c r="G2829"/>
    </row>
    <row r="2830" spans="3:7" x14ac:dyDescent="0.3">
      <c r="C2830"/>
      <c r="D2830"/>
      <c r="E2830"/>
      <c r="F2830"/>
      <c r="G2830"/>
    </row>
    <row r="2831" spans="3:7" x14ac:dyDescent="0.3">
      <c r="C2831"/>
      <c r="D2831"/>
      <c r="E2831"/>
      <c r="F2831"/>
      <c r="G2831"/>
    </row>
    <row r="2832" spans="3:7" x14ac:dyDescent="0.3">
      <c r="C2832"/>
      <c r="D2832"/>
      <c r="E2832"/>
      <c r="F2832"/>
      <c r="G2832"/>
    </row>
    <row r="2833" spans="3:7" x14ac:dyDescent="0.3">
      <c r="C2833"/>
      <c r="D2833"/>
      <c r="E2833"/>
      <c r="F2833"/>
      <c r="G2833"/>
    </row>
    <row r="2834" spans="3:7" x14ac:dyDescent="0.3">
      <c r="C2834"/>
      <c r="D2834"/>
      <c r="E2834"/>
      <c r="F2834"/>
      <c r="G2834"/>
    </row>
    <row r="2835" spans="3:7" x14ac:dyDescent="0.3">
      <c r="C2835"/>
      <c r="D2835"/>
      <c r="E2835"/>
      <c r="F2835"/>
      <c r="G2835"/>
    </row>
    <row r="2836" spans="3:7" x14ac:dyDescent="0.3">
      <c r="C2836"/>
      <c r="D2836"/>
      <c r="E2836"/>
      <c r="F2836"/>
      <c r="G2836"/>
    </row>
    <row r="2837" spans="3:7" x14ac:dyDescent="0.3">
      <c r="C2837"/>
      <c r="D2837"/>
      <c r="E2837"/>
      <c r="F2837"/>
      <c r="G2837"/>
    </row>
    <row r="2838" spans="3:7" x14ac:dyDescent="0.3">
      <c r="C2838"/>
      <c r="D2838"/>
      <c r="E2838"/>
      <c r="F2838"/>
      <c r="G2838"/>
    </row>
    <row r="2839" spans="3:7" x14ac:dyDescent="0.3">
      <c r="C2839"/>
      <c r="D2839"/>
      <c r="E2839"/>
      <c r="F2839"/>
      <c r="G2839"/>
    </row>
    <row r="2840" spans="3:7" x14ac:dyDescent="0.3">
      <c r="C2840"/>
      <c r="D2840"/>
      <c r="E2840"/>
      <c r="F2840"/>
      <c r="G2840"/>
    </row>
    <row r="2841" spans="3:7" x14ac:dyDescent="0.3">
      <c r="C2841"/>
      <c r="D2841"/>
      <c r="E2841"/>
      <c r="F2841"/>
      <c r="G2841"/>
    </row>
    <row r="2842" spans="3:7" x14ac:dyDescent="0.3">
      <c r="C2842"/>
      <c r="D2842"/>
      <c r="E2842"/>
      <c r="F2842"/>
      <c r="G2842"/>
    </row>
    <row r="2843" spans="3:7" x14ac:dyDescent="0.3">
      <c r="C2843"/>
      <c r="D2843"/>
      <c r="E2843"/>
      <c r="F2843"/>
      <c r="G2843"/>
    </row>
    <row r="2844" spans="3:7" x14ac:dyDescent="0.3">
      <c r="C2844"/>
      <c r="D2844"/>
      <c r="E2844"/>
      <c r="F2844"/>
      <c r="G2844"/>
    </row>
    <row r="2845" spans="3:7" x14ac:dyDescent="0.3">
      <c r="C2845"/>
      <c r="D2845"/>
      <c r="E2845"/>
      <c r="F2845"/>
      <c r="G2845"/>
    </row>
    <row r="2846" spans="3:7" x14ac:dyDescent="0.3">
      <c r="C2846"/>
      <c r="D2846"/>
      <c r="E2846"/>
      <c r="F2846"/>
      <c r="G2846"/>
    </row>
    <row r="2847" spans="3:7" x14ac:dyDescent="0.3">
      <c r="C2847"/>
      <c r="D2847"/>
      <c r="E2847"/>
      <c r="F2847"/>
      <c r="G2847"/>
    </row>
    <row r="2848" spans="3:7" x14ac:dyDescent="0.3">
      <c r="C2848"/>
      <c r="D2848"/>
      <c r="E2848"/>
      <c r="F2848"/>
      <c r="G2848"/>
    </row>
    <row r="2849" spans="3:7" x14ac:dyDescent="0.3">
      <c r="C2849"/>
      <c r="D2849"/>
      <c r="E2849"/>
      <c r="F2849"/>
      <c r="G2849"/>
    </row>
    <row r="2850" spans="3:7" x14ac:dyDescent="0.3">
      <c r="C2850"/>
      <c r="D2850"/>
      <c r="E2850"/>
      <c r="F2850"/>
      <c r="G2850"/>
    </row>
    <row r="2851" spans="3:7" x14ac:dyDescent="0.3">
      <c r="C2851"/>
      <c r="D2851"/>
      <c r="E2851"/>
      <c r="F2851"/>
      <c r="G2851"/>
    </row>
    <row r="2852" spans="3:7" x14ac:dyDescent="0.3">
      <c r="C2852"/>
      <c r="D2852"/>
      <c r="E2852"/>
      <c r="F2852"/>
      <c r="G2852"/>
    </row>
    <row r="2853" spans="3:7" x14ac:dyDescent="0.3">
      <c r="C2853"/>
      <c r="D2853"/>
      <c r="E2853"/>
      <c r="F2853"/>
      <c r="G2853"/>
    </row>
    <row r="2854" spans="3:7" x14ac:dyDescent="0.3">
      <c r="C2854"/>
      <c r="D2854"/>
      <c r="E2854"/>
      <c r="F2854"/>
      <c r="G2854"/>
    </row>
    <row r="2855" spans="3:7" x14ac:dyDescent="0.3">
      <c r="C2855"/>
      <c r="D2855"/>
      <c r="E2855"/>
      <c r="F2855"/>
      <c r="G2855"/>
    </row>
    <row r="2856" spans="3:7" x14ac:dyDescent="0.3">
      <c r="C2856"/>
      <c r="D2856"/>
      <c r="E2856"/>
      <c r="F2856"/>
      <c r="G2856"/>
    </row>
    <row r="2857" spans="3:7" x14ac:dyDescent="0.3">
      <c r="C2857"/>
      <c r="D2857"/>
      <c r="E2857"/>
      <c r="F2857"/>
      <c r="G2857"/>
    </row>
    <row r="2858" spans="3:7" x14ac:dyDescent="0.3">
      <c r="C2858"/>
      <c r="D2858"/>
      <c r="E2858"/>
      <c r="F2858"/>
      <c r="G2858"/>
    </row>
    <row r="2859" spans="3:7" x14ac:dyDescent="0.3">
      <c r="C2859"/>
      <c r="D2859"/>
      <c r="E2859"/>
      <c r="F2859"/>
      <c r="G2859"/>
    </row>
    <row r="2860" spans="3:7" x14ac:dyDescent="0.3">
      <c r="C2860"/>
      <c r="D2860"/>
      <c r="E2860"/>
      <c r="F2860"/>
      <c r="G2860"/>
    </row>
    <row r="2861" spans="3:7" x14ac:dyDescent="0.3">
      <c r="C2861"/>
      <c r="D2861"/>
      <c r="E2861"/>
      <c r="F2861"/>
      <c r="G2861"/>
    </row>
    <row r="2862" spans="3:7" x14ac:dyDescent="0.3">
      <c r="C2862"/>
      <c r="D2862"/>
      <c r="E2862"/>
      <c r="F2862"/>
      <c r="G2862"/>
    </row>
    <row r="2863" spans="3:7" x14ac:dyDescent="0.3">
      <c r="C2863"/>
      <c r="D2863"/>
      <c r="E2863"/>
      <c r="F2863"/>
      <c r="G2863"/>
    </row>
    <row r="2864" spans="3:7" x14ac:dyDescent="0.3">
      <c r="C2864"/>
      <c r="D2864"/>
      <c r="E2864"/>
      <c r="F2864"/>
      <c r="G2864"/>
    </row>
    <row r="2865" spans="3:7" x14ac:dyDescent="0.3">
      <c r="C2865"/>
      <c r="D2865"/>
      <c r="E2865"/>
      <c r="F2865"/>
      <c r="G2865"/>
    </row>
    <row r="2866" spans="3:7" x14ac:dyDescent="0.3">
      <c r="C2866"/>
      <c r="D2866"/>
      <c r="E2866"/>
      <c r="F2866"/>
      <c r="G2866"/>
    </row>
    <row r="2867" spans="3:7" x14ac:dyDescent="0.3">
      <c r="C2867"/>
      <c r="D2867"/>
      <c r="E2867"/>
      <c r="F2867"/>
      <c r="G2867"/>
    </row>
    <row r="2868" spans="3:7" x14ac:dyDescent="0.3">
      <c r="C2868"/>
      <c r="D2868"/>
      <c r="E2868"/>
      <c r="F2868"/>
      <c r="G2868"/>
    </row>
    <row r="2869" spans="3:7" x14ac:dyDescent="0.3">
      <c r="C2869"/>
      <c r="D2869"/>
      <c r="E2869"/>
      <c r="F2869"/>
      <c r="G2869"/>
    </row>
    <row r="2870" spans="3:7" x14ac:dyDescent="0.3">
      <c r="C2870"/>
      <c r="D2870"/>
      <c r="E2870"/>
      <c r="F2870"/>
      <c r="G2870"/>
    </row>
    <row r="2871" spans="3:7" x14ac:dyDescent="0.3">
      <c r="C2871"/>
      <c r="D2871"/>
      <c r="E2871"/>
      <c r="F2871"/>
      <c r="G2871"/>
    </row>
    <row r="2872" spans="3:7" x14ac:dyDescent="0.3">
      <c r="C2872"/>
      <c r="D2872"/>
      <c r="E2872"/>
      <c r="F2872"/>
      <c r="G2872"/>
    </row>
    <row r="2873" spans="3:7" x14ac:dyDescent="0.3">
      <c r="C2873"/>
      <c r="D2873"/>
      <c r="E2873"/>
      <c r="F2873"/>
      <c r="G2873"/>
    </row>
    <row r="2874" spans="3:7" x14ac:dyDescent="0.3">
      <c r="C2874"/>
      <c r="D2874"/>
      <c r="E2874"/>
      <c r="F2874"/>
      <c r="G2874"/>
    </row>
    <row r="2875" spans="3:7" x14ac:dyDescent="0.3">
      <c r="C2875"/>
      <c r="D2875"/>
      <c r="E2875"/>
      <c r="F2875"/>
      <c r="G2875"/>
    </row>
    <row r="2876" spans="3:7" x14ac:dyDescent="0.3">
      <c r="C2876"/>
      <c r="D2876"/>
      <c r="E2876"/>
      <c r="F2876"/>
      <c r="G2876"/>
    </row>
    <row r="2877" spans="3:7" x14ac:dyDescent="0.3">
      <c r="C2877"/>
      <c r="D2877"/>
      <c r="E2877"/>
      <c r="F2877"/>
      <c r="G2877"/>
    </row>
    <row r="2878" spans="3:7" x14ac:dyDescent="0.3">
      <c r="C2878"/>
      <c r="D2878"/>
      <c r="E2878"/>
      <c r="F2878"/>
      <c r="G2878"/>
    </row>
    <row r="2879" spans="3:7" x14ac:dyDescent="0.3">
      <c r="C2879"/>
      <c r="D2879"/>
      <c r="E2879"/>
      <c r="F2879"/>
      <c r="G2879"/>
    </row>
    <row r="2880" spans="3:7" x14ac:dyDescent="0.3">
      <c r="C2880"/>
      <c r="D2880"/>
      <c r="E2880"/>
      <c r="F2880"/>
      <c r="G2880"/>
    </row>
    <row r="2881" spans="3:7" x14ac:dyDescent="0.3">
      <c r="C2881"/>
      <c r="D2881"/>
      <c r="E2881"/>
      <c r="F2881"/>
      <c r="G2881"/>
    </row>
    <row r="2882" spans="3:7" x14ac:dyDescent="0.3">
      <c r="C2882"/>
      <c r="D2882"/>
      <c r="E2882"/>
      <c r="F2882"/>
      <c r="G2882"/>
    </row>
    <row r="2883" spans="3:7" x14ac:dyDescent="0.3">
      <c r="C2883"/>
      <c r="D2883"/>
      <c r="E2883"/>
      <c r="F2883"/>
      <c r="G2883"/>
    </row>
    <row r="2884" spans="3:7" x14ac:dyDescent="0.3">
      <c r="C2884"/>
      <c r="D2884"/>
      <c r="E2884"/>
      <c r="F2884"/>
      <c r="G2884"/>
    </row>
    <row r="2885" spans="3:7" x14ac:dyDescent="0.3">
      <c r="C2885"/>
      <c r="D2885"/>
      <c r="E2885"/>
      <c r="F2885"/>
      <c r="G2885"/>
    </row>
    <row r="2886" spans="3:7" x14ac:dyDescent="0.3">
      <c r="C2886"/>
      <c r="D2886"/>
      <c r="E2886"/>
      <c r="F2886"/>
      <c r="G2886"/>
    </row>
    <row r="2887" spans="3:7" x14ac:dyDescent="0.3">
      <c r="C2887"/>
      <c r="D2887"/>
      <c r="E2887"/>
      <c r="F2887"/>
      <c r="G2887"/>
    </row>
    <row r="2888" spans="3:7" x14ac:dyDescent="0.3">
      <c r="C2888"/>
      <c r="D2888"/>
      <c r="E2888"/>
      <c r="F2888"/>
      <c r="G2888"/>
    </row>
    <row r="2889" spans="3:7" x14ac:dyDescent="0.3">
      <c r="C2889"/>
      <c r="D2889"/>
      <c r="E2889"/>
      <c r="F2889"/>
      <c r="G2889"/>
    </row>
    <row r="2890" spans="3:7" x14ac:dyDescent="0.3">
      <c r="C2890"/>
      <c r="D2890"/>
      <c r="E2890"/>
      <c r="F2890"/>
      <c r="G2890"/>
    </row>
    <row r="2891" spans="3:7" x14ac:dyDescent="0.3">
      <c r="C2891"/>
      <c r="D2891"/>
      <c r="E2891"/>
      <c r="F2891"/>
      <c r="G2891"/>
    </row>
    <row r="2892" spans="3:7" x14ac:dyDescent="0.3">
      <c r="C2892"/>
      <c r="D2892"/>
      <c r="E2892"/>
      <c r="F2892"/>
      <c r="G2892"/>
    </row>
    <row r="2893" spans="3:7" x14ac:dyDescent="0.3">
      <c r="C2893"/>
      <c r="D2893"/>
      <c r="E2893"/>
      <c r="F2893"/>
      <c r="G2893"/>
    </row>
    <row r="2894" spans="3:7" x14ac:dyDescent="0.3">
      <c r="C2894"/>
      <c r="D2894"/>
      <c r="E2894"/>
      <c r="F2894"/>
      <c r="G2894"/>
    </row>
    <row r="2895" spans="3:7" x14ac:dyDescent="0.3">
      <c r="C2895"/>
      <c r="D2895"/>
      <c r="E2895"/>
      <c r="F2895"/>
      <c r="G2895"/>
    </row>
    <row r="2896" spans="3:7" x14ac:dyDescent="0.3">
      <c r="C2896"/>
      <c r="D2896"/>
      <c r="E2896"/>
      <c r="F2896"/>
      <c r="G2896"/>
    </row>
    <row r="2897" spans="3:7" x14ac:dyDescent="0.3">
      <c r="C2897"/>
      <c r="D2897"/>
      <c r="E2897"/>
      <c r="F2897"/>
      <c r="G2897"/>
    </row>
    <row r="2898" spans="3:7" x14ac:dyDescent="0.3">
      <c r="C2898"/>
      <c r="D2898"/>
      <c r="E2898"/>
      <c r="F2898"/>
      <c r="G2898"/>
    </row>
    <row r="2899" spans="3:7" x14ac:dyDescent="0.3">
      <c r="C2899"/>
      <c r="D2899"/>
      <c r="E2899"/>
      <c r="F2899"/>
      <c r="G2899"/>
    </row>
    <row r="2900" spans="3:7" x14ac:dyDescent="0.3">
      <c r="C2900"/>
      <c r="D2900"/>
      <c r="E2900"/>
      <c r="F2900"/>
      <c r="G2900"/>
    </row>
    <row r="2901" spans="3:7" x14ac:dyDescent="0.3">
      <c r="C2901"/>
      <c r="D2901"/>
      <c r="E2901"/>
      <c r="F2901"/>
      <c r="G2901"/>
    </row>
    <row r="2902" spans="3:7" x14ac:dyDescent="0.3">
      <c r="C2902"/>
      <c r="D2902"/>
      <c r="E2902"/>
      <c r="F2902"/>
      <c r="G2902"/>
    </row>
    <row r="2903" spans="3:7" x14ac:dyDescent="0.3">
      <c r="C2903"/>
      <c r="D2903"/>
      <c r="E2903"/>
      <c r="F2903"/>
      <c r="G2903"/>
    </row>
    <row r="2904" spans="3:7" x14ac:dyDescent="0.3">
      <c r="C2904"/>
      <c r="D2904"/>
      <c r="E2904"/>
      <c r="F2904"/>
      <c r="G2904"/>
    </row>
    <row r="2905" spans="3:7" x14ac:dyDescent="0.3">
      <c r="C2905"/>
      <c r="D2905"/>
      <c r="E2905"/>
      <c r="F2905"/>
      <c r="G2905"/>
    </row>
    <row r="2906" spans="3:7" x14ac:dyDescent="0.3">
      <c r="C2906"/>
      <c r="D2906"/>
      <c r="E2906"/>
      <c r="F2906"/>
      <c r="G2906"/>
    </row>
    <row r="2907" spans="3:7" x14ac:dyDescent="0.3">
      <c r="C2907"/>
      <c r="D2907"/>
      <c r="E2907"/>
      <c r="F2907"/>
      <c r="G2907"/>
    </row>
    <row r="2908" spans="3:7" x14ac:dyDescent="0.3">
      <c r="C2908"/>
      <c r="D2908"/>
      <c r="E2908"/>
      <c r="F2908"/>
      <c r="G2908"/>
    </row>
    <row r="2909" spans="3:7" x14ac:dyDescent="0.3">
      <c r="C2909"/>
      <c r="D2909"/>
      <c r="E2909"/>
      <c r="F2909"/>
      <c r="G2909"/>
    </row>
    <row r="2910" spans="3:7" x14ac:dyDescent="0.3">
      <c r="C2910"/>
      <c r="D2910"/>
      <c r="E2910"/>
      <c r="F2910"/>
      <c r="G2910"/>
    </row>
    <row r="2911" spans="3:7" x14ac:dyDescent="0.3">
      <c r="C2911"/>
      <c r="D2911"/>
      <c r="E2911"/>
      <c r="F2911"/>
      <c r="G2911"/>
    </row>
    <row r="2912" spans="3:7" x14ac:dyDescent="0.3">
      <c r="C2912"/>
      <c r="D2912"/>
      <c r="E2912"/>
      <c r="F2912"/>
      <c r="G2912"/>
    </row>
    <row r="2913" spans="3:7" x14ac:dyDescent="0.3">
      <c r="C2913"/>
      <c r="D2913"/>
      <c r="E2913"/>
      <c r="F2913"/>
      <c r="G2913"/>
    </row>
    <row r="2914" spans="3:7" x14ac:dyDescent="0.3">
      <c r="C2914"/>
      <c r="D2914"/>
      <c r="E2914"/>
      <c r="F2914"/>
      <c r="G2914"/>
    </row>
    <row r="2915" spans="3:7" x14ac:dyDescent="0.3">
      <c r="C2915"/>
      <c r="D2915"/>
      <c r="E2915"/>
      <c r="F2915"/>
      <c r="G2915"/>
    </row>
    <row r="2916" spans="3:7" x14ac:dyDescent="0.3">
      <c r="C2916"/>
      <c r="D2916"/>
      <c r="E2916"/>
      <c r="F2916"/>
      <c r="G2916"/>
    </row>
    <row r="2917" spans="3:7" x14ac:dyDescent="0.3">
      <c r="C2917"/>
      <c r="D2917"/>
      <c r="E2917"/>
      <c r="F2917"/>
      <c r="G2917"/>
    </row>
    <row r="2918" spans="3:7" x14ac:dyDescent="0.3">
      <c r="C2918"/>
      <c r="D2918"/>
      <c r="E2918"/>
      <c r="F2918"/>
      <c r="G2918"/>
    </row>
    <row r="2919" spans="3:7" x14ac:dyDescent="0.3">
      <c r="C2919"/>
      <c r="D2919"/>
      <c r="E2919"/>
      <c r="F2919"/>
      <c r="G2919"/>
    </row>
    <row r="2920" spans="3:7" x14ac:dyDescent="0.3">
      <c r="C2920"/>
      <c r="D2920"/>
      <c r="E2920"/>
      <c r="F2920"/>
      <c r="G2920"/>
    </row>
    <row r="2921" spans="3:7" x14ac:dyDescent="0.3">
      <c r="C2921"/>
      <c r="D2921"/>
      <c r="E2921"/>
      <c r="F2921"/>
      <c r="G2921"/>
    </row>
    <row r="2922" spans="3:7" x14ac:dyDescent="0.3">
      <c r="C2922"/>
      <c r="D2922"/>
      <c r="E2922"/>
      <c r="F2922"/>
      <c r="G2922"/>
    </row>
    <row r="2923" spans="3:7" x14ac:dyDescent="0.3">
      <c r="C2923"/>
      <c r="D2923"/>
      <c r="E2923"/>
      <c r="F2923"/>
      <c r="G2923"/>
    </row>
    <row r="2924" spans="3:7" x14ac:dyDescent="0.3">
      <c r="C2924"/>
      <c r="D2924"/>
      <c r="E2924"/>
      <c r="F2924"/>
      <c r="G2924"/>
    </row>
    <row r="2925" spans="3:7" x14ac:dyDescent="0.3">
      <c r="C2925"/>
      <c r="D2925"/>
      <c r="E2925"/>
      <c r="F2925"/>
      <c r="G2925"/>
    </row>
    <row r="2926" spans="3:7" x14ac:dyDescent="0.3">
      <c r="C2926"/>
      <c r="D2926"/>
      <c r="E2926"/>
      <c r="F2926"/>
      <c r="G2926"/>
    </row>
    <row r="2927" spans="3:7" x14ac:dyDescent="0.3">
      <c r="C2927"/>
      <c r="D2927"/>
      <c r="E2927"/>
      <c r="F2927"/>
      <c r="G2927"/>
    </row>
    <row r="2928" spans="3:7" x14ac:dyDescent="0.3">
      <c r="C2928"/>
      <c r="D2928"/>
      <c r="E2928"/>
      <c r="F2928"/>
      <c r="G2928"/>
    </row>
    <row r="2929" spans="3:7" x14ac:dyDescent="0.3">
      <c r="C2929"/>
      <c r="D2929"/>
      <c r="E2929"/>
      <c r="F2929"/>
      <c r="G2929"/>
    </row>
    <row r="2930" spans="3:7" x14ac:dyDescent="0.3">
      <c r="C2930"/>
      <c r="D2930"/>
      <c r="E2930"/>
      <c r="F2930"/>
      <c r="G2930"/>
    </row>
    <row r="2931" spans="3:7" x14ac:dyDescent="0.3">
      <c r="C2931"/>
      <c r="D2931"/>
      <c r="E2931"/>
      <c r="F2931"/>
      <c r="G2931"/>
    </row>
    <row r="2932" spans="3:7" x14ac:dyDescent="0.3">
      <c r="C2932"/>
      <c r="D2932"/>
      <c r="E2932"/>
      <c r="F2932"/>
      <c r="G2932"/>
    </row>
    <row r="2933" spans="3:7" x14ac:dyDescent="0.3">
      <c r="C2933"/>
      <c r="D2933"/>
      <c r="E2933"/>
      <c r="F2933"/>
      <c r="G2933"/>
    </row>
    <row r="2934" spans="3:7" x14ac:dyDescent="0.3">
      <c r="C2934"/>
      <c r="D2934"/>
      <c r="E2934"/>
      <c r="F2934"/>
      <c r="G2934"/>
    </row>
    <row r="2935" spans="3:7" x14ac:dyDescent="0.3">
      <c r="C2935"/>
      <c r="D2935"/>
      <c r="E2935"/>
      <c r="F2935"/>
      <c r="G2935"/>
    </row>
    <row r="2936" spans="3:7" x14ac:dyDescent="0.3">
      <c r="C2936"/>
      <c r="D2936"/>
      <c r="E2936"/>
      <c r="F2936"/>
      <c r="G2936"/>
    </row>
    <row r="2937" spans="3:7" x14ac:dyDescent="0.3">
      <c r="C2937"/>
      <c r="D2937"/>
      <c r="E2937"/>
      <c r="F2937"/>
      <c r="G2937"/>
    </row>
    <row r="2938" spans="3:7" x14ac:dyDescent="0.3">
      <c r="C2938"/>
      <c r="D2938"/>
      <c r="E2938"/>
      <c r="F2938"/>
      <c r="G2938"/>
    </row>
    <row r="2939" spans="3:7" x14ac:dyDescent="0.3">
      <c r="C2939"/>
      <c r="D2939"/>
      <c r="E2939"/>
      <c r="F2939"/>
      <c r="G2939"/>
    </row>
    <row r="2940" spans="3:7" x14ac:dyDescent="0.3">
      <c r="C2940"/>
      <c r="D2940"/>
      <c r="E2940"/>
      <c r="F2940"/>
      <c r="G2940"/>
    </row>
    <row r="2941" spans="3:7" x14ac:dyDescent="0.3">
      <c r="C2941"/>
      <c r="D2941"/>
      <c r="E2941"/>
      <c r="F2941"/>
      <c r="G2941"/>
    </row>
    <row r="2942" spans="3:7" x14ac:dyDescent="0.3">
      <c r="C2942"/>
      <c r="D2942"/>
      <c r="E2942"/>
      <c r="F2942"/>
      <c r="G2942"/>
    </row>
    <row r="2943" spans="3:7" x14ac:dyDescent="0.3">
      <c r="C2943"/>
      <c r="D2943"/>
      <c r="E2943"/>
      <c r="F2943"/>
      <c r="G2943"/>
    </row>
    <row r="2944" spans="3:7" x14ac:dyDescent="0.3">
      <c r="C2944"/>
      <c r="D2944"/>
      <c r="E2944"/>
      <c r="F2944"/>
      <c r="G2944"/>
    </row>
    <row r="2945" spans="3:7" x14ac:dyDescent="0.3">
      <c r="C2945"/>
      <c r="D2945"/>
      <c r="E2945"/>
      <c r="F2945"/>
      <c r="G2945"/>
    </row>
    <row r="2946" spans="3:7" x14ac:dyDescent="0.3">
      <c r="C2946"/>
      <c r="D2946"/>
      <c r="E2946"/>
      <c r="F2946"/>
      <c r="G2946"/>
    </row>
    <row r="2947" spans="3:7" x14ac:dyDescent="0.3">
      <c r="C2947"/>
      <c r="D2947"/>
      <c r="E2947"/>
      <c r="F2947"/>
      <c r="G2947"/>
    </row>
    <row r="2948" spans="3:7" x14ac:dyDescent="0.3">
      <c r="C2948"/>
      <c r="D2948"/>
      <c r="E2948"/>
      <c r="F2948"/>
      <c r="G2948"/>
    </row>
    <row r="2949" spans="3:7" x14ac:dyDescent="0.3">
      <c r="C2949"/>
      <c r="D2949"/>
      <c r="E2949"/>
      <c r="F2949"/>
      <c r="G2949"/>
    </row>
    <row r="2950" spans="3:7" x14ac:dyDescent="0.3">
      <c r="C2950"/>
      <c r="D2950"/>
      <c r="E2950"/>
      <c r="F2950"/>
      <c r="G2950"/>
    </row>
    <row r="2951" spans="3:7" x14ac:dyDescent="0.3">
      <c r="C2951"/>
      <c r="D2951"/>
      <c r="E2951"/>
      <c r="F2951"/>
      <c r="G2951"/>
    </row>
    <row r="2952" spans="3:7" x14ac:dyDescent="0.3">
      <c r="C2952"/>
      <c r="D2952"/>
      <c r="E2952"/>
      <c r="F2952"/>
      <c r="G2952"/>
    </row>
    <row r="2953" spans="3:7" x14ac:dyDescent="0.3">
      <c r="C2953"/>
      <c r="D2953"/>
      <c r="E2953"/>
      <c r="F2953"/>
      <c r="G2953"/>
    </row>
    <row r="2954" spans="3:7" x14ac:dyDescent="0.3">
      <c r="C2954"/>
      <c r="D2954"/>
      <c r="E2954"/>
      <c r="F2954"/>
      <c r="G2954"/>
    </row>
    <row r="2955" spans="3:7" x14ac:dyDescent="0.3">
      <c r="C2955"/>
      <c r="D2955"/>
      <c r="E2955"/>
      <c r="F2955"/>
      <c r="G2955"/>
    </row>
    <row r="2956" spans="3:7" x14ac:dyDescent="0.3">
      <c r="C2956"/>
      <c r="D2956"/>
      <c r="E2956"/>
      <c r="F2956"/>
      <c r="G2956"/>
    </row>
    <row r="2957" spans="3:7" x14ac:dyDescent="0.3">
      <c r="C2957"/>
      <c r="D2957"/>
      <c r="E2957"/>
      <c r="F2957"/>
      <c r="G2957"/>
    </row>
    <row r="2958" spans="3:7" x14ac:dyDescent="0.3">
      <c r="C2958"/>
      <c r="D2958"/>
      <c r="E2958"/>
      <c r="F2958"/>
      <c r="G2958"/>
    </row>
    <row r="2959" spans="3:7" x14ac:dyDescent="0.3">
      <c r="C2959"/>
      <c r="D2959"/>
      <c r="E2959"/>
      <c r="F2959"/>
      <c r="G2959"/>
    </row>
    <row r="2960" spans="3:7" x14ac:dyDescent="0.3">
      <c r="C2960"/>
      <c r="D2960"/>
      <c r="E2960"/>
      <c r="F2960"/>
      <c r="G2960"/>
    </row>
    <row r="2961" spans="3:7" x14ac:dyDescent="0.3">
      <c r="C2961"/>
      <c r="D2961"/>
      <c r="E2961"/>
      <c r="F2961"/>
      <c r="G2961"/>
    </row>
    <row r="2962" spans="3:7" x14ac:dyDescent="0.3">
      <c r="C2962"/>
      <c r="D2962"/>
      <c r="E2962"/>
      <c r="F2962"/>
      <c r="G2962"/>
    </row>
    <row r="2963" spans="3:7" x14ac:dyDescent="0.3">
      <c r="C2963"/>
      <c r="D2963"/>
      <c r="E2963"/>
      <c r="F2963"/>
      <c r="G2963"/>
    </row>
    <row r="2964" spans="3:7" x14ac:dyDescent="0.3">
      <c r="C2964"/>
      <c r="D2964"/>
      <c r="E2964"/>
      <c r="F2964"/>
      <c r="G2964"/>
    </row>
    <row r="2965" spans="3:7" x14ac:dyDescent="0.3">
      <c r="C2965"/>
      <c r="D2965"/>
      <c r="E2965"/>
      <c r="F2965"/>
      <c r="G2965"/>
    </row>
    <row r="2966" spans="3:7" x14ac:dyDescent="0.3">
      <c r="C2966"/>
      <c r="D2966"/>
      <c r="E2966"/>
      <c r="F2966"/>
      <c r="G2966"/>
    </row>
    <row r="2967" spans="3:7" x14ac:dyDescent="0.3">
      <c r="C2967"/>
      <c r="D2967"/>
      <c r="E2967"/>
      <c r="F2967"/>
      <c r="G2967"/>
    </row>
    <row r="2968" spans="3:7" x14ac:dyDescent="0.3">
      <c r="C2968"/>
      <c r="D2968"/>
      <c r="E2968"/>
      <c r="F2968"/>
      <c r="G2968"/>
    </row>
    <row r="2969" spans="3:7" x14ac:dyDescent="0.3">
      <c r="C2969"/>
      <c r="D2969"/>
      <c r="E2969"/>
      <c r="F2969"/>
      <c r="G2969"/>
    </row>
    <row r="2970" spans="3:7" x14ac:dyDescent="0.3">
      <c r="C2970"/>
      <c r="D2970"/>
      <c r="E2970"/>
      <c r="F2970"/>
      <c r="G2970"/>
    </row>
    <row r="2971" spans="3:7" x14ac:dyDescent="0.3">
      <c r="C2971"/>
      <c r="D2971"/>
      <c r="E2971"/>
      <c r="F2971"/>
      <c r="G2971"/>
    </row>
    <row r="2972" spans="3:7" x14ac:dyDescent="0.3">
      <c r="C2972"/>
      <c r="D2972"/>
      <c r="E2972"/>
      <c r="F2972"/>
      <c r="G2972"/>
    </row>
    <row r="2973" spans="3:7" x14ac:dyDescent="0.3">
      <c r="C2973"/>
      <c r="D2973"/>
      <c r="E2973"/>
      <c r="F2973"/>
      <c r="G2973"/>
    </row>
    <row r="2974" spans="3:7" x14ac:dyDescent="0.3">
      <c r="C2974"/>
      <c r="D2974"/>
      <c r="E2974"/>
      <c r="F2974"/>
      <c r="G2974"/>
    </row>
    <row r="2975" spans="3:7" x14ac:dyDescent="0.3">
      <c r="C2975"/>
      <c r="D2975"/>
      <c r="E2975"/>
      <c r="F2975"/>
      <c r="G2975"/>
    </row>
    <row r="2976" spans="3:7" x14ac:dyDescent="0.3">
      <c r="C2976"/>
      <c r="D2976"/>
      <c r="E2976"/>
      <c r="F2976"/>
      <c r="G2976"/>
    </row>
    <row r="2977" spans="3:7" x14ac:dyDescent="0.3">
      <c r="C2977"/>
      <c r="D2977"/>
      <c r="E2977"/>
      <c r="F2977"/>
      <c r="G2977"/>
    </row>
    <row r="2978" spans="3:7" x14ac:dyDescent="0.3">
      <c r="C2978"/>
      <c r="D2978"/>
      <c r="E2978"/>
      <c r="F2978"/>
      <c r="G2978"/>
    </row>
    <row r="2979" spans="3:7" x14ac:dyDescent="0.3">
      <c r="C2979"/>
      <c r="D2979"/>
      <c r="E2979"/>
      <c r="F2979"/>
      <c r="G2979"/>
    </row>
    <row r="2980" spans="3:7" x14ac:dyDescent="0.3">
      <c r="C2980"/>
      <c r="D2980"/>
      <c r="E2980"/>
      <c r="F2980"/>
      <c r="G2980"/>
    </row>
    <row r="2981" spans="3:7" x14ac:dyDescent="0.3">
      <c r="C2981"/>
      <c r="D2981"/>
      <c r="E2981"/>
      <c r="F2981"/>
      <c r="G2981"/>
    </row>
    <row r="2982" spans="3:7" x14ac:dyDescent="0.3">
      <c r="C2982"/>
      <c r="D2982"/>
      <c r="E2982"/>
      <c r="F2982"/>
      <c r="G2982"/>
    </row>
    <row r="2983" spans="3:7" x14ac:dyDescent="0.3">
      <c r="C2983"/>
      <c r="D2983"/>
      <c r="E2983"/>
      <c r="F2983"/>
      <c r="G2983"/>
    </row>
    <row r="2984" spans="3:7" x14ac:dyDescent="0.3">
      <c r="C2984"/>
      <c r="D2984"/>
      <c r="E2984"/>
      <c r="F2984"/>
      <c r="G2984"/>
    </row>
    <row r="2985" spans="3:7" x14ac:dyDescent="0.3">
      <c r="C2985"/>
      <c r="D2985"/>
      <c r="E2985"/>
      <c r="F2985"/>
      <c r="G2985"/>
    </row>
    <row r="2986" spans="3:7" x14ac:dyDescent="0.3">
      <c r="C2986"/>
      <c r="D2986"/>
      <c r="E2986"/>
      <c r="F2986"/>
      <c r="G2986"/>
    </row>
    <row r="2987" spans="3:7" x14ac:dyDescent="0.3">
      <c r="C2987"/>
      <c r="D2987"/>
      <c r="E2987"/>
      <c r="F2987"/>
      <c r="G2987"/>
    </row>
    <row r="2988" spans="3:7" x14ac:dyDescent="0.3">
      <c r="C2988"/>
      <c r="D2988"/>
      <c r="E2988"/>
      <c r="F2988"/>
      <c r="G2988"/>
    </row>
    <row r="2989" spans="3:7" x14ac:dyDescent="0.3">
      <c r="C2989"/>
      <c r="D2989"/>
      <c r="E2989"/>
      <c r="F2989"/>
      <c r="G2989"/>
    </row>
    <row r="2990" spans="3:7" x14ac:dyDescent="0.3">
      <c r="C2990"/>
      <c r="D2990"/>
      <c r="E2990"/>
      <c r="F2990"/>
      <c r="G2990"/>
    </row>
    <row r="2991" spans="3:7" x14ac:dyDescent="0.3">
      <c r="C2991"/>
      <c r="D2991"/>
      <c r="E2991"/>
      <c r="F2991"/>
      <c r="G2991"/>
    </row>
    <row r="2992" spans="3:7" x14ac:dyDescent="0.3">
      <c r="C2992"/>
      <c r="D2992"/>
      <c r="E2992"/>
      <c r="F2992"/>
      <c r="G2992"/>
    </row>
    <row r="2993" spans="3:7" x14ac:dyDescent="0.3">
      <c r="C2993"/>
      <c r="D2993"/>
      <c r="E2993"/>
      <c r="F2993"/>
      <c r="G2993"/>
    </row>
    <row r="2994" spans="3:7" x14ac:dyDescent="0.3">
      <c r="C2994"/>
      <c r="D2994"/>
      <c r="E2994"/>
      <c r="F2994"/>
      <c r="G2994"/>
    </row>
    <row r="2995" spans="3:7" x14ac:dyDescent="0.3">
      <c r="C2995"/>
      <c r="D2995"/>
      <c r="E2995"/>
      <c r="F2995"/>
      <c r="G2995"/>
    </row>
    <row r="2996" spans="3:7" x14ac:dyDescent="0.3">
      <c r="C2996"/>
      <c r="D2996"/>
      <c r="E2996"/>
      <c r="F2996"/>
      <c r="G2996"/>
    </row>
    <row r="2997" spans="3:7" x14ac:dyDescent="0.3">
      <c r="C2997"/>
      <c r="D2997"/>
      <c r="E2997"/>
      <c r="F2997"/>
      <c r="G2997"/>
    </row>
    <row r="2998" spans="3:7" x14ac:dyDescent="0.3">
      <c r="C2998"/>
      <c r="D2998"/>
      <c r="E2998"/>
      <c r="F2998"/>
      <c r="G2998"/>
    </row>
    <row r="2999" spans="3:7" x14ac:dyDescent="0.3">
      <c r="C2999"/>
      <c r="D2999"/>
      <c r="E2999"/>
      <c r="F2999"/>
      <c r="G2999"/>
    </row>
    <row r="3000" spans="3:7" x14ac:dyDescent="0.3">
      <c r="C3000"/>
      <c r="D3000"/>
      <c r="E3000"/>
      <c r="F3000"/>
      <c r="G3000"/>
    </row>
    <row r="3001" spans="3:7" x14ac:dyDescent="0.3">
      <c r="C3001"/>
      <c r="D3001"/>
      <c r="E3001"/>
      <c r="F3001"/>
      <c r="G3001"/>
    </row>
    <row r="3002" spans="3:7" x14ac:dyDescent="0.3">
      <c r="C3002"/>
      <c r="D3002"/>
      <c r="E3002"/>
      <c r="F3002"/>
      <c r="G3002"/>
    </row>
    <row r="3003" spans="3:7" x14ac:dyDescent="0.3">
      <c r="C3003"/>
      <c r="D3003"/>
      <c r="E3003"/>
      <c r="F3003"/>
      <c r="G3003"/>
    </row>
    <row r="3004" spans="3:7" x14ac:dyDescent="0.3">
      <c r="C3004"/>
      <c r="D3004"/>
      <c r="E3004"/>
      <c r="F3004"/>
      <c r="G3004"/>
    </row>
    <row r="3005" spans="3:7" x14ac:dyDescent="0.3">
      <c r="C3005"/>
      <c r="D3005"/>
      <c r="E3005"/>
      <c r="F3005"/>
      <c r="G3005"/>
    </row>
    <row r="3006" spans="3:7" x14ac:dyDescent="0.3">
      <c r="C3006"/>
      <c r="D3006"/>
      <c r="E3006"/>
      <c r="F3006"/>
      <c r="G3006"/>
    </row>
    <row r="3007" spans="3:7" x14ac:dyDescent="0.3">
      <c r="C3007"/>
      <c r="D3007"/>
      <c r="E3007"/>
      <c r="F3007"/>
      <c r="G3007"/>
    </row>
    <row r="3008" spans="3:7" x14ac:dyDescent="0.3">
      <c r="C3008"/>
      <c r="D3008"/>
      <c r="E3008"/>
      <c r="F3008"/>
      <c r="G3008"/>
    </row>
    <row r="3009" spans="3:7" x14ac:dyDescent="0.3">
      <c r="C3009"/>
      <c r="D3009"/>
      <c r="E3009"/>
      <c r="F3009"/>
      <c r="G3009"/>
    </row>
    <row r="3010" spans="3:7" x14ac:dyDescent="0.3">
      <c r="C3010"/>
      <c r="D3010"/>
      <c r="E3010"/>
      <c r="F3010"/>
      <c r="G3010"/>
    </row>
    <row r="3011" spans="3:7" x14ac:dyDescent="0.3">
      <c r="C3011"/>
      <c r="D3011"/>
      <c r="E3011"/>
      <c r="F3011"/>
      <c r="G3011"/>
    </row>
    <row r="3012" spans="3:7" x14ac:dyDescent="0.3">
      <c r="C3012"/>
      <c r="D3012"/>
      <c r="E3012"/>
      <c r="F3012"/>
      <c r="G3012"/>
    </row>
    <row r="3013" spans="3:7" x14ac:dyDescent="0.3">
      <c r="C3013"/>
      <c r="D3013"/>
      <c r="E3013"/>
      <c r="F3013"/>
      <c r="G3013"/>
    </row>
    <row r="3014" spans="3:7" x14ac:dyDescent="0.3">
      <c r="C3014"/>
      <c r="D3014"/>
      <c r="E3014"/>
      <c r="F3014"/>
      <c r="G3014"/>
    </row>
    <row r="3015" spans="3:7" x14ac:dyDescent="0.3">
      <c r="C3015"/>
      <c r="D3015"/>
      <c r="E3015"/>
      <c r="F3015"/>
      <c r="G3015"/>
    </row>
    <row r="3016" spans="3:7" x14ac:dyDescent="0.3">
      <c r="C3016"/>
      <c r="D3016"/>
      <c r="E3016"/>
      <c r="F3016"/>
      <c r="G3016"/>
    </row>
    <row r="3017" spans="3:7" x14ac:dyDescent="0.3">
      <c r="C3017"/>
      <c r="D3017"/>
      <c r="E3017"/>
      <c r="F3017"/>
      <c r="G3017"/>
    </row>
    <row r="3018" spans="3:7" x14ac:dyDescent="0.3">
      <c r="C3018"/>
      <c r="D3018"/>
      <c r="E3018"/>
      <c r="F3018"/>
      <c r="G3018"/>
    </row>
    <row r="3019" spans="3:7" x14ac:dyDescent="0.3">
      <c r="C3019"/>
      <c r="D3019"/>
      <c r="E3019"/>
      <c r="F3019"/>
      <c r="G3019"/>
    </row>
    <row r="3020" spans="3:7" x14ac:dyDescent="0.3">
      <c r="C3020"/>
      <c r="D3020"/>
      <c r="E3020"/>
      <c r="F3020"/>
      <c r="G3020"/>
    </row>
    <row r="3021" spans="3:7" x14ac:dyDescent="0.3">
      <c r="C3021"/>
      <c r="D3021"/>
      <c r="E3021"/>
      <c r="F3021"/>
      <c r="G3021"/>
    </row>
    <row r="3022" spans="3:7" x14ac:dyDescent="0.3">
      <c r="C3022"/>
      <c r="D3022"/>
      <c r="E3022"/>
      <c r="F3022"/>
      <c r="G3022"/>
    </row>
    <row r="3023" spans="3:7" x14ac:dyDescent="0.3">
      <c r="C3023"/>
      <c r="D3023"/>
      <c r="E3023"/>
      <c r="F3023"/>
      <c r="G3023"/>
    </row>
    <row r="3024" spans="3:7" x14ac:dyDescent="0.3">
      <c r="C3024"/>
      <c r="D3024"/>
      <c r="E3024"/>
      <c r="F3024"/>
      <c r="G3024"/>
    </row>
    <row r="3025" spans="3:7" x14ac:dyDescent="0.3">
      <c r="C3025"/>
      <c r="D3025"/>
      <c r="E3025"/>
      <c r="F3025"/>
      <c r="G3025"/>
    </row>
    <row r="3026" spans="3:7" x14ac:dyDescent="0.3">
      <c r="C3026"/>
      <c r="D3026"/>
      <c r="E3026"/>
      <c r="F3026"/>
      <c r="G3026"/>
    </row>
    <row r="3027" spans="3:7" x14ac:dyDescent="0.3">
      <c r="C3027"/>
      <c r="D3027"/>
      <c r="E3027"/>
      <c r="F3027"/>
      <c r="G3027"/>
    </row>
    <row r="3028" spans="3:7" x14ac:dyDescent="0.3">
      <c r="C3028"/>
      <c r="D3028"/>
      <c r="E3028"/>
      <c r="F3028"/>
      <c r="G3028"/>
    </row>
    <row r="3029" spans="3:7" x14ac:dyDescent="0.3">
      <c r="C3029"/>
      <c r="D3029"/>
      <c r="E3029"/>
      <c r="F3029"/>
      <c r="G3029"/>
    </row>
    <row r="3030" spans="3:7" x14ac:dyDescent="0.3">
      <c r="C3030"/>
      <c r="D3030"/>
      <c r="E3030"/>
      <c r="F3030"/>
      <c r="G3030"/>
    </row>
    <row r="3031" spans="3:7" x14ac:dyDescent="0.3">
      <c r="C3031"/>
      <c r="D3031"/>
      <c r="E3031"/>
      <c r="F3031"/>
      <c r="G3031"/>
    </row>
    <row r="3032" spans="3:7" x14ac:dyDescent="0.3">
      <c r="C3032"/>
      <c r="D3032"/>
      <c r="E3032"/>
      <c r="F3032"/>
      <c r="G3032"/>
    </row>
    <row r="3033" spans="3:7" x14ac:dyDescent="0.3">
      <c r="C3033"/>
      <c r="D3033"/>
      <c r="E3033"/>
      <c r="F3033"/>
      <c r="G3033"/>
    </row>
    <row r="3034" spans="3:7" x14ac:dyDescent="0.3">
      <c r="C3034"/>
      <c r="D3034"/>
      <c r="E3034"/>
      <c r="F3034"/>
      <c r="G3034"/>
    </row>
    <row r="3035" spans="3:7" x14ac:dyDescent="0.3">
      <c r="C3035"/>
      <c r="D3035"/>
      <c r="E3035"/>
      <c r="F3035"/>
      <c r="G3035"/>
    </row>
    <row r="3036" spans="3:7" x14ac:dyDescent="0.3">
      <c r="C3036"/>
      <c r="D3036"/>
      <c r="E3036"/>
      <c r="F3036"/>
      <c r="G3036"/>
    </row>
    <row r="3037" spans="3:7" x14ac:dyDescent="0.3">
      <c r="C3037"/>
      <c r="D3037"/>
      <c r="E3037"/>
      <c r="F3037"/>
      <c r="G3037"/>
    </row>
    <row r="3038" spans="3:7" x14ac:dyDescent="0.3">
      <c r="C3038"/>
      <c r="D3038"/>
      <c r="E3038"/>
      <c r="F3038"/>
      <c r="G3038"/>
    </row>
    <row r="3039" spans="3:7" x14ac:dyDescent="0.3">
      <c r="C3039"/>
      <c r="D3039"/>
      <c r="E3039"/>
      <c r="F3039"/>
      <c r="G3039"/>
    </row>
    <row r="3040" spans="3:7" x14ac:dyDescent="0.3">
      <c r="C3040"/>
      <c r="D3040"/>
      <c r="E3040"/>
      <c r="F3040"/>
      <c r="G3040"/>
    </row>
    <row r="3041" spans="3:7" x14ac:dyDescent="0.3">
      <c r="C3041"/>
      <c r="D3041"/>
      <c r="E3041"/>
      <c r="F3041"/>
      <c r="G3041"/>
    </row>
    <row r="3042" spans="3:7" x14ac:dyDescent="0.3">
      <c r="C3042"/>
      <c r="D3042"/>
      <c r="E3042"/>
      <c r="F3042"/>
      <c r="G3042"/>
    </row>
    <row r="3043" spans="3:7" x14ac:dyDescent="0.3">
      <c r="C3043"/>
      <c r="D3043"/>
      <c r="E3043"/>
      <c r="F3043"/>
      <c r="G3043"/>
    </row>
    <row r="3044" spans="3:7" x14ac:dyDescent="0.3">
      <c r="C3044"/>
      <c r="D3044"/>
      <c r="E3044"/>
      <c r="F3044"/>
      <c r="G3044"/>
    </row>
    <row r="3045" spans="3:7" x14ac:dyDescent="0.3">
      <c r="C3045"/>
      <c r="D3045"/>
      <c r="E3045"/>
      <c r="F3045"/>
      <c r="G3045"/>
    </row>
    <row r="3046" spans="3:7" x14ac:dyDescent="0.3">
      <c r="C3046"/>
      <c r="D3046"/>
      <c r="E3046"/>
      <c r="F3046"/>
      <c r="G3046"/>
    </row>
    <row r="3047" spans="3:7" x14ac:dyDescent="0.3">
      <c r="C3047"/>
      <c r="D3047"/>
      <c r="E3047"/>
      <c r="F3047"/>
      <c r="G3047"/>
    </row>
    <row r="3048" spans="3:7" x14ac:dyDescent="0.3">
      <c r="C3048"/>
      <c r="D3048"/>
      <c r="E3048"/>
      <c r="F3048"/>
      <c r="G3048"/>
    </row>
    <row r="3049" spans="3:7" x14ac:dyDescent="0.3">
      <c r="C3049"/>
      <c r="D3049"/>
      <c r="E3049"/>
      <c r="F3049"/>
      <c r="G3049"/>
    </row>
    <row r="3050" spans="3:7" x14ac:dyDescent="0.3">
      <c r="C3050"/>
      <c r="D3050"/>
      <c r="E3050"/>
      <c r="F3050"/>
      <c r="G3050"/>
    </row>
    <row r="3051" spans="3:7" x14ac:dyDescent="0.3">
      <c r="C3051"/>
      <c r="D3051"/>
      <c r="E3051"/>
      <c r="F3051"/>
      <c r="G3051"/>
    </row>
    <row r="3052" spans="3:7" x14ac:dyDescent="0.3">
      <c r="C3052"/>
      <c r="D3052"/>
      <c r="E3052"/>
      <c r="F3052"/>
      <c r="G3052"/>
    </row>
    <row r="3053" spans="3:7" x14ac:dyDescent="0.3">
      <c r="C3053"/>
      <c r="D3053"/>
      <c r="E3053"/>
      <c r="F3053"/>
      <c r="G3053"/>
    </row>
    <row r="3054" spans="3:7" x14ac:dyDescent="0.3">
      <c r="C3054"/>
      <c r="D3054"/>
      <c r="E3054"/>
      <c r="F3054"/>
      <c r="G3054"/>
    </row>
    <row r="3055" spans="3:7" x14ac:dyDescent="0.3">
      <c r="C3055"/>
      <c r="D3055"/>
      <c r="E3055"/>
      <c r="F3055"/>
      <c r="G3055"/>
    </row>
    <row r="3056" spans="3:7" x14ac:dyDescent="0.3">
      <c r="C3056"/>
      <c r="D3056"/>
      <c r="E3056"/>
      <c r="F3056"/>
      <c r="G3056"/>
    </row>
    <row r="3057" spans="3:7" x14ac:dyDescent="0.3">
      <c r="C3057"/>
      <c r="D3057"/>
      <c r="E3057"/>
      <c r="F3057"/>
      <c r="G3057"/>
    </row>
    <row r="3058" spans="3:7" x14ac:dyDescent="0.3">
      <c r="C3058"/>
      <c r="D3058"/>
      <c r="E3058"/>
      <c r="F3058"/>
      <c r="G3058"/>
    </row>
    <row r="3059" spans="3:7" x14ac:dyDescent="0.3">
      <c r="C3059"/>
      <c r="D3059"/>
      <c r="E3059"/>
      <c r="F3059"/>
      <c r="G3059"/>
    </row>
    <row r="3060" spans="3:7" x14ac:dyDescent="0.3">
      <c r="C3060"/>
      <c r="D3060"/>
      <c r="E3060"/>
      <c r="F3060"/>
      <c r="G3060"/>
    </row>
    <row r="3061" spans="3:7" x14ac:dyDescent="0.3">
      <c r="C3061"/>
      <c r="D3061"/>
      <c r="E3061"/>
      <c r="F3061"/>
      <c r="G3061"/>
    </row>
    <row r="3062" spans="3:7" x14ac:dyDescent="0.3">
      <c r="C3062"/>
      <c r="D3062"/>
      <c r="E3062"/>
      <c r="F3062"/>
      <c r="G3062"/>
    </row>
    <row r="3063" spans="3:7" x14ac:dyDescent="0.3">
      <c r="C3063"/>
      <c r="D3063"/>
      <c r="E3063"/>
      <c r="F3063"/>
      <c r="G3063"/>
    </row>
    <row r="3064" spans="3:7" x14ac:dyDescent="0.3">
      <c r="C3064"/>
      <c r="D3064"/>
      <c r="E3064"/>
      <c r="F3064"/>
      <c r="G3064"/>
    </row>
    <row r="3065" spans="3:7" x14ac:dyDescent="0.3">
      <c r="C3065"/>
      <c r="D3065"/>
      <c r="E3065"/>
      <c r="F3065"/>
      <c r="G3065"/>
    </row>
    <row r="3066" spans="3:7" x14ac:dyDescent="0.3">
      <c r="C3066"/>
      <c r="D3066"/>
      <c r="E3066"/>
      <c r="F3066"/>
      <c r="G3066"/>
    </row>
    <row r="3067" spans="3:7" x14ac:dyDescent="0.3">
      <c r="C3067"/>
      <c r="D3067"/>
      <c r="E3067"/>
      <c r="F3067"/>
      <c r="G3067"/>
    </row>
    <row r="3068" spans="3:7" x14ac:dyDescent="0.3">
      <c r="C3068"/>
      <c r="D3068"/>
      <c r="E3068"/>
      <c r="F3068"/>
      <c r="G3068"/>
    </row>
    <row r="3069" spans="3:7" x14ac:dyDescent="0.3">
      <c r="C3069"/>
      <c r="D3069"/>
      <c r="E3069"/>
      <c r="F3069"/>
      <c r="G3069"/>
    </row>
    <row r="3070" spans="3:7" x14ac:dyDescent="0.3">
      <c r="C3070"/>
      <c r="D3070"/>
      <c r="E3070"/>
      <c r="F3070"/>
      <c r="G3070"/>
    </row>
    <row r="3071" spans="3:7" x14ac:dyDescent="0.3">
      <c r="C3071"/>
      <c r="D3071"/>
      <c r="E3071"/>
      <c r="F3071"/>
      <c r="G3071"/>
    </row>
    <row r="3072" spans="3:7" x14ac:dyDescent="0.3">
      <c r="C3072"/>
      <c r="D3072"/>
      <c r="E3072"/>
      <c r="F3072"/>
      <c r="G3072"/>
    </row>
    <row r="3073" spans="3:7" x14ac:dyDescent="0.3">
      <c r="C3073"/>
      <c r="D3073"/>
      <c r="E3073"/>
      <c r="F3073"/>
      <c r="G3073"/>
    </row>
    <row r="3074" spans="3:7" x14ac:dyDescent="0.3">
      <c r="C3074"/>
      <c r="D3074"/>
      <c r="E3074"/>
      <c r="F3074"/>
      <c r="G3074"/>
    </row>
    <row r="3075" spans="3:7" x14ac:dyDescent="0.3">
      <c r="C3075"/>
      <c r="D3075"/>
      <c r="E3075"/>
      <c r="F3075"/>
      <c r="G3075"/>
    </row>
    <row r="3076" spans="3:7" x14ac:dyDescent="0.3">
      <c r="C3076"/>
      <c r="D3076"/>
      <c r="E3076"/>
      <c r="F3076"/>
      <c r="G3076"/>
    </row>
    <row r="3077" spans="3:7" x14ac:dyDescent="0.3">
      <c r="C3077"/>
      <c r="D3077"/>
      <c r="E3077"/>
      <c r="F3077"/>
      <c r="G3077"/>
    </row>
    <row r="3078" spans="3:7" x14ac:dyDescent="0.3">
      <c r="C3078"/>
      <c r="D3078"/>
      <c r="E3078"/>
      <c r="F3078"/>
      <c r="G3078"/>
    </row>
    <row r="3079" spans="3:7" x14ac:dyDescent="0.3">
      <c r="C3079"/>
      <c r="D3079"/>
      <c r="E3079"/>
      <c r="F3079"/>
      <c r="G3079"/>
    </row>
    <row r="3080" spans="3:7" x14ac:dyDescent="0.3">
      <c r="C3080"/>
      <c r="D3080"/>
      <c r="E3080"/>
      <c r="F3080"/>
      <c r="G3080"/>
    </row>
    <row r="3081" spans="3:7" x14ac:dyDescent="0.3">
      <c r="C3081"/>
      <c r="D3081"/>
      <c r="E3081"/>
      <c r="F3081"/>
      <c r="G3081"/>
    </row>
    <row r="3082" spans="3:7" x14ac:dyDescent="0.3">
      <c r="C3082"/>
      <c r="D3082"/>
      <c r="E3082"/>
      <c r="F3082"/>
      <c r="G3082"/>
    </row>
    <row r="3083" spans="3:7" x14ac:dyDescent="0.3">
      <c r="C3083"/>
      <c r="D3083"/>
      <c r="E3083"/>
      <c r="F3083"/>
      <c r="G3083"/>
    </row>
    <row r="3084" spans="3:7" x14ac:dyDescent="0.3">
      <c r="C3084"/>
      <c r="D3084"/>
      <c r="E3084"/>
      <c r="F3084"/>
      <c r="G3084"/>
    </row>
    <row r="3085" spans="3:7" x14ac:dyDescent="0.3">
      <c r="C3085"/>
      <c r="D3085"/>
      <c r="E3085"/>
      <c r="F3085"/>
      <c r="G3085"/>
    </row>
    <row r="3086" spans="3:7" x14ac:dyDescent="0.3">
      <c r="C3086"/>
      <c r="D3086"/>
      <c r="E3086"/>
      <c r="F3086"/>
      <c r="G3086"/>
    </row>
    <row r="3087" spans="3:7" x14ac:dyDescent="0.3">
      <c r="C3087"/>
      <c r="D3087"/>
      <c r="E3087"/>
      <c r="F3087"/>
      <c r="G3087"/>
    </row>
    <row r="3088" spans="3:7" x14ac:dyDescent="0.3">
      <c r="C3088"/>
      <c r="D3088"/>
      <c r="E3088"/>
      <c r="F3088"/>
      <c r="G3088"/>
    </row>
    <row r="3089" spans="3:7" x14ac:dyDescent="0.3">
      <c r="C3089"/>
      <c r="D3089"/>
      <c r="E3089"/>
      <c r="F3089"/>
      <c r="G3089"/>
    </row>
    <row r="3090" spans="3:7" x14ac:dyDescent="0.3">
      <c r="C3090"/>
      <c r="D3090"/>
      <c r="E3090"/>
      <c r="F3090"/>
      <c r="G3090"/>
    </row>
    <row r="3091" spans="3:7" x14ac:dyDescent="0.3">
      <c r="C3091"/>
      <c r="D3091"/>
      <c r="E3091"/>
      <c r="F3091"/>
      <c r="G3091"/>
    </row>
    <row r="3092" spans="3:7" x14ac:dyDescent="0.3">
      <c r="C3092"/>
      <c r="D3092"/>
      <c r="E3092"/>
      <c r="F3092"/>
      <c r="G3092"/>
    </row>
    <row r="3093" spans="3:7" x14ac:dyDescent="0.3">
      <c r="C3093"/>
      <c r="D3093"/>
      <c r="E3093"/>
      <c r="F3093"/>
      <c r="G3093"/>
    </row>
    <row r="3094" spans="3:7" x14ac:dyDescent="0.3">
      <c r="C3094"/>
      <c r="D3094"/>
      <c r="E3094"/>
      <c r="F3094"/>
      <c r="G3094"/>
    </row>
    <row r="3095" spans="3:7" x14ac:dyDescent="0.3">
      <c r="C3095"/>
      <c r="D3095"/>
      <c r="E3095"/>
      <c r="F3095"/>
      <c r="G3095"/>
    </row>
    <row r="3096" spans="3:7" x14ac:dyDescent="0.3">
      <c r="C3096"/>
      <c r="D3096"/>
      <c r="E3096"/>
      <c r="F3096"/>
      <c r="G3096"/>
    </row>
    <row r="3097" spans="3:7" x14ac:dyDescent="0.3">
      <c r="C3097"/>
      <c r="D3097"/>
      <c r="E3097"/>
      <c r="F3097"/>
      <c r="G3097"/>
    </row>
    <row r="3098" spans="3:7" x14ac:dyDescent="0.3">
      <c r="C3098"/>
      <c r="D3098"/>
      <c r="E3098"/>
      <c r="F3098"/>
      <c r="G3098"/>
    </row>
    <row r="3099" spans="3:7" x14ac:dyDescent="0.3">
      <c r="C3099"/>
      <c r="D3099"/>
      <c r="E3099"/>
      <c r="F3099"/>
      <c r="G3099"/>
    </row>
    <row r="3100" spans="3:7" x14ac:dyDescent="0.3">
      <c r="C3100"/>
      <c r="D3100"/>
      <c r="E3100"/>
      <c r="F3100"/>
      <c r="G3100"/>
    </row>
    <row r="3101" spans="3:7" x14ac:dyDescent="0.3">
      <c r="C3101"/>
      <c r="D3101"/>
      <c r="E3101"/>
      <c r="F3101"/>
      <c r="G3101"/>
    </row>
    <row r="3102" spans="3:7" x14ac:dyDescent="0.3">
      <c r="C3102"/>
      <c r="D3102"/>
      <c r="E3102"/>
      <c r="F3102"/>
      <c r="G3102"/>
    </row>
    <row r="3103" spans="3:7" x14ac:dyDescent="0.3">
      <c r="C3103"/>
      <c r="D3103"/>
      <c r="E3103"/>
      <c r="F3103"/>
      <c r="G3103"/>
    </row>
    <row r="3104" spans="3:7" x14ac:dyDescent="0.3">
      <c r="C3104"/>
      <c r="D3104"/>
      <c r="E3104"/>
      <c r="F3104"/>
      <c r="G3104"/>
    </row>
    <row r="3105" spans="3:7" x14ac:dyDescent="0.3">
      <c r="C3105"/>
      <c r="D3105"/>
      <c r="E3105"/>
      <c r="F3105"/>
      <c r="G3105"/>
    </row>
    <row r="3106" spans="3:7" x14ac:dyDescent="0.3">
      <c r="C3106"/>
      <c r="D3106"/>
      <c r="E3106"/>
      <c r="F3106"/>
      <c r="G3106"/>
    </row>
    <row r="3107" spans="3:7" x14ac:dyDescent="0.3">
      <c r="C3107"/>
      <c r="D3107"/>
      <c r="E3107"/>
      <c r="F3107"/>
      <c r="G3107"/>
    </row>
    <row r="3108" spans="3:7" x14ac:dyDescent="0.3">
      <c r="C3108"/>
      <c r="D3108"/>
      <c r="E3108"/>
      <c r="F3108"/>
      <c r="G3108"/>
    </row>
    <row r="3109" spans="3:7" x14ac:dyDescent="0.3">
      <c r="C3109"/>
      <c r="D3109"/>
      <c r="E3109"/>
      <c r="F3109"/>
      <c r="G3109"/>
    </row>
    <row r="3110" spans="3:7" x14ac:dyDescent="0.3">
      <c r="C3110"/>
      <c r="D3110"/>
      <c r="E3110"/>
      <c r="F3110"/>
      <c r="G3110"/>
    </row>
    <row r="3111" spans="3:7" x14ac:dyDescent="0.3">
      <c r="C3111"/>
      <c r="D3111"/>
      <c r="E3111"/>
      <c r="F3111"/>
      <c r="G3111"/>
    </row>
    <row r="3112" spans="3:7" x14ac:dyDescent="0.3">
      <c r="C3112"/>
      <c r="D3112"/>
      <c r="E3112"/>
      <c r="F3112"/>
      <c r="G3112"/>
    </row>
    <row r="3113" spans="3:7" x14ac:dyDescent="0.3">
      <c r="C3113"/>
      <c r="D3113"/>
      <c r="E3113"/>
      <c r="F3113"/>
      <c r="G3113"/>
    </row>
    <row r="3114" spans="3:7" x14ac:dyDescent="0.3">
      <c r="C3114"/>
      <c r="D3114"/>
      <c r="E3114"/>
      <c r="F3114"/>
      <c r="G3114"/>
    </row>
    <row r="3115" spans="3:7" x14ac:dyDescent="0.3">
      <c r="C3115"/>
      <c r="D3115"/>
      <c r="E3115"/>
      <c r="F3115"/>
      <c r="G3115"/>
    </row>
    <row r="3116" spans="3:7" x14ac:dyDescent="0.3">
      <c r="C3116"/>
      <c r="D3116"/>
      <c r="E3116"/>
      <c r="F3116"/>
      <c r="G3116"/>
    </row>
    <row r="3117" spans="3:7" x14ac:dyDescent="0.3">
      <c r="C3117"/>
      <c r="D3117"/>
      <c r="E3117"/>
      <c r="F3117"/>
      <c r="G3117"/>
    </row>
    <row r="3118" spans="3:7" x14ac:dyDescent="0.3">
      <c r="C3118"/>
      <c r="D3118"/>
      <c r="E3118"/>
      <c r="F3118"/>
      <c r="G3118"/>
    </row>
    <row r="3119" spans="3:7" x14ac:dyDescent="0.3">
      <c r="C3119"/>
      <c r="D3119"/>
      <c r="E3119"/>
      <c r="F3119"/>
      <c r="G3119"/>
    </row>
    <row r="3120" spans="3:7" x14ac:dyDescent="0.3">
      <c r="C3120"/>
      <c r="D3120"/>
      <c r="E3120"/>
      <c r="F3120"/>
      <c r="G3120"/>
    </row>
    <row r="3121" spans="3:7" x14ac:dyDescent="0.3">
      <c r="C3121"/>
      <c r="D3121"/>
      <c r="E3121"/>
      <c r="F3121"/>
      <c r="G3121"/>
    </row>
    <row r="3122" spans="3:7" x14ac:dyDescent="0.3">
      <c r="C3122"/>
      <c r="D3122"/>
      <c r="E3122"/>
      <c r="F3122"/>
      <c r="G3122"/>
    </row>
    <row r="3123" spans="3:7" x14ac:dyDescent="0.3">
      <c r="C3123"/>
      <c r="D3123"/>
      <c r="E3123"/>
      <c r="F3123"/>
      <c r="G3123"/>
    </row>
    <row r="3124" spans="3:7" x14ac:dyDescent="0.3">
      <c r="C3124"/>
      <c r="D3124"/>
      <c r="E3124"/>
      <c r="F3124"/>
      <c r="G3124"/>
    </row>
    <row r="3125" spans="3:7" x14ac:dyDescent="0.3">
      <c r="C3125"/>
      <c r="D3125"/>
      <c r="E3125"/>
      <c r="F3125"/>
      <c r="G3125"/>
    </row>
    <row r="3126" spans="3:7" x14ac:dyDescent="0.3">
      <c r="C3126"/>
      <c r="D3126"/>
      <c r="E3126"/>
      <c r="F3126"/>
      <c r="G3126"/>
    </row>
    <row r="3127" spans="3:7" x14ac:dyDescent="0.3">
      <c r="C3127"/>
      <c r="D3127"/>
      <c r="E3127"/>
      <c r="F3127"/>
      <c r="G3127"/>
    </row>
    <row r="3128" spans="3:7" x14ac:dyDescent="0.3">
      <c r="C3128"/>
      <c r="D3128"/>
      <c r="E3128"/>
      <c r="F3128"/>
      <c r="G3128"/>
    </row>
    <row r="3129" spans="3:7" x14ac:dyDescent="0.3">
      <c r="C3129"/>
      <c r="D3129"/>
      <c r="E3129"/>
      <c r="F3129"/>
      <c r="G3129"/>
    </row>
    <row r="3130" spans="3:7" x14ac:dyDescent="0.3">
      <c r="C3130"/>
      <c r="D3130"/>
      <c r="E3130"/>
      <c r="F3130"/>
      <c r="G3130"/>
    </row>
    <row r="3131" spans="3:7" x14ac:dyDescent="0.3">
      <c r="C3131"/>
      <c r="D3131"/>
      <c r="E3131"/>
      <c r="F3131"/>
      <c r="G3131"/>
    </row>
    <row r="3132" spans="3:7" x14ac:dyDescent="0.3">
      <c r="C3132"/>
      <c r="D3132"/>
      <c r="E3132"/>
      <c r="F3132"/>
      <c r="G3132"/>
    </row>
    <row r="3133" spans="3:7" x14ac:dyDescent="0.3">
      <c r="C3133"/>
      <c r="D3133"/>
      <c r="E3133"/>
      <c r="F3133"/>
      <c r="G3133"/>
    </row>
    <row r="3134" spans="3:7" x14ac:dyDescent="0.3">
      <c r="C3134"/>
      <c r="D3134"/>
      <c r="E3134"/>
      <c r="F3134"/>
      <c r="G3134"/>
    </row>
    <row r="3135" spans="3:7" x14ac:dyDescent="0.3">
      <c r="C3135"/>
      <c r="D3135"/>
      <c r="E3135"/>
      <c r="F3135"/>
      <c r="G3135"/>
    </row>
    <row r="3136" spans="3:7" x14ac:dyDescent="0.3">
      <c r="C3136"/>
      <c r="D3136"/>
      <c r="E3136"/>
      <c r="F3136"/>
      <c r="G3136"/>
    </row>
    <row r="3137" spans="3:7" x14ac:dyDescent="0.3">
      <c r="C3137"/>
      <c r="D3137"/>
      <c r="E3137"/>
      <c r="F3137"/>
      <c r="G3137"/>
    </row>
    <row r="3138" spans="3:7" x14ac:dyDescent="0.3">
      <c r="C3138"/>
      <c r="D3138"/>
      <c r="E3138"/>
      <c r="F3138"/>
      <c r="G3138"/>
    </row>
    <row r="3139" spans="3:7" x14ac:dyDescent="0.3">
      <c r="C3139"/>
      <c r="D3139"/>
      <c r="E3139"/>
      <c r="F3139"/>
      <c r="G3139"/>
    </row>
    <row r="3140" spans="3:7" x14ac:dyDescent="0.3">
      <c r="C3140"/>
      <c r="D3140"/>
      <c r="E3140"/>
      <c r="F3140"/>
      <c r="G3140"/>
    </row>
    <row r="3141" spans="3:7" x14ac:dyDescent="0.3">
      <c r="C3141"/>
      <c r="D3141"/>
      <c r="E3141"/>
      <c r="F3141"/>
      <c r="G3141"/>
    </row>
    <row r="3142" spans="3:7" x14ac:dyDescent="0.3">
      <c r="C3142"/>
      <c r="D3142"/>
      <c r="E3142"/>
      <c r="F3142"/>
      <c r="G3142"/>
    </row>
    <row r="3143" spans="3:7" x14ac:dyDescent="0.3">
      <c r="C3143"/>
      <c r="D3143"/>
      <c r="E3143"/>
      <c r="F3143"/>
      <c r="G3143"/>
    </row>
    <row r="3144" spans="3:7" x14ac:dyDescent="0.3">
      <c r="C3144"/>
      <c r="D3144"/>
      <c r="E3144"/>
      <c r="F3144"/>
      <c r="G3144"/>
    </row>
    <row r="3145" spans="3:7" x14ac:dyDescent="0.3">
      <c r="C3145"/>
      <c r="D3145"/>
      <c r="E3145"/>
      <c r="F3145"/>
      <c r="G3145"/>
    </row>
    <row r="3146" spans="3:7" x14ac:dyDescent="0.3">
      <c r="C3146"/>
      <c r="D3146"/>
      <c r="E3146"/>
      <c r="F3146"/>
      <c r="G3146"/>
    </row>
    <row r="3147" spans="3:7" x14ac:dyDescent="0.3">
      <c r="C3147"/>
      <c r="D3147"/>
      <c r="E3147"/>
      <c r="F3147"/>
      <c r="G3147"/>
    </row>
    <row r="3148" spans="3:7" x14ac:dyDescent="0.3">
      <c r="C3148"/>
      <c r="D3148"/>
      <c r="E3148"/>
      <c r="F3148"/>
      <c r="G3148"/>
    </row>
    <row r="3149" spans="3:7" x14ac:dyDescent="0.3">
      <c r="C3149"/>
      <c r="D3149"/>
      <c r="E3149"/>
      <c r="F3149"/>
      <c r="G3149"/>
    </row>
    <row r="3150" spans="3:7" x14ac:dyDescent="0.3">
      <c r="C3150"/>
      <c r="D3150"/>
      <c r="E3150"/>
      <c r="F3150"/>
      <c r="G3150"/>
    </row>
    <row r="3151" spans="3:7" x14ac:dyDescent="0.3">
      <c r="C3151"/>
      <c r="D3151"/>
      <c r="E3151"/>
      <c r="F3151"/>
      <c r="G3151"/>
    </row>
    <row r="3152" spans="3:7" x14ac:dyDescent="0.3">
      <c r="C3152"/>
      <c r="D3152"/>
      <c r="E3152"/>
      <c r="F3152"/>
      <c r="G3152"/>
    </row>
    <row r="3153" spans="3:7" x14ac:dyDescent="0.3">
      <c r="C3153"/>
      <c r="D3153"/>
      <c r="E3153"/>
      <c r="F3153"/>
      <c r="G3153"/>
    </row>
    <row r="3154" spans="3:7" x14ac:dyDescent="0.3">
      <c r="C3154"/>
      <c r="D3154"/>
      <c r="E3154"/>
      <c r="F3154"/>
      <c r="G3154"/>
    </row>
    <row r="3155" spans="3:7" x14ac:dyDescent="0.3">
      <c r="C3155"/>
      <c r="D3155"/>
      <c r="E3155"/>
      <c r="F3155"/>
      <c r="G3155"/>
    </row>
    <row r="3156" spans="3:7" x14ac:dyDescent="0.3">
      <c r="C3156"/>
      <c r="D3156"/>
      <c r="E3156"/>
      <c r="F3156"/>
      <c r="G3156"/>
    </row>
    <row r="3157" spans="3:7" x14ac:dyDescent="0.3">
      <c r="C3157"/>
      <c r="D3157"/>
      <c r="E3157"/>
      <c r="F3157"/>
      <c r="G3157"/>
    </row>
    <row r="3158" spans="3:7" x14ac:dyDescent="0.3">
      <c r="C3158"/>
      <c r="D3158"/>
      <c r="E3158"/>
      <c r="F3158"/>
      <c r="G3158"/>
    </row>
    <row r="3159" spans="3:7" x14ac:dyDescent="0.3">
      <c r="C3159"/>
      <c r="D3159"/>
      <c r="E3159"/>
      <c r="F3159"/>
      <c r="G3159"/>
    </row>
    <row r="3160" spans="3:7" x14ac:dyDescent="0.3">
      <c r="C3160"/>
      <c r="D3160"/>
      <c r="E3160"/>
      <c r="F3160"/>
      <c r="G3160"/>
    </row>
    <row r="3161" spans="3:7" x14ac:dyDescent="0.3">
      <c r="C3161"/>
      <c r="D3161"/>
      <c r="E3161"/>
      <c r="F3161"/>
      <c r="G3161"/>
    </row>
    <row r="3162" spans="3:7" x14ac:dyDescent="0.3">
      <c r="C3162"/>
      <c r="D3162"/>
      <c r="E3162"/>
      <c r="F3162"/>
      <c r="G3162"/>
    </row>
    <row r="3163" spans="3:7" x14ac:dyDescent="0.3">
      <c r="C3163"/>
      <c r="D3163"/>
      <c r="E3163"/>
      <c r="F3163"/>
      <c r="G3163"/>
    </row>
    <row r="3164" spans="3:7" x14ac:dyDescent="0.3">
      <c r="C3164"/>
      <c r="D3164"/>
      <c r="E3164"/>
      <c r="F3164"/>
      <c r="G3164"/>
    </row>
    <row r="3165" spans="3:7" x14ac:dyDescent="0.3">
      <c r="C3165"/>
      <c r="D3165"/>
      <c r="E3165"/>
      <c r="F3165"/>
      <c r="G3165"/>
    </row>
    <row r="3166" spans="3:7" x14ac:dyDescent="0.3">
      <c r="C3166"/>
      <c r="D3166"/>
      <c r="E3166"/>
      <c r="F3166"/>
      <c r="G3166"/>
    </row>
    <row r="3167" spans="3:7" x14ac:dyDescent="0.3">
      <c r="C3167"/>
      <c r="D3167"/>
      <c r="E3167"/>
      <c r="F3167"/>
      <c r="G3167"/>
    </row>
    <row r="3168" spans="3:7" x14ac:dyDescent="0.3">
      <c r="C3168"/>
      <c r="D3168"/>
      <c r="E3168"/>
      <c r="F3168"/>
      <c r="G3168"/>
    </row>
    <row r="3169" spans="3:7" x14ac:dyDescent="0.3">
      <c r="C3169"/>
      <c r="D3169"/>
      <c r="E3169"/>
      <c r="F3169"/>
      <c r="G3169"/>
    </row>
    <row r="3170" spans="3:7" x14ac:dyDescent="0.3">
      <c r="C3170"/>
      <c r="D3170"/>
      <c r="E3170"/>
      <c r="F3170"/>
      <c r="G3170"/>
    </row>
    <row r="3171" spans="3:7" x14ac:dyDescent="0.3">
      <c r="C3171"/>
      <c r="D3171"/>
      <c r="E3171"/>
      <c r="F3171"/>
      <c r="G3171"/>
    </row>
    <row r="3172" spans="3:7" x14ac:dyDescent="0.3">
      <c r="C3172"/>
      <c r="D3172"/>
      <c r="E3172"/>
      <c r="F3172"/>
      <c r="G3172"/>
    </row>
    <row r="3173" spans="3:7" x14ac:dyDescent="0.3">
      <c r="C3173"/>
      <c r="D3173"/>
      <c r="E3173"/>
      <c r="F3173"/>
      <c r="G3173"/>
    </row>
    <row r="3174" spans="3:7" x14ac:dyDescent="0.3">
      <c r="C3174"/>
      <c r="D3174"/>
      <c r="E3174"/>
      <c r="F3174"/>
      <c r="G3174"/>
    </row>
    <row r="3175" spans="3:7" x14ac:dyDescent="0.3">
      <c r="C3175"/>
      <c r="D3175"/>
      <c r="E3175"/>
      <c r="F3175"/>
      <c r="G3175"/>
    </row>
    <row r="3176" spans="3:7" x14ac:dyDescent="0.3">
      <c r="C3176"/>
      <c r="D3176"/>
      <c r="E3176"/>
      <c r="F3176"/>
      <c r="G3176"/>
    </row>
    <row r="3177" spans="3:7" x14ac:dyDescent="0.3">
      <c r="C3177"/>
      <c r="D3177"/>
      <c r="E3177"/>
      <c r="F3177"/>
      <c r="G3177"/>
    </row>
    <row r="3178" spans="3:7" x14ac:dyDescent="0.3">
      <c r="C3178"/>
      <c r="D3178"/>
      <c r="E3178"/>
      <c r="F3178"/>
      <c r="G3178"/>
    </row>
    <row r="3179" spans="3:7" x14ac:dyDescent="0.3">
      <c r="C3179"/>
      <c r="D3179"/>
      <c r="E3179"/>
      <c r="F3179"/>
      <c r="G3179"/>
    </row>
    <row r="3180" spans="3:7" x14ac:dyDescent="0.3">
      <c r="C3180"/>
      <c r="D3180"/>
      <c r="E3180"/>
      <c r="F3180"/>
      <c r="G3180"/>
    </row>
    <row r="3181" spans="3:7" x14ac:dyDescent="0.3">
      <c r="C3181"/>
      <c r="D3181"/>
      <c r="E3181"/>
      <c r="F3181"/>
      <c r="G3181"/>
    </row>
    <row r="3182" spans="3:7" x14ac:dyDescent="0.3">
      <c r="C3182"/>
      <c r="D3182"/>
      <c r="E3182"/>
      <c r="F3182"/>
      <c r="G3182"/>
    </row>
    <row r="3183" spans="3:7" x14ac:dyDescent="0.3">
      <c r="C3183"/>
      <c r="D3183"/>
      <c r="E3183"/>
      <c r="F3183"/>
      <c r="G3183"/>
    </row>
    <row r="3184" spans="3:7" x14ac:dyDescent="0.3">
      <c r="C3184"/>
      <c r="D3184"/>
      <c r="E3184"/>
      <c r="F3184"/>
      <c r="G3184"/>
    </row>
    <row r="3185" spans="3:7" x14ac:dyDescent="0.3">
      <c r="C3185"/>
      <c r="D3185"/>
      <c r="E3185"/>
      <c r="F3185"/>
      <c r="G3185"/>
    </row>
    <row r="3186" spans="3:7" x14ac:dyDescent="0.3">
      <c r="C3186"/>
      <c r="D3186"/>
      <c r="E3186"/>
      <c r="F3186"/>
      <c r="G3186"/>
    </row>
    <row r="3187" spans="3:7" x14ac:dyDescent="0.3">
      <c r="C3187"/>
      <c r="D3187"/>
      <c r="E3187"/>
      <c r="F3187"/>
      <c r="G3187"/>
    </row>
    <row r="3188" spans="3:7" x14ac:dyDescent="0.3">
      <c r="C3188"/>
      <c r="D3188"/>
      <c r="E3188"/>
      <c r="F3188"/>
      <c r="G3188"/>
    </row>
    <row r="3189" spans="3:7" x14ac:dyDescent="0.3">
      <c r="C3189"/>
      <c r="D3189"/>
      <c r="E3189"/>
      <c r="F3189"/>
      <c r="G3189"/>
    </row>
    <row r="3190" spans="3:7" x14ac:dyDescent="0.3">
      <c r="C3190"/>
      <c r="D3190"/>
      <c r="E3190"/>
      <c r="F3190"/>
      <c r="G3190"/>
    </row>
    <row r="3191" spans="3:7" x14ac:dyDescent="0.3">
      <c r="C3191"/>
      <c r="D3191"/>
      <c r="E3191"/>
      <c r="F3191"/>
      <c r="G3191"/>
    </row>
    <row r="3192" spans="3:7" x14ac:dyDescent="0.3">
      <c r="C3192"/>
      <c r="D3192"/>
      <c r="E3192"/>
      <c r="F3192"/>
      <c r="G3192"/>
    </row>
    <row r="3193" spans="3:7" x14ac:dyDescent="0.3">
      <c r="C3193"/>
      <c r="D3193"/>
      <c r="E3193"/>
      <c r="F3193"/>
      <c r="G3193"/>
    </row>
    <row r="3194" spans="3:7" x14ac:dyDescent="0.3">
      <c r="C3194"/>
      <c r="D3194"/>
      <c r="E3194"/>
      <c r="F3194"/>
      <c r="G3194"/>
    </row>
    <row r="3195" spans="3:7" x14ac:dyDescent="0.3">
      <c r="C3195"/>
      <c r="D3195"/>
      <c r="E3195"/>
      <c r="F3195"/>
      <c r="G3195"/>
    </row>
    <row r="3196" spans="3:7" x14ac:dyDescent="0.3">
      <c r="C3196"/>
      <c r="D3196"/>
      <c r="E3196"/>
      <c r="F3196"/>
      <c r="G3196"/>
    </row>
    <row r="3197" spans="3:7" x14ac:dyDescent="0.3">
      <c r="C3197"/>
      <c r="D3197"/>
      <c r="E3197"/>
      <c r="F3197"/>
      <c r="G3197"/>
    </row>
    <row r="3198" spans="3:7" x14ac:dyDescent="0.3">
      <c r="C3198"/>
      <c r="D3198"/>
      <c r="E3198"/>
      <c r="F3198"/>
      <c r="G3198"/>
    </row>
    <row r="3199" spans="3:7" x14ac:dyDescent="0.3">
      <c r="C3199"/>
      <c r="D3199"/>
      <c r="E3199"/>
      <c r="F3199"/>
      <c r="G3199"/>
    </row>
    <row r="3200" spans="3:7" x14ac:dyDescent="0.3">
      <c r="C3200"/>
      <c r="D3200"/>
      <c r="E3200"/>
      <c r="F3200"/>
      <c r="G3200"/>
    </row>
    <row r="3201" spans="3:7" x14ac:dyDescent="0.3">
      <c r="C3201"/>
      <c r="D3201"/>
      <c r="E3201"/>
      <c r="F3201"/>
      <c r="G3201"/>
    </row>
    <row r="3202" spans="3:7" x14ac:dyDescent="0.3">
      <c r="C3202"/>
      <c r="D3202"/>
      <c r="E3202"/>
      <c r="F3202"/>
      <c r="G3202"/>
    </row>
    <row r="3203" spans="3:7" x14ac:dyDescent="0.3">
      <c r="C3203"/>
      <c r="D3203"/>
      <c r="E3203"/>
      <c r="F3203"/>
      <c r="G3203"/>
    </row>
    <row r="3204" spans="3:7" x14ac:dyDescent="0.3">
      <c r="C3204"/>
      <c r="D3204"/>
      <c r="E3204"/>
      <c r="F3204"/>
      <c r="G3204"/>
    </row>
    <row r="3205" spans="3:7" x14ac:dyDescent="0.3">
      <c r="C3205"/>
      <c r="D3205"/>
      <c r="E3205"/>
      <c r="F3205"/>
      <c r="G3205"/>
    </row>
    <row r="3206" spans="3:7" x14ac:dyDescent="0.3">
      <c r="C3206"/>
      <c r="D3206"/>
      <c r="E3206"/>
      <c r="F3206"/>
      <c r="G3206"/>
    </row>
    <row r="3207" spans="3:7" x14ac:dyDescent="0.3">
      <c r="C3207"/>
      <c r="D3207"/>
      <c r="E3207"/>
      <c r="F3207"/>
      <c r="G3207"/>
    </row>
    <row r="3208" spans="3:7" x14ac:dyDescent="0.3">
      <c r="C3208"/>
      <c r="D3208"/>
      <c r="E3208"/>
      <c r="F3208"/>
      <c r="G3208"/>
    </row>
    <row r="3209" spans="3:7" x14ac:dyDescent="0.3">
      <c r="C3209"/>
      <c r="D3209"/>
      <c r="E3209"/>
      <c r="F3209"/>
      <c r="G3209"/>
    </row>
    <row r="3210" spans="3:7" x14ac:dyDescent="0.3">
      <c r="C3210"/>
      <c r="D3210"/>
      <c r="E3210"/>
      <c r="F3210"/>
      <c r="G3210"/>
    </row>
    <row r="3211" spans="3:7" x14ac:dyDescent="0.3">
      <c r="C3211"/>
      <c r="D3211"/>
      <c r="E3211"/>
      <c r="F3211"/>
      <c r="G3211"/>
    </row>
    <row r="3212" spans="3:7" x14ac:dyDescent="0.3">
      <c r="C3212"/>
      <c r="D3212"/>
      <c r="E3212"/>
      <c r="F3212"/>
      <c r="G3212"/>
    </row>
    <row r="3213" spans="3:7" x14ac:dyDescent="0.3">
      <c r="C3213"/>
      <c r="D3213"/>
      <c r="E3213"/>
      <c r="F3213"/>
      <c r="G3213"/>
    </row>
    <row r="3214" spans="3:7" x14ac:dyDescent="0.3">
      <c r="C3214"/>
      <c r="D3214"/>
      <c r="E3214"/>
      <c r="F3214"/>
      <c r="G3214"/>
    </row>
    <row r="3215" spans="3:7" x14ac:dyDescent="0.3">
      <c r="C3215"/>
      <c r="D3215"/>
      <c r="E3215"/>
      <c r="F3215"/>
      <c r="G3215"/>
    </row>
    <row r="3216" spans="3:7" x14ac:dyDescent="0.3">
      <c r="C3216"/>
      <c r="D3216"/>
      <c r="E3216"/>
      <c r="F3216"/>
      <c r="G3216"/>
    </row>
    <row r="3217" spans="3:7" x14ac:dyDescent="0.3">
      <c r="C3217"/>
      <c r="D3217"/>
      <c r="E3217"/>
      <c r="F3217"/>
      <c r="G3217"/>
    </row>
    <row r="3218" spans="3:7" x14ac:dyDescent="0.3">
      <c r="C3218"/>
      <c r="D3218"/>
      <c r="E3218"/>
      <c r="F3218"/>
      <c r="G3218"/>
    </row>
    <row r="3219" spans="3:7" x14ac:dyDescent="0.3">
      <c r="C3219"/>
      <c r="D3219"/>
      <c r="E3219"/>
      <c r="F3219"/>
      <c r="G3219"/>
    </row>
    <row r="3220" spans="3:7" x14ac:dyDescent="0.3">
      <c r="C3220"/>
      <c r="D3220"/>
      <c r="E3220"/>
      <c r="F3220"/>
      <c r="G3220"/>
    </row>
    <row r="3221" spans="3:7" x14ac:dyDescent="0.3">
      <c r="C3221"/>
      <c r="D3221"/>
      <c r="E3221"/>
      <c r="F3221"/>
      <c r="G3221"/>
    </row>
    <row r="3222" spans="3:7" x14ac:dyDescent="0.3">
      <c r="C3222"/>
      <c r="D3222"/>
      <c r="E3222"/>
      <c r="F3222"/>
      <c r="G3222"/>
    </row>
    <row r="3223" spans="3:7" x14ac:dyDescent="0.3">
      <c r="C3223"/>
      <c r="D3223"/>
      <c r="E3223"/>
      <c r="F3223"/>
      <c r="G3223"/>
    </row>
    <row r="3224" spans="3:7" x14ac:dyDescent="0.3">
      <c r="C3224"/>
      <c r="D3224"/>
      <c r="E3224"/>
      <c r="F3224"/>
      <c r="G3224"/>
    </row>
    <row r="3225" spans="3:7" x14ac:dyDescent="0.3">
      <c r="C3225"/>
      <c r="D3225"/>
      <c r="E3225"/>
      <c r="F3225"/>
      <c r="G3225"/>
    </row>
    <row r="3226" spans="3:7" x14ac:dyDescent="0.3">
      <c r="C3226"/>
      <c r="D3226"/>
      <c r="E3226"/>
      <c r="F3226"/>
      <c r="G3226"/>
    </row>
    <row r="3227" spans="3:7" x14ac:dyDescent="0.3">
      <c r="C3227"/>
      <c r="D3227"/>
      <c r="E3227"/>
      <c r="F3227"/>
      <c r="G3227"/>
    </row>
    <row r="3228" spans="3:7" x14ac:dyDescent="0.3">
      <c r="C3228"/>
      <c r="D3228"/>
      <c r="E3228"/>
      <c r="F3228"/>
      <c r="G3228"/>
    </row>
    <row r="3229" spans="3:7" x14ac:dyDescent="0.3">
      <c r="C3229"/>
      <c r="D3229"/>
      <c r="E3229"/>
      <c r="F3229"/>
      <c r="G3229"/>
    </row>
    <row r="3230" spans="3:7" x14ac:dyDescent="0.3">
      <c r="C3230"/>
      <c r="D3230"/>
      <c r="E3230"/>
      <c r="F3230"/>
      <c r="G3230"/>
    </row>
    <row r="3231" spans="3:7" x14ac:dyDescent="0.3">
      <c r="C3231"/>
      <c r="D3231"/>
      <c r="E3231"/>
      <c r="F3231"/>
      <c r="G3231"/>
    </row>
    <row r="3232" spans="3:7" x14ac:dyDescent="0.3">
      <c r="C3232"/>
      <c r="D3232"/>
      <c r="E3232"/>
      <c r="F3232"/>
      <c r="G3232"/>
    </row>
    <row r="3233" spans="3:7" x14ac:dyDescent="0.3">
      <c r="C3233"/>
      <c r="D3233"/>
      <c r="E3233"/>
      <c r="F3233"/>
      <c r="G3233"/>
    </row>
    <row r="3234" spans="3:7" x14ac:dyDescent="0.3">
      <c r="C3234"/>
      <c r="D3234"/>
      <c r="E3234"/>
      <c r="F3234"/>
      <c r="G3234"/>
    </row>
    <row r="3235" spans="3:7" x14ac:dyDescent="0.3">
      <c r="C3235"/>
      <c r="D3235"/>
      <c r="E3235"/>
      <c r="F3235"/>
      <c r="G3235"/>
    </row>
    <row r="3236" spans="3:7" x14ac:dyDescent="0.3">
      <c r="C3236"/>
      <c r="D3236"/>
      <c r="E3236"/>
      <c r="F3236"/>
      <c r="G3236"/>
    </row>
    <row r="3237" spans="3:7" x14ac:dyDescent="0.3">
      <c r="C3237"/>
      <c r="D3237"/>
      <c r="E3237"/>
      <c r="F3237"/>
      <c r="G3237"/>
    </row>
    <row r="3238" spans="3:7" x14ac:dyDescent="0.3">
      <c r="C3238"/>
      <c r="D3238"/>
      <c r="E3238"/>
      <c r="F3238"/>
      <c r="G3238"/>
    </row>
    <row r="3239" spans="3:7" x14ac:dyDescent="0.3">
      <c r="C3239"/>
      <c r="D3239"/>
      <c r="E3239"/>
      <c r="F3239"/>
      <c r="G3239"/>
    </row>
    <row r="3240" spans="3:7" x14ac:dyDescent="0.3">
      <c r="C3240"/>
      <c r="D3240"/>
      <c r="E3240"/>
      <c r="F3240"/>
      <c r="G3240"/>
    </row>
    <row r="3241" spans="3:7" x14ac:dyDescent="0.3">
      <c r="C3241"/>
      <c r="D3241"/>
      <c r="E3241"/>
      <c r="F3241"/>
      <c r="G3241"/>
    </row>
    <row r="3242" spans="3:7" x14ac:dyDescent="0.3">
      <c r="C3242"/>
      <c r="D3242"/>
      <c r="E3242"/>
      <c r="F3242"/>
      <c r="G3242"/>
    </row>
    <row r="3243" spans="3:7" x14ac:dyDescent="0.3">
      <c r="C3243"/>
      <c r="D3243"/>
      <c r="E3243"/>
      <c r="F3243"/>
      <c r="G3243"/>
    </row>
    <row r="3244" spans="3:7" x14ac:dyDescent="0.3">
      <c r="C3244"/>
      <c r="D3244"/>
      <c r="E3244"/>
      <c r="F3244"/>
      <c r="G3244"/>
    </row>
    <row r="3245" spans="3:7" x14ac:dyDescent="0.3">
      <c r="C3245"/>
      <c r="D3245"/>
      <c r="E3245"/>
      <c r="F3245"/>
      <c r="G3245"/>
    </row>
    <row r="3246" spans="3:7" x14ac:dyDescent="0.3">
      <c r="C3246"/>
      <c r="D3246"/>
      <c r="E3246"/>
      <c r="F3246"/>
      <c r="G3246"/>
    </row>
    <row r="3247" spans="3:7" x14ac:dyDescent="0.3">
      <c r="C3247"/>
      <c r="D3247"/>
      <c r="E3247"/>
      <c r="F3247"/>
      <c r="G3247"/>
    </row>
    <row r="3248" spans="3:7" x14ac:dyDescent="0.3">
      <c r="C3248"/>
      <c r="D3248"/>
      <c r="E3248"/>
      <c r="F3248"/>
      <c r="G3248"/>
    </row>
    <row r="3249" spans="3:7" x14ac:dyDescent="0.3">
      <c r="C3249"/>
      <c r="D3249"/>
      <c r="E3249"/>
      <c r="F3249"/>
      <c r="G3249"/>
    </row>
    <row r="3250" spans="3:7" x14ac:dyDescent="0.3">
      <c r="C3250"/>
      <c r="D3250"/>
      <c r="E3250"/>
      <c r="F3250"/>
      <c r="G3250"/>
    </row>
    <row r="3251" spans="3:7" x14ac:dyDescent="0.3">
      <c r="C3251"/>
      <c r="D3251"/>
      <c r="E3251"/>
      <c r="F3251"/>
      <c r="G3251"/>
    </row>
    <row r="3252" spans="3:7" x14ac:dyDescent="0.3">
      <c r="C3252"/>
      <c r="D3252"/>
      <c r="E3252"/>
      <c r="F3252"/>
      <c r="G3252"/>
    </row>
    <row r="3253" spans="3:7" x14ac:dyDescent="0.3">
      <c r="C3253"/>
      <c r="D3253"/>
      <c r="E3253"/>
      <c r="F3253"/>
      <c r="G3253"/>
    </row>
    <row r="3254" spans="3:7" x14ac:dyDescent="0.3">
      <c r="C3254"/>
      <c r="D3254"/>
      <c r="E3254"/>
      <c r="F3254"/>
      <c r="G3254"/>
    </row>
    <row r="3255" spans="3:7" x14ac:dyDescent="0.3">
      <c r="C3255"/>
      <c r="D3255"/>
      <c r="E3255"/>
      <c r="F3255"/>
      <c r="G3255"/>
    </row>
    <row r="3256" spans="3:7" x14ac:dyDescent="0.3">
      <c r="C3256"/>
      <c r="D3256"/>
      <c r="E3256"/>
      <c r="F3256"/>
      <c r="G3256"/>
    </row>
    <row r="3257" spans="3:7" x14ac:dyDescent="0.3">
      <c r="C3257"/>
      <c r="D3257"/>
      <c r="E3257"/>
      <c r="F3257"/>
      <c r="G3257"/>
    </row>
    <row r="3258" spans="3:7" x14ac:dyDescent="0.3">
      <c r="C3258"/>
      <c r="D3258"/>
      <c r="E3258"/>
      <c r="F3258"/>
      <c r="G3258"/>
    </row>
    <row r="3259" spans="3:7" x14ac:dyDescent="0.3">
      <c r="C3259"/>
      <c r="D3259"/>
      <c r="E3259"/>
      <c r="F3259"/>
      <c r="G3259"/>
    </row>
    <row r="3260" spans="3:7" x14ac:dyDescent="0.3">
      <c r="C3260"/>
      <c r="D3260"/>
      <c r="E3260"/>
      <c r="F3260"/>
      <c r="G3260"/>
    </row>
    <row r="3261" spans="3:7" x14ac:dyDescent="0.3">
      <c r="C3261"/>
      <c r="D3261"/>
      <c r="E3261"/>
      <c r="F3261"/>
      <c r="G3261"/>
    </row>
    <row r="3262" spans="3:7" x14ac:dyDescent="0.3">
      <c r="C3262"/>
      <c r="D3262"/>
      <c r="E3262"/>
      <c r="F3262"/>
      <c r="G3262"/>
    </row>
    <row r="3263" spans="3:7" x14ac:dyDescent="0.3">
      <c r="C3263"/>
      <c r="D3263"/>
      <c r="E3263"/>
      <c r="F3263"/>
      <c r="G3263"/>
    </row>
    <row r="3264" spans="3:7" x14ac:dyDescent="0.3">
      <c r="C3264"/>
      <c r="D3264"/>
      <c r="E3264"/>
      <c r="F3264"/>
      <c r="G3264"/>
    </row>
    <row r="3265" spans="3:7" x14ac:dyDescent="0.3">
      <c r="C3265"/>
      <c r="D3265"/>
      <c r="E3265"/>
      <c r="F3265"/>
      <c r="G3265"/>
    </row>
    <row r="3266" spans="3:7" x14ac:dyDescent="0.3">
      <c r="C3266"/>
      <c r="D3266"/>
      <c r="E3266"/>
      <c r="F3266"/>
      <c r="G3266"/>
    </row>
    <row r="3267" spans="3:7" x14ac:dyDescent="0.3">
      <c r="C3267"/>
      <c r="D3267"/>
      <c r="E3267"/>
      <c r="F3267"/>
      <c r="G3267"/>
    </row>
    <row r="3268" spans="3:7" x14ac:dyDescent="0.3">
      <c r="C3268"/>
      <c r="D3268"/>
      <c r="E3268"/>
      <c r="F3268"/>
      <c r="G3268"/>
    </row>
    <row r="3269" spans="3:7" x14ac:dyDescent="0.3">
      <c r="C3269"/>
      <c r="D3269"/>
      <c r="E3269"/>
      <c r="F3269"/>
      <c r="G3269"/>
    </row>
    <row r="3270" spans="3:7" x14ac:dyDescent="0.3">
      <c r="C3270"/>
      <c r="D3270"/>
      <c r="E3270"/>
      <c r="F3270"/>
      <c r="G3270"/>
    </row>
    <row r="3271" spans="3:7" x14ac:dyDescent="0.3">
      <c r="C3271"/>
      <c r="D3271"/>
      <c r="E3271"/>
      <c r="F3271"/>
      <c r="G3271"/>
    </row>
    <row r="3272" spans="3:7" x14ac:dyDescent="0.3">
      <c r="C3272"/>
      <c r="D3272"/>
      <c r="E3272"/>
      <c r="F3272"/>
      <c r="G3272"/>
    </row>
    <row r="3273" spans="3:7" x14ac:dyDescent="0.3">
      <c r="C3273"/>
      <c r="D3273"/>
      <c r="E3273"/>
      <c r="F3273"/>
      <c r="G3273"/>
    </row>
    <row r="3274" spans="3:7" x14ac:dyDescent="0.3">
      <c r="C3274"/>
      <c r="D3274"/>
      <c r="E3274"/>
      <c r="F3274"/>
      <c r="G3274"/>
    </row>
    <row r="3275" spans="3:7" x14ac:dyDescent="0.3">
      <c r="C3275"/>
      <c r="D3275"/>
      <c r="E3275"/>
      <c r="F3275"/>
      <c r="G3275"/>
    </row>
    <row r="3276" spans="3:7" x14ac:dyDescent="0.3">
      <c r="C3276"/>
      <c r="D3276"/>
      <c r="E3276"/>
      <c r="F3276"/>
      <c r="G3276"/>
    </row>
    <row r="3277" spans="3:7" x14ac:dyDescent="0.3">
      <c r="C3277"/>
      <c r="D3277"/>
      <c r="E3277"/>
      <c r="F3277"/>
      <c r="G3277"/>
    </row>
    <row r="3278" spans="3:7" x14ac:dyDescent="0.3">
      <c r="C3278"/>
      <c r="D3278"/>
      <c r="E3278"/>
      <c r="F3278"/>
      <c r="G3278"/>
    </row>
    <row r="3279" spans="3:7" x14ac:dyDescent="0.3">
      <c r="C3279"/>
      <c r="D3279"/>
      <c r="E3279"/>
      <c r="F3279"/>
      <c r="G3279"/>
    </row>
    <row r="3280" spans="3:7" x14ac:dyDescent="0.3">
      <c r="C3280"/>
      <c r="D3280"/>
      <c r="E3280"/>
      <c r="F3280"/>
      <c r="G3280"/>
    </row>
    <row r="3281" spans="3:7" x14ac:dyDescent="0.3">
      <c r="C3281"/>
      <c r="D3281"/>
      <c r="E3281"/>
      <c r="F3281"/>
      <c r="G3281"/>
    </row>
    <row r="3282" spans="3:7" x14ac:dyDescent="0.3">
      <c r="C3282"/>
      <c r="D3282"/>
      <c r="E3282"/>
      <c r="F3282"/>
      <c r="G3282"/>
    </row>
    <row r="3283" spans="3:7" x14ac:dyDescent="0.3">
      <c r="C3283"/>
      <c r="D3283"/>
      <c r="E3283"/>
      <c r="F3283"/>
      <c r="G3283"/>
    </row>
    <row r="3284" spans="3:7" x14ac:dyDescent="0.3">
      <c r="C3284"/>
      <c r="D3284"/>
      <c r="E3284"/>
      <c r="F3284"/>
      <c r="G3284"/>
    </row>
    <row r="3285" spans="3:7" x14ac:dyDescent="0.3">
      <c r="C3285"/>
      <c r="D3285"/>
      <c r="E3285"/>
      <c r="F3285"/>
      <c r="G3285"/>
    </row>
    <row r="3286" spans="3:7" x14ac:dyDescent="0.3">
      <c r="C3286"/>
      <c r="D3286"/>
      <c r="E3286"/>
      <c r="F3286"/>
      <c r="G3286"/>
    </row>
    <row r="3287" spans="3:7" x14ac:dyDescent="0.3">
      <c r="C3287"/>
      <c r="D3287"/>
      <c r="E3287"/>
      <c r="F3287"/>
      <c r="G3287"/>
    </row>
    <row r="3288" spans="3:7" x14ac:dyDescent="0.3">
      <c r="C3288"/>
      <c r="D3288"/>
      <c r="E3288"/>
      <c r="F3288"/>
      <c r="G3288"/>
    </row>
    <row r="3289" spans="3:7" x14ac:dyDescent="0.3">
      <c r="C3289"/>
      <c r="D3289"/>
      <c r="E3289"/>
      <c r="F3289"/>
      <c r="G3289"/>
    </row>
    <row r="3290" spans="3:7" x14ac:dyDescent="0.3">
      <c r="C3290"/>
      <c r="D3290"/>
      <c r="E3290"/>
      <c r="F3290"/>
      <c r="G3290"/>
    </row>
    <row r="3291" spans="3:7" x14ac:dyDescent="0.3">
      <c r="C3291"/>
      <c r="D3291"/>
      <c r="E3291"/>
      <c r="F3291"/>
      <c r="G3291"/>
    </row>
    <row r="3292" spans="3:7" x14ac:dyDescent="0.3">
      <c r="C3292"/>
      <c r="D3292"/>
      <c r="E3292"/>
      <c r="F3292"/>
      <c r="G3292"/>
    </row>
    <row r="3293" spans="3:7" x14ac:dyDescent="0.3">
      <c r="C3293"/>
      <c r="D3293"/>
      <c r="E3293"/>
      <c r="F3293"/>
      <c r="G3293"/>
    </row>
    <row r="3294" spans="3:7" x14ac:dyDescent="0.3">
      <c r="C3294"/>
      <c r="D3294"/>
      <c r="E3294"/>
      <c r="F3294"/>
      <c r="G3294"/>
    </row>
    <row r="3295" spans="3:7" x14ac:dyDescent="0.3">
      <c r="C3295"/>
      <c r="D3295"/>
      <c r="E3295"/>
      <c r="F3295"/>
      <c r="G3295"/>
    </row>
    <row r="3296" spans="3:7" x14ac:dyDescent="0.3">
      <c r="C3296"/>
      <c r="D3296"/>
      <c r="E3296"/>
      <c r="F3296"/>
      <c r="G3296"/>
    </row>
    <row r="3297" spans="3:7" x14ac:dyDescent="0.3">
      <c r="C3297"/>
      <c r="D3297"/>
      <c r="E3297"/>
      <c r="F3297"/>
      <c r="G3297"/>
    </row>
    <row r="3298" spans="3:7" x14ac:dyDescent="0.3">
      <c r="C3298"/>
      <c r="D3298"/>
      <c r="E3298"/>
      <c r="F3298"/>
      <c r="G3298"/>
    </row>
    <row r="3299" spans="3:7" x14ac:dyDescent="0.3">
      <c r="C3299"/>
      <c r="D3299"/>
      <c r="E3299"/>
      <c r="F3299"/>
      <c r="G3299"/>
    </row>
    <row r="3300" spans="3:7" x14ac:dyDescent="0.3">
      <c r="C3300"/>
      <c r="D3300"/>
      <c r="E3300"/>
      <c r="F3300"/>
      <c r="G3300"/>
    </row>
    <row r="3301" spans="3:7" x14ac:dyDescent="0.3">
      <c r="C3301"/>
      <c r="D3301"/>
      <c r="E3301"/>
      <c r="F3301"/>
      <c r="G3301"/>
    </row>
    <row r="3302" spans="3:7" x14ac:dyDescent="0.3">
      <c r="C3302"/>
      <c r="D3302"/>
      <c r="E3302"/>
      <c r="F3302"/>
      <c r="G3302"/>
    </row>
    <row r="3303" spans="3:7" x14ac:dyDescent="0.3">
      <c r="C3303"/>
      <c r="D3303"/>
      <c r="E3303"/>
      <c r="F3303"/>
      <c r="G3303"/>
    </row>
    <row r="3304" spans="3:7" x14ac:dyDescent="0.3">
      <c r="C3304"/>
      <c r="D3304"/>
      <c r="E3304"/>
      <c r="F3304"/>
      <c r="G3304"/>
    </row>
    <row r="3305" spans="3:7" x14ac:dyDescent="0.3">
      <c r="C3305"/>
      <c r="D3305"/>
      <c r="E3305"/>
      <c r="F3305"/>
      <c r="G3305"/>
    </row>
    <row r="3306" spans="3:7" x14ac:dyDescent="0.3">
      <c r="C3306"/>
      <c r="D3306"/>
      <c r="E3306"/>
      <c r="F3306"/>
      <c r="G3306"/>
    </row>
    <row r="3307" spans="3:7" x14ac:dyDescent="0.3">
      <c r="C3307"/>
      <c r="D3307"/>
      <c r="E3307"/>
      <c r="F3307"/>
      <c r="G3307"/>
    </row>
    <row r="3308" spans="3:7" x14ac:dyDescent="0.3">
      <c r="C3308"/>
      <c r="D3308"/>
      <c r="E3308"/>
      <c r="F3308"/>
      <c r="G3308"/>
    </row>
    <row r="3309" spans="3:7" x14ac:dyDescent="0.3">
      <c r="C3309"/>
      <c r="D3309"/>
      <c r="E3309"/>
      <c r="F3309"/>
      <c r="G3309"/>
    </row>
    <row r="3310" spans="3:7" x14ac:dyDescent="0.3">
      <c r="C3310"/>
      <c r="D3310"/>
      <c r="E3310"/>
      <c r="F3310"/>
      <c r="G3310"/>
    </row>
    <row r="3311" spans="3:7" x14ac:dyDescent="0.3">
      <c r="C3311"/>
      <c r="D3311"/>
      <c r="E3311"/>
      <c r="F3311"/>
      <c r="G3311"/>
    </row>
    <row r="3312" spans="3:7" x14ac:dyDescent="0.3">
      <c r="C3312"/>
      <c r="D3312"/>
      <c r="E3312"/>
      <c r="F3312"/>
      <c r="G3312"/>
    </row>
    <row r="3313" spans="3:7" x14ac:dyDescent="0.3">
      <c r="C3313"/>
      <c r="D3313"/>
      <c r="E3313"/>
      <c r="F3313"/>
      <c r="G3313"/>
    </row>
    <row r="3314" spans="3:7" x14ac:dyDescent="0.3">
      <c r="C3314"/>
      <c r="D3314"/>
      <c r="E3314"/>
      <c r="F3314"/>
      <c r="G3314"/>
    </row>
    <row r="3315" spans="3:7" x14ac:dyDescent="0.3">
      <c r="C3315"/>
      <c r="D3315"/>
      <c r="E3315"/>
      <c r="F3315"/>
      <c r="G3315"/>
    </row>
    <row r="3316" spans="3:7" x14ac:dyDescent="0.3">
      <c r="C3316"/>
      <c r="D3316"/>
      <c r="E3316"/>
      <c r="F3316"/>
      <c r="G3316"/>
    </row>
    <row r="3317" spans="3:7" x14ac:dyDescent="0.3">
      <c r="C3317"/>
      <c r="D3317"/>
      <c r="E3317"/>
      <c r="F3317"/>
      <c r="G3317"/>
    </row>
    <row r="3318" spans="3:7" x14ac:dyDescent="0.3">
      <c r="C3318"/>
      <c r="D3318"/>
      <c r="E3318"/>
      <c r="F3318"/>
      <c r="G3318"/>
    </row>
    <row r="3319" spans="3:7" x14ac:dyDescent="0.3">
      <c r="C3319"/>
      <c r="D3319"/>
      <c r="E3319"/>
      <c r="F3319"/>
      <c r="G3319"/>
    </row>
    <row r="3320" spans="3:7" x14ac:dyDescent="0.3">
      <c r="C3320"/>
      <c r="D3320"/>
      <c r="E3320"/>
      <c r="F3320"/>
      <c r="G3320"/>
    </row>
    <row r="3321" spans="3:7" x14ac:dyDescent="0.3">
      <c r="C3321"/>
      <c r="D3321"/>
      <c r="E3321"/>
      <c r="F3321"/>
      <c r="G3321"/>
    </row>
    <row r="3322" spans="3:7" x14ac:dyDescent="0.3">
      <c r="C3322"/>
      <c r="D3322"/>
      <c r="E3322"/>
      <c r="F3322"/>
      <c r="G3322"/>
    </row>
    <row r="3323" spans="3:7" x14ac:dyDescent="0.3">
      <c r="C3323"/>
      <c r="D3323"/>
      <c r="E3323"/>
      <c r="F3323"/>
      <c r="G3323"/>
    </row>
    <row r="3324" spans="3:7" x14ac:dyDescent="0.3">
      <c r="C3324"/>
      <c r="D3324"/>
      <c r="E3324"/>
      <c r="F3324"/>
      <c r="G3324"/>
    </row>
    <row r="3325" spans="3:7" x14ac:dyDescent="0.3">
      <c r="C3325"/>
      <c r="D3325"/>
      <c r="E3325"/>
      <c r="F3325"/>
      <c r="G3325"/>
    </row>
    <row r="3326" spans="3:7" x14ac:dyDescent="0.3">
      <c r="C3326"/>
      <c r="D3326"/>
      <c r="E3326"/>
      <c r="F3326"/>
      <c r="G3326"/>
    </row>
    <row r="3327" spans="3:7" x14ac:dyDescent="0.3">
      <c r="C3327"/>
      <c r="D3327"/>
      <c r="E3327"/>
      <c r="F3327"/>
      <c r="G3327"/>
    </row>
    <row r="3328" spans="3:7" x14ac:dyDescent="0.3">
      <c r="C3328"/>
      <c r="D3328"/>
      <c r="E3328"/>
      <c r="F3328"/>
      <c r="G3328"/>
    </row>
    <row r="3329" spans="3:7" x14ac:dyDescent="0.3">
      <c r="C3329"/>
      <c r="D3329"/>
      <c r="E3329"/>
      <c r="F3329"/>
      <c r="G3329"/>
    </row>
    <row r="3330" spans="3:7" x14ac:dyDescent="0.3">
      <c r="C3330"/>
      <c r="D3330"/>
      <c r="E3330"/>
      <c r="F3330"/>
      <c r="G3330"/>
    </row>
    <row r="3331" spans="3:7" x14ac:dyDescent="0.3">
      <c r="C3331"/>
      <c r="D3331"/>
      <c r="E3331"/>
      <c r="F3331"/>
      <c r="G3331"/>
    </row>
    <row r="3332" spans="3:7" x14ac:dyDescent="0.3">
      <c r="C3332"/>
      <c r="D3332"/>
      <c r="E3332"/>
      <c r="F3332"/>
      <c r="G3332"/>
    </row>
    <row r="3333" spans="3:7" x14ac:dyDescent="0.3">
      <c r="C3333"/>
      <c r="D3333"/>
      <c r="E3333"/>
      <c r="F3333"/>
      <c r="G3333"/>
    </row>
    <row r="3334" spans="3:7" x14ac:dyDescent="0.3">
      <c r="C3334"/>
      <c r="D3334"/>
      <c r="E3334"/>
      <c r="F3334"/>
      <c r="G3334"/>
    </row>
    <row r="3335" spans="3:7" x14ac:dyDescent="0.3">
      <c r="C3335"/>
      <c r="D3335"/>
      <c r="E3335"/>
      <c r="F3335"/>
      <c r="G3335"/>
    </row>
    <row r="3336" spans="3:7" x14ac:dyDescent="0.3">
      <c r="C3336"/>
      <c r="D3336"/>
      <c r="E3336"/>
      <c r="F3336"/>
      <c r="G3336"/>
    </row>
    <row r="3337" spans="3:7" x14ac:dyDescent="0.3">
      <c r="C3337"/>
      <c r="D3337"/>
      <c r="E3337"/>
      <c r="F3337"/>
      <c r="G3337"/>
    </row>
    <row r="3338" spans="3:7" x14ac:dyDescent="0.3">
      <c r="C3338"/>
      <c r="D3338"/>
      <c r="E3338"/>
      <c r="F3338"/>
      <c r="G3338"/>
    </row>
    <row r="3339" spans="3:7" x14ac:dyDescent="0.3">
      <c r="C3339"/>
      <c r="D3339"/>
      <c r="E3339"/>
      <c r="F3339"/>
      <c r="G3339"/>
    </row>
    <row r="3340" spans="3:7" x14ac:dyDescent="0.3">
      <c r="C3340"/>
      <c r="D3340"/>
      <c r="E3340"/>
      <c r="F3340"/>
      <c r="G3340"/>
    </row>
    <row r="3341" spans="3:7" x14ac:dyDescent="0.3">
      <c r="C3341"/>
      <c r="D3341"/>
      <c r="E3341"/>
      <c r="F3341"/>
      <c r="G3341"/>
    </row>
    <row r="3342" spans="3:7" x14ac:dyDescent="0.3">
      <c r="C3342"/>
      <c r="D3342"/>
      <c r="E3342"/>
      <c r="F3342"/>
      <c r="G3342"/>
    </row>
    <row r="3343" spans="3:7" x14ac:dyDescent="0.3">
      <c r="C3343"/>
      <c r="D3343"/>
      <c r="E3343"/>
      <c r="F3343"/>
      <c r="G3343"/>
    </row>
    <row r="3344" spans="3:7" x14ac:dyDescent="0.3">
      <c r="C3344"/>
      <c r="D3344"/>
      <c r="E3344"/>
      <c r="F3344"/>
      <c r="G3344"/>
    </row>
    <row r="3345" spans="3:7" x14ac:dyDescent="0.3">
      <c r="C3345"/>
      <c r="D3345"/>
      <c r="E3345"/>
      <c r="F3345"/>
      <c r="G3345"/>
    </row>
    <row r="3346" spans="3:7" x14ac:dyDescent="0.3">
      <c r="C3346"/>
      <c r="D3346"/>
      <c r="E3346"/>
      <c r="F3346"/>
      <c r="G3346"/>
    </row>
    <row r="3347" spans="3:7" x14ac:dyDescent="0.3">
      <c r="C3347"/>
      <c r="D3347"/>
      <c r="E3347"/>
      <c r="F3347"/>
      <c r="G3347"/>
    </row>
    <row r="3348" spans="3:7" x14ac:dyDescent="0.3">
      <c r="C3348"/>
      <c r="D3348"/>
      <c r="E3348"/>
      <c r="F3348"/>
      <c r="G3348"/>
    </row>
    <row r="3349" spans="3:7" x14ac:dyDescent="0.3">
      <c r="C3349"/>
      <c r="D3349"/>
      <c r="E3349"/>
      <c r="F3349"/>
      <c r="G3349"/>
    </row>
    <row r="3350" spans="3:7" x14ac:dyDescent="0.3">
      <c r="C3350"/>
      <c r="D3350"/>
      <c r="E3350"/>
      <c r="F3350"/>
      <c r="G3350"/>
    </row>
    <row r="3351" spans="3:7" x14ac:dyDescent="0.3">
      <c r="C3351"/>
      <c r="D3351"/>
      <c r="E3351"/>
      <c r="F3351"/>
      <c r="G3351"/>
    </row>
    <row r="3352" spans="3:7" x14ac:dyDescent="0.3">
      <c r="C3352"/>
      <c r="D3352"/>
      <c r="E3352"/>
      <c r="F3352"/>
      <c r="G3352"/>
    </row>
    <row r="3353" spans="3:7" x14ac:dyDescent="0.3">
      <c r="C3353"/>
      <c r="D3353"/>
      <c r="E3353"/>
      <c r="F3353"/>
      <c r="G3353"/>
    </row>
    <row r="3354" spans="3:7" x14ac:dyDescent="0.3">
      <c r="C3354"/>
      <c r="D3354"/>
      <c r="E3354"/>
      <c r="F3354"/>
      <c r="G3354"/>
    </row>
    <row r="3355" spans="3:7" x14ac:dyDescent="0.3">
      <c r="C3355"/>
      <c r="D3355"/>
      <c r="E3355"/>
      <c r="F3355"/>
      <c r="G3355"/>
    </row>
    <row r="3356" spans="3:7" x14ac:dyDescent="0.3">
      <c r="C3356"/>
      <c r="D3356"/>
      <c r="E3356"/>
      <c r="F3356"/>
      <c r="G3356"/>
    </row>
    <row r="3357" spans="3:7" x14ac:dyDescent="0.3">
      <c r="C3357"/>
      <c r="D3357"/>
      <c r="E3357"/>
      <c r="F3357"/>
      <c r="G3357"/>
    </row>
    <row r="3358" spans="3:7" x14ac:dyDescent="0.3">
      <c r="C3358"/>
      <c r="D3358"/>
      <c r="E3358"/>
      <c r="F3358"/>
      <c r="G3358"/>
    </row>
    <row r="3359" spans="3:7" x14ac:dyDescent="0.3">
      <c r="C3359"/>
      <c r="D3359"/>
      <c r="E3359"/>
      <c r="F3359"/>
      <c r="G3359"/>
    </row>
    <row r="3360" spans="3:7" x14ac:dyDescent="0.3">
      <c r="C3360"/>
      <c r="D3360"/>
      <c r="E3360"/>
      <c r="F3360"/>
      <c r="G3360"/>
    </row>
    <row r="3361" spans="3:7" x14ac:dyDescent="0.3">
      <c r="C3361"/>
      <c r="D3361"/>
      <c r="E3361"/>
      <c r="F3361"/>
      <c r="G3361"/>
    </row>
    <row r="3362" spans="3:7" x14ac:dyDescent="0.3">
      <c r="C3362"/>
      <c r="D3362"/>
      <c r="E3362"/>
      <c r="F3362"/>
      <c r="G3362"/>
    </row>
    <row r="3363" spans="3:7" x14ac:dyDescent="0.3">
      <c r="C3363"/>
      <c r="D3363"/>
      <c r="E3363"/>
      <c r="F3363"/>
      <c r="G3363"/>
    </row>
    <row r="3364" spans="3:7" x14ac:dyDescent="0.3">
      <c r="C3364"/>
      <c r="D3364"/>
      <c r="E3364"/>
      <c r="F3364"/>
      <c r="G3364"/>
    </row>
    <row r="3365" spans="3:7" x14ac:dyDescent="0.3">
      <c r="C3365"/>
      <c r="D3365"/>
      <c r="E3365"/>
      <c r="F3365"/>
      <c r="G3365"/>
    </row>
    <row r="3366" spans="3:7" x14ac:dyDescent="0.3">
      <c r="C3366"/>
      <c r="D3366"/>
      <c r="E3366"/>
      <c r="F3366"/>
      <c r="G3366"/>
    </row>
    <row r="3367" spans="3:7" x14ac:dyDescent="0.3">
      <c r="C3367"/>
      <c r="D3367"/>
      <c r="E3367"/>
      <c r="F3367"/>
      <c r="G3367"/>
    </row>
    <row r="3368" spans="3:7" x14ac:dyDescent="0.3">
      <c r="C3368"/>
      <c r="D3368"/>
      <c r="E3368"/>
      <c r="F3368"/>
      <c r="G3368"/>
    </row>
    <row r="3369" spans="3:7" x14ac:dyDescent="0.3">
      <c r="C3369"/>
      <c r="D3369"/>
      <c r="E3369"/>
      <c r="F3369"/>
      <c r="G3369"/>
    </row>
    <row r="3370" spans="3:7" x14ac:dyDescent="0.3">
      <c r="C3370"/>
      <c r="D3370"/>
      <c r="E3370"/>
      <c r="F3370"/>
      <c r="G3370"/>
    </row>
    <row r="3371" spans="3:7" x14ac:dyDescent="0.3">
      <c r="C3371"/>
      <c r="D3371"/>
      <c r="E3371"/>
      <c r="F3371"/>
      <c r="G3371"/>
    </row>
    <row r="3372" spans="3:7" x14ac:dyDescent="0.3">
      <c r="C3372"/>
      <c r="D3372"/>
      <c r="E3372"/>
      <c r="F3372"/>
      <c r="G3372"/>
    </row>
    <row r="3373" spans="3:7" x14ac:dyDescent="0.3">
      <c r="C3373"/>
      <c r="D3373"/>
      <c r="E3373"/>
      <c r="F3373"/>
      <c r="G3373"/>
    </row>
    <row r="3374" spans="3:7" x14ac:dyDescent="0.3">
      <c r="C3374"/>
      <c r="D3374"/>
      <c r="E3374"/>
      <c r="F3374"/>
      <c r="G3374"/>
    </row>
    <row r="3375" spans="3:7" x14ac:dyDescent="0.3">
      <c r="C3375"/>
      <c r="D3375"/>
      <c r="E3375"/>
      <c r="F3375"/>
      <c r="G3375"/>
    </row>
    <row r="3376" spans="3:7" x14ac:dyDescent="0.3">
      <c r="C3376"/>
      <c r="D3376"/>
      <c r="E3376"/>
      <c r="F3376"/>
      <c r="G3376"/>
    </row>
    <row r="3377" spans="3:7" x14ac:dyDescent="0.3">
      <c r="C3377"/>
      <c r="D3377"/>
      <c r="E3377"/>
      <c r="F3377"/>
      <c r="G3377"/>
    </row>
    <row r="3378" spans="3:7" x14ac:dyDescent="0.3">
      <c r="C3378"/>
      <c r="D3378"/>
      <c r="E3378"/>
      <c r="F3378"/>
      <c r="G3378"/>
    </row>
    <row r="3379" spans="3:7" x14ac:dyDescent="0.3">
      <c r="C3379"/>
      <c r="D3379"/>
      <c r="E3379"/>
      <c r="F3379"/>
      <c r="G3379"/>
    </row>
    <row r="3380" spans="3:7" x14ac:dyDescent="0.3">
      <c r="C3380"/>
      <c r="D3380"/>
      <c r="E3380"/>
      <c r="F3380"/>
      <c r="G3380"/>
    </row>
    <row r="3381" spans="3:7" x14ac:dyDescent="0.3">
      <c r="C3381"/>
      <c r="D3381"/>
      <c r="E3381"/>
      <c r="F3381"/>
      <c r="G3381"/>
    </row>
    <row r="3382" spans="3:7" x14ac:dyDescent="0.3">
      <c r="C3382"/>
      <c r="D3382"/>
      <c r="E3382"/>
      <c r="F3382"/>
      <c r="G3382"/>
    </row>
    <row r="3383" spans="3:7" x14ac:dyDescent="0.3">
      <c r="C3383"/>
      <c r="D3383"/>
      <c r="E3383"/>
      <c r="F3383"/>
      <c r="G3383"/>
    </row>
    <row r="3384" spans="3:7" x14ac:dyDescent="0.3">
      <c r="C3384"/>
      <c r="D3384"/>
      <c r="E3384"/>
      <c r="F3384"/>
      <c r="G3384"/>
    </row>
    <row r="3385" spans="3:7" x14ac:dyDescent="0.3">
      <c r="C3385"/>
      <c r="D3385"/>
      <c r="E3385"/>
      <c r="F3385"/>
      <c r="G3385"/>
    </row>
    <row r="3386" spans="3:7" x14ac:dyDescent="0.3">
      <c r="C3386"/>
      <c r="D3386"/>
      <c r="E3386"/>
      <c r="F3386"/>
      <c r="G3386"/>
    </row>
    <row r="3387" spans="3:7" x14ac:dyDescent="0.3">
      <c r="C3387"/>
      <c r="D3387"/>
      <c r="E3387"/>
      <c r="F3387"/>
      <c r="G3387"/>
    </row>
    <row r="3388" spans="3:7" x14ac:dyDescent="0.3">
      <c r="C3388"/>
      <c r="D3388"/>
      <c r="E3388"/>
      <c r="F3388"/>
      <c r="G3388"/>
    </row>
    <row r="3389" spans="3:7" x14ac:dyDescent="0.3">
      <c r="C3389"/>
      <c r="D3389"/>
      <c r="E3389"/>
      <c r="F3389"/>
      <c r="G3389"/>
    </row>
    <row r="3390" spans="3:7" x14ac:dyDescent="0.3">
      <c r="C3390"/>
      <c r="D3390"/>
      <c r="E3390"/>
      <c r="F3390"/>
      <c r="G3390"/>
    </row>
    <row r="3391" spans="3:7" x14ac:dyDescent="0.3">
      <c r="C3391"/>
      <c r="D3391"/>
      <c r="E3391"/>
      <c r="F3391"/>
      <c r="G3391"/>
    </row>
    <row r="3392" spans="3:7" x14ac:dyDescent="0.3">
      <c r="C3392"/>
      <c r="D3392"/>
      <c r="E3392"/>
      <c r="F3392"/>
      <c r="G3392"/>
    </row>
    <row r="3393" spans="3:7" x14ac:dyDescent="0.3">
      <c r="C3393"/>
      <c r="D3393"/>
      <c r="E3393"/>
      <c r="F3393"/>
      <c r="G3393"/>
    </row>
    <row r="3394" spans="3:7" x14ac:dyDescent="0.3">
      <c r="C3394"/>
      <c r="D3394"/>
      <c r="E3394"/>
      <c r="F3394"/>
      <c r="G3394"/>
    </row>
    <row r="3395" spans="3:7" x14ac:dyDescent="0.3">
      <c r="C3395"/>
      <c r="D3395"/>
      <c r="E3395"/>
      <c r="F3395"/>
      <c r="G3395"/>
    </row>
    <row r="3396" spans="3:7" x14ac:dyDescent="0.3">
      <c r="C3396"/>
      <c r="D3396"/>
      <c r="E3396"/>
      <c r="F3396"/>
      <c r="G3396"/>
    </row>
    <row r="3397" spans="3:7" x14ac:dyDescent="0.3">
      <c r="C3397"/>
      <c r="D3397"/>
      <c r="E3397"/>
      <c r="F3397"/>
      <c r="G3397"/>
    </row>
    <row r="3398" spans="3:7" x14ac:dyDescent="0.3">
      <c r="C3398"/>
      <c r="D3398"/>
      <c r="E3398"/>
      <c r="F3398"/>
      <c r="G3398"/>
    </row>
    <row r="3399" spans="3:7" x14ac:dyDescent="0.3">
      <c r="C3399"/>
      <c r="D3399"/>
      <c r="E3399"/>
      <c r="F3399"/>
      <c r="G3399"/>
    </row>
    <row r="3400" spans="3:7" x14ac:dyDescent="0.3">
      <c r="C3400"/>
      <c r="D3400"/>
      <c r="E3400"/>
      <c r="F3400"/>
      <c r="G3400"/>
    </row>
    <row r="3401" spans="3:7" x14ac:dyDescent="0.3">
      <c r="C3401"/>
      <c r="D3401"/>
      <c r="E3401"/>
      <c r="F3401"/>
      <c r="G3401"/>
    </row>
    <row r="3402" spans="3:7" x14ac:dyDescent="0.3">
      <c r="C3402"/>
      <c r="D3402"/>
      <c r="E3402"/>
      <c r="F3402"/>
      <c r="G3402"/>
    </row>
    <row r="3403" spans="3:7" x14ac:dyDescent="0.3">
      <c r="C3403"/>
      <c r="D3403"/>
      <c r="E3403"/>
      <c r="F3403"/>
      <c r="G3403"/>
    </row>
    <row r="3404" spans="3:7" x14ac:dyDescent="0.3">
      <c r="C3404"/>
      <c r="D3404"/>
      <c r="E3404"/>
      <c r="F3404"/>
      <c r="G3404"/>
    </row>
    <row r="3405" spans="3:7" x14ac:dyDescent="0.3">
      <c r="C3405"/>
      <c r="D3405"/>
      <c r="E3405"/>
      <c r="F3405"/>
      <c r="G3405"/>
    </row>
    <row r="3406" spans="3:7" x14ac:dyDescent="0.3">
      <c r="C3406"/>
      <c r="D3406"/>
      <c r="E3406"/>
      <c r="F3406"/>
      <c r="G3406"/>
    </row>
    <row r="3407" spans="3:7" x14ac:dyDescent="0.3">
      <c r="C3407"/>
      <c r="D3407"/>
      <c r="E3407"/>
      <c r="F3407"/>
      <c r="G3407"/>
    </row>
    <row r="3408" spans="3:7" x14ac:dyDescent="0.3">
      <c r="C3408"/>
      <c r="D3408"/>
      <c r="E3408"/>
      <c r="F3408"/>
      <c r="G3408"/>
    </row>
    <row r="3409" spans="3:7" x14ac:dyDescent="0.3">
      <c r="C3409"/>
      <c r="D3409"/>
      <c r="E3409"/>
      <c r="F3409"/>
      <c r="G3409"/>
    </row>
    <row r="3410" spans="3:7" x14ac:dyDescent="0.3">
      <c r="C3410"/>
      <c r="D3410"/>
      <c r="E3410"/>
      <c r="F3410"/>
      <c r="G3410"/>
    </row>
    <row r="3411" spans="3:7" x14ac:dyDescent="0.3">
      <c r="C3411"/>
      <c r="D3411"/>
      <c r="E3411"/>
      <c r="F3411"/>
      <c r="G3411"/>
    </row>
    <row r="3412" spans="3:7" x14ac:dyDescent="0.3">
      <c r="C3412"/>
      <c r="D3412"/>
      <c r="E3412"/>
      <c r="F3412"/>
      <c r="G3412"/>
    </row>
    <row r="3413" spans="3:7" x14ac:dyDescent="0.3">
      <c r="C3413"/>
      <c r="D3413"/>
      <c r="E3413"/>
      <c r="F3413"/>
      <c r="G3413"/>
    </row>
    <row r="3414" spans="3:7" x14ac:dyDescent="0.3">
      <c r="C3414"/>
      <c r="D3414"/>
      <c r="E3414"/>
      <c r="F3414"/>
      <c r="G3414"/>
    </row>
    <row r="3415" spans="3:7" x14ac:dyDescent="0.3">
      <c r="C3415"/>
      <c r="D3415"/>
      <c r="E3415"/>
      <c r="F3415"/>
      <c r="G3415"/>
    </row>
    <row r="3416" spans="3:7" x14ac:dyDescent="0.3">
      <c r="C3416"/>
      <c r="D3416"/>
      <c r="E3416"/>
      <c r="F3416"/>
      <c r="G3416"/>
    </row>
    <row r="3417" spans="3:7" x14ac:dyDescent="0.3">
      <c r="C3417"/>
      <c r="D3417"/>
      <c r="E3417"/>
      <c r="F3417"/>
      <c r="G3417"/>
    </row>
    <row r="3418" spans="3:7" x14ac:dyDescent="0.3">
      <c r="C3418"/>
      <c r="D3418"/>
      <c r="E3418"/>
      <c r="F3418"/>
      <c r="G3418"/>
    </row>
    <row r="3419" spans="3:7" x14ac:dyDescent="0.3">
      <c r="C3419"/>
      <c r="D3419"/>
      <c r="E3419"/>
      <c r="F3419"/>
      <c r="G3419"/>
    </row>
    <row r="3420" spans="3:7" x14ac:dyDescent="0.3">
      <c r="C3420"/>
      <c r="D3420"/>
      <c r="E3420"/>
      <c r="F3420"/>
      <c r="G3420"/>
    </row>
    <row r="3421" spans="3:7" x14ac:dyDescent="0.3">
      <c r="C3421"/>
      <c r="D3421"/>
      <c r="E3421"/>
      <c r="F3421"/>
      <c r="G3421"/>
    </row>
    <row r="3422" spans="3:7" x14ac:dyDescent="0.3">
      <c r="C3422"/>
      <c r="D3422"/>
      <c r="E3422"/>
      <c r="F3422"/>
      <c r="G3422"/>
    </row>
    <row r="3423" spans="3:7" x14ac:dyDescent="0.3">
      <c r="C3423"/>
      <c r="D3423"/>
      <c r="E3423"/>
      <c r="F3423"/>
      <c r="G3423"/>
    </row>
    <row r="3424" spans="3:7" x14ac:dyDescent="0.3">
      <c r="C3424"/>
      <c r="D3424"/>
      <c r="E3424"/>
      <c r="F3424"/>
      <c r="G3424"/>
    </row>
    <row r="3425" spans="3:7" x14ac:dyDescent="0.3">
      <c r="C3425"/>
      <c r="D3425"/>
      <c r="E3425"/>
      <c r="F3425"/>
      <c r="G3425"/>
    </row>
    <row r="3426" spans="3:7" x14ac:dyDescent="0.3">
      <c r="C3426"/>
      <c r="D3426"/>
      <c r="E3426"/>
      <c r="F3426"/>
      <c r="G3426"/>
    </row>
    <row r="3427" spans="3:7" x14ac:dyDescent="0.3">
      <c r="C3427"/>
      <c r="D3427"/>
      <c r="E3427"/>
      <c r="F3427"/>
      <c r="G3427"/>
    </row>
    <row r="3428" spans="3:7" x14ac:dyDescent="0.3">
      <c r="C3428"/>
      <c r="D3428"/>
      <c r="E3428"/>
      <c r="F3428"/>
      <c r="G3428"/>
    </row>
    <row r="3429" spans="3:7" x14ac:dyDescent="0.3">
      <c r="C3429"/>
      <c r="D3429"/>
      <c r="E3429"/>
      <c r="F3429"/>
      <c r="G3429"/>
    </row>
    <row r="3430" spans="3:7" x14ac:dyDescent="0.3">
      <c r="C3430"/>
      <c r="D3430"/>
      <c r="E3430"/>
      <c r="F3430"/>
      <c r="G3430"/>
    </row>
    <row r="3431" spans="3:7" x14ac:dyDescent="0.3">
      <c r="C3431"/>
      <c r="D3431"/>
      <c r="E3431"/>
      <c r="F3431"/>
      <c r="G3431"/>
    </row>
    <row r="3432" spans="3:7" x14ac:dyDescent="0.3">
      <c r="C3432"/>
      <c r="D3432"/>
      <c r="E3432"/>
      <c r="F3432"/>
      <c r="G3432"/>
    </row>
    <row r="3433" spans="3:7" x14ac:dyDescent="0.3">
      <c r="C3433"/>
      <c r="D3433"/>
      <c r="E3433"/>
      <c r="F3433"/>
      <c r="G3433"/>
    </row>
    <row r="3434" spans="3:7" x14ac:dyDescent="0.3">
      <c r="C3434"/>
      <c r="D3434"/>
      <c r="E3434"/>
      <c r="F3434"/>
      <c r="G3434"/>
    </row>
    <row r="3435" spans="3:7" x14ac:dyDescent="0.3">
      <c r="C3435"/>
      <c r="D3435"/>
      <c r="E3435"/>
      <c r="F3435"/>
      <c r="G3435"/>
    </row>
    <row r="3436" spans="3:7" x14ac:dyDescent="0.3">
      <c r="C3436"/>
      <c r="D3436"/>
      <c r="E3436"/>
      <c r="F3436"/>
      <c r="G3436"/>
    </row>
    <row r="3437" spans="3:7" x14ac:dyDescent="0.3">
      <c r="C3437"/>
      <c r="D3437"/>
      <c r="E3437"/>
      <c r="F3437"/>
      <c r="G3437"/>
    </row>
    <row r="3438" spans="3:7" x14ac:dyDescent="0.3">
      <c r="C3438"/>
      <c r="D3438"/>
      <c r="E3438"/>
      <c r="F3438"/>
      <c r="G3438"/>
    </row>
    <row r="3439" spans="3:7" x14ac:dyDescent="0.3">
      <c r="C3439"/>
      <c r="D3439"/>
      <c r="E3439"/>
      <c r="F3439"/>
      <c r="G3439"/>
    </row>
    <row r="3440" spans="3:7" x14ac:dyDescent="0.3">
      <c r="C3440"/>
      <c r="D3440"/>
      <c r="E3440"/>
      <c r="F3440"/>
      <c r="G3440"/>
    </row>
    <row r="3441" spans="3:7" x14ac:dyDescent="0.3">
      <c r="C3441"/>
      <c r="D3441"/>
      <c r="E3441"/>
      <c r="F3441"/>
      <c r="G3441"/>
    </row>
    <row r="3442" spans="3:7" x14ac:dyDescent="0.3">
      <c r="C3442"/>
      <c r="D3442"/>
      <c r="E3442"/>
      <c r="F3442"/>
      <c r="G3442"/>
    </row>
    <row r="3443" spans="3:7" x14ac:dyDescent="0.3">
      <c r="C3443"/>
      <c r="D3443"/>
      <c r="E3443"/>
      <c r="F3443"/>
      <c r="G3443"/>
    </row>
    <row r="3444" spans="3:7" x14ac:dyDescent="0.3">
      <c r="C3444"/>
      <c r="D3444"/>
      <c r="E3444"/>
      <c r="F3444"/>
      <c r="G3444"/>
    </row>
    <row r="3445" spans="3:7" x14ac:dyDescent="0.3">
      <c r="C3445"/>
      <c r="D3445"/>
      <c r="E3445"/>
      <c r="F3445"/>
      <c r="G3445"/>
    </row>
    <row r="3446" spans="3:7" x14ac:dyDescent="0.3">
      <c r="C3446"/>
      <c r="D3446"/>
      <c r="E3446"/>
      <c r="F3446"/>
      <c r="G3446"/>
    </row>
    <row r="3447" spans="3:7" x14ac:dyDescent="0.3">
      <c r="C3447"/>
      <c r="D3447"/>
      <c r="E3447"/>
      <c r="F3447"/>
      <c r="G3447"/>
    </row>
    <row r="3448" spans="3:7" x14ac:dyDescent="0.3">
      <c r="C3448"/>
      <c r="D3448"/>
      <c r="E3448"/>
      <c r="F3448"/>
      <c r="G3448"/>
    </row>
    <row r="3449" spans="3:7" x14ac:dyDescent="0.3">
      <c r="C3449"/>
      <c r="D3449"/>
      <c r="E3449"/>
      <c r="F3449"/>
      <c r="G3449"/>
    </row>
    <row r="3450" spans="3:7" x14ac:dyDescent="0.3">
      <c r="C3450"/>
      <c r="D3450"/>
      <c r="E3450"/>
      <c r="F3450"/>
      <c r="G3450"/>
    </row>
    <row r="3451" spans="3:7" x14ac:dyDescent="0.3">
      <c r="C3451"/>
      <c r="D3451"/>
      <c r="E3451"/>
      <c r="F3451"/>
      <c r="G3451"/>
    </row>
    <row r="3452" spans="3:7" x14ac:dyDescent="0.3">
      <c r="C3452"/>
      <c r="D3452"/>
      <c r="E3452"/>
      <c r="F3452"/>
      <c r="G3452"/>
    </row>
    <row r="3453" spans="3:7" x14ac:dyDescent="0.3">
      <c r="C3453"/>
      <c r="D3453"/>
      <c r="E3453"/>
      <c r="F3453"/>
      <c r="G3453"/>
    </row>
    <row r="3454" spans="3:7" x14ac:dyDescent="0.3">
      <c r="C3454"/>
      <c r="D3454"/>
      <c r="E3454"/>
      <c r="F3454"/>
      <c r="G3454"/>
    </row>
    <row r="3455" spans="3:7" x14ac:dyDescent="0.3">
      <c r="C3455"/>
      <c r="D3455"/>
      <c r="E3455"/>
      <c r="F3455"/>
      <c r="G3455"/>
    </row>
    <row r="3456" spans="3:7" x14ac:dyDescent="0.3">
      <c r="C3456"/>
      <c r="D3456"/>
      <c r="E3456"/>
      <c r="F3456"/>
      <c r="G3456"/>
    </row>
    <row r="3457" spans="3:7" x14ac:dyDescent="0.3">
      <c r="C3457"/>
      <c r="D3457"/>
      <c r="E3457"/>
      <c r="F3457"/>
      <c r="G3457"/>
    </row>
    <row r="3458" spans="3:7" x14ac:dyDescent="0.3">
      <c r="C3458"/>
      <c r="D3458"/>
      <c r="E3458"/>
      <c r="F3458"/>
      <c r="G3458"/>
    </row>
    <row r="3459" spans="3:7" x14ac:dyDescent="0.3">
      <c r="C3459"/>
      <c r="D3459"/>
      <c r="E3459"/>
      <c r="F3459"/>
      <c r="G3459"/>
    </row>
    <row r="3460" spans="3:7" x14ac:dyDescent="0.3">
      <c r="C3460"/>
      <c r="D3460"/>
      <c r="E3460"/>
      <c r="F3460"/>
      <c r="G3460"/>
    </row>
    <row r="3461" spans="3:7" x14ac:dyDescent="0.3">
      <c r="C3461"/>
      <c r="D3461"/>
      <c r="E3461"/>
      <c r="F3461"/>
      <c r="G3461"/>
    </row>
    <row r="3462" spans="3:7" x14ac:dyDescent="0.3">
      <c r="C3462"/>
      <c r="D3462"/>
      <c r="E3462"/>
      <c r="F3462"/>
      <c r="G3462"/>
    </row>
    <row r="3463" spans="3:7" x14ac:dyDescent="0.3">
      <c r="C3463"/>
      <c r="D3463"/>
      <c r="E3463"/>
      <c r="F3463"/>
      <c r="G3463"/>
    </row>
    <row r="3464" spans="3:7" x14ac:dyDescent="0.3">
      <c r="C3464"/>
      <c r="D3464"/>
      <c r="E3464"/>
      <c r="F3464"/>
      <c r="G3464"/>
    </row>
    <row r="3465" spans="3:7" x14ac:dyDescent="0.3">
      <c r="C3465"/>
      <c r="D3465"/>
      <c r="E3465"/>
      <c r="F3465"/>
      <c r="G3465"/>
    </row>
    <row r="3466" spans="3:7" x14ac:dyDescent="0.3">
      <c r="C3466"/>
      <c r="D3466"/>
      <c r="E3466"/>
      <c r="F3466"/>
      <c r="G3466"/>
    </row>
    <row r="3467" spans="3:7" x14ac:dyDescent="0.3">
      <c r="C3467"/>
      <c r="D3467"/>
      <c r="E3467"/>
      <c r="F3467"/>
      <c r="G3467"/>
    </row>
    <row r="3468" spans="3:7" x14ac:dyDescent="0.3">
      <c r="C3468"/>
      <c r="D3468"/>
      <c r="E3468"/>
      <c r="F3468"/>
      <c r="G3468"/>
    </row>
    <row r="3469" spans="3:7" x14ac:dyDescent="0.3">
      <c r="C3469"/>
      <c r="D3469"/>
      <c r="E3469"/>
      <c r="F3469"/>
      <c r="G3469"/>
    </row>
    <row r="3470" spans="3:7" x14ac:dyDescent="0.3">
      <c r="C3470"/>
      <c r="D3470"/>
      <c r="E3470"/>
      <c r="F3470"/>
      <c r="G3470"/>
    </row>
    <row r="3471" spans="3:7" x14ac:dyDescent="0.3">
      <c r="C3471"/>
      <c r="D3471"/>
      <c r="E3471"/>
      <c r="F3471"/>
      <c r="G3471"/>
    </row>
    <row r="3472" spans="3:7" x14ac:dyDescent="0.3">
      <c r="C3472"/>
      <c r="D3472"/>
      <c r="E3472"/>
      <c r="F3472"/>
      <c r="G3472"/>
    </row>
    <row r="3473" spans="3:7" x14ac:dyDescent="0.3">
      <c r="C3473"/>
      <c r="D3473"/>
      <c r="E3473"/>
      <c r="F3473"/>
      <c r="G3473"/>
    </row>
    <row r="3474" spans="3:7" x14ac:dyDescent="0.3">
      <c r="C3474"/>
      <c r="D3474"/>
      <c r="E3474"/>
      <c r="F3474"/>
      <c r="G3474"/>
    </row>
    <row r="3475" spans="3:7" x14ac:dyDescent="0.3">
      <c r="C3475"/>
      <c r="D3475"/>
      <c r="E3475"/>
      <c r="F3475"/>
      <c r="G3475"/>
    </row>
    <row r="3476" spans="3:7" x14ac:dyDescent="0.3">
      <c r="C3476"/>
      <c r="D3476"/>
      <c r="E3476"/>
      <c r="F3476"/>
      <c r="G3476"/>
    </row>
    <row r="3477" spans="3:7" x14ac:dyDescent="0.3">
      <c r="C3477"/>
      <c r="D3477"/>
      <c r="E3477"/>
      <c r="F3477"/>
      <c r="G3477"/>
    </row>
    <row r="3478" spans="3:7" x14ac:dyDescent="0.3">
      <c r="C3478"/>
      <c r="D3478"/>
      <c r="E3478"/>
      <c r="F3478"/>
      <c r="G3478"/>
    </row>
    <row r="3479" spans="3:7" x14ac:dyDescent="0.3">
      <c r="C3479"/>
      <c r="D3479"/>
      <c r="E3479"/>
      <c r="F3479"/>
      <c r="G3479"/>
    </row>
    <row r="3480" spans="3:7" x14ac:dyDescent="0.3">
      <c r="C3480"/>
      <c r="D3480"/>
      <c r="E3480"/>
      <c r="F3480"/>
      <c r="G3480"/>
    </row>
    <row r="3481" spans="3:7" x14ac:dyDescent="0.3">
      <c r="C3481"/>
      <c r="D3481"/>
      <c r="E3481"/>
      <c r="F3481"/>
      <c r="G3481"/>
    </row>
    <row r="3482" spans="3:7" x14ac:dyDescent="0.3">
      <c r="C3482"/>
      <c r="D3482"/>
      <c r="E3482"/>
      <c r="F3482"/>
      <c r="G3482"/>
    </row>
    <row r="3483" spans="3:7" x14ac:dyDescent="0.3">
      <c r="C3483"/>
      <c r="D3483"/>
      <c r="E3483"/>
      <c r="F3483"/>
      <c r="G3483"/>
    </row>
    <row r="3484" spans="3:7" x14ac:dyDescent="0.3">
      <c r="C3484"/>
      <c r="D3484"/>
      <c r="E3484"/>
      <c r="F3484"/>
      <c r="G3484"/>
    </row>
    <row r="3485" spans="3:7" x14ac:dyDescent="0.3">
      <c r="C3485"/>
      <c r="D3485"/>
      <c r="E3485"/>
      <c r="F3485"/>
      <c r="G3485"/>
    </row>
    <row r="3486" spans="3:7" x14ac:dyDescent="0.3">
      <c r="C3486"/>
      <c r="D3486"/>
      <c r="E3486"/>
      <c r="F3486"/>
      <c r="G3486"/>
    </row>
    <row r="3487" spans="3:7" x14ac:dyDescent="0.3">
      <c r="C3487"/>
      <c r="D3487"/>
      <c r="E3487"/>
      <c r="F3487"/>
      <c r="G3487"/>
    </row>
    <row r="3488" spans="3:7" x14ac:dyDescent="0.3">
      <c r="C3488"/>
      <c r="D3488"/>
      <c r="E3488"/>
      <c r="F3488"/>
      <c r="G3488"/>
    </row>
    <row r="3489" spans="3:7" x14ac:dyDescent="0.3">
      <c r="C3489"/>
      <c r="D3489"/>
      <c r="E3489"/>
      <c r="F3489"/>
      <c r="G3489"/>
    </row>
    <row r="3490" spans="3:7" x14ac:dyDescent="0.3">
      <c r="C3490"/>
      <c r="D3490"/>
      <c r="E3490"/>
      <c r="F3490"/>
      <c r="G3490"/>
    </row>
    <row r="3491" spans="3:7" x14ac:dyDescent="0.3">
      <c r="C3491"/>
      <c r="D3491"/>
      <c r="E3491"/>
      <c r="F3491"/>
      <c r="G3491"/>
    </row>
    <row r="3492" spans="3:7" x14ac:dyDescent="0.3">
      <c r="C3492"/>
      <c r="D3492"/>
      <c r="E3492"/>
      <c r="F3492"/>
      <c r="G3492"/>
    </row>
    <row r="3493" spans="3:7" x14ac:dyDescent="0.3">
      <c r="C3493"/>
      <c r="D3493"/>
      <c r="E3493"/>
      <c r="F3493"/>
      <c r="G3493"/>
    </row>
    <row r="3494" spans="3:7" x14ac:dyDescent="0.3">
      <c r="C3494"/>
      <c r="D3494"/>
      <c r="E3494"/>
      <c r="F3494"/>
      <c r="G3494"/>
    </row>
    <row r="3495" spans="3:7" x14ac:dyDescent="0.3">
      <c r="C3495"/>
      <c r="D3495"/>
      <c r="E3495"/>
      <c r="F3495"/>
      <c r="G3495"/>
    </row>
    <row r="3496" spans="3:7" x14ac:dyDescent="0.3">
      <c r="C3496"/>
      <c r="D3496"/>
      <c r="E3496"/>
      <c r="F3496"/>
      <c r="G3496"/>
    </row>
    <row r="3497" spans="3:7" x14ac:dyDescent="0.3">
      <c r="C3497"/>
      <c r="D3497"/>
      <c r="E3497"/>
      <c r="F3497"/>
      <c r="G3497"/>
    </row>
    <row r="3498" spans="3:7" x14ac:dyDescent="0.3">
      <c r="C3498"/>
      <c r="D3498"/>
      <c r="E3498"/>
      <c r="F3498"/>
      <c r="G3498"/>
    </row>
    <row r="3499" spans="3:7" x14ac:dyDescent="0.3">
      <c r="C3499"/>
      <c r="D3499"/>
      <c r="E3499"/>
      <c r="F3499"/>
      <c r="G3499"/>
    </row>
    <row r="3500" spans="3:7" x14ac:dyDescent="0.3">
      <c r="C3500"/>
      <c r="D3500"/>
      <c r="E3500"/>
      <c r="F3500"/>
      <c r="G3500"/>
    </row>
    <row r="3501" spans="3:7" x14ac:dyDescent="0.3">
      <c r="C3501"/>
      <c r="D3501"/>
      <c r="E3501"/>
      <c r="F3501"/>
      <c r="G3501"/>
    </row>
    <row r="3502" spans="3:7" x14ac:dyDescent="0.3">
      <c r="C3502"/>
      <c r="D3502"/>
      <c r="E3502"/>
      <c r="F3502"/>
      <c r="G3502"/>
    </row>
    <row r="3503" spans="3:7" x14ac:dyDescent="0.3">
      <c r="C3503"/>
      <c r="D3503"/>
      <c r="E3503"/>
      <c r="F3503"/>
      <c r="G3503"/>
    </row>
    <row r="3504" spans="3:7" x14ac:dyDescent="0.3">
      <c r="C3504"/>
      <c r="D3504"/>
      <c r="E3504"/>
      <c r="F3504"/>
      <c r="G3504"/>
    </row>
    <row r="3505" spans="3:7" x14ac:dyDescent="0.3">
      <c r="C3505"/>
      <c r="D3505"/>
      <c r="E3505"/>
      <c r="F3505"/>
      <c r="G3505"/>
    </row>
    <row r="3506" spans="3:7" x14ac:dyDescent="0.3">
      <c r="C3506"/>
      <c r="D3506"/>
      <c r="E3506"/>
      <c r="F3506"/>
      <c r="G3506"/>
    </row>
    <row r="3507" spans="3:7" x14ac:dyDescent="0.3">
      <c r="C3507"/>
      <c r="D3507"/>
      <c r="E3507"/>
      <c r="F3507"/>
      <c r="G3507"/>
    </row>
    <row r="3508" spans="3:7" x14ac:dyDescent="0.3">
      <c r="C3508"/>
      <c r="D3508"/>
      <c r="E3508"/>
      <c r="F3508"/>
      <c r="G3508"/>
    </row>
    <row r="3509" spans="3:7" x14ac:dyDescent="0.3">
      <c r="C3509"/>
      <c r="D3509"/>
      <c r="E3509"/>
      <c r="F3509"/>
      <c r="G3509"/>
    </row>
    <row r="3510" spans="3:7" x14ac:dyDescent="0.3">
      <c r="C3510"/>
      <c r="D3510"/>
      <c r="E3510"/>
      <c r="F3510"/>
      <c r="G3510"/>
    </row>
    <row r="3511" spans="3:7" x14ac:dyDescent="0.3">
      <c r="C3511"/>
      <c r="D3511"/>
      <c r="E3511"/>
      <c r="F3511"/>
      <c r="G3511"/>
    </row>
    <row r="3512" spans="3:7" x14ac:dyDescent="0.3">
      <c r="C3512"/>
      <c r="D3512"/>
      <c r="E3512"/>
      <c r="F3512"/>
      <c r="G3512"/>
    </row>
    <row r="3513" spans="3:7" x14ac:dyDescent="0.3">
      <c r="C3513"/>
      <c r="D3513"/>
      <c r="E3513"/>
      <c r="F3513"/>
      <c r="G3513"/>
    </row>
    <row r="3514" spans="3:7" x14ac:dyDescent="0.3">
      <c r="C3514"/>
      <c r="D3514"/>
      <c r="E3514"/>
      <c r="F3514"/>
      <c r="G3514"/>
    </row>
    <row r="3515" spans="3:7" x14ac:dyDescent="0.3">
      <c r="C3515"/>
      <c r="D3515"/>
      <c r="E3515"/>
      <c r="F3515"/>
      <c r="G3515"/>
    </row>
    <row r="3516" spans="3:7" x14ac:dyDescent="0.3">
      <c r="C3516"/>
      <c r="D3516"/>
      <c r="E3516"/>
      <c r="F3516"/>
      <c r="G3516"/>
    </row>
    <row r="3517" spans="3:7" x14ac:dyDescent="0.3">
      <c r="C3517"/>
      <c r="D3517"/>
      <c r="E3517"/>
      <c r="F3517"/>
      <c r="G3517"/>
    </row>
    <row r="3518" spans="3:7" x14ac:dyDescent="0.3">
      <c r="C3518"/>
      <c r="D3518"/>
      <c r="E3518"/>
      <c r="F3518"/>
      <c r="G3518"/>
    </row>
    <row r="3519" spans="3:7" x14ac:dyDescent="0.3">
      <c r="C3519"/>
      <c r="D3519"/>
      <c r="E3519"/>
      <c r="F3519"/>
      <c r="G3519"/>
    </row>
    <row r="3520" spans="3:7" x14ac:dyDescent="0.3">
      <c r="C3520"/>
      <c r="D3520"/>
      <c r="E3520"/>
      <c r="F3520"/>
      <c r="G3520"/>
    </row>
    <row r="3521" spans="3:7" x14ac:dyDescent="0.3">
      <c r="C3521"/>
      <c r="D3521"/>
      <c r="E3521"/>
      <c r="F3521"/>
      <c r="G3521"/>
    </row>
    <row r="3522" spans="3:7" x14ac:dyDescent="0.3">
      <c r="C3522"/>
      <c r="D3522"/>
      <c r="E3522"/>
      <c r="F3522"/>
      <c r="G3522"/>
    </row>
    <row r="3523" spans="3:7" x14ac:dyDescent="0.3">
      <c r="C3523"/>
      <c r="D3523"/>
      <c r="E3523"/>
      <c r="F3523"/>
      <c r="G3523"/>
    </row>
    <row r="3524" spans="3:7" x14ac:dyDescent="0.3">
      <c r="C3524"/>
      <c r="D3524"/>
      <c r="E3524"/>
      <c r="F3524"/>
      <c r="G3524"/>
    </row>
    <row r="3525" spans="3:7" x14ac:dyDescent="0.3">
      <c r="C3525"/>
      <c r="D3525"/>
      <c r="E3525"/>
      <c r="F3525"/>
      <c r="G3525"/>
    </row>
    <row r="3526" spans="3:7" x14ac:dyDescent="0.3">
      <c r="C3526"/>
      <c r="D3526"/>
      <c r="E3526"/>
      <c r="F3526"/>
      <c r="G3526"/>
    </row>
    <row r="3527" spans="3:7" x14ac:dyDescent="0.3">
      <c r="C3527"/>
      <c r="D3527"/>
      <c r="E3527"/>
      <c r="F3527"/>
      <c r="G3527"/>
    </row>
    <row r="3528" spans="3:7" x14ac:dyDescent="0.3">
      <c r="C3528"/>
      <c r="D3528"/>
      <c r="E3528"/>
      <c r="F3528"/>
      <c r="G3528"/>
    </row>
    <row r="3529" spans="3:7" x14ac:dyDescent="0.3">
      <c r="C3529"/>
      <c r="D3529"/>
      <c r="E3529"/>
      <c r="F3529"/>
      <c r="G3529"/>
    </row>
    <row r="3530" spans="3:7" x14ac:dyDescent="0.3">
      <c r="C3530"/>
      <c r="D3530"/>
      <c r="E3530"/>
      <c r="F3530"/>
      <c r="G3530"/>
    </row>
    <row r="3531" spans="3:7" x14ac:dyDescent="0.3">
      <c r="C3531"/>
      <c r="D3531"/>
      <c r="E3531"/>
      <c r="F3531"/>
      <c r="G3531"/>
    </row>
    <row r="3532" spans="3:7" x14ac:dyDescent="0.3">
      <c r="C3532"/>
      <c r="D3532"/>
      <c r="E3532"/>
      <c r="F3532"/>
      <c r="G3532"/>
    </row>
    <row r="3533" spans="3:7" x14ac:dyDescent="0.3">
      <c r="C3533"/>
      <c r="D3533"/>
      <c r="E3533"/>
      <c r="F3533"/>
      <c r="G3533"/>
    </row>
    <row r="3534" spans="3:7" x14ac:dyDescent="0.3">
      <c r="C3534"/>
      <c r="D3534"/>
      <c r="E3534"/>
      <c r="F3534"/>
      <c r="G3534"/>
    </row>
    <row r="3535" spans="3:7" x14ac:dyDescent="0.3">
      <c r="C3535"/>
      <c r="D3535"/>
      <c r="E3535"/>
      <c r="F3535"/>
      <c r="G3535"/>
    </row>
    <row r="3536" spans="3:7" x14ac:dyDescent="0.3">
      <c r="C3536"/>
      <c r="D3536"/>
      <c r="E3536"/>
      <c r="F3536"/>
      <c r="G3536"/>
    </row>
    <row r="3537" spans="3:7" x14ac:dyDescent="0.3">
      <c r="C3537"/>
      <c r="D3537"/>
      <c r="E3537"/>
      <c r="F3537"/>
      <c r="G3537"/>
    </row>
    <row r="3538" spans="3:7" x14ac:dyDescent="0.3">
      <c r="C3538"/>
      <c r="D3538"/>
      <c r="E3538"/>
      <c r="F3538"/>
      <c r="G3538"/>
    </row>
    <row r="3539" spans="3:7" x14ac:dyDescent="0.3">
      <c r="C3539"/>
      <c r="D3539"/>
      <c r="E3539"/>
      <c r="F3539"/>
      <c r="G3539"/>
    </row>
    <row r="3540" spans="3:7" x14ac:dyDescent="0.3">
      <c r="C3540"/>
      <c r="D3540"/>
      <c r="E3540"/>
      <c r="F3540"/>
      <c r="G3540"/>
    </row>
    <row r="3541" spans="3:7" x14ac:dyDescent="0.3">
      <c r="C3541"/>
      <c r="D3541"/>
      <c r="E3541"/>
      <c r="F3541"/>
      <c r="G3541"/>
    </row>
    <row r="3542" spans="3:7" x14ac:dyDescent="0.3">
      <c r="C3542"/>
      <c r="D3542"/>
      <c r="E3542"/>
      <c r="F3542"/>
      <c r="G3542"/>
    </row>
    <row r="3543" spans="3:7" x14ac:dyDescent="0.3">
      <c r="C3543"/>
      <c r="D3543"/>
      <c r="E3543"/>
      <c r="F3543"/>
      <c r="G3543"/>
    </row>
    <row r="3544" spans="3:7" x14ac:dyDescent="0.3">
      <c r="C3544"/>
      <c r="D3544"/>
      <c r="E3544"/>
      <c r="F3544"/>
      <c r="G3544"/>
    </row>
    <row r="3545" spans="3:7" x14ac:dyDescent="0.3">
      <c r="C3545"/>
      <c r="D3545"/>
      <c r="E3545"/>
      <c r="F3545"/>
      <c r="G3545"/>
    </row>
    <row r="3546" spans="3:7" x14ac:dyDescent="0.3">
      <c r="C3546"/>
      <c r="D3546"/>
      <c r="E3546"/>
      <c r="F3546"/>
      <c r="G3546"/>
    </row>
    <row r="3547" spans="3:7" x14ac:dyDescent="0.3">
      <c r="C3547"/>
      <c r="D3547"/>
      <c r="E3547"/>
      <c r="F3547"/>
      <c r="G3547"/>
    </row>
    <row r="3548" spans="3:7" x14ac:dyDescent="0.3">
      <c r="C3548"/>
      <c r="D3548"/>
      <c r="E3548"/>
      <c r="F3548"/>
      <c r="G3548"/>
    </row>
    <row r="3549" spans="3:7" x14ac:dyDescent="0.3">
      <c r="C3549"/>
      <c r="D3549"/>
      <c r="E3549"/>
      <c r="F3549"/>
      <c r="G3549"/>
    </row>
    <row r="3550" spans="3:7" x14ac:dyDescent="0.3">
      <c r="C3550"/>
      <c r="D3550"/>
      <c r="E3550"/>
      <c r="F3550"/>
      <c r="G3550"/>
    </row>
    <row r="3551" spans="3:7" x14ac:dyDescent="0.3">
      <c r="C3551"/>
      <c r="D3551"/>
      <c r="E3551"/>
      <c r="F3551"/>
      <c r="G3551"/>
    </row>
    <row r="3552" spans="3:7" x14ac:dyDescent="0.3">
      <c r="C3552"/>
      <c r="D3552"/>
      <c r="E3552"/>
      <c r="F3552"/>
      <c r="G3552"/>
    </row>
    <row r="3553" spans="3:7" x14ac:dyDescent="0.3">
      <c r="C3553"/>
      <c r="D3553"/>
      <c r="E3553"/>
      <c r="F3553"/>
      <c r="G3553"/>
    </row>
    <row r="3554" spans="3:7" x14ac:dyDescent="0.3">
      <c r="C3554"/>
      <c r="D3554"/>
      <c r="E3554"/>
      <c r="F3554"/>
      <c r="G3554"/>
    </row>
    <row r="3555" spans="3:7" x14ac:dyDescent="0.3">
      <c r="C3555"/>
      <c r="D3555"/>
      <c r="E3555"/>
      <c r="F3555"/>
      <c r="G3555"/>
    </row>
    <row r="3556" spans="3:7" x14ac:dyDescent="0.3">
      <c r="C3556"/>
      <c r="D3556"/>
      <c r="E3556"/>
      <c r="F3556"/>
      <c r="G3556"/>
    </row>
    <row r="3557" spans="3:7" x14ac:dyDescent="0.3">
      <c r="C3557"/>
      <c r="D3557"/>
      <c r="E3557"/>
      <c r="F3557"/>
      <c r="G3557"/>
    </row>
    <row r="3558" spans="3:7" x14ac:dyDescent="0.3">
      <c r="C3558"/>
      <c r="D3558"/>
      <c r="E3558"/>
      <c r="F3558"/>
      <c r="G3558"/>
    </row>
    <row r="3559" spans="3:7" x14ac:dyDescent="0.3">
      <c r="C3559"/>
      <c r="D3559"/>
      <c r="E3559"/>
      <c r="F3559"/>
      <c r="G3559"/>
    </row>
    <row r="3560" spans="3:7" x14ac:dyDescent="0.3">
      <c r="C3560"/>
      <c r="D3560"/>
      <c r="E3560"/>
      <c r="F3560"/>
      <c r="G3560"/>
    </row>
    <row r="3561" spans="3:7" x14ac:dyDescent="0.3">
      <c r="C3561"/>
      <c r="D3561"/>
      <c r="E3561"/>
      <c r="F3561"/>
      <c r="G3561"/>
    </row>
    <row r="3562" spans="3:7" x14ac:dyDescent="0.3">
      <c r="C3562"/>
      <c r="D3562"/>
      <c r="E3562"/>
      <c r="F3562"/>
      <c r="G3562"/>
    </row>
    <row r="3563" spans="3:7" x14ac:dyDescent="0.3">
      <c r="C3563"/>
      <c r="D3563"/>
      <c r="E3563"/>
      <c r="F3563"/>
      <c r="G3563"/>
    </row>
    <row r="3564" spans="3:7" x14ac:dyDescent="0.3">
      <c r="C3564"/>
      <c r="D3564"/>
      <c r="E3564"/>
      <c r="F3564"/>
      <c r="G3564"/>
    </row>
    <row r="3565" spans="3:7" x14ac:dyDescent="0.3">
      <c r="C3565"/>
      <c r="D3565"/>
      <c r="E3565"/>
      <c r="F3565"/>
      <c r="G3565"/>
    </row>
    <row r="3566" spans="3:7" x14ac:dyDescent="0.3">
      <c r="C3566"/>
      <c r="D3566"/>
      <c r="E3566"/>
      <c r="F3566"/>
      <c r="G3566"/>
    </row>
    <row r="3567" spans="3:7" x14ac:dyDescent="0.3">
      <c r="C3567"/>
      <c r="D3567"/>
      <c r="E3567"/>
      <c r="F3567"/>
      <c r="G3567"/>
    </row>
    <row r="3568" spans="3:7" x14ac:dyDescent="0.3">
      <c r="C3568"/>
      <c r="D3568"/>
      <c r="E3568"/>
      <c r="F3568"/>
      <c r="G3568"/>
    </row>
    <row r="3569" spans="3:7" x14ac:dyDescent="0.3">
      <c r="C3569"/>
      <c r="D3569"/>
      <c r="E3569"/>
      <c r="F3569"/>
      <c r="G3569"/>
    </row>
    <row r="3570" spans="3:7" x14ac:dyDescent="0.3">
      <c r="C3570"/>
      <c r="D3570"/>
      <c r="E3570"/>
      <c r="F3570"/>
      <c r="G3570"/>
    </row>
    <row r="3571" spans="3:7" x14ac:dyDescent="0.3">
      <c r="C3571"/>
      <c r="D3571"/>
      <c r="E3571"/>
      <c r="F3571"/>
      <c r="G3571"/>
    </row>
    <row r="3572" spans="3:7" x14ac:dyDescent="0.3">
      <c r="C3572"/>
      <c r="D3572"/>
      <c r="E3572"/>
      <c r="F3572"/>
      <c r="G3572"/>
    </row>
    <row r="3573" spans="3:7" x14ac:dyDescent="0.3">
      <c r="C3573"/>
      <c r="D3573"/>
      <c r="E3573"/>
      <c r="F3573"/>
      <c r="G3573"/>
    </row>
    <row r="3574" spans="3:7" x14ac:dyDescent="0.3">
      <c r="C3574"/>
      <c r="D3574"/>
      <c r="E3574"/>
      <c r="F3574"/>
      <c r="G3574"/>
    </row>
    <row r="3575" spans="3:7" x14ac:dyDescent="0.3">
      <c r="C3575"/>
      <c r="D3575"/>
      <c r="E3575"/>
      <c r="F3575"/>
      <c r="G3575"/>
    </row>
    <row r="3576" spans="3:7" x14ac:dyDescent="0.3">
      <c r="C3576"/>
      <c r="D3576"/>
      <c r="E3576"/>
      <c r="F3576"/>
      <c r="G3576"/>
    </row>
    <row r="3577" spans="3:7" x14ac:dyDescent="0.3">
      <c r="C3577"/>
      <c r="D3577"/>
      <c r="E3577"/>
      <c r="F3577"/>
      <c r="G3577"/>
    </row>
    <row r="3578" spans="3:7" x14ac:dyDescent="0.3">
      <c r="C3578"/>
      <c r="D3578"/>
      <c r="E3578"/>
      <c r="F3578"/>
      <c r="G3578"/>
    </row>
    <row r="3579" spans="3:7" x14ac:dyDescent="0.3">
      <c r="C3579"/>
      <c r="D3579"/>
      <c r="E3579"/>
      <c r="F3579"/>
      <c r="G3579"/>
    </row>
    <row r="3580" spans="3:7" x14ac:dyDescent="0.3">
      <c r="C3580"/>
      <c r="D3580"/>
      <c r="E3580"/>
      <c r="F3580"/>
      <c r="G3580"/>
    </row>
    <row r="3581" spans="3:7" x14ac:dyDescent="0.3">
      <c r="C3581"/>
      <c r="D3581"/>
      <c r="E3581"/>
      <c r="F3581"/>
      <c r="G3581"/>
    </row>
    <row r="3582" spans="3:7" x14ac:dyDescent="0.3">
      <c r="C3582"/>
      <c r="D3582"/>
      <c r="E3582"/>
      <c r="F3582"/>
      <c r="G3582"/>
    </row>
    <row r="3583" spans="3:7" x14ac:dyDescent="0.3">
      <c r="C3583"/>
      <c r="D3583"/>
      <c r="E3583"/>
      <c r="F3583"/>
      <c r="G3583"/>
    </row>
    <row r="3584" spans="3:7" x14ac:dyDescent="0.3">
      <c r="C3584"/>
      <c r="D3584"/>
      <c r="E3584"/>
      <c r="F3584"/>
      <c r="G3584"/>
    </row>
    <row r="3585" spans="3:7" x14ac:dyDescent="0.3">
      <c r="C3585"/>
      <c r="D3585"/>
      <c r="E3585"/>
      <c r="F3585"/>
      <c r="G3585"/>
    </row>
    <row r="3586" spans="3:7" x14ac:dyDescent="0.3">
      <c r="C3586"/>
      <c r="D3586"/>
      <c r="E3586"/>
      <c r="F3586"/>
      <c r="G3586"/>
    </row>
    <row r="3587" spans="3:7" x14ac:dyDescent="0.3">
      <c r="C3587"/>
      <c r="D3587"/>
      <c r="E3587"/>
      <c r="F3587"/>
      <c r="G3587"/>
    </row>
    <row r="3588" spans="3:7" x14ac:dyDescent="0.3">
      <c r="C3588"/>
      <c r="D3588"/>
      <c r="E3588"/>
      <c r="F3588"/>
      <c r="G3588"/>
    </row>
    <row r="3589" spans="3:7" x14ac:dyDescent="0.3">
      <c r="C3589"/>
      <c r="D3589"/>
      <c r="E3589"/>
      <c r="F3589"/>
      <c r="G3589"/>
    </row>
    <row r="3590" spans="3:7" x14ac:dyDescent="0.3">
      <c r="C3590"/>
      <c r="D3590"/>
      <c r="E3590"/>
      <c r="F3590"/>
      <c r="G3590"/>
    </row>
    <row r="3591" spans="3:7" x14ac:dyDescent="0.3">
      <c r="C3591"/>
      <c r="D3591"/>
      <c r="E3591"/>
      <c r="F3591"/>
      <c r="G3591"/>
    </row>
    <row r="3592" spans="3:7" x14ac:dyDescent="0.3">
      <c r="C3592"/>
      <c r="D3592"/>
      <c r="E3592"/>
      <c r="F3592"/>
      <c r="G3592"/>
    </row>
    <row r="3593" spans="3:7" x14ac:dyDescent="0.3">
      <c r="C3593"/>
      <c r="D3593"/>
      <c r="E3593"/>
      <c r="F3593"/>
      <c r="G3593"/>
    </row>
    <row r="3594" spans="3:7" x14ac:dyDescent="0.3">
      <c r="C3594"/>
      <c r="D3594"/>
      <c r="E3594"/>
      <c r="F3594"/>
      <c r="G3594"/>
    </row>
    <row r="3595" spans="3:7" x14ac:dyDescent="0.3">
      <c r="C3595"/>
      <c r="D3595"/>
      <c r="E3595"/>
      <c r="F3595"/>
      <c r="G3595"/>
    </row>
    <row r="3596" spans="3:7" x14ac:dyDescent="0.3">
      <c r="C3596"/>
      <c r="D3596"/>
      <c r="E3596"/>
      <c r="F3596"/>
      <c r="G3596"/>
    </row>
    <row r="3597" spans="3:7" x14ac:dyDescent="0.3">
      <c r="C3597"/>
      <c r="D3597"/>
      <c r="E3597"/>
      <c r="F3597"/>
      <c r="G3597"/>
    </row>
    <row r="3598" spans="3:7" x14ac:dyDescent="0.3">
      <c r="C3598"/>
      <c r="D3598"/>
      <c r="E3598"/>
      <c r="F3598"/>
      <c r="G3598"/>
    </row>
    <row r="3599" spans="3:7" x14ac:dyDescent="0.3">
      <c r="C3599"/>
      <c r="D3599"/>
      <c r="E3599"/>
      <c r="F3599"/>
      <c r="G3599"/>
    </row>
    <row r="3600" spans="3:7" x14ac:dyDescent="0.3">
      <c r="C3600"/>
      <c r="D3600"/>
      <c r="E3600"/>
      <c r="F3600"/>
      <c r="G3600"/>
    </row>
    <row r="3601" spans="3:7" x14ac:dyDescent="0.3">
      <c r="C3601"/>
      <c r="D3601"/>
      <c r="E3601"/>
      <c r="F3601"/>
      <c r="G3601"/>
    </row>
    <row r="3602" spans="3:7" x14ac:dyDescent="0.3">
      <c r="C3602"/>
      <c r="D3602"/>
      <c r="E3602"/>
      <c r="F3602"/>
      <c r="G3602"/>
    </row>
    <row r="3603" spans="3:7" x14ac:dyDescent="0.3">
      <c r="C3603"/>
      <c r="D3603"/>
      <c r="E3603"/>
      <c r="F3603"/>
      <c r="G3603"/>
    </row>
    <row r="3604" spans="3:7" x14ac:dyDescent="0.3">
      <c r="C3604"/>
      <c r="D3604"/>
      <c r="E3604"/>
      <c r="F3604"/>
      <c r="G3604"/>
    </row>
    <row r="3605" spans="3:7" x14ac:dyDescent="0.3">
      <c r="C3605"/>
      <c r="D3605"/>
      <c r="E3605"/>
      <c r="F3605"/>
      <c r="G3605"/>
    </row>
    <row r="3606" spans="3:7" x14ac:dyDescent="0.3">
      <c r="C3606"/>
      <c r="D3606"/>
      <c r="E3606"/>
      <c r="F3606"/>
      <c r="G3606"/>
    </row>
    <row r="3607" spans="3:7" x14ac:dyDescent="0.3">
      <c r="C3607"/>
      <c r="D3607"/>
      <c r="E3607"/>
      <c r="F3607"/>
      <c r="G3607"/>
    </row>
    <row r="3608" spans="3:7" x14ac:dyDescent="0.3">
      <c r="C3608"/>
      <c r="D3608"/>
      <c r="E3608"/>
      <c r="F3608"/>
      <c r="G3608"/>
    </row>
    <row r="3609" spans="3:7" x14ac:dyDescent="0.3">
      <c r="C3609"/>
      <c r="D3609"/>
      <c r="E3609"/>
      <c r="F3609"/>
      <c r="G3609"/>
    </row>
    <row r="3610" spans="3:7" x14ac:dyDescent="0.3">
      <c r="C3610"/>
      <c r="D3610"/>
      <c r="E3610"/>
      <c r="F3610"/>
      <c r="G3610"/>
    </row>
    <row r="3611" spans="3:7" x14ac:dyDescent="0.3">
      <c r="C3611"/>
      <c r="D3611"/>
      <c r="E3611"/>
      <c r="F3611"/>
      <c r="G3611"/>
    </row>
    <row r="3612" spans="3:7" x14ac:dyDescent="0.3">
      <c r="C3612"/>
      <c r="D3612"/>
      <c r="E3612"/>
      <c r="F3612"/>
      <c r="G3612"/>
    </row>
    <row r="3613" spans="3:7" x14ac:dyDescent="0.3">
      <c r="C3613"/>
      <c r="D3613"/>
      <c r="E3613"/>
      <c r="F3613"/>
      <c r="G3613"/>
    </row>
    <row r="3614" spans="3:7" x14ac:dyDescent="0.3">
      <c r="C3614"/>
      <c r="D3614"/>
      <c r="E3614"/>
      <c r="F3614"/>
      <c r="G3614"/>
    </row>
    <row r="3615" spans="3:7" x14ac:dyDescent="0.3">
      <c r="C3615"/>
      <c r="D3615"/>
      <c r="E3615"/>
      <c r="F3615"/>
      <c r="G3615"/>
    </row>
    <row r="3616" spans="3:7" x14ac:dyDescent="0.3">
      <c r="C3616"/>
      <c r="D3616"/>
      <c r="E3616"/>
      <c r="F3616"/>
      <c r="G3616"/>
    </row>
    <row r="3617" spans="3:7" x14ac:dyDescent="0.3">
      <c r="C3617"/>
      <c r="D3617"/>
      <c r="E3617"/>
      <c r="F3617"/>
      <c r="G3617"/>
    </row>
    <row r="3618" spans="3:7" x14ac:dyDescent="0.3">
      <c r="C3618"/>
      <c r="D3618"/>
      <c r="E3618"/>
      <c r="F3618"/>
      <c r="G3618"/>
    </row>
    <row r="3619" spans="3:7" x14ac:dyDescent="0.3">
      <c r="C3619"/>
      <c r="D3619"/>
      <c r="E3619"/>
      <c r="F3619"/>
      <c r="G3619"/>
    </row>
    <row r="3620" spans="3:7" x14ac:dyDescent="0.3">
      <c r="C3620"/>
      <c r="D3620"/>
      <c r="E3620"/>
      <c r="F3620"/>
      <c r="G3620"/>
    </row>
    <row r="3621" spans="3:7" x14ac:dyDescent="0.3">
      <c r="C3621"/>
      <c r="D3621"/>
      <c r="E3621"/>
      <c r="F3621"/>
      <c r="G3621"/>
    </row>
    <row r="3622" spans="3:7" x14ac:dyDescent="0.3">
      <c r="C3622"/>
      <c r="D3622"/>
      <c r="E3622"/>
      <c r="F3622"/>
      <c r="G3622"/>
    </row>
    <row r="3623" spans="3:7" x14ac:dyDescent="0.3">
      <c r="C3623"/>
      <c r="D3623"/>
      <c r="E3623"/>
      <c r="F3623"/>
      <c r="G3623"/>
    </row>
    <row r="3624" spans="3:7" x14ac:dyDescent="0.3">
      <c r="C3624"/>
      <c r="D3624"/>
      <c r="E3624"/>
      <c r="F3624"/>
      <c r="G3624"/>
    </row>
    <row r="3625" spans="3:7" x14ac:dyDescent="0.3">
      <c r="C3625"/>
      <c r="D3625"/>
      <c r="E3625"/>
      <c r="F3625"/>
      <c r="G3625"/>
    </row>
    <row r="3626" spans="3:7" x14ac:dyDescent="0.3">
      <c r="C3626"/>
      <c r="D3626"/>
      <c r="E3626"/>
      <c r="F3626"/>
      <c r="G3626"/>
    </row>
    <row r="3627" spans="3:7" x14ac:dyDescent="0.3">
      <c r="C3627"/>
      <c r="D3627"/>
      <c r="E3627"/>
      <c r="F3627"/>
      <c r="G3627"/>
    </row>
    <row r="3628" spans="3:7" x14ac:dyDescent="0.3">
      <c r="C3628"/>
      <c r="D3628"/>
      <c r="E3628"/>
      <c r="F3628"/>
      <c r="G3628"/>
    </row>
    <row r="3629" spans="3:7" x14ac:dyDescent="0.3">
      <c r="C3629"/>
      <c r="D3629"/>
      <c r="E3629"/>
      <c r="F3629"/>
      <c r="G3629"/>
    </row>
    <row r="3630" spans="3:7" x14ac:dyDescent="0.3">
      <c r="C3630"/>
      <c r="D3630"/>
      <c r="E3630"/>
      <c r="F3630"/>
      <c r="G3630"/>
    </row>
    <row r="3631" spans="3:7" x14ac:dyDescent="0.3">
      <c r="C3631"/>
      <c r="D3631"/>
      <c r="E3631"/>
      <c r="F3631"/>
      <c r="G3631"/>
    </row>
    <row r="3632" spans="3:7" x14ac:dyDescent="0.3">
      <c r="C3632"/>
      <c r="D3632"/>
      <c r="E3632"/>
      <c r="F3632"/>
      <c r="G3632"/>
    </row>
    <row r="3633" spans="3:7" x14ac:dyDescent="0.3">
      <c r="C3633"/>
      <c r="D3633"/>
      <c r="E3633"/>
      <c r="F3633"/>
      <c r="G3633"/>
    </row>
    <row r="3634" spans="3:7" x14ac:dyDescent="0.3">
      <c r="C3634"/>
      <c r="D3634"/>
      <c r="E3634"/>
      <c r="F3634"/>
      <c r="G3634"/>
    </row>
    <row r="3635" spans="3:7" x14ac:dyDescent="0.3">
      <c r="C3635"/>
      <c r="D3635"/>
      <c r="E3635"/>
      <c r="F3635"/>
      <c r="G3635"/>
    </row>
    <row r="3636" spans="3:7" x14ac:dyDescent="0.3">
      <c r="C3636"/>
      <c r="D3636"/>
      <c r="E3636"/>
      <c r="F3636"/>
      <c r="G3636"/>
    </row>
    <row r="3637" spans="3:7" x14ac:dyDescent="0.3">
      <c r="C3637"/>
      <c r="D3637"/>
      <c r="E3637"/>
      <c r="F3637"/>
      <c r="G3637"/>
    </row>
    <row r="3638" spans="3:7" x14ac:dyDescent="0.3">
      <c r="C3638"/>
      <c r="D3638"/>
      <c r="E3638"/>
      <c r="F3638"/>
      <c r="G3638"/>
    </row>
    <row r="3639" spans="3:7" x14ac:dyDescent="0.3">
      <c r="C3639"/>
      <c r="D3639"/>
      <c r="E3639"/>
      <c r="F3639"/>
      <c r="G3639"/>
    </row>
    <row r="3640" spans="3:7" x14ac:dyDescent="0.3">
      <c r="C3640"/>
      <c r="D3640"/>
      <c r="E3640"/>
      <c r="F3640"/>
      <c r="G3640"/>
    </row>
    <row r="3641" spans="3:7" x14ac:dyDescent="0.3">
      <c r="C3641"/>
      <c r="D3641"/>
      <c r="E3641"/>
      <c r="F3641"/>
      <c r="G3641"/>
    </row>
    <row r="3642" spans="3:7" x14ac:dyDescent="0.3">
      <c r="C3642"/>
      <c r="D3642"/>
      <c r="E3642"/>
      <c r="F3642"/>
      <c r="G3642"/>
    </row>
    <row r="3643" spans="3:7" x14ac:dyDescent="0.3">
      <c r="C3643"/>
      <c r="D3643"/>
      <c r="E3643"/>
      <c r="F3643"/>
      <c r="G3643"/>
    </row>
    <row r="3644" spans="3:7" x14ac:dyDescent="0.3">
      <c r="C3644"/>
      <c r="D3644"/>
      <c r="E3644"/>
      <c r="F3644"/>
      <c r="G3644"/>
    </row>
    <row r="3645" spans="3:7" x14ac:dyDescent="0.3">
      <c r="C3645"/>
      <c r="D3645"/>
      <c r="E3645"/>
      <c r="F3645"/>
      <c r="G3645"/>
    </row>
    <row r="3646" spans="3:7" x14ac:dyDescent="0.3">
      <c r="C3646"/>
      <c r="D3646"/>
      <c r="E3646"/>
      <c r="F3646"/>
      <c r="G3646"/>
    </row>
    <row r="3647" spans="3:7" x14ac:dyDescent="0.3">
      <c r="C3647"/>
      <c r="D3647"/>
      <c r="E3647"/>
      <c r="F3647"/>
      <c r="G3647"/>
    </row>
    <row r="3648" spans="3:7" x14ac:dyDescent="0.3">
      <c r="C3648"/>
      <c r="D3648"/>
      <c r="E3648"/>
      <c r="F3648"/>
      <c r="G3648"/>
    </row>
    <row r="3649" spans="3:7" x14ac:dyDescent="0.3">
      <c r="C3649"/>
      <c r="D3649"/>
      <c r="E3649"/>
      <c r="F3649"/>
      <c r="G3649"/>
    </row>
    <row r="3650" spans="3:7" x14ac:dyDescent="0.3">
      <c r="C3650"/>
      <c r="D3650"/>
      <c r="E3650"/>
      <c r="F3650"/>
      <c r="G3650"/>
    </row>
    <row r="3651" spans="3:7" x14ac:dyDescent="0.3">
      <c r="C3651"/>
      <c r="D3651"/>
      <c r="E3651"/>
      <c r="F3651"/>
      <c r="G3651"/>
    </row>
    <row r="3652" spans="3:7" x14ac:dyDescent="0.3">
      <c r="C3652"/>
      <c r="D3652"/>
      <c r="E3652"/>
      <c r="F3652"/>
      <c r="G3652"/>
    </row>
    <row r="3653" spans="3:7" x14ac:dyDescent="0.3">
      <c r="C3653"/>
      <c r="D3653"/>
      <c r="E3653"/>
      <c r="F3653"/>
      <c r="G3653"/>
    </row>
    <row r="3654" spans="3:7" x14ac:dyDescent="0.3">
      <c r="C3654"/>
      <c r="D3654"/>
      <c r="E3654"/>
      <c r="F3654"/>
      <c r="G3654"/>
    </row>
    <row r="3655" spans="3:7" x14ac:dyDescent="0.3">
      <c r="C3655"/>
      <c r="D3655"/>
      <c r="E3655"/>
      <c r="F3655"/>
      <c r="G3655"/>
    </row>
    <row r="3656" spans="3:7" x14ac:dyDescent="0.3">
      <c r="C3656"/>
      <c r="D3656"/>
      <c r="E3656"/>
      <c r="F3656"/>
      <c r="G3656"/>
    </row>
    <row r="3657" spans="3:7" x14ac:dyDescent="0.3">
      <c r="C3657"/>
      <c r="D3657"/>
      <c r="E3657"/>
      <c r="F3657"/>
      <c r="G3657"/>
    </row>
    <row r="3658" spans="3:7" x14ac:dyDescent="0.3">
      <c r="C3658"/>
      <c r="D3658"/>
      <c r="E3658"/>
      <c r="F3658"/>
      <c r="G3658"/>
    </row>
    <row r="3659" spans="3:7" x14ac:dyDescent="0.3">
      <c r="C3659"/>
      <c r="D3659"/>
      <c r="E3659"/>
      <c r="F3659"/>
      <c r="G3659"/>
    </row>
    <row r="3660" spans="3:7" x14ac:dyDescent="0.3">
      <c r="C3660"/>
      <c r="D3660"/>
      <c r="E3660"/>
      <c r="F3660"/>
      <c r="G3660"/>
    </row>
    <row r="3661" spans="3:7" x14ac:dyDescent="0.3">
      <c r="C3661"/>
      <c r="D3661"/>
      <c r="E3661"/>
      <c r="F3661"/>
      <c r="G3661"/>
    </row>
    <row r="3662" spans="3:7" x14ac:dyDescent="0.3">
      <c r="C3662"/>
      <c r="D3662"/>
      <c r="E3662"/>
      <c r="F3662"/>
      <c r="G3662"/>
    </row>
    <row r="3663" spans="3:7" x14ac:dyDescent="0.3">
      <c r="C3663"/>
      <c r="D3663"/>
      <c r="E3663"/>
      <c r="F3663"/>
      <c r="G3663"/>
    </row>
    <row r="3664" spans="3:7" x14ac:dyDescent="0.3">
      <c r="C3664"/>
      <c r="D3664"/>
      <c r="E3664"/>
      <c r="F3664"/>
      <c r="G3664"/>
    </row>
    <row r="3665" spans="3:7" x14ac:dyDescent="0.3">
      <c r="C3665"/>
      <c r="D3665"/>
      <c r="E3665"/>
      <c r="F3665"/>
      <c r="G3665"/>
    </row>
    <row r="3666" spans="3:7" x14ac:dyDescent="0.3">
      <c r="C3666"/>
      <c r="D3666"/>
      <c r="E3666"/>
      <c r="F3666"/>
      <c r="G3666"/>
    </row>
    <row r="3667" spans="3:7" x14ac:dyDescent="0.3">
      <c r="C3667"/>
      <c r="D3667"/>
      <c r="E3667"/>
      <c r="F3667"/>
      <c r="G3667"/>
    </row>
    <row r="3668" spans="3:7" x14ac:dyDescent="0.3">
      <c r="C3668"/>
      <c r="D3668"/>
      <c r="E3668"/>
      <c r="F3668"/>
      <c r="G3668"/>
    </row>
    <row r="3669" spans="3:7" x14ac:dyDescent="0.3">
      <c r="C3669"/>
      <c r="D3669"/>
      <c r="E3669"/>
      <c r="F3669"/>
      <c r="G3669"/>
    </row>
    <row r="3670" spans="3:7" x14ac:dyDescent="0.3">
      <c r="C3670"/>
      <c r="D3670"/>
      <c r="E3670"/>
      <c r="F3670"/>
      <c r="G3670"/>
    </row>
    <row r="3671" spans="3:7" x14ac:dyDescent="0.3">
      <c r="C3671"/>
      <c r="D3671"/>
      <c r="E3671"/>
      <c r="F3671"/>
      <c r="G3671"/>
    </row>
    <row r="3672" spans="3:7" x14ac:dyDescent="0.3">
      <c r="C3672"/>
      <c r="D3672"/>
      <c r="E3672"/>
      <c r="F3672"/>
      <c r="G3672"/>
    </row>
    <row r="3673" spans="3:7" x14ac:dyDescent="0.3">
      <c r="C3673"/>
      <c r="D3673"/>
      <c r="E3673"/>
      <c r="F3673"/>
      <c r="G3673"/>
    </row>
    <row r="3674" spans="3:7" x14ac:dyDescent="0.3">
      <c r="C3674"/>
      <c r="D3674"/>
      <c r="E3674"/>
      <c r="F3674"/>
      <c r="G3674"/>
    </row>
    <row r="3675" spans="3:7" x14ac:dyDescent="0.3">
      <c r="C3675"/>
      <c r="D3675"/>
      <c r="E3675"/>
      <c r="F3675"/>
      <c r="G3675"/>
    </row>
    <row r="3676" spans="3:7" x14ac:dyDescent="0.3">
      <c r="C3676"/>
      <c r="D3676"/>
      <c r="E3676"/>
      <c r="F3676"/>
      <c r="G3676"/>
    </row>
    <row r="3677" spans="3:7" x14ac:dyDescent="0.3">
      <c r="C3677"/>
      <c r="D3677"/>
      <c r="E3677"/>
      <c r="F3677"/>
      <c r="G3677"/>
    </row>
    <row r="3678" spans="3:7" x14ac:dyDescent="0.3">
      <c r="C3678"/>
      <c r="D3678"/>
      <c r="E3678"/>
      <c r="F3678"/>
      <c r="G3678"/>
    </row>
    <row r="3679" spans="3:7" x14ac:dyDescent="0.3">
      <c r="C3679"/>
      <c r="D3679"/>
      <c r="E3679"/>
      <c r="F3679"/>
      <c r="G3679"/>
    </row>
    <row r="3680" spans="3:7" x14ac:dyDescent="0.3">
      <c r="C3680"/>
      <c r="D3680"/>
      <c r="E3680"/>
      <c r="F3680"/>
      <c r="G3680"/>
    </row>
    <row r="3681" spans="3:7" x14ac:dyDescent="0.3">
      <c r="C3681"/>
      <c r="D3681"/>
      <c r="E3681"/>
      <c r="F3681"/>
      <c r="G3681"/>
    </row>
    <row r="3682" spans="3:7" x14ac:dyDescent="0.3">
      <c r="C3682"/>
      <c r="D3682"/>
      <c r="E3682"/>
      <c r="F3682"/>
      <c r="G3682"/>
    </row>
    <row r="3683" spans="3:7" x14ac:dyDescent="0.3">
      <c r="C3683"/>
      <c r="D3683"/>
      <c r="E3683"/>
      <c r="F3683"/>
      <c r="G3683"/>
    </row>
    <row r="3684" spans="3:7" x14ac:dyDescent="0.3">
      <c r="C3684"/>
      <c r="D3684"/>
      <c r="E3684"/>
      <c r="F3684"/>
      <c r="G3684"/>
    </row>
    <row r="3685" spans="3:7" x14ac:dyDescent="0.3">
      <c r="C3685"/>
      <c r="D3685"/>
      <c r="E3685"/>
      <c r="F3685"/>
      <c r="G3685"/>
    </row>
    <row r="3686" spans="3:7" x14ac:dyDescent="0.3">
      <c r="C3686"/>
      <c r="D3686"/>
      <c r="E3686"/>
      <c r="F3686"/>
      <c r="G3686"/>
    </row>
    <row r="3687" spans="3:7" x14ac:dyDescent="0.3">
      <c r="C3687"/>
      <c r="D3687"/>
      <c r="E3687"/>
      <c r="F3687"/>
      <c r="G3687"/>
    </row>
    <row r="3688" spans="3:7" x14ac:dyDescent="0.3">
      <c r="C3688"/>
      <c r="D3688"/>
      <c r="E3688"/>
      <c r="F3688"/>
      <c r="G3688"/>
    </row>
    <row r="3689" spans="3:7" x14ac:dyDescent="0.3">
      <c r="C3689"/>
      <c r="D3689"/>
      <c r="E3689"/>
      <c r="F3689"/>
      <c r="G3689"/>
    </row>
    <row r="3690" spans="3:7" x14ac:dyDescent="0.3">
      <c r="C3690"/>
      <c r="D3690"/>
      <c r="E3690"/>
      <c r="F3690"/>
      <c r="G3690"/>
    </row>
    <row r="3691" spans="3:7" x14ac:dyDescent="0.3">
      <c r="C3691"/>
      <c r="D3691"/>
      <c r="E3691"/>
      <c r="F3691"/>
      <c r="G3691"/>
    </row>
    <row r="3692" spans="3:7" x14ac:dyDescent="0.3">
      <c r="C3692"/>
      <c r="D3692"/>
      <c r="E3692"/>
      <c r="F3692"/>
      <c r="G3692"/>
    </row>
    <row r="3693" spans="3:7" x14ac:dyDescent="0.3">
      <c r="C3693"/>
      <c r="D3693"/>
      <c r="E3693"/>
      <c r="F3693"/>
      <c r="G3693"/>
    </row>
    <row r="3694" spans="3:7" x14ac:dyDescent="0.3">
      <c r="C3694"/>
      <c r="D3694"/>
      <c r="E3694"/>
      <c r="F3694"/>
      <c r="G3694"/>
    </row>
    <row r="3695" spans="3:7" x14ac:dyDescent="0.3">
      <c r="C3695"/>
      <c r="D3695"/>
      <c r="E3695"/>
      <c r="F3695"/>
      <c r="G3695"/>
    </row>
    <row r="3696" spans="3:7" x14ac:dyDescent="0.3">
      <c r="C3696"/>
      <c r="D3696"/>
      <c r="E3696"/>
      <c r="F3696"/>
      <c r="G3696"/>
    </row>
    <row r="3697" spans="3:7" x14ac:dyDescent="0.3">
      <c r="C3697"/>
      <c r="D3697"/>
      <c r="E3697"/>
      <c r="F3697"/>
      <c r="G3697"/>
    </row>
    <row r="3698" spans="3:7" x14ac:dyDescent="0.3">
      <c r="C3698"/>
      <c r="D3698"/>
      <c r="E3698"/>
      <c r="F3698"/>
      <c r="G3698"/>
    </row>
    <row r="3699" spans="3:7" x14ac:dyDescent="0.3">
      <c r="C3699"/>
      <c r="D3699"/>
      <c r="E3699"/>
      <c r="F3699"/>
      <c r="G3699"/>
    </row>
    <row r="3700" spans="3:7" x14ac:dyDescent="0.3">
      <c r="C3700"/>
      <c r="D3700"/>
      <c r="E3700"/>
      <c r="F3700"/>
      <c r="G3700"/>
    </row>
    <row r="3701" spans="3:7" x14ac:dyDescent="0.3">
      <c r="C3701"/>
      <c r="D3701"/>
      <c r="E3701"/>
      <c r="F3701"/>
      <c r="G3701"/>
    </row>
    <row r="3702" spans="3:7" x14ac:dyDescent="0.3">
      <c r="C3702"/>
      <c r="D3702"/>
      <c r="E3702"/>
      <c r="F3702"/>
      <c r="G3702"/>
    </row>
    <row r="3703" spans="3:7" x14ac:dyDescent="0.3">
      <c r="C3703"/>
      <c r="D3703"/>
      <c r="E3703"/>
      <c r="F3703"/>
      <c r="G3703"/>
    </row>
    <row r="3704" spans="3:7" x14ac:dyDescent="0.3">
      <c r="C3704"/>
      <c r="D3704"/>
      <c r="E3704"/>
      <c r="F3704"/>
      <c r="G3704"/>
    </row>
    <row r="3705" spans="3:7" x14ac:dyDescent="0.3">
      <c r="C3705"/>
      <c r="D3705"/>
      <c r="E3705"/>
      <c r="F3705"/>
      <c r="G3705"/>
    </row>
    <row r="3706" spans="3:7" x14ac:dyDescent="0.3">
      <c r="C3706"/>
      <c r="D3706"/>
      <c r="E3706"/>
      <c r="F3706"/>
      <c r="G3706"/>
    </row>
    <row r="3707" spans="3:7" x14ac:dyDescent="0.3">
      <c r="C3707"/>
      <c r="D3707"/>
      <c r="E3707"/>
      <c r="F3707"/>
      <c r="G3707"/>
    </row>
    <row r="3708" spans="3:7" x14ac:dyDescent="0.3">
      <c r="C3708"/>
      <c r="D3708"/>
      <c r="E3708"/>
      <c r="F3708"/>
      <c r="G3708"/>
    </row>
    <row r="3709" spans="3:7" x14ac:dyDescent="0.3">
      <c r="C3709"/>
      <c r="D3709"/>
      <c r="E3709"/>
      <c r="F3709"/>
      <c r="G3709"/>
    </row>
    <row r="3710" spans="3:7" x14ac:dyDescent="0.3">
      <c r="C3710"/>
      <c r="D3710"/>
      <c r="E3710"/>
      <c r="F3710"/>
      <c r="G3710"/>
    </row>
    <row r="3711" spans="3:7" x14ac:dyDescent="0.3">
      <c r="C3711"/>
      <c r="D3711"/>
      <c r="E3711"/>
      <c r="F3711"/>
      <c r="G3711"/>
    </row>
    <row r="3712" spans="3:7" x14ac:dyDescent="0.3">
      <c r="C3712"/>
      <c r="D3712"/>
      <c r="E3712"/>
      <c r="F3712"/>
      <c r="G3712"/>
    </row>
    <row r="3713" spans="3:7" x14ac:dyDescent="0.3">
      <c r="C3713"/>
      <c r="D3713"/>
      <c r="E3713"/>
      <c r="F3713"/>
      <c r="G3713"/>
    </row>
    <row r="3714" spans="3:7" x14ac:dyDescent="0.3">
      <c r="C3714"/>
      <c r="D3714"/>
      <c r="E3714"/>
      <c r="F3714"/>
      <c r="G3714"/>
    </row>
    <row r="3715" spans="3:7" x14ac:dyDescent="0.3">
      <c r="C3715"/>
      <c r="D3715"/>
      <c r="E3715"/>
      <c r="F3715"/>
      <c r="G3715"/>
    </row>
    <row r="3716" spans="3:7" x14ac:dyDescent="0.3">
      <c r="C3716"/>
      <c r="D3716"/>
      <c r="E3716"/>
      <c r="F3716"/>
      <c r="G3716"/>
    </row>
    <row r="3717" spans="3:7" x14ac:dyDescent="0.3">
      <c r="C3717"/>
      <c r="D3717"/>
      <c r="E3717"/>
      <c r="F3717"/>
      <c r="G3717"/>
    </row>
    <row r="3718" spans="3:7" x14ac:dyDescent="0.3">
      <c r="C3718"/>
      <c r="D3718"/>
      <c r="E3718"/>
      <c r="F3718"/>
      <c r="G3718"/>
    </row>
    <row r="3719" spans="3:7" x14ac:dyDescent="0.3">
      <c r="C3719"/>
      <c r="D3719"/>
      <c r="E3719"/>
      <c r="F3719"/>
      <c r="G3719"/>
    </row>
    <row r="3720" spans="3:7" x14ac:dyDescent="0.3">
      <c r="C3720"/>
      <c r="D3720"/>
      <c r="E3720"/>
      <c r="F3720"/>
      <c r="G3720"/>
    </row>
    <row r="3721" spans="3:7" x14ac:dyDescent="0.3">
      <c r="C3721"/>
      <c r="D3721"/>
      <c r="E3721"/>
      <c r="F3721"/>
      <c r="G3721"/>
    </row>
    <row r="3722" spans="3:7" x14ac:dyDescent="0.3">
      <c r="C3722"/>
      <c r="D3722"/>
      <c r="E3722"/>
      <c r="F3722"/>
      <c r="G3722"/>
    </row>
    <row r="3723" spans="3:7" x14ac:dyDescent="0.3">
      <c r="C3723"/>
      <c r="D3723"/>
      <c r="E3723"/>
      <c r="F3723"/>
      <c r="G3723"/>
    </row>
    <row r="3724" spans="3:7" x14ac:dyDescent="0.3">
      <c r="C3724"/>
      <c r="D3724"/>
      <c r="E3724"/>
      <c r="F3724"/>
      <c r="G3724"/>
    </row>
    <row r="3725" spans="3:7" x14ac:dyDescent="0.3">
      <c r="C3725"/>
      <c r="D3725"/>
      <c r="E3725"/>
      <c r="F3725"/>
      <c r="G3725"/>
    </row>
    <row r="3726" spans="3:7" x14ac:dyDescent="0.3">
      <c r="C3726"/>
      <c r="D3726"/>
      <c r="E3726"/>
      <c r="F3726"/>
      <c r="G3726"/>
    </row>
    <row r="3727" spans="3:7" x14ac:dyDescent="0.3">
      <c r="C3727"/>
      <c r="D3727"/>
      <c r="E3727"/>
      <c r="F3727"/>
      <c r="G3727"/>
    </row>
    <row r="3728" spans="3:7" x14ac:dyDescent="0.3">
      <c r="C3728"/>
      <c r="D3728"/>
      <c r="E3728"/>
      <c r="F3728"/>
      <c r="G3728"/>
    </row>
    <row r="3729" spans="3:7" x14ac:dyDescent="0.3">
      <c r="C3729"/>
      <c r="D3729"/>
      <c r="E3729"/>
      <c r="F3729"/>
      <c r="G3729"/>
    </row>
    <row r="3730" spans="3:7" x14ac:dyDescent="0.3">
      <c r="C3730"/>
      <c r="D3730"/>
      <c r="E3730"/>
      <c r="F3730"/>
      <c r="G3730"/>
    </row>
    <row r="3731" spans="3:7" x14ac:dyDescent="0.3">
      <c r="C3731"/>
      <c r="D3731"/>
      <c r="E3731"/>
      <c r="F3731"/>
      <c r="G3731"/>
    </row>
    <row r="3732" spans="3:7" x14ac:dyDescent="0.3">
      <c r="C3732"/>
      <c r="D3732"/>
      <c r="E3732"/>
      <c r="F3732"/>
      <c r="G3732"/>
    </row>
    <row r="3733" spans="3:7" x14ac:dyDescent="0.3">
      <c r="C3733"/>
      <c r="D3733"/>
      <c r="E3733"/>
      <c r="F3733"/>
      <c r="G3733"/>
    </row>
    <row r="3734" spans="3:7" x14ac:dyDescent="0.3">
      <c r="C3734"/>
      <c r="D3734"/>
      <c r="E3734"/>
      <c r="F3734"/>
      <c r="G3734"/>
    </row>
    <row r="3735" spans="3:7" x14ac:dyDescent="0.3">
      <c r="C3735"/>
      <c r="D3735"/>
      <c r="E3735"/>
      <c r="F3735"/>
      <c r="G3735"/>
    </row>
    <row r="3736" spans="3:7" x14ac:dyDescent="0.3">
      <c r="C3736"/>
      <c r="D3736"/>
      <c r="E3736"/>
      <c r="F3736"/>
      <c r="G3736"/>
    </row>
    <row r="3737" spans="3:7" x14ac:dyDescent="0.3">
      <c r="C3737"/>
      <c r="D3737"/>
      <c r="E3737"/>
      <c r="F3737"/>
      <c r="G3737"/>
    </row>
    <row r="3738" spans="3:7" x14ac:dyDescent="0.3">
      <c r="C3738"/>
      <c r="D3738"/>
      <c r="E3738"/>
      <c r="F3738"/>
      <c r="G3738"/>
    </row>
    <row r="3739" spans="3:7" x14ac:dyDescent="0.3">
      <c r="C3739"/>
      <c r="D3739"/>
      <c r="E3739"/>
      <c r="F3739"/>
      <c r="G3739"/>
    </row>
    <row r="3740" spans="3:7" x14ac:dyDescent="0.3">
      <c r="C3740"/>
      <c r="D3740"/>
      <c r="E3740"/>
      <c r="F3740"/>
      <c r="G3740"/>
    </row>
    <row r="3741" spans="3:7" x14ac:dyDescent="0.3">
      <c r="C3741"/>
      <c r="D3741"/>
      <c r="E3741"/>
      <c r="F3741"/>
      <c r="G3741"/>
    </row>
    <row r="3742" spans="3:7" x14ac:dyDescent="0.3">
      <c r="C3742"/>
      <c r="D3742"/>
      <c r="E3742"/>
      <c r="F3742"/>
      <c r="G3742"/>
    </row>
    <row r="3743" spans="3:7" x14ac:dyDescent="0.3">
      <c r="C3743"/>
      <c r="D3743"/>
      <c r="E3743"/>
      <c r="F3743"/>
      <c r="G3743"/>
    </row>
    <row r="3744" spans="3:7" x14ac:dyDescent="0.3">
      <c r="C3744"/>
      <c r="D3744"/>
      <c r="E3744"/>
      <c r="F3744"/>
      <c r="G3744"/>
    </row>
    <row r="3745" spans="3:7" x14ac:dyDescent="0.3">
      <c r="C3745"/>
      <c r="D3745"/>
      <c r="E3745"/>
      <c r="F3745"/>
      <c r="G3745"/>
    </row>
    <row r="3746" spans="3:7" x14ac:dyDescent="0.3">
      <c r="C3746"/>
      <c r="D3746"/>
      <c r="E3746"/>
      <c r="F3746"/>
      <c r="G3746"/>
    </row>
    <row r="3747" spans="3:7" x14ac:dyDescent="0.3">
      <c r="C3747"/>
      <c r="D3747"/>
      <c r="E3747"/>
      <c r="F3747"/>
      <c r="G3747"/>
    </row>
    <row r="3748" spans="3:7" x14ac:dyDescent="0.3">
      <c r="C3748"/>
      <c r="D3748"/>
      <c r="E3748"/>
      <c r="F3748"/>
      <c r="G3748"/>
    </row>
    <row r="3749" spans="3:7" x14ac:dyDescent="0.3">
      <c r="C3749"/>
      <c r="D3749"/>
      <c r="E3749"/>
      <c r="F3749"/>
      <c r="G3749"/>
    </row>
    <row r="3750" spans="3:7" x14ac:dyDescent="0.3">
      <c r="C3750"/>
      <c r="D3750"/>
      <c r="E3750"/>
      <c r="F3750"/>
      <c r="G3750"/>
    </row>
    <row r="3751" spans="3:7" x14ac:dyDescent="0.3">
      <c r="C3751"/>
      <c r="D3751"/>
      <c r="E3751"/>
      <c r="F3751"/>
      <c r="G3751"/>
    </row>
    <row r="3752" spans="3:7" x14ac:dyDescent="0.3">
      <c r="C3752"/>
      <c r="D3752"/>
      <c r="E3752"/>
      <c r="F3752"/>
      <c r="G3752"/>
    </row>
    <row r="3753" spans="3:7" x14ac:dyDescent="0.3">
      <c r="C3753"/>
      <c r="D3753"/>
      <c r="E3753"/>
      <c r="F3753"/>
      <c r="G3753"/>
    </row>
    <row r="3754" spans="3:7" x14ac:dyDescent="0.3">
      <c r="C3754"/>
      <c r="D3754"/>
      <c r="E3754"/>
      <c r="F3754"/>
      <c r="G3754"/>
    </row>
    <row r="3755" spans="3:7" x14ac:dyDescent="0.3">
      <c r="C3755"/>
      <c r="D3755"/>
      <c r="E3755"/>
      <c r="F3755"/>
      <c r="G3755"/>
    </row>
    <row r="3756" spans="3:7" x14ac:dyDescent="0.3">
      <c r="C3756"/>
      <c r="D3756"/>
      <c r="E3756"/>
      <c r="F3756"/>
      <c r="G3756"/>
    </row>
    <row r="3757" spans="3:7" x14ac:dyDescent="0.3">
      <c r="C3757"/>
      <c r="D3757"/>
      <c r="E3757"/>
      <c r="F3757"/>
      <c r="G3757"/>
    </row>
    <row r="3758" spans="3:7" x14ac:dyDescent="0.3">
      <c r="C3758"/>
      <c r="D3758"/>
      <c r="E3758"/>
      <c r="F3758"/>
      <c r="G3758"/>
    </row>
    <row r="3759" spans="3:7" x14ac:dyDescent="0.3">
      <c r="C3759"/>
      <c r="D3759"/>
      <c r="E3759"/>
      <c r="F3759"/>
      <c r="G3759"/>
    </row>
    <row r="3760" spans="3:7" x14ac:dyDescent="0.3">
      <c r="C3760"/>
      <c r="D3760"/>
      <c r="E3760"/>
      <c r="F3760"/>
      <c r="G3760"/>
    </row>
    <row r="3761" spans="3:7" x14ac:dyDescent="0.3">
      <c r="C3761"/>
      <c r="D3761"/>
      <c r="E3761"/>
      <c r="F3761"/>
      <c r="G3761"/>
    </row>
    <row r="3762" spans="3:7" x14ac:dyDescent="0.3">
      <c r="C3762"/>
      <c r="D3762"/>
      <c r="E3762"/>
      <c r="F3762"/>
      <c r="G3762"/>
    </row>
    <row r="3763" spans="3:7" x14ac:dyDescent="0.3">
      <c r="C3763"/>
      <c r="D3763"/>
      <c r="E3763"/>
      <c r="F3763"/>
      <c r="G3763"/>
    </row>
    <row r="3764" spans="3:7" x14ac:dyDescent="0.3">
      <c r="C3764"/>
      <c r="D3764"/>
      <c r="E3764"/>
      <c r="F3764"/>
      <c r="G3764"/>
    </row>
    <row r="3765" spans="3:7" x14ac:dyDescent="0.3">
      <c r="C3765"/>
      <c r="D3765"/>
      <c r="E3765"/>
      <c r="F3765"/>
      <c r="G3765"/>
    </row>
    <row r="3766" spans="3:7" x14ac:dyDescent="0.3">
      <c r="C3766"/>
      <c r="D3766"/>
      <c r="E3766"/>
      <c r="F3766"/>
      <c r="G3766"/>
    </row>
    <row r="3767" spans="3:7" x14ac:dyDescent="0.3">
      <c r="C3767"/>
      <c r="D3767"/>
      <c r="E3767"/>
      <c r="F3767"/>
      <c r="G3767"/>
    </row>
    <row r="3768" spans="3:7" x14ac:dyDescent="0.3">
      <c r="C3768"/>
      <c r="D3768"/>
      <c r="E3768"/>
      <c r="F3768"/>
      <c r="G3768"/>
    </row>
    <row r="3769" spans="3:7" x14ac:dyDescent="0.3">
      <c r="C3769"/>
      <c r="D3769"/>
      <c r="E3769"/>
      <c r="F3769"/>
      <c r="G3769"/>
    </row>
    <row r="3770" spans="3:7" x14ac:dyDescent="0.3">
      <c r="C3770"/>
      <c r="D3770"/>
      <c r="E3770"/>
      <c r="F3770"/>
      <c r="G3770"/>
    </row>
    <row r="3771" spans="3:7" x14ac:dyDescent="0.3">
      <c r="C3771"/>
      <c r="D3771"/>
      <c r="E3771"/>
      <c r="F3771"/>
      <c r="G3771"/>
    </row>
    <row r="3772" spans="3:7" x14ac:dyDescent="0.3">
      <c r="C3772"/>
      <c r="D3772"/>
      <c r="E3772"/>
      <c r="F3772"/>
      <c r="G3772"/>
    </row>
    <row r="3773" spans="3:7" x14ac:dyDescent="0.3">
      <c r="C3773"/>
      <c r="D3773"/>
      <c r="E3773"/>
      <c r="F3773"/>
      <c r="G3773"/>
    </row>
    <row r="3774" spans="3:7" x14ac:dyDescent="0.3">
      <c r="C3774"/>
      <c r="D3774"/>
      <c r="E3774"/>
      <c r="F3774"/>
      <c r="G3774"/>
    </row>
    <row r="3775" spans="3:7" x14ac:dyDescent="0.3">
      <c r="C3775"/>
      <c r="D3775"/>
      <c r="E3775"/>
      <c r="F3775"/>
      <c r="G3775"/>
    </row>
    <row r="3776" spans="3:7" x14ac:dyDescent="0.3">
      <c r="C3776"/>
      <c r="D3776"/>
      <c r="E3776"/>
      <c r="F3776"/>
      <c r="G3776"/>
    </row>
    <row r="3777" spans="3:7" x14ac:dyDescent="0.3">
      <c r="C3777"/>
      <c r="D3777"/>
      <c r="E3777"/>
      <c r="F3777"/>
      <c r="G3777"/>
    </row>
    <row r="3778" spans="3:7" x14ac:dyDescent="0.3">
      <c r="C3778"/>
      <c r="D3778"/>
      <c r="E3778"/>
      <c r="F3778"/>
      <c r="G3778"/>
    </row>
    <row r="3779" spans="3:7" x14ac:dyDescent="0.3">
      <c r="C3779"/>
      <c r="D3779"/>
      <c r="E3779"/>
      <c r="F3779"/>
      <c r="G3779"/>
    </row>
    <row r="3780" spans="3:7" x14ac:dyDescent="0.3">
      <c r="C3780"/>
      <c r="D3780"/>
      <c r="E3780"/>
      <c r="F3780"/>
      <c r="G3780"/>
    </row>
    <row r="3781" spans="3:7" x14ac:dyDescent="0.3">
      <c r="C3781"/>
      <c r="D3781"/>
      <c r="E3781"/>
      <c r="F3781"/>
      <c r="G3781"/>
    </row>
    <row r="3782" spans="3:7" x14ac:dyDescent="0.3">
      <c r="C3782"/>
      <c r="D3782"/>
      <c r="E3782"/>
      <c r="F3782"/>
      <c r="G3782"/>
    </row>
    <row r="3783" spans="3:7" x14ac:dyDescent="0.3">
      <c r="C3783"/>
      <c r="D3783"/>
      <c r="E3783"/>
      <c r="F3783"/>
      <c r="G3783"/>
    </row>
    <row r="3784" spans="3:7" x14ac:dyDescent="0.3">
      <c r="C3784"/>
      <c r="D3784"/>
      <c r="E3784"/>
      <c r="F3784"/>
      <c r="G3784"/>
    </row>
    <row r="3785" spans="3:7" x14ac:dyDescent="0.3">
      <c r="C3785"/>
      <c r="D3785"/>
      <c r="E3785"/>
      <c r="F3785"/>
      <c r="G3785"/>
    </row>
    <row r="3786" spans="3:7" x14ac:dyDescent="0.3">
      <c r="C3786"/>
      <c r="D3786"/>
      <c r="E3786"/>
      <c r="F3786"/>
      <c r="G3786"/>
    </row>
    <row r="3787" spans="3:7" x14ac:dyDescent="0.3">
      <c r="C3787"/>
      <c r="D3787"/>
      <c r="E3787"/>
      <c r="F3787"/>
      <c r="G3787"/>
    </row>
    <row r="3788" spans="3:7" x14ac:dyDescent="0.3">
      <c r="C3788"/>
      <c r="D3788"/>
      <c r="E3788"/>
      <c r="F3788"/>
      <c r="G3788"/>
    </row>
    <row r="3789" spans="3:7" x14ac:dyDescent="0.3">
      <c r="C3789"/>
      <c r="D3789"/>
      <c r="E3789"/>
      <c r="F3789"/>
      <c r="G3789"/>
    </row>
    <row r="3790" spans="3:7" x14ac:dyDescent="0.3">
      <c r="C3790"/>
      <c r="D3790"/>
      <c r="E3790"/>
      <c r="F3790"/>
      <c r="G3790"/>
    </row>
    <row r="3791" spans="3:7" x14ac:dyDescent="0.3">
      <c r="C3791"/>
      <c r="D3791"/>
      <c r="E3791"/>
      <c r="F3791"/>
      <c r="G3791"/>
    </row>
    <row r="3792" spans="3:7" x14ac:dyDescent="0.3">
      <c r="C3792"/>
      <c r="D3792"/>
      <c r="E3792"/>
      <c r="F3792"/>
      <c r="G3792"/>
    </row>
    <row r="3793" spans="3:7" x14ac:dyDescent="0.3">
      <c r="C3793"/>
      <c r="D3793"/>
      <c r="E3793"/>
      <c r="F3793"/>
      <c r="G3793"/>
    </row>
    <row r="3794" spans="3:7" x14ac:dyDescent="0.3">
      <c r="C3794"/>
      <c r="D3794"/>
      <c r="E3794"/>
      <c r="F3794"/>
      <c r="G3794"/>
    </row>
    <row r="3795" spans="3:7" x14ac:dyDescent="0.3">
      <c r="C3795"/>
      <c r="D3795"/>
      <c r="E3795"/>
      <c r="F3795"/>
      <c r="G3795"/>
    </row>
    <row r="3796" spans="3:7" x14ac:dyDescent="0.3">
      <c r="C3796"/>
      <c r="D3796"/>
      <c r="E3796"/>
      <c r="F3796"/>
      <c r="G3796"/>
    </row>
    <row r="3797" spans="3:7" x14ac:dyDescent="0.3">
      <c r="C3797"/>
      <c r="D3797"/>
      <c r="E3797"/>
      <c r="F3797"/>
      <c r="G3797"/>
    </row>
    <row r="3798" spans="3:7" x14ac:dyDescent="0.3">
      <c r="C3798"/>
      <c r="D3798"/>
      <c r="E3798"/>
      <c r="F3798"/>
      <c r="G3798"/>
    </row>
    <row r="3799" spans="3:7" x14ac:dyDescent="0.3">
      <c r="C3799"/>
      <c r="D3799"/>
      <c r="E3799"/>
      <c r="F3799"/>
      <c r="G3799"/>
    </row>
    <row r="3800" spans="3:7" x14ac:dyDescent="0.3">
      <c r="C3800"/>
      <c r="D3800"/>
      <c r="E3800"/>
      <c r="F3800"/>
      <c r="G3800"/>
    </row>
    <row r="3801" spans="3:7" x14ac:dyDescent="0.3">
      <c r="C3801"/>
      <c r="D3801"/>
      <c r="E3801"/>
      <c r="F3801"/>
      <c r="G3801"/>
    </row>
    <row r="3802" spans="3:7" x14ac:dyDescent="0.3">
      <c r="C3802"/>
      <c r="D3802"/>
      <c r="E3802"/>
      <c r="F3802"/>
      <c r="G3802"/>
    </row>
    <row r="3803" spans="3:7" x14ac:dyDescent="0.3">
      <c r="C3803"/>
      <c r="D3803"/>
      <c r="E3803"/>
      <c r="F3803"/>
      <c r="G3803"/>
    </row>
    <row r="3804" spans="3:7" x14ac:dyDescent="0.3">
      <c r="C3804"/>
      <c r="D3804"/>
      <c r="E3804"/>
      <c r="F3804"/>
      <c r="G3804"/>
    </row>
    <row r="3805" spans="3:7" x14ac:dyDescent="0.3">
      <c r="C3805"/>
      <c r="D3805"/>
      <c r="E3805"/>
      <c r="F3805"/>
      <c r="G3805"/>
    </row>
    <row r="3806" spans="3:7" x14ac:dyDescent="0.3">
      <c r="C3806"/>
      <c r="D3806"/>
      <c r="E3806"/>
      <c r="F3806"/>
      <c r="G3806"/>
    </row>
    <row r="3807" spans="3:7" x14ac:dyDescent="0.3">
      <c r="C3807"/>
      <c r="D3807"/>
      <c r="E3807"/>
      <c r="F3807"/>
      <c r="G3807"/>
    </row>
    <row r="3808" spans="3:7" x14ac:dyDescent="0.3">
      <c r="C3808"/>
      <c r="D3808"/>
      <c r="E3808"/>
      <c r="F3808"/>
      <c r="G3808"/>
    </row>
    <row r="3809" spans="3:7" x14ac:dyDescent="0.3">
      <c r="C3809"/>
      <c r="D3809"/>
      <c r="E3809"/>
      <c r="F3809"/>
      <c r="G3809"/>
    </row>
    <row r="3810" spans="3:7" x14ac:dyDescent="0.3">
      <c r="C3810"/>
      <c r="D3810"/>
      <c r="E3810"/>
      <c r="F3810"/>
      <c r="G3810"/>
    </row>
    <row r="3811" spans="3:7" x14ac:dyDescent="0.3">
      <c r="C3811"/>
      <c r="D3811"/>
      <c r="E3811"/>
      <c r="F3811"/>
      <c r="G3811"/>
    </row>
    <row r="3812" spans="3:7" x14ac:dyDescent="0.3">
      <c r="C3812"/>
      <c r="D3812"/>
      <c r="E3812"/>
      <c r="F3812"/>
      <c r="G3812"/>
    </row>
    <row r="3813" spans="3:7" x14ac:dyDescent="0.3">
      <c r="C3813"/>
      <c r="D3813"/>
      <c r="E3813"/>
      <c r="F3813"/>
      <c r="G3813"/>
    </row>
    <row r="3814" spans="3:7" x14ac:dyDescent="0.3">
      <c r="C3814"/>
      <c r="D3814"/>
      <c r="E3814"/>
      <c r="F3814"/>
      <c r="G3814"/>
    </row>
    <row r="3815" spans="3:7" x14ac:dyDescent="0.3">
      <c r="C3815"/>
      <c r="D3815"/>
      <c r="E3815"/>
      <c r="F3815"/>
      <c r="G3815"/>
    </row>
    <row r="3816" spans="3:7" x14ac:dyDescent="0.3">
      <c r="C3816"/>
      <c r="D3816"/>
      <c r="E3816"/>
      <c r="F3816"/>
      <c r="G3816"/>
    </row>
    <row r="3817" spans="3:7" x14ac:dyDescent="0.3">
      <c r="C3817"/>
      <c r="D3817"/>
      <c r="E3817"/>
      <c r="F3817"/>
      <c r="G3817"/>
    </row>
    <row r="3818" spans="3:7" x14ac:dyDescent="0.3">
      <c r="C3818"/>
      <c r="D3818"/>
      <c r="E3818"/>
      <c r="F3818"/>
      <c r="G3818"/>
    </row>
    <row r="3819" spans="3:7" x14ac:dyDescent="0.3">
      <c r="C3819"/>
      <c r="D3819"/>
      <c r="E3819"/>
      <c r="F3819"/>
      <c r="G3819"/>
    </row>
    <row r="3820" spans="3:7" x14ac:dyDescent="0.3">
      <c r="C3820"/>
      <c r="D3820"/>
      <c r="E3820"/>
      <c r="F3820"/>
      <c r="G3820"/>
    </row>
    <row r="3821" spans="3:7" x14ac:dyDescent="0.3">
      <c r="C3821"/>
      <c r="D3821"/>
      <c r="E3821"/>
      <c r="F3821"/>
      <c r="G3821"/>
    </row>
    <row r="3822" spans="3:7" x14ac:dyDescent="0.3">
      <c r="C3822"/>
      <c r="D3822"/>
      <c r="E3822"/>
      <c r="F3822"/>
      <c r="G3822"/>
    </row>
    <row r="3823" spans="3:7" x14ac:dyDescent="0.3">
      <c r="C3823"/>
      <c r="D3823"/>
      <c r="E3823"/>
      <c r="F3823"/>
      <c r="G3823"/>
    </row>
    <row r="3824" spans="3:7" x14ac:dyDescent="0.3">
      <c r="C3824"/>
      <c r="D3824"/>
      <c r="E3824"/>
      <c r="F3824"/>
      <c r="G3824"/>
    </row>
    <row r="3825" spans="3:7" x14ac:dyDescent="0.3">
      <c r="C3825"/>
      <c r="D3825"/>
      <c r="E3825"/>
      <c r="F3825"/>
      <c r="G3825"/>
    </row>
    <row r="3826" spans="3:7" x14ac:dyDescent="0.3">
      <c r="C3826"/>
      <c r="D3826"/>
      <c r="E3826"/>
      <c r="F3826"/>
      <c r="G3826"/>
    </row>
    <row r="3827" spans="3:7" x14ac:dyDescent="0.3">
      <c r="C3827"/>
      <c r="D3827"/>
      <c r="E3827"/>
      <c r="F3827"/>
      <c r="G3827"/>
    </row>
    <row r="3828" spans="3:7" x14ac:dyDescent="0.3">
      <c r="C3828"/>
      <c r="D3828"/>
      <c r="E3828"/>
      <c r="F3828"/>
      <c r="G3828"/>
    </row>
    <row r="3829" spans="3:7" x14ac:dyDescent="0.3">
      <c r="C3829"/>
      <c r="D3829"/>
      <c r="E3829"/>
      <c r="F3829"/>
      <c r="G3829"/>
    </row>
    <row r="3830" spans="3:7" x14ac:dyDescent="0.3">
      <c r="C3830"/>
      <c r="D3830"/>
      <c r="E3830"/>
      <c r="F3830"/>
      <c r="G3830"/>
    </row>
    <row r="3831" spans="3:7" x14ac:dyDescent="0.3">
      <c r="C3831"/>
      <c r="D3831"/>
      <c r="E3831"/>
      <c r="F3831"/>
      <c r="G3831"/>
    </row>
    <row r="3832" spans="3:7" x14ac:dyDescent="0.3">
      <c r="C3832"/>
      <c r="D3832"/>
      <c r="E3832"/>
      <c r="F3832"/>
      <c r="G3832"/>
    </row>
    <row r="3833" spans="3:7" x14ac:dyDescent="0.3">
      <c r="C3833"/>
      <c r="D3833"/>
      <c r="E3833"/>
      <c r="F3833"/>
      <c r="G3833"/>
    </row>
    <row r="3834" spans="3:7" x14ac:dyDescent="0.3">
      <c r="C3834"/>
      <c r="D3834"/>
      <c r="E3834"/>
      <c r="F3834"/>
      <c r="G3834"/>
    </row>
    <row r="3835" spans="3:7" x14ac:dyDescent="0.3">
      <c r="C3835"/>
      <c r="D3835"/>
      <c r="E3835"/>
      <c r="F3835"/>
      <c r="G3835"/>
    </row>
    <row r="3836" spans="3:7" x14ac:dyDescent="0.3">
      <c r="C3836"/>
      <c r="D3836"/>
      <c r="E3836"/>
      <c r="F3836"/>
      <c r="G3836"/>
    </row>
    <row r="3837" spans="3:7" x14ac:dyDescent="0.3">
      <c r="C3837"/>
      <c r="D3837"/>
      <c r="E3837"/>
      <c r="F3837"/>
      <c r="G3837"/>
    </row>
    <row r="3838" spans="3:7" x14ac:dyDescent="0.3">
      <c r="C3838"/>
      <c r="D3838"/>
      <c r="E3838"/>
      <c r="F3838"/>
      <c r="G3838"/>
    </row>
    <row r="3839" spans="3:7" x14ac:dyDescent="0.3">
      <c r="C3839"/>
      <c r="D3839"/>
      <c r="E3839"/>
      <c r="F3839"/>
      <c r="G3839"/>
    </row>
    <row r="3840" spans="3:7" x14ac:dyDescent="0.3">
      <c r="C3840"/>
      <c r="D3840"/>
      <c r="E3840"/>
      <c r="F3840"/>
      <c r="G3840"/>
    </row>
    <row r="3841" spans="3:7" x14ac:dyDescent="0.3">
      <c r="C3841"/>
      <c r="D3841"/>
      <c r="E3841"/>
      <c r="F3841"/>
      <c r="G3841"/>
    </row>
    <row r="3842" spans="3:7" x14ac:dyDescent="0.3">
      <c r="C3842"/>
      <c r="D3842"/>
      <c r="E3842"/>
      <c r="F3842"/>
      <c r="G3842"/>
    </row>
    <row r="3843" spans="3:7" x14ac:dyDescent="0.3">
      <c r="C3843"/>
      <c r="D3843"/>
      <c r="E3843"/>
      <c r="F3843"/>
      <c r="G3843"/>
    </row>
    <row r="3844" spans="3:7" x14ac:dyDescent="0.3">
      <c r="C3844"/>
      <c r="D3844"/>
      <c r="E3844"/>
      <c r="F3844"/>
      <c r="G3844"/>
    </row>
    <row r="3845" spans="3:7" x14ac:dyDescent="0.3">
      <c r="C3845"/>
      <c r="D3845"/>
      <c r="E3845"/>
      <c r="F3845"/>
      <c r="G3845"/>
    </row>
    <row r="3846" spans="3:7" x14ac:dyDescent="0.3">
      <c r="C3846"/>
      <c r="D3846"/>
      <c r="E3846"/>
      <c r="F3846"/>
      <c r="G3846"/>
    </row>
    <row r="3847" spans="3:7" x14ac:dyDescent="0.3">
      <c r="C3847"/>
      <c r="D3847"/>
      <c r="E3847"/>
      <c r="F3847"/>
      <c r="G3847"/>
    </row>
    <row r="3848" spans="3:7" x14ac:dyDescent="0.3">
      <c r="C3848"/>
      <c r="D3848"/>
      <c r="E3848"/>
      <c r="F3848"/>
      <c r="G3848"/>
    </row>
    <row r="3849" spans="3:7" x14ac:dyDescent="0.3">
      <c r="C3849"/>
      <c r="D3849"/>
      <c r="E3849"/>
      <c r="F3849"/>
      <c r="G3849"/>
    </row>
    <row r="3850" spans="3:7" x14ac:dyDescent="0.3">
      <c r="C3850"/>
      <c r="D3850"/>
      <c r="E3850"/>
      <c r="F3850"/>
      <c r="G3850"/>
    </row>
    <row r="3851" spans="3:7" x14ac:dyDescent="0.3">
      <c r="C3851"/>
      <c r="D3851"/>
      <c r="E3851"/>
      <c r="F3851"/>
      <c r="G3851"/>
    </row>
    <row r="3852" spans="3:7" x14ac:dyDescent="0.3">
      <c r="C3852"/>
      <c r="D3852"/>
      <c r="E3852"/>
      <c r="F3852"/>
      <c r="G3852"/>
    </row>
    <row r="3853" spans="3:7" x14ac:dyDescent="0.3">
      <c r="C3853"/>
      <c r="D3853"/>
      <c r="E3853"/>
      <c r="F3853"/>
      <c r="G3853"/>
    </row>
    <row r="3854" spans="3:7" x14ac:dyDescent="0.3">
      <c r="C3854"/>
      <c r="D3854"/>
      <c r="E3854"/>
      <c r="F3854"/>
      <c r="G3854"/>
    </row>
    <row r="3855" spans="3:7" x14ac:dyDescent="0.3">
      <c r="C3855"/>
      <c r="D3855"/>
      <c r="E3855"/>
      <c r="F3855"/>
      <c r="G3855"/>
    </row>
    <row r="3856" spans="3:7" x14ac:dyDescent="0.3">
      <c r="C3856"/>
      <c r="D3856"/>
      <c r="E3856"/>
      <c r="F3856"/>
      <c r="G3856"/>
    </row>
    <row r="3857" spans="3:7" x14ac:dyDescent="0.3">
      <c r="C3857"/>
      <c r="D3857"/>
      <c r="E3857"/>
      <c r="F3857"/>
      <c r="G3857"/>
    </row>
    <row r="3858" spans="3:7" x14ac:dyDescent="0.3">
      <c r="C3858"/>
      <c r="D3858"/>
      <c r="E3858"/>
      <c r="F3858"/>
      <c r="G3858"/>
    </row>
    <row r="3859" spans="3:7" x14ac:dyDescent="0.3">
      <c r="C3859"/>
      <c r="D3859"/>
      <c r="E3859"/>
      <c r="F3859"/>
      <c r="G3859"/>
    </row>
    <row r="3860" spans="3:7" x14ac:dyDescent="0.3">
      <c r="C3860"/>
      <c r="D3860"/>
      <c r="E3860"/>
      <c r="F3860"/>
      <c r="G3860"/>
    </row>
    <row r="3861" spans="3:7" x14ac:dyDescent="0.3">
      <c r="C3861"/>
      <c r="D3861"/>
      <c r="E3861"/>
      <c r="F3861"/>
      <c r="G3861"/>
    </row>
    <row r="3862" spans="3:7" x14ac:dyDescent="0.3">
      <c r="C3862"/>
      <c r="D3862"/>
      <c r="E3862"/>
      <c r="F3862"/>
      <c r="G3862"/>
    </row>
    <row r="3863" spans="3:7" x14ac:dyDescent="0.3">
      <c r="C3863"/>
      <c r="D3863"/>
      <c r="E3863"/>
      <c r="F3863"/>
      <c r="G3863"/>
    </row>
    <row r="3864" spans="3:7" x14ac:dyDescent="0.3">
      <c r="C3864"/>
      <c r="D3864"/>
      <c r="E3864"/>
      <c r="F3864"/>
      <c r="G3864"/>
    </row>
    <row r="3865" spans="3:7" x14ac:dyDescent="0.3">
      <c r="C3865"/>
      <c r="D3865"/>
      <c r="E3865"/>
      <c r="F3865"/>
      <c r="G3865"/>
    </row>
    <row r="3866" spans="3:7" x14ac:dyDescent="0.3">
      <c r="C3866"/>
      <c r="D3866"/>
      <c r="E3866"/>
      <c r="F3866"/>
      <c r="G3866"/>
    </row>
    <row r="3867" spans="3:7" x14ac:dyDescent="0.3">
      <c r="C3867"/>
      <c r="D3867"/>
      <c r="E3867"/>
      <c r="F3867"/>
      <c r="G3867"/>
    </row>
    <row r="3868" spans="3:7" x14ac:dyDescent="0.3">
      <c r="C3868"/>
      <c r="D3868"/>
      <c r="E3868"/>
      <c r="F3868"/>
      <c r="G3868"/>
    </row>
    <row r="3869" spans="3:7" x14ac:dyDescent="0.3">
      <c r="C3869"/>
      <c r="D3869"/>
      <c r="E3869"/>
      <c r="F3869"/>
      <c r="G3869"/>
    </row>
    <row r="3870" spans="3:7" x14ac:dyDescent="0.3">
      <c r="C3870"/>
      <c r="D3870"/>
      <c r="E3870"/>
      <c r="F3870"/>
      <c r="G3870"/>
    </row>
    <row r="3871" spans="3:7" x14ac:dyDescent="0.3">
      <c r="C3871"/>
      <c r="D3871"/>
      <c r="E3871"/>
      <c r="F3871"/>
      <c r="G3871"/>
    </row>
    <row r="3872" spans="3:7" x14ac:dyDescent="0.3">
      <c r="C3872"/>
      <c r="D3872"/>
      <c r="E3872"/>
      <c r="F3872"/>
      <c r="G3872"/>
    </row>
    <row r="3873" spans="3:7" x14ac:dyDescent="0.3">
      <c r="C3873"/>
      <c r="D3873"/>
      <c r="E3873"/>
      <c r="F3873"/>
      <c r="G3873"/>
    </row>
    <row r="3874" spans="3:7" x14ac:dyDescent="0.3">
      <c r="C3874"/>
      <c r="D3874"/>
      <c r="E3874"/>
      <c r="F3874"/>
      <c r="G3874"/>
    </row>
    <row r="3875" spans="3:7" x14ac:dyDescent="0.3">
      <c r="C3875"/>
      <c r="D3875"/>
      <c r="E3875"/>
      <c r="F3875"/>
      <c r="G3875"/>
    </row>
    <row r="3876" spans="3:7" x14ac:dyDescent="0.3">
      <c r="C3876"/>
      <c r="D3876"/>
      <c r="E3876"/>
      <c r="F3876"/>
      <c r="G3876"/>
    </row>
    <row r="3877" spans="3:7" x14ac:dyDescent="0.3">
      <c r="C3877"/>
      <c r="D3877"/>
      <c r="E3877"/>
      <c r="F3877"/>
      <c r="G3877"/>
    </row>
    <row r="3878" spans="3:7" x14ac:dyDescent="0.3">
      <c r="C3878"/>
      <c r="D3878"/>
      <c r="E3878"/>
      <c r="F3878"/>
      <c r="G3878"/>
    </row>
    <row r="3879" spans="3:7" x14ac:dyDescent="0.3">
      <c r="C3879"/>
      <c r="D3879"/>
      <c r="E3879"/>
      <c r="F3879"/>
      <c r="G3879"/>
    </row>
    <row r="3880" spans="3:7" x14ac:dyDescent="0.3">
      <c r="C3880"/>
      <c r="D3880"/>
      <c r="E3880"/>
      <c r="F3880"/>
      <c r="G3880"/>
    </row>
    <row r="3881" spans="3:7" x14ac:dyDescent="0.3">
      <c r="C3881"/>
      <c r="D3881"/>
      <c r="E3881"/>
      <c r="F3881"/>
      <c r="G3881"/>
    </row>
    <row r="3882" spans="3:7" x14ac:dyDescent="0.3">
      <c r="C3882"/>
      <c r="D3882"/>
      <c r="E3882"/>
      <c r="F3882"/>
      <c r="G3882"/>
    </row>
    <row r="3883" spans="3:7" x14ac:dyDescent="0.3">
      <c r="C3883"/>
      <c r="D3883"/>
      <c r="E3883"/>
      <c r="F3883"/>
      <c r="G3883"/>
    </row>
    <row r="3884" spans="3:7" x14ac:dyDescent="0.3">
      <c r="C3884"/>
      <c r="D3884"/>
      <c r="E3884"/>
      <c r="F3884"/>
      <c r="G3884"/>
    </row>
    <row r="3885" spans="3:7" x14ac:dyDescent="0.3">
      <c r="C3885"/>
      <c r="D3885"/>
      <c r="E3885"/>
      <c r="F3885"/>
      <c r="G3885"/>
    </row>
    <row r="3886" spans="3:7" x14ac:dyDescent="0.3">
      <c r="C3886"/>
      <c r="D3886"/>
      <c r="E3886"/>
      <c r="F3886"/>
      <c r="G3886"/>
    </row>
    <row r="3887" spans="3:7" x14ac:dyDescent="0.3">
      <c r="C3887"/>
      <c r="D3887"/>
      <c r="E3887"/>
      <c r="F3887"/>
      <c r="G3887"/>
    </row>
    <row r="3888" spans="3:7" x14ac:dyDescent="0.3">
      <c r="C3888"/>
      <c r="D3888"/>
      <c r="E3888"/>
      <c r="F3888"/>
      <c r="G3888"/>
    </row>
    <row r="3889" spans="3:7" x14ac:dyDescent="0.3">
      <c r="C3889"/>
      <c r="D3889"/>
      <c r="E3889"/>
      <c r="F3889"/>
      <c r="G3889"/>
    </row>
    <row r="3890" spans="3:7" x14ac:dyDescent="0.3">
      <c r="C3890"/>
      <c r="D3890"/>
      <c r="E3890"/>
      <c r="F3890"/>
      <c r="G3890"/>
    </row>
    <row r="3891" spans="3:7" x14ac:dyDescent="0.3">
      <c r="C3891"/>
      <c r="D3891"/>
      <c r="E3891"/>
      <c r="F3891"/>
      <c r="G3891"/>
    </row>
    <row r="3892" spans="3:7" x14ac:dyDescent="0.3">
      <c r="C3892"/>
      <c r="D3892"/>
      <c r="E3892"/>
      <c r="F3892"/>
      <c r="G3892"/>
    </row>
    <row r="3893" spans="3:7" x14ac:dyDescent="0.3">
      <c r="C3893"/>
      <c r="D3893"/>
      <c r="E3893"/>
      <c r="F3893"/>
      <c r="G3893"/>
    </row>
    <row r="3894" spans="3:7" x14ac:dyDescent="0.3">
      <c r="C3894"/>
      <c r="D3894"/>
      <c r="E3894"/>
      <c r="F3894"/>
      <c r="G3894"/>
    </row>
    <row r="3895" spans="3:7" x14ac:dyDescent="0.3">
      <c r="C3895"/>
      <c r="D3895"/>
      <c r="E3895"/>
      <c r="F3895"/>
      <c r="G3895"/>
    </row>
    <row r="3896" spans="3:7" x14ac:dyDescent="0.3">
      <c r="C3896"/>
      <c r="D3896"/>
      <c r="E3896"/>
      <c r="F3896"/>
      <c r="G3896"/>
    </row>
    <row r="3897" spans="3:7" x14ac:dyDescent="0.3">
      <c r="C3897"/>
      <c r="D3897"/>
      <c r="E3897"/>
      <c r="F3897"/>
      <c r="G3897"/>
    </row>
    <row r="3898" spans="3:7" x14ac:dyDescent="0.3">
      <c r="C3898"/>
      <c r="D3898"/>
      <c r="E3898"/>
      <c r="F3898"/>
      <c r="G3898"/>
    </row>
    <row r="3899" spans="3:7" x14ac:dyDescent="0.3">
      <c r="C3899"/>
      <c r="D3899"/>
      <c r="E3899"/>
      <c r="F3899"/>
      <c r="G3899"/>
    </row>
    <row r="3900" spans="3:7" x14ac:dyDescent="0.3">
      <c r="C3900"/>
      <c r="D3900"/>
      <c r="E3900"/>
      <c r="F3900"/>
      <c r="G3900"/>
    </row>
    <row r="3901" spans="3:7" x14ac:dyDescent="0.3">
      <c r="C3901"/>
      <c r="D3901"/>
      <c r="E3901"/>
      <c r="F3901"/>
      <c r="G3901"/>
    </row>
    <row r="3902" spans="3:7" x14ac:dyDescent="0.3">
      <c r="C3902"/>
      <c r="D3902"/>
      <c r="E3902"/>
      <c r="F3902"/>
      <c r="G3902"/>
    </row>
    <row r="3903" spans="3:7" x14ac:dyDescent="0.3">
      <c r="C3903"/>
      <c r="D3903"/>
      <c r="E3903"/>
      <c r="F3903"/>
      <c r="G3903"/>
    </row>
    <row r="3904" spans="3:7" x14ac:dyDescent="0.3">
      <c r="C3904"/>
      <c r="D3904"/>
      <c r="E3904"/>
      <c r="F3904"/>
      <c r="G3904"/>
    </row>
    <row r="3905" spans="3:7" x14ac:dyDescent="0.3">
      <c r="C3905"/>
      <c r="D3905"/>
      <c r="E3905"/>
      <c r="F3905"/>
      <c r="G3905"/>
    </row>
    <row r="3906" spans="3:7" x14ac:dyDescent="0.3">
      <c r="C3906"/>
      <c r="D3906"/>
      <c r="E3906"/>
      <c r="F3906"/>
      <c r="G3906"/>
    </row>
    <row r="3907" spans="3:7" x14ac:dyDescent="0.3">
      <c r="C3907"/>
      <c r="D3907"/>
      <c r="E3907"/>
      <c r="F3907"/>
      <c r="G3907"/>
    </row>
    <row r="3908" spans="3:7" x14ac:dyDescent="0.3">
      <c r="C3908"/>
      <c r="D3908"/>
      <c r="E3908"/>
      <c r="F3908"/>
      <c r="G3908"/>
    </row>
    <row r="3909" spans="3:7" x14ac:dyDescent="0.3">
      <c r="C3909"/>
      <c r="D3909"/>
      <c r="E3909"/>
      <c r="F3909"/>
      <c r="G3909"/>
    </row>
    <row r="3910" spans="3:7" x14ac:dyDescent="0.3">
      <c r="C3910"/>
      <c r="D3910"/>
      <c r="E3910"/>
      <c r="F3910"/>
      <c r="G3910"/>
    </row>
    <row r="3911" spans="3:7" x14ac:dyDescent="0.3">
      <c r="C3911"/>
      <c r="D3911"/>
      <c r="E3911"/>
      <c r="F3911"/>
      <c r="G3911"/>
    </row>
    <row r="3912" spans="3:7" x14ac:dyDescent="0.3">
      <c r="C3912"/>
      <c r="D3912"/>
      <c r="E3912"/>
      <c r="F3912"/>
      <c r="G3912"/>
    </row>
    <row r="3913" spans="3:7" x14ac:dyDescent="0.3">
      <c r="C3913"/>
      <c r="D3913"/>
      <c r="E3913"/>
      <c r="F3913"/>
      <c r="G3913"/>
    </row>
    <row r="3914" spans="3:7" x14ac:dyDescent="0.3">
      <c r="C3914"/>
      <c r="D3914"/>
      <c r="E3914"/>
      <c r="F3914"/>
      <c r="G3914"/>
    </row>
    <row r="3915" spans="3:7" x14ac:dyDescent="0.3">
      <c r="C3915"/>
      <c r="D3915"/>
      <c r="E3915"/>
      <c r="F3915"/>
      <c r="G3915"/>
    </row>
    <row r="3916" spans="3:7" x14ac:dyDescent="0.3">
      <c r="C3916"/>
      <c r="D3916"/>
      <c r="E3916"/>
      <c r="F3916"/>
      <c r="G3916"/>
    </row>
    <row r="3917" spans="3:7" x14ac:dyDescent="0.3">
      <c r="C3917"/>
      <c r="D3917"/>
      <c r="E3917"/>
      <c r="F3917"/>
      <c r="G3917"/>
    </row>
    <row r="3918" spans="3:7" x14ac:dyDescent="0.3">
      <c r="C3918"/>
      <c r="D3918"/>
      <c r="E3918"/>
      <c r="F3918"/>
      <c r="G3918"/>
    </row>
    <row r="3919" spans="3:7" x14ac:dyDescent="0.3">
      <c r="C3919"/>
      <c r="D3919"/>
      <c r="E3919"/>
      <c r="F3919"/>
      <c r="G3919"/>
    </row>
    <row r="3920" spans="3:7" x14ac:dyDescent="0.3">
      <c r="C3920"/>
      <c r="D3920"/>
      <c r="E3920"/>
      <c r="F3920"/>
      <c r="G3920"/>
    </row>
    <row r="3921" spans="3:7" x14ac:dyDescent="0.3">
      <c r="C3921"/>
      <c r="D3921"/>
      <c r="E3921"/>
      <c r="F3921"/>
      <c r="G3921"/>
    </row>
    <row r="3922" spans="3:7" x14ac:dyDescent="0.3">
      <c r="C3922"/>
      <c r="D3922"/>
      <c r="E3922"/>
      <c r="F3922"/>
      <c r="G3922"/>
    </row>
    <row r="3923" spans="3:7" x14ac:dyDescent="0.3">
      <c r="C3923"/>
      <c r="D3923"/>
      <c r="E3923"/>
      <c r="F3923"/>
      <c r="G3923"/>
    </row>
    <row r="3924" spans="3:7" x14ac:dyDescent="0.3">
      <c r="C3924"/>
      <c r="D3924"/>
      <c r="E3924"/>
      <c r="F3924"/>
      <c r="G3924"/>
    </row>
    <row r="3925" spans="3:7" x14ac:dyDescent="0.3">
      <c r="C3925"/>
      <c r="D3925"/>
      <c r="E3925"/>
      <c r="F3925"/>
      <c r="G3925"/>
    </row>
    <row r="3926" spans="3:7" x14ac:dyDescent="0.3">
      <c r="C3926"/>
      <c r="D3926"/>
      <c r="E3926"/>
      <c r="F3926"/>
      <c r="G3926"/>
    </row>
    <row r="3927" spans="3:7" x14ac:dyDescent="0.3">
      <c r="C3927"/>
      <c r="D3927"/>
      <c r="E3927"/>
      <c r="F3927"/>
      <c r="G3927"/>
    </row>
    <row r="3928" spans="3:7" x14ac:dyDescent="0.3">
      <c r="C3928"/>
      <c r="D3928"/>
      <c r="E3928"/>
      <c r="F3928"/>
      <c r="G3928"/>
    </row>
    <row r="3929" spans="3:7" x14ac:dyDescent="0.3">
      <c r="C3929"/>
      <c r="D3929"/>
      <c r="E3929"/>
      <c r="F3929"/>
      <c r="G3929"/>
    </row>
    <row r="3930" spans="3:7" x14ac:dyDescent="0.3">
      <c r="C3930"/>
      <c r="D3930"/>
      <c r="E3930"/>
      <c r="F3930"/>
      <c r="G3930"/>
    </row>
    <row r="3931" spans="3:7" x14ac:dyDescent="0.3">
      <c r="C3931"/>
      <c r="D3931"/>
      <c r="E3931"/>
      <c r="F3931"/>
      <c r="G3931"/>
    </row>
    <row r="3932" spans="3:7" x14ac:dyDescent="0.3">
      <c r="C3932"/>
      <c r="D3932"/>
      <c r="E3932"/>
      <c r="F3932"/>
      <c r="G3932"/>
    </row>
    <row r="3933" spans="3:7" x14ac:dyDescent="0.3">
      <c r="C3933"/>
      <c r="D3933"/>
      <c r="E3933"/>
      <c r="F3933"/>
      <c r="G3933"/>
    </row>
    <row r="3934" spans="3:7" x14ac:dyDescent="0.3">
      <c r="C3934"/>
      <c r="D3934"/>
      <c r="E3934"/>
      <c r="F3934"/>
      <c r="G3934"/>
    </row>
    <row r="3935" spans="3:7" x14ac:dyDescent="0.3">
      <c r="C3935"/>
      <c r="D3935"/>
      <c r="E3935"/>
      <c r="F3935"/>
      <c r="G3935"/>
    </row>
    <row r="3936" spans="3:7" x14ac:dyDescent="0.3">
      <c r="C3936"/>
      <c r="D3936"/>
      <c r="E3936"/>
      <c r="F3936"/>
      <c r="G3936"/>
    </row>
    <row r="3937" spans="3:7" x14ac:dyDescent="0.3">
      <c r="C3937"/>
      <c r="D3937"/>
      <c r="E3937"/>
      <c r="F3937"/>
      <c r="G3937"/>
    </row>
    <row r="3938" spans="3:7" x14ac:dyDescent="0.3">
      <c r="C3938"/>
      <c r="D3938"/>
      <c r="E3938"/>
      <c r="F3938"/>
      <c r="G3938"/>
    </row>
    <row r="3939" spans="3:7" x14ac:dyDescent="0.3">
      <c r="C3939"/>
      <c r="D3939"/>
      <c r="E3939"/>
      <c r="F3939"/>
      <c r="G3939"/>
    </row>
    <row r="3940" spans="3:7" x14ac:dyDescent="0.3">
      <c r="C3940"/>
      <c r="D3940"/>
      <c r="E3940"/>
      <c r="F3940"/>
      <c r="G3940"/>
    </row>
    <row r="3941" spans="3:7" x14ac:dyDescent="0.3">
      <c r="C3941"/>
      <c r="D3941"/>
      <c r="E3941"/>
      <c r="F3941"/>
      <c r="G3941"/>
    </row>
    <row r="3942" spans="3:7" x14ac:dyDescent="0.3">
      <c r="C3942"/>
      <c r="D3942"/>
      <c r="E3942"/>
      <c r="F3942"/>
      <c r="G3942"/>
    </row>
    <row r="3943" spans="3:7" x14ac:dyDescent="0.3">
      <c r="C3943"/>
      <c r="D3943"/>
      <c r="E3943"/>
      <c r="F3943"/>
      <c r="G3943"/>
    </row>
    <row r="3944" spans="3:7" x14ac:dyDescent="0.3">
      <c r="C3944"/>
      <c r="D3944"/>
      <c r="E3944"/>
      <c r="F3944"/>
      <c r="G3944"/>
    </row>
    <row r="3945" spans="3:7" x14ac:dyDescent="0.3">
      <c r="C3945"/>
      <c r="D3945"/>
      <c r="E3945"/>
      <c r="F3945"/>
      <c r="G3945"/>
    </row>
    <row r="3946" spans="3:7" x14ac:dyDescent="0.3">
      <c r="C3946"/>
      <c r="D3946"/>
      <c r="E3946"/>
      <c r="F3946"/>
      <c r="G3946"/>
    </row>
    <row r="3947" spans="3:7" x14ac:dyDescent="0.3">
      <c r="C3947"/>
      <c r="D3947"/>
      <c r="E3947"/>
      <c r="F3947"/>
      <c r="G3947"/>
    </row>
    <row r="3948" spans="3:7" x14ac:dyDescent="0.3">
      <c r="C3948"/>
      <c r="D3948"/>
      <c r="E3948"/>
      <c r="F3948"/>
      <c r="G3948"/>
    </row>
    <row r="3949" spans="3:7" x14ac:dyDescent="0.3">
      <c r="C3949"/>
      <c r="D3949"/>
      <c r="E3949"/>
      <c r="F3949"/>
      <c r="G3949"/>
    </row>
    <row r="3950" spans="3:7" x14ac:dyDescent="0.3">
      <c r="C3950"/>
      <c r="D3950"/>
      <c r="E3950"/>
      <c r="F3950"/>
      <c r="G3950"/>
    </row>
    <row r="3951" spans="3:7" x14ac:dyDescent="0.3">
      <c r="C3951"/>
      <c r="D3951"/>
      <c r="E3951"/>
      <c r="F3951"/>
      <c r="G3951"/>
    </row>
    <row r="3952" spans="3:7" x14ac:dyDescent="0.3">
      <c r="C3952"/>
      <c r="D3952"/>
      <c r="E3952"/>
      <c r="F3952"/>
      <c r="G3952"/>
    </row>
    <row r="3953" spans="3:7" x14ac:dyDescent="0.3">
      <c r="C3953"/>
      <c r="D3953"/>
      <c r="E3953"/>
      <c r="F3953"/>
      <c r="G3953"/>
    </row>
    <row r="3954" spans="3:7" x14ac:dyDescent="0.3">
      <c r="C3954"/>
      <c r="D3954"/>
      <c r="E3954"/>
      <c r="F3954"/>
      <c r="G3954"/>
    </row>
    <row r="3955" spans="3:7" x14ac:dyDescent="0.3">
      <c r="C3955"/>
      <c r="D3955"/>
      <c r="E3955"/>
      <c r="F3955"/>
      <c r="G3955"/>
    </row>
    <row r="3956" spans="3:7" x14ac:dyDescent="0.3">
      <c r="C3956"/>
      <c r="D3956"/>
      <c r="E3956"/>
      <c r="F3956"/>
      <c r="G3956"/>
    </row>
    <row r="3957" spans="3:7" x14ac:dyDescent="0.3">
      <c r="C3957"/>
      <c r="D3957"/>
      <c r="E3957"/>
      <c r="F3957"/>
      <c r="G3957"/>
    </row>
    <row r="3958" spans="3:7" x14ac:dyDescent="0.3">
      <c r="C3958"/>
      <c r="D3958"/>
      <c r="E3958"/>
      <c r="F3958"/>
      <c r="G3958"/>
    </row>
    <row r="3959" spans="3:7" x14ac:dyDescent="0.3">
      <c r="C3959"/>
      <c r="D3959"/>
      <c r="E3959"/>
      <c r="F3959"/>
      <c r="G3959"/>
    </row>
    <row r="3960" spans="3:7" x14ac:dyDescent="0.3">
      <c r="C3960"/>
      <c r="D3960"/>
      <c r="E3960"/>
      <c r="F3960"/>
      <c r="G3960"/>
    </row>
    <row r="3961" spans="3:7" x14ac:dyDescent="0.3">
      <c r="C3961"/>
      <c r="D3961"/>
      <c r="E3961"/>
      <c r="F3961"/>
      <c r="G3961"/>
    </row>
    <row r="3962" spans="3:7" x14ac:dyDescent="0.3">
      <c r="C3962"/>
      <c r="D3962"/>
      <c r="E3962"/>
      <c r="F3962"/>
      <c r="G3962"/>
    </row>
    <row r="3963" spans="3:7" x14ac:dyDescent="0.3">
      <c r="C3963"/>
      <c r="D3963"/>
      <c r="E3963"/>
      <c r="F3963"/>
      <c r="G3963"/>
    </row>
    <row r="3964" spans="3:7" x14ac:dyDescent="0.3">
      <c r="C3964"/>
      <c r="D3964"/>
      <c r="E3964"/>
      <c r="F3964"/>
      <c r="G3964"/>
    </row>
    <row r="3965" spans="3:7" x14ac:dyDescent="0.3">
      <c r="C3965"/>
      <c r="D3965"/>
      <c r="E3965"/>
      <c r="F3965"/>
      <c r="G3965"/>
    </row>
    <row r="3966" spans="3:7" x14ac:dyDescent="0.3">
      <c r="C3966"/>
      <c r="D3966"/>
      <c r="E3966"/>
      <c r="F3966"/>
      <c r="G3966"/>
    </row>
    <row r="3967" spans="3:7" x14ac:dyDescent="0.3">
      <c r="C3967"/>
      <c r="D3967"/>
      <c r="E3967"/>
      <c r="F3967"/>
      <c r="G3967"/>
    </row>
    <row r="3968" spans="3:7" x14ac:dyDescent="0.3">
      <c r="C3968"/>
      <c r="D3968"/>
      <c r="E3968"/>
      <c r="F3968"/>
      <c r="G3968"/>
    </row>
    <row r="3969" spans="3:7" x14ac:dyDescent="0.3">
      <c r="C3969"/>
      <c r="D3969"/>
      <c r="E3969"/>
      <c r="F3969"/>
      <c r="G3969"/>
    </row>
    <row r="3970" spans="3:7" x14ac:dyDescent="0.3">
      <c r="C3970"/>
      <c r="D3970"/>
      <c r="E3970"/>
      <c r="F3970"/>
      <c r="G3970"/>
    </row>
    <row r="3971" spans="3:7" x14ac:dyDescent="0.3">
      <c r="C3971"/>
      <c r="D3971"/>
      <c r="E3971"/>
      <c r="F3971"/>
      <c r="G3971"/>
    </row>
    <row r="3972" spans="3:7" x14ac:dyDescent="0.3">
      <c r="C3972"/>
      <c r="D3972"/>
      <c r="E3972"/>
      <c r="F3972"/>
      <c r="G3972"/>
    </row>
    <row r="3973" spans="3:7" x14ac:dyDescent="0.3">
      <c r="C3973"/>
      <c r="D3973"/>
      <c r="E3973"/>
      <c r="F3973"/>
      <c r="G3973"/>
    </row>
    <row r="3974" spans="3:7" x14ac:dyDescent="0.3">
      <c r="C3974"/>
      <c r="D3974"/>
      <c r="E3974"/>
      <c r="F3974"/>
      <c r="G3974"/>
    </row>
    <row r="3975" spans="3:7" x14ac:dyDescent="0.3">
      <c r="C3975"/>
      <c r="D3975"/>
      <c r="E3975"/>
      <c r="F3975"/>
      <c r="G3975"/>
    </row>
    <row r="3976" spans="3:7" x14ac:dyDescent="0.3">
      <c r="C3976"/>
      <c r="D3976"/>
      <c r="E3976"/>
      <c r="F3976"/>
      <c r="G3976"/>
    </row>
    <row r="3977" spans="3:7" x14ac:dyDescent="0.3">
      <c r="C3977"/>
      <c r="D3977"/>
      <c r="E3977"/>
      <c r="F3977"/>
      <c r="G3977"/>
    </row>
    <row r="3978" spans="3:7" x14ac:dyDescent="0.3">
      <c r="C3978"/>
      <c r="D3978"/>
      <c r="E3978"/>
      <c r="F3978"/>
      <c r="G3978"/>
    </row>
    <row r="3979" spans="3:7" x14ac:dyDescent="0.3">
      <c r="C3979"/>
      <c r="D3979"/>
      <c r="E3979"/>
      <c r="F3979"/>
      <c r="G3979"/>
    </row>
    <row r="3980" spans="3:7" x14ac:dyDescent="0.3">
      <c r="C3980"/>
      <c r="D3980"/>
      <c r="E3980"/>
      <c r="F3980"/>
      <c r="G3980"/>
    </row>
    <row r="3981" spans="3:7" x14ac:dyDescent="0.3">
      <c r="C3981"/>
      <c r="D3981"/>
      <c r="E3981"/>
      <c r="F3981"/>
      <c r="G3981"/>
    </row>
    <row r="3982" spans="3:7" x14ac:dyDescent="0.3">
      <c r="C3982"/>
      <c r="D3982"/>
      <c r="E3982"/>
      <c r="F3982"/>
      <c r="G3982"/>
    </row>
    <row r="3983" spans="3:7" x14ac:dyDescent="0.3">
      <c r="C3983"/>
      <c r="D3983"/>
      <c r="E3983"/>
      <c r="F3983"/>
      <c r="G3983"/>
    </row>
    <row r="3984" spans="3:7" x14ac:dyDescent="0.3">
      <c r="C3984"/>
      <c r="D3984"/>
      <c r="E3984"/>
      <c r="F3984"/>
      <c r="G3984"/>
    </row>
    <row r="3985" spans="3:7" x14ac:dyDescent="0.3">
      <c r="C3985"/>
      <c r="D3985"/>
      <c r="E3985"/>
      <c r="F3985"/>
      <c r="G3985"/>
    </row>
    <row r="3986" spans="3:7" x14ac:dyDescent="0.3">
      <c r="C3986"/>
      <c r="D3986"/>
      <c r="E3986"/>
      <c r="F3986"/>
      <c r="G3986"/>
    </row>
    <row r="3987" spans="3:7" x14ac:dyDescent="0.3">
      <c r="C3987"/>
      <c r="D3987"/>
      <c r="E3987"/>
      <c r="F3987"/>
      <c r="G3987"/>
    </row>
    <row r="3988" spans="3:7" x14ac:dyDescent="0.3">
      <c r="C3988"/>
      <c r="D3988"/>
      <c r="E3988"/>
      <c r="F3988"/>
      <c r="G3988"/>
    </row>
    <row r="3989" spans="3:7" x14ac:dyDescent="0.3">
      <c r="C3989"/>
      <c r="D3989"/>
      <c r="E3989"/>
      <c r="F3989"/>
      <c r="G3989"/>
    </row>
    <row r="3990" spans="3:7" x14ac:dyDescent="0.3">
      <c r="C3990"/>
      <c r="D3990"/>
      <c r="E3990"/>
      <c r="F3990"/>
      <c r="G3990"/>
    </row>
    <row r="3991" spans="3:7" x14ac:dyDescent="0.3">
      <c r="C3991"/>
      <c r="D3991"/>
      <c r="E3991"/>
      <c r="F3991"/>
      <c r="G3991"/>
    </row>
    <row r="3992" spans="3:7" x14ac:dyDescent="0.3">
      <c r="C3992"/>
      <c r="D3992"/>
      <c r="E3992"/>
      <c r="F3992"/>
      <c r="G3992"/>
    </row>
    <row r="3993" spans="3:7" x14ac:dyDescent="0.3">
      <c r="C3993"/>
      <c r="D3993"/>
      <c r="E3993"/>
      <c r="F3993"/>
      <c r="G3993"/>
    </row>
    <row r="3994" spans="3:7" x14ac:dyDescent="0.3">
      <c r="C3994"/>
      <c r="D3994"/>
      <c r="E3994"/>
      <c r="F3994"/>
      <c r="G3994"/>
    </row>
    <row r="3995" spans="3:7" x14ac:dyDescent="0.3">
      <c r="C3995"/>
      <c r="D3995"/>
      <c r="E3995"/>
      <c r="F3995"/>
      <c r="G3995"/>
    </row>
    <row r="3996" spans="3:7" x14ac:dyDescent="0.3">
      <c r="C3996"/>
      <c r="D3996"/>
      <c r="E3996"/>
      <c r="F3996"/>
      <c r="G3996"/>
    </row>
    <row r="3997" spans="3:7" x14ac:dyDescent="0.3">
      <c r="C3997"/>
      <c r="D3997"/>
      <c r="E3997"/>
      <c r="F3997"/>
      <c r="G3997"/>
    </row>
    <row r="3998" spans="3:7" x14ac:dyDescent="0.3">
      <c r="C3998"/>
      <c r="D3998"/>
      <c r="E3998"/>
      <c r="F3998"/>
      <c r="G3998"/>
    </row>
    <row r="3999" spans="3:7" x14ac:dyDescent="0.3">
      <c r="C3999"/>
      <c r="D3999"/>
      <c r="E3999"/>
      <c r="F3999"/>
      <c r="G3999"/>
    </row>
    <row r="4000" spans="3:7" x14ac:dyDescent="0.3">
      <c r="C4000"/>
      <c r="D4000"/>
      <c r="E4000"/>
      <c r="F4000"/>
      <c r="G4000"/>
    </row>
    <row r="4001" spans="3:7" x14ac:dyDescent="0.3">
      <c r="C4001"/>
      <c r="D4001"/>
      <c r="E4001"/>
      <c r="F4001"/>
      <c r="G4001"/>
    </row>
    <row r="4002" spans="3:7" x14ac:dyDescent="0.3">
      <c r="C4002"/>
      <c r="D4002"/>
      <c r="E4002"/>
      <c r="F4002"/>
      <c r="G4002"/>
    </row>
    <row r="4003" spans="3:7" x14ac:dyDescent="0.3">
      <c r="C4003"/>
      <c r="D4003"/>
      <c r="E4003"/>
      <c r="F4003"/>
      <c r="G4003"/>
    </row>
    <row r="4004" spans="3:7" x14ac:dyDescent="0.3">
      <c r="C4004"/>
      <c r="D4004"/>
      <c r="E4004"/>
      <c r="F4004"/>
      <c r="G4004"/>
    </row>
    <row r="4005" spans="3:7" x14ac:dyDescent="0.3">
      <c r="C4005"/>
      <c r="D4005"/>
      <c r="E4005"/>
      <c r="F4005"/>
      <c r="G4005"/>
    </row>
    <row r="4006" spans="3:7" x14ac:dyDescent="0.3">
      <c r="C4006"/>
      <c r="D4006"/>
      <c r="E4006"/>
      <c r="F4006"/>
      <c r="G4006"/>
    </row>
    <row r="4007" spans="3:7" x14ac:dyDescent="0.3">
      <c r="C4007"/>
      <c r="D4007"/>
      <c r="E4007"/>
      <c r="F4007"/>
      <c r="G4007"/>
    </row>
    <row r="4008" spans="3:7" x14ac:dyDescent="0.3">
      <c r="C4008"/>
      <c r="D4008"/>
      <c r="E4008"/>
      <c r="F4008"/>
      <c r="G4008"/>
    </row>
    <row r="4009" spans="3:7" x14ac:dyDescent="0.3">
      <c r="C4009"/>
      <c r="D4009"/>
      <c r="E4009"/>
      <c r="F4009"/>
      <c r="G4009"/>
    </row>
    <row r="4010" spans="3:7" x14ac:dyDescent="0.3">
      <c r="C4010"/>
      <c r="D4010"/>
      <c r="E4010"/>
      <c r="F4010"/>
      <c r="G4010"/>
    </row>
    <row r="4011" spans="3:7" x14ac:dyDescent="0.3">
      <c r="C4011"/>
      <c r="D4011"/>
      <c r="E4011"/>
      <c r="F4011"/>
      <c r="G4011"/>
    </row>
    <row r="4012" spans="3:7" x14ac:dyDescent="0.3">
      <c r="C4012"/>
      <c r="D4012"/>
      <c r="E4012"/>
      <c r="F4012"/>
      <c r="G4012"/>
    </row>
    <row r="4013" spans="3:7" x14ac:dyDescent="0.3">
      <c r="C4013"/>
      <c r="D4013"/>
      <c r="E4013"/>
      <c r="F4013"/>
      <c r="G4013"/>
    </row>
    <row r="4014" spans="3:7" x14ac:dyDescent="0.3">
      <c r="C4014"/>
      <c r="D4014"/>
      <c r="E4014"/>
      <c r="F4014"/>
      <c r="G4014"/>
    </row>
    <row r="4015" spans="3:7" x14ac:dyDescent="0.3">
      <c r="C4015"/>
      <c r="D4015"/>
      <c r="E4015"/>
      <c r="F4015"/>
      <c r="G4015"/>
    </row>
    <row r="4016" spans="3:7" x14ac:dyDescent="0.3">
      <c r="C4016"/>
      <c r="D4016"/>
      <c r="E4016"/>
      <c r="F4016"/>
      <c r="G4016"/>
    </row>
    <row r="4017" spans="3:7" x14ac:dyDescent="0.3">
      <c r="C4017"/>
      <c r="D4017"/>
      <c r="E4017"/>
      <c r="F4017"/>
      <c r="G4017"/>
    </row>
    <row r="4018" spans="3:7" x14ac:dyDescent="0.3">
      <c r="C4018"/>
      <c r="D4018"/>
      <c r="E4018"/>
      <c r="F4018"/>
      <c r="G4018"/>
    </row>
    <row r="4019" spans="3:7" x14ac:dyDescent="0.3">
      <c r="C4019"/>
      <c r="D4019"/>
      <c r="E4019"/>
      <c r="F4019"/>
      <c r="G4019"/>
    </row>
    <row r="4020" spans="3:7" x14ac:dyDescent="0.3">
      <c r="C4020"/>
      <c r="D4020"/>
      <c r="E4020"/>
      <c r="F4020"/>
      <c r="G4020"/>
    </row>
    <row r="4021" spans="3:7" x14ac:dyDescent="0.3">
      <c r="C4021"/>
      <c r="D4021"/>
      <c r="E4021"/>
      <c r="F4021"/>
      <c r="G4021"/>
    </row>
    <row r="4022" spans="3:7" x14ac:dyDescent="0.3">
      <c r="C4022"/>
      <c r="D4022"/>
      <c r="E4022"/>
      <c r="F4022"/>
      <c r="G4022"/>
    </row>
    <row r="4023" spans="3:7" x14ac:dyDescent="0.3">
      <c r="C4023"/>
      <c r="D4023"/>
      <c r="E4023"/>
      <c r="F4023"/>
      <c r="G4023"/>
    </row>
    <row r="4024" spans="3:7" x14ac:dyDescent="0.3">
      <c r="C4024"/>
      <c r="D4024"/>
      <c r="E4024"/>
      <c r="F4024"/>
      <c r="G4024"/>
    </row>
    <row r="4025" spans="3:7" x14ac:dyDescent="0.3">
      <c r="C4025"/>
      <c r="D4025"/>
      <c r="E4025"/>
      <c r="F4025"/>
      <c r="G4025"/>
    </row>
    <row r="4026" spans="3:7" x14ac:dyDescent="0.3">
      <c r="C4026"/>
      <c r="D4026"/>
      <c r="E4026"/>
      <c r="F4026"/>
      <c r="G4026"/>
    </row>
    <row r="4027" spans="3:7" x14ac:dyDescent="0.3">
      <c r="C4027"/>
      <c r="D4027"/>
      <c r="E4027"/>
      <c r="F4027"/>
      <c r="G4027"/>
    </row>
    <row r="4028" spans="3:7" x14ac:dyDescent="0.3">
      <c r="C4028"/>
      <c r="D4028"/>
      <c r="E4028"/>
      <c r="F4028"/>
      <c r="G4028"/>
    </row>
    <row r="4029" spans="3:7" x14ac:dyDescent="0.3">
      <c r="C4029"/>
      <c r="D4029"/>
      <c r="E4029"/>
      <c r="F4029"/>
      <c r="G4029"/>
    </row>
    <row r="4030" spans="3:7" x14ac:dyDescent="0.3">
      <c r="C4030"/>
      <c r="D4030"/>
      <c r="E4030"/>
      <c r="F4030"/>
      <c r="G4030"/>
    </row>
    <row r="4031" spans="3:7" x14ac:dyDescent="0.3">
      <c r="C4031"/>
      <c r="D4031"/>
      <c r="E4031"/>
      <c r="F4031"/>
      <c r="G4031"/>
    </row>
    <row r="4032" spans="3:7" x14ac:dyDescent="0.3">
      <c r="C4032"/>
      <c r="D4032"/>
      <c r="E4032"/>
      <c r="F4032"/>
      <c r="G4032"/>
    </row>
    <row r="4033" spans="3:7" x14ac:dyDescent="0.3">
      <c r="C4033"/>
      <c r="D4033"/>
      <c r="E4033"/>
      <c r="F4033"/>
      <c r="G4033"/>
    </row>
    <row r="4034" spans="3:7" x14ac:dyDescent="0.3">
      <c r="C4034"/>
      <c r="D4034"/>
      <c r="E4034"/>
      <c r="F4034"/>
      <c r="G4034"/>
    </row>
    <row r="4035" spans="3:7" x14ac:dyDescent="0.3">
      <c r="C4035"/>
      <c r="D4035"/>
      <c r="E4035"/>
      <c r="F4035"/>
      <c r="G4035"/>
    </row>
    <row r="4036" spans="3:7" x14ac:dyDescent="0.3">
      <c r="C4036"/>
      <c r="D4036"/>
      <c r="E4036"/>
      <c r="F4036"/>
      <c r="G4036"/>
    </row>
    <row r="4037" spans="3:7" x14ac:dyDescent="0.3">
      <c r="C4037"/>
      <c r="D4037"/>
      <c r="E4037"/>
      <c r="F4037"/>
      <c r="G4037"/>
    </row>
    <row r="4038" spans="3:7" x14ac:dyDescent="0.3">
      <c r="C4038"/>
      <c r="D4038"/>
      <c r="E4038"/>
      <c r="F4038"/>
      <c r="G4038"/>
    </row>
    <row r="4039" spans="3:7" x14ac:dyDescent="0.3">
      <c r="C4039"/>
      <c r="D4039"/>
      <c r="E4039"/>
      <c r="F4039"/>
      <c r="G4039"/>
    </row>
    <row r="4040" spans="3:7" x14ac:dyDescent="0.3">
      <c r="C4040"/>
      <c r="D4040"/>
      <c r="E4040"/>
      <c r="F4040"/>
      <c r="G4040"/>
    </row>
    <row r="4041" spans="3:7" x14ac:dyDescent="0.3">
      <c r="C4041"/>
      <c r="D4041"/>
      <c r="E4041"/>
      <c r="F4041"/>
      <c r="G4041"/>
    </row>
    <row r="4042" spans="3:7" x14ac:dyDescent="0.3">
      <c r="C4042"/>
      <c r="D4042"/>
      <c r="E4042"/>
      <c r="F4042"/>
      <c r="G4042"/>
    </row>
    <row r="4043" spans="3:7" x14ac:dyDescent="0.3">
      <c r="C4043"/>
      <c r="D4043"/>
      <c r="E4043"/>
      <c r="F4043"/>
      <c r="G4043"/>
    </row>
    <row r="4044" spans="3:7" x14ac:dyDescent="0.3">
      <c r="C4044"/>
      <c r="D4044"/>
      <c r="E4044"/>
      <c r="F4044"/>
      <c r="G4044"/>
    </row>
    <row r="4045" spans="3:7" x14ac:dyDescent="0.3">
      <c r="C4045"/>
      <c r="D4045"/>
      <c r="E4045"/>
      <c r="F4045"/>
      <c r="G4045"/>
    </row>
    <row r="4046" spans="3:7" x14ac:dyDescent="0.3">
      <c r="C4046"/>
      <c r="D4046"/>
      <c r="E4046"/>
      <c r="F4046"/>
      <c r="G4046"/>
    </row>
    <row r="4047" spans="3:7" x14ac:dyDescent="0.3">
      <c r="C4047"/>
      <c r="D4047"/>
      <c r="E4047"/>
      <c r="F4047"/>
      <c r="G4047"/>
    </row>
    <row r="4048" spans="3:7" x14ac:dyDescent="0.3">
      <c r="C4048"/>
      <c r="D4048"/>
      <c r="E4048"/>
      <c r="F4048"/>
      <c r="G4048"/>
    </row>
    <row r="4049" spans="3:7" x14ac:dyDescent="0.3">
      <c r="C4049"/>
      <c r="D4049"/>
      <c r="E4049"/>
      <c r="F4049"/>
      <c r="G4049"/>
    </row>
    <row r="4050" spans="3:7" x14ac:dyDescent="0.3">
      <c r="C4050"/>
      <c r="D4050"/>
      <c r="E4050"/>
      <c r="F4050"/>
      <c r="G4050"/>
    </row>
    <row r="4051" spans="3:7" x14ac:dyDescent="0.3">
      <c r="C4051"/>
      <c r="D4051"/>
      <c r="E4051"/>
      <c r="F4051"/>
      <c r="G4051"/>
    </row>
    <row r="4052" spans="3:7" x14ac:dyDescent="0.3">
      <c r="C4052"/>
      <c r="D4052"/>
      <c r="E4052"/>
      <c r="F4052"/>
      <c r="G4052"/>
    </row>
    <row r="4053" spans="3:7" x14ac:dyDescent="0.3">
      <c r="C4053"/>
      <c r="D4053"/>
      <c r="E4053"/>
      <c r="F4053"/>
      <c r="G4053"/>
    </row>
    <row r="4054" spans="3:7" x14ac:dyDescent="0.3">
      <c r="C4054"/>
      <c r="D4054"/>
      <c r="E4054"/>
      <c r="F4054"/>
      <c r="G4054"/>
    </row>
    <row r="4055" spans="3:7" x14ac:dyDescent="0.3">
      <c r="C4055"/>
      <c r="D4055"/>
      <c r="E4055"/>
      <c r="F4055"/>
      <c r="G4055"/>
    </row>
    <row r="4056" spans="3:7" x14ac:dyDescent="0.3">
      <c r="C4056"/>
      <c r="D4056"/>
      <c r="E4056"/>
      <c r="F4056"/>
      <c r="G4056"/>
    </row>
    <row r="4057" spans="3:7" x14ac:dyDescent="0.3">
      <c r="C4057"/>
      <c r="D4057"/>
      <c r="E4057"/>
      <c r="F4057"/>
      <c r="G4057"/>
    </row>
    <row r="4058" spans="3:7" x14ac:dyDescent="0.3">
      <c r="C4058"/>
      <c r="D4058"/>
      <c r="E4058"/>
      <c r="F4058"/>
      <c r="G4058"/>
    </row>
    <row r="4059" spans="3:7" x14ac:dyDescent="0.3">
      <c r="C4059"/>
      <c r="D4059"/>
      <c r="E4059"/>
      <c r="F4059"/>
      <c r="G4059"/>
    </row>
    <row r="4060" spans="3:7" x14ac:dyDescent="0.3">
      <c r="C4060"/>
      <c r="D4060"/>
      <c r="E4060"/>
      <c r="F4060"/>
      <c r="G4060"/>
    </row>
    <row r="4061" spans="3:7" x14ac:dyDescent="0.3">
      <c r="C4061"/>
      <c r="D4061"/>
      <c r="E4061"/>
      <c r="F4061"/>
      <c r="G4061"/>
    </row>
    <row r="4062" spans="3:7" x14ac:dyDescent="0.3">
      <c r="C4062"/>
      <c r="D4062"/>
      <c r="E4062"/>
      <c r="F4062"/>
      <c r="G4062"/>
    </row>
    <row r="4063" spans="3:7" x14ac:dyDescent="0.3">
      <c r="C4063"/>
      <c r="D4063"/>
      <c r="E4063"/>
      <c r="F4063"/>
      <c r="G4063"/>
    </row>
    <row r="4064" spans="3:7" x14ac:dyDescent="0.3">
      <c r="C4064"/>
      <c r="D4064"/>
      <c r="E4064"/>
      <c r="F4064"/>
      <c r="G4064"/>
    </row>
    <row r="4065" spans="3:7" x14ac:dyDescent="0.3">
      <c r="C4065"/>
      <c r="D4065"/>
      <c r="E4065"/>
      <c r="F4065"/>
      <c r="G4065"/>
    </row>
    <row r="4066" spans="3:7" x14ac:dyDescent="0.3">
      <c r="C4066"/>
      <c r="D4066"/>
      <c r="E4066"/>
      <c r="F4066"/>
      <c r="G4066"/>
    </row>
    <row r="4067" spans="3:7" x14ac:dyDescent="0.3">
      <c r="C4067"/>
      <c r="D4067"/>
      <c r="E4067"/>
      <c r="F4067"/>
      <c r="G4067"/>
    </row>
    <row r="4068" spans="3:7" x14ac:dyDescent="0.3">
      <c r="C4068"/>
      <c r="D4068"/>
      <c r="E4068"/>
      <c r="F4068"/>
      <c r="G4068"/>
    </row>
    <row r="4069" spans="3:7" x14ac:dyDescent="0.3">
      <c r="C4069"/>
      <c r="D4069"/>
      <c r="E4069"/>
      <c r="F4069"/>
      <c r="G4069"/>
    </row>
    <row r="4070" spans="3:7" x14ac:dyDescent="0.3">
      <c r="C4070"/>
      <c r="D4070"/>
      <c r="E4070"/>
      <c r="F4070"/>
      <c r="G4070"/>
    </row>
    <row r="4071" spans="3:7" x14ac:dyDescent="0.3">
      <c r="C4071"/>
      <c r="D4071"/>
      <c r="E4071"/>
      <c r="F4071"/>
      <c r="G4071"/>
    </row>
    <row r="4072" spans="3:7" x14ac:dyDescent="0.3">
      <c r="C4072"/>
      <c r="D4072"/>
      <c r="E4072"/>
      <c r="F4072"/>
      <c r="G4072"/>
    </row>
    <row r="4073" spans="3:7" x14ac:dyDescent="0.3">
      <c r="C4073"/>
      <c r="D4073"/>
      <c r="E4073"/>
      <c r="F4073"/>
      <c r="G4073"/>
    </row>
    <row r="4074" spans="3:7" x14ac:dyDescent="0.3">
      <c r="C4074"/>
      <c r="D4074"/>
      <c r="E4074"/>
      <c r="F4074"/>
      <c r="G4074"/>
    </row>
    <row r="4075" spans="3:7" x14ac:dyDescent="0.3">
      <c r="C4075"/>
      <c r="D4075"/>
      <c r="E4075"/>
      <c r="F4075"/>
      <c r="G4075"/>
    </row>
    <row r="4076" spans="3:7" x14ac:dyDescent="0.3">
      <c r="C4076"/>
      <c r="D4076"/>
      <c r="E4076"/>
      <c r="F4076"/>
      <c r="G4076"/>
    </row>
    <row r="4077" spans="3:7" x14ac:dyDescent="0.3">
      <c r="C4077"/>
      <c r="D4077"/>
      <c r="E4077"/>
      <c r="F4077"/>
      <c r="G4077"/>
    </row>
    <row r="4078" spans="3:7" x14ac:dyDescent="0.3">
      <c r="C4078"/>
      <c r="D4078"/>
      <c r="E4078"/>
      <c r="F4078"/>
      <c r="G4078"/>
    </row>
    <row r="4079" spans="3:7" x14ac:dyDescent="0.3">
      <c r="C4079"/>
      <c r="D4079"/>
      <c r="E4079"/>
      <c r="F4079"/>
      <c r="G4079"/>
    </row>
    <row r="4080" spans="3:7" x14ac:dyDescent="0.3">
      <c r="C4080"/>
      <c r="D4080"/>
      <c r="E4080"/>
      <c r="F4080"/>
      <c r="G4080"/>
    </row>
    <row r="4081" spans="3:7" x14ac:dyDescent="0.3">
      <c r="C4081"/>
      <c r="D4081"/>
      <c r="E4081"/>
      <c r="F4081"/>
      <c r="G4081"/>
    </row>
    <row r="4082" spans="3:7" x14ac:dyDescent="0.3">
      <c r="C4082"/>
      <c r="D4082"/>
      <c r="E4082"/>
      <c r="F4082"/>
      <c r="G4082"/>
    </row>
    <row r="4083" spans="3:7" x14ac:dyDescent="0.3">
      <c r="C4083"/>
      <c r="D4083"/>
      <c r="E4083"/>
      <c r="F4083"/>
      <c r="G4083"/>
    </row>
    <row r="4084" spans="3:7" x14ac:dyDescent="0.3">
      <c r="C4084"/>
      <c r="D4084"/>
      <c r="E4084"/>
      <c r="F4084"/>
      <c r="G4084"/>
    </row>
    <row r="4085" spans="3:7" x14ac:dyDescent="0.3">
      <c r="C4085"/>
      <c r="D4085"/>
      <c r="E4085"/>
      <c r="F4085"/>
      <c r="G4085"/>
    </row>
    <row r="4086" spans="3:7" x14ac:dyDescent="0.3">
      <c r="C4086"/>
      <c r="D4086"/>
      <c r="E4086"/>
      <c r="F4086"/>
      <c r="G4086"/>
    </row>
    <row r="4087" spans="3:7" x14ac:dyDescent="0.3">
      <c r="C4087"/>
      <c r="D4087"/>
      <c r="E4087"/>
      <c r="F4087"/>
      <c r="G4087"/>
    </row>
    <row r="4088" spans="3:7" x14ac:dyDescent="0.3">
      <c r="C4088"/>
      <c r="D4088"/>
      <c r="E4088"/>
      <c r="F4088"/>
      <c r="G4088"/>
    </row>
    <row r="4089" spans="3:7" x14ac:dyDescent="0.3">
      <c r="C4089"/>
      <c r="D4089"/>
      <c r="E4089"/>
      <c r="F4089"/>
      <c r="G4089"/>
    </row>
    <row r="4090" spans="3:7" x14ac:dyDescent="0.3">
      <c r="C4090"/>
      <c r="D4090"/>
      <c r="E4090"/>
      <c r="F4090"/>
      <c r="G4090"/>
    </row>
    <row r="4091" spans="3:7" x14ac:dyDescent="0.3">
      <c r="C4091"/>
      <c r="D4091"/>
      <c r="E4091"/>
      <c r="F4091"/>
      <c r="G4091"/>
    </row>
    <row r="4092" spans="3:7" x14ac:dyDescent="0.3">
      <c r="C4092"/>
      <c r="D4092"/>
      <c r="E4092"/>
      <c r="F4092"/>
      <c r="G4092"/>
    </row>
    <row r="4093" spans="3:7" x14ac:dyDescent="0.3">
      <c r="C4093"/>
      <c r="D4093"/>
      <c r="E4093"/>
      <c r="F4093"/>
      <c r="G4093"/>
    </row>
    <row r="4094" spans="3:7" x14ac:dyDescent="0.3">
      <c r="C4094"/>
      <c r="D4094"/>
      <c r="E4094"/>
      <c r="F4094"/>
      <c r="G4094"/>
    </row>
    <row r="4095" spans="3:7" x14ac:dyDescent="0.3">
      <c r="C4095"/>
      <c r="D4095"/>
      <c r="E4095"/>
      <c r="F4095"/>
      <c r="G4095"/>
    </row>
    <row r="4096" spans="3:7" x14ac:dyDescent="0.3">
      <c r="C4096"/>
      <c r="D4096"/>
      <c r="E4096"/>
      <c r="F4096"/>
      <c r="G4096"/>
    </row>
    <row r="4097" spans="3:7" x14ac:dyDescent="0.3">
      <c r="C4097"/>
      <c r="D4097"/>
      <c r="E4097"/>
      <c r="F4097"/>
      <c r="G4097"/>
    </row>
    <row r="4098" spans="3:7" x14ac:dyDescent="0.3">
      <c r="C4098"/>
      <c r="D4098"/>
      <c r="E4098"/>
      <c r="F4098"/>
      <c r="G4098"/>
    </row>
    <row r="4099" spans="3:7" x14ac:dyDescent="0.3">
      <c r="C4099"/>
      <c r="D4099"/>
      <c r="E4099"/>
      <c r="F4099"/>
      <c r="G4099"/>
    </row>
    <row r="4100" spans="3:7" x14ac:dyDescent="0.3">
      <c r="C4100"/>
      <c r="D4100"/>
      <c r="E4100"/>
      <c r="F4100"/>
      <c r="G4100"/>
    </row>
    <row r="4101" spans="3:7" x14ac:dyDescent="0.3">
      <c r="C4101"/>
      <c r="D4101"/>
      <c r="E4101"/>
      <c r="F4101"/>
      <c r="G4101"/>
    </row>
    <row r="4102" spans="3:7" x14ac:dyDescent="0.3">
      <c r="C4102"/>
      <c r="D4102"/>
      <c r="E4102"/>
      <c r="F4102"/>
      <c r="G4102"/>
    </row>
    <row r="4103" spans="3:7" x14ac:dyDescent="0.3">
      <c r="C4103"/>
      <c r="D4103"/>
      <c r="E4103"/>
      <c r="F4103"/>
      <c r="G4103"/>
    </row>
    <row r="4104" spans="3:7" x14ac:dyDescent="0.3">
      <c r="C4104"/>
      <c r="D4104"/>
      <c r="E4104"/>
      <c r="F4104"/>
      <c r="G4104"/>
    </row>
    <row r="4105" spans="3:7" x14ac:dyDescent="0.3">
      <c r="C4105"/>
      <c r="D4105"/>
      <c r="E4105"/>
      <c r="F4105"/>
      <c r="G4105"/>
    </row>
    <row r="4106" spans="3:7" x14ac:dyDescent="0.3">
      <c r="C4106"/>
      <c r="D4106"/>
      <c r="E4106"/>
      <c r="F4106"/>
      <c r="G4106"/>
    </row>
    <row r="4107" spans="3:7" x14ac:dyDescent="0.3">
      <c r="C4107"/>
      <c r="D4107"/>
      <c r="E4107"/>
      <c r="F4107"/>
      <c r="G4107"/>
    </row>
    <row r="4108" spans="3:7" x14ac:dyDescent="0.3">
      <c r="C4108"/>
      <c r="D4108"/>
      <c r="E4108"/>
      <c r="F4108"/>
      <c r="G4108"/>
    </row>
    <row r="4109" spans="3:7" x14ac:dyDescent="0.3">
      <c r="C4109"/>
      <c r="D4109"/>
      <c r="E4109"/>
      <c r="F4109"/>
      <c r="G4109"/>
    </row>
    <row r="4110" spans="3:7" x14ac:dyDescent="0.3">
      <c r="C4110"/>
      <c r="D4110"/>
      <c r="E4110"/>
      <c r="F4110"/>
      <c r="G4110"/>
    </row>
    <row r="4111" spans="3:7" x14ac:dyDescent="0.3">
      <c r="C4111"/>
      <c r="D4111"/>
      <c r="E4111"/>
      <c r="F4111"/>
      <c r="G4111"/>
    </row>
    <row r="4112" spans="3:7" x14ac:dyDescent="0.3">
      <c r="C4112"/>
      <c r="D4112"/>
      <c r="E4112"/>
      <c r="F4112"/>
      <c r="G4112"/>
    </row>
    <row r="4113" spans="3:7" x14ac:dyDescent="0.3">
      <c r="C4113"/>
      <c r="D4113"/>
      <c r="E4113"/>
      <c r="F4113"/>
      <c r="G4113"/>
    </row>
    <row r="4114" spans="3:7" x14ac:dyDescent="0.3">
      <c r="C4114"/>
      <c r="D4114"/>
      <c r="E4114"/>
      <c r="F4114"/>
      <c r="G4114"/>
    </row>
    <row r="4115" spans="3:7" x14ac:dyDescent="0.3">
      <c r="C4115"/>
      <c r="D4115"/>
      <c r="E4115"/>
      <c r="F4115"/>
      <c r="G4115"/>
    </row>
    <row r="4116" spans="3:7" x14ac:dyDescent="0.3">
      <c r="C4116"/>
      <c r="D4116"/>
      <c r="E4116"/>
      <c r="F4116"/>
      <c r="G4116"/>
    </row>
    <row r="4117" spans="3:7" x14ac:dyDescent="0.3">
      <c r="C4117"/>
      <c r="D4117"/>
      <c r="E4117"/>
      <c r="F4117"/>
      <c r="G4117"/>
    </row>
    <row r="4118" spans="3:7" x14ac:dyDescent="0.3">
      <c r="C4118"/>
      <c r="D4118"/>
      <c r="E4118"/>
      <c r="F4118"/>
      <c r="G4118"/>
    </row>
    <row r="4119" spans="3:7" x14ac:dyDescent="0.3">
      <c r="C4119"/>
      <c r="D4119"/>
      <c r="E4119"/>
      <c r="F4119"/>
      <c r="G411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EE956-4429-40FE-90EB-6A88368EC095}">
  <dimension ref="B1:L19"/>
  <sheetViews>
    <sheetView workbookViewId="0">
      <selection activeCell="H25" sqref="H25"/>
    </sheetView>
  </sheetViews>
  <sheetFormatPr defaultRowHeight="14.4" outlineLevelCol="1" x14ac:dyDescent="0.3"/>
  <cols>
    <col min="1" max="1" width="1.44140625" customWidth="1"/>
    <col min="2" max="3" width="8.88671875" hidden="1" customWidth="1" outlineLevel="1"/>
    <col min="4" max="4" width="2.109375" customWidth="1" collapsed="1"/>
    <col min="5" max="5" width="26.21875" customWidth="1"/>
    <col min="6" max="8" width="11.88671875" style="13" customWidth="1"/>
    <col min="9" max="9" width="12.44140625" style="13" bestFit="1" customWidth="1"/>
    <col min="10" max="12" width="11.88671875" style="13" customWidth="1"/>
  </cols>
  <sheetData>
    <row r="1" spans="2:12" ht="4.2" customHeight="1" x14ac:dyDescent="0.3"/>
    <row r="2" spans="2:12" x14ac:dyDescent="0.3">
      <c r="E2" s="23"/>
      <c r="F2" s="25" t="s">
        <v>8386</v>
      </c>
      <c r="G2" s="25"/>
      <c r="H2" s="25"/>
      <c r="I2" s="25"/>
      <c r="J2" s="25" t="s">
        <v>8387</v>
      </c>
      <c r="K2" s="25"/>
      <c r="L2" s="25"/>
    </row>
    <row r="3" spans="2:12" x14ac:dyDescent="0.3">
      <c r="B3" t="s">
        <v>8390</v>
      </c>
      <c r="E3" s="24" t="s">
        <v>8381</v>
      </c>
      <c r="F3" s="24" t="s">
        <v>8383</v>
      </c>
      <c r="G3" s="24" t="s">
        <v>8384</v>
      </c>
      <c r="H3" s="24" t="s">
        <v>8220</v>
      </c>
      <c r="I3" s="28" t="s">
        <v>8382</v>
      </c>
      <c r="J3" s="24" t="s">
        <v>8383</v>
      </c>
      <c r="K3" s="24" t="s">
        <v>8384</v>
      </c>
      <c r="L3" s="24" t="s">
        <v>8385</v>
      </c>
    </row>
    <row r="4" spans="2:12" x14ac:dyDescent="0.3">
      <c r="B4" s="29"/>
      <c r="C4" s="29">
        <v>1000</v>
      </c>
      <c r="E4" t="s">
        <v>8391</v>
      </c>
      <c r="F4" s="15">
        <f>COUNTIFS('Kickstart Data'!$F:$F,'Success by Goal Amount'!F$3,'Kickstart Data'!$D:$D,"&lt;"&amp;$C4)</f>
        <v>322</v>
      </c>
      <c r="G4" s="15">
        <f>COUNTIFS('Kickstart Data'!$F:$F,'Success by Goal Amount'!G$3,'Kickstart Data'!$D:$D,"&lt;"&amp;$C4)</f>
        <v>113</v>
      </c>
      <c r="H4" s="15">
        <f>COUNTIFS('Kickstart Data'!$F:$F,'Success by Goal Amount'!H$3,'Kickstart Data'!$D:$D,"&lt;"&amp;$C4)</f>
        <v>18</v>
      </c>
      <c r="I4" s="27">
        <f>SUM(F4:H4)</f>
        <v>453</v>
      </c>
      <c r="J4" s="20">
        <f>F4/$I4</f>
        <v>0.71081677704194257</v>
      </c>
      <c r="K4" s="20">
        <f t="shared" ref="K4:L4" si="0">G4/$I4</f>
        <v>0.24944812362030905</v>
      </c>
      <c r="L4" s="20">
        <f t="shared" si="0"/>
        <v>3.9735099337748346E-2</v>
      </c>
    </row>
    <row r="5" spans="2:12" x14ac:dyDescent="0.3">
      <c r="B5" s="29">
        <f>C4</f>
        <v>1000</v>
      </c>
      <c r="C5" s="29">
        <f>C4+3999</f>
        <v>4999</v>
      </c>
      <c r="E5" t="str">
        <f>B5&amp;" to "&amp;C5</f>
        <v>1000 to 4999</v>
      </c>
      <c r="F5" s="15">
        <f>COUNTIFS('Kickstart Data'!$F:$F,'Success by Goal Amount'!F$3,'Kickstart Data'!$D:$D,"&gt;="&amp;$B5,'Kickstart Data'!$D:$D,"&lt;="&amp;$C5)</f>
        <v>932</v>
      </c>
      <c r="G5" s="15">
        <f>COUNTIFS('Kickstart Data'!$F:$F,'Success by Goal Amount'!G$3,'Kickstart Data'!$D:$D,"&gt;="&amp;$B5,'Kickstart Data'!$D:$D,"&lt;="&amp;$C5)</f>
        <v>420</v>
      </c>
      <c r="H5" s="15">
        <f>COUNTIFS('Kickstart Data'!$F:$F,'Success by Goal Amount'!H$3,'Kickstart Data'!$D:$D,"&gt;="&amp;$B5,'Kickstart Data'!$D:$D,"&lt;="&amp;$C5)</f>
        <v>60</v>
      </c>
      <c r="I5" s="27">
        <f t="shared" ref="I5:I15" si="1">SUM(F5:H5)</f>
        <v>1412</v>
      </c>
      <c r="J5" s="20">
        <f t="shared" ref="J5:J15" si="2">F5/$I5</f>
        <v>0.66005665722379603</v>
      </c>
      <c r="K5" s="20">
        <f t="shared" ref="K5:K15" si="3">G5/$I5</f>
        <v>0.29745042492917845</v>
      </c>
      <c r="L5" s="20">
        <f t="shared" ref="L5:L15" si="4">H5/$I5</f>
        <v>4.2492917847025496E-2</v>
      </c>
    </row>
    <row r="6" spans="2:12" x14ac:dyDescent="0.3">
      <c r="B6" s="29">
        <f>B5+4000</f>
        <v>5000</v>
      </c>
      <c r="C6" s="29">
        <f>C5+5000</f>
        <v>9999</v>
      </c>
      <c r="E6" t="str">
        <f t="shared" ref="E6:E14" si="5">B6&amp;" to "&amp;C6</f>
        <v>5000 to 9999</v>
      </c>
      <c r="F6" s="15">
        <f>COUNTIFS('Kickstart Data'!$F:$F,'Success by Goal Amount'!F$3,'Kickstart Data'!$D:$D,"&gt;="&amp;$B6,'Kickstart Data'!$D:$D,"&lt;="&amp;$C6)</f>
        <v>381</v>
      </c>
      <c r="G6" s="15">
        <f>COUNTIFS('Kickstart Data'!$F:$F,'Success by Goal Amount'!G$3,'Kickstart Data'!$D:$D,"&gt;="&amp;$B6,'Kickstart Data'!$D:$D,"&lt;="&amp;$C6)</f>
        <v>283</v>
      </c>
      <c r="H6" s="15">
        <f>COUNTIFS('Kickstart Data'!$F:$F,'Success by Goal Amount'!H$3,'Kickstart Data'!$D:$D,"&gt;="&amp;$B6,'Kickstart Data'!$D:$D,"&lt;="&amp;$C6)</f>
        <v>52</v>
      </c>
      <c r="I6" s="27">
        <f t="shared" si="1"/>
        <v>716</v>
      </c>
      <c r="J6" s="20">
        <f t="shared" si="2"/>
        <v>0.53212290502793291</v>
      </c>
      <c r="K6" s="20">
        <f t="shared" si="3"/>
        <v>0.39525139664804471</v>
      </c>
      <c r="L6" s="20">
        <f t="shared" si="4"/>
        <v>7.2625698324022353E-2</v>
      </c>
    </row>
    <row r="7" spans="2:12" x14ac:dyDescent="0.3">
      <c r="B7" s="29">
        <f>B6+5000</f>
        <v>10000</v>
      </c>
      <c r="C7" s="29">
        <f>C6+5000</f>
        <v>14999</v>
      </c>
      <c r="E7" t="str">
        <f t="shared" si="5"/>
        <v>10000 to 14999</v>
      </c>
      <c r="F7" s="15">
        <f>COUNTIFS('Kickstart Data'!$F:$F,'Success by Goal Amount'!F$3,'Kickstart Data'!$D:$D,"&gt;="&amp;$B7,'Kickstart Data'!$D:$D,"&lt;="&amp;$C7)</f>
        <v>168</v>
      </c>
      <c r="G7" s="15">
        <f>COUNTIFS('Kickstart Data'!$F:$F,'Success by Goal Amount'!G$3,'Kickstart Data'!$D:$D,"&gt;="&amp;$B7,'Kickstart Data'!$D:$D,"&lt;="&amp;$C7)</f>
        <v>144</v>
      </c>
      <c r="H7" s="15">
        <f>COUNTIFS('Kickstart Data'!$F:$F,'Success by Goal Amount'!H$3,'Kickstart Data'!$D:$D,"&gt;="&amp;$B7,'Kickstart Data'!$D:$D,"&lt;="&amp;$C7)</f>
        <v>40</v>
      </c>
      <c r="I7" s="27">
        <f t="shared" si="1"/>
        <v>352</v>
      </c>
      <c r="J7" s="20">
        <f t="shared" si="2"/>
        <v>0.47727272727272729</v>
      </c>
      <c r="K7" s="20">
        <f t="shared" si="3"/>
        <v>0.40909090909090912</v>
      </c>
      <c r="L7" s="20">
        <f t="shared" si="4"/>
        <v>0.11363636363636363</v>
      </c>
    </row>
    <row r="8" spans="2:12" x14ac:dyDescent="0.3">
      <c r="B8" s="29">
        <f t="shared" ref="B8:B14" si="6">B7+5000</f>
        <v>15000</v>
      </c>
      <c r="C8" s="29">
        <f t="shared" ref="C8:C14" si="7">C7+5000</f>
        <v>19999</v>
      </c>
      <c r="E8" t="str">
        <f t="shared" si="5"/>
        <v>15000 to 19999</v>
      </c>
      <c r="F8" s="15">
        <f>COUNTIFS('Kickstart Data'!$F:$F,'Success by Goal Amount'!F$3,'Kickstart Data'!$D:$D,"&gt;="&amp;$B8,'Kickstart Data'!$D:$D,"&lt;="&amp;$C8)</f>
        <v>94</v>
      </c>
      <c r="G8" s="15">
        <f>COUNTIFS('Kickstart Data'!$F:$F,'Success by Goal Amount'!G$3,'Kickstart Data'!$D:$D,"&gt;="&amp;$B8,'Kickstart Data'!$D:$D,"&lt;="&amp;$C8)</f>
        <v>90</v>
      </c>
      <c r="H8" s="15">
        <f>COUNTIFS('Kickstart Data'!$F:$F,'Success by Goal Amount'!H$3,'Kickstart Data'!$D:$D,"&gt;="&amp;$B8,'Kickstart Data'!$D:$D,"&lt;="&amp;$C8)</f>
        <v>17</v>
      </c>
      <c r="I8" s="27">
        <f t="shared" si="1"/>
        <v>201</v>
      </c>
      <c r="J8" s="20">
        <f t="shared" si="2"/>
        <v>0.46766169154228854</v>
      </c>
      <c r="K8" s="20">
        <f t="shared" si="3"/>
        <v>0.44776119402985076</v>
      </c>
      <c r="L8" s="20">
        <f t="shared" si="4"/>
        <v>8.45771144278607E-2</v>
      </c>
    </row>
    <row r="9" spans="2:12" x14ac:dyDescent="0.3">
      <c r="B9" s="29">
        <f t="shared" si="6"/>
        <v>20000</v>
      </c>
      <c r="C9" s="29">
        <f t="shared" si="7"/>
        <v>24999</v>
      </c>
      <c r="E9" t="str">
        <f t="shared" si="5"/>
        <v>20000 to 24999</v>
      </c>
      <c r="F9" s="15">
        <f>COUNTIFS('Kickstart Data'!$F:$F,'Success by Goal Amount'!F$3,'Kickstart Data'!$D:$D,"&gt;="&amp;$B9,'Kickstart Data'!$D:$D,"&lt;="&amp;$C9)</f>
        <v>62</v>
      </c>
      <c r="G9" s="15">
        <f>COUNTIFS('Kickstart Data'!$F:$F,'Success by Goal Amount'!G$3,'Kickstart Data'!$D:$D,"&gt;="&amp;$B9,'Kickstart Data'!$D:$D,"&lt;="&amp;$C9)</f>
        <v>72</v>
      </c>
      <c r="H9" s="15">
        <f>COUNTIFS('Kickstart Data'!$F:$F,'Success by Goal Amount'!H$3,'Kickstart Data'!$D:$D,"&gt;="&amp;$B9,'Kickstart Data'!$D:$D,"&lt;="&amp;$C9)</f>
        <v>14</v>
      </c>
      <c r="I9" s="27">
        <f t="shared" si="1"/>
        <v>148</v>
      </c>
      <c r="J9" s="20">
        <f t="shared" si="2"/>
        <v>0.41891891891891891</v>
      </c>
      <c r="K9" s="20">
        <f t="shared" si="3"/>
        <v>0.48648648648648651</v>
      </c>
      <c r="L9" s="20">
        <f t="shared" si="4"/>
        <v>9.45945945945946E-2</v>
      </c>
    </row>
    <row r="10" spans="2:12" x14ac:dyDescent="0.3">
      <c r="B10" s="29">
        <f t="shared" si="6"/>
        <v>25000</v>
      </c>
      <c r="C10" s="29">
        <f t="shared" si="7"/>
        <v>29999</v>
      </c>
      <c r="E10" t="str">
        <f t="shared" si="5"/>
        <v>25000 to 29999</v>
      </c>
      <c r="F10" s="15">
        <f>COUNTIFS('Kickstart Data'!$F:$F,'Success by Goal Amount'!F$3,'Kickstart Data'!$D:$D,"&gt;="&amp;$B10,'Kickstart Data'!$D:$D,"&lt;="&amp;$C10)</f>
        <v>55</v>
      </c>
      <c r="G10" s="15">
        <f>COUNTIFS('Kickstart Data'!$F:$F,'Success by Goal Amount'!G$3,'Kickstart Data'!$D:$D,"&gt;="&amp;$B10,'Kickstart Data'!$D:$D,"&lt;="&amp;$C10)</f>
        <v>64</v>
      </c>
      <c r="H10" s="15">
        <f>COUNTIFS('Kickstart Data'!$F:$F,'Success by Goal Amount'!H$3,'Kickstart Data'!$D:$D,"&gt;="&amp;$B10,'Kickstart Data'!$D:$D,"&lt;="&amp;$C10)</f>
        <v>18</v>
      </c>
      <c r="I10" s="27">
        <f t="shared" si="1"/>
        <v>137</v>
      </c>
      <c r="J10" s="20">
        <f t="shared" si="2"/>
        <v>0.40145985401459855</v>
      </c>
      <c r="K10" s="20">
        <f t="shared" si="3"/>
        <v>0.46715328467153283</v>
      </c>
      <c r="L10" s="20">
        <f t="shared" si="4"/>
        <v>0.13138686131386862</v>
      </c>
    </row>
    <row r="11" spans="2:12" x14ac:dyDescent="0.3">
      <c r="B11" s="29">
        <f t="shared" si="6"/>
        <v>30000</v>
      </c>
      <c r="C11" s="29">
        <f t="shared" si="7"/>
        <v>34999</v>
      </c>
      <c r="E11" t="str">
        <f t="shared" si="5"/>
        <v>30000 to 34999</v>
      </c>
      <c r="F11" s="15">
        <f>COUNTIFS('Kickstart Data'!$F:$F,'Success by Goal Amount'!F$3,'Kickstart Data'!$D:$D,"&gt;="&amp;$B11,'Kickstart Data'!$D:$D,"&lt;="&amp;$C11)</f>
        <v>32</v>
      </c>
      <c r="G11" s="15">
        <f>COUNTIFS('Kickstart Data'!$F:$F,'Success by Goal Amount'!G$3,'Kickstart Data'!$D:$D,"&gt;="&amp;$B11,'Kickstart Data'!$D:$D,"&lt;="&amp;$C11)</f>
        <v>37</v>
      </c>
      <c r="H11" s="15">
        <f>COUNTIFS('Kickstart Data'!$F:$F,'Success by Goal Amount'!H$3,'Kickstart Data'!$D:$D,"&gt;="&amp;$B11,'Kickstart Data'!$D:$D,"&lt;="&amp;$C11)</f>
        <v>13</v>
      </c>
      <c r="I11" s="27">
        <f t="shared" si="1"/>
        <v>82</v>
      </c>
      <c r="J11" s="20">
        <f t="shared" si="2"/>
        <v>0.3902439024390244</v>
      </c>
      <c r="K11" s="20">
        <f t="shared" si="3"/>
        <v>0.45121951219512196</v>
      </c>
      <c r="L11" s="20">
        <f t="shared" si="4"/>
        <v>0.15853658536585366</v>
      </c>
    </row>
    <row r="12" spans="2:12" x14ac:dyDescent="0.3">
      <c r="B12" s="29">
        <f t="shared" si="6"/>
        <v>35000</v>
      </c>
      <c r="C12" s="29">
        <f t="shared" si="7"/>
        <v>39999</v>
      </c>
      <c r="E12" t="str">
        <f t="shared" si="5"/>
        <v>35000 to 39999</v>
      </c>
      <c r="F12" s="15">
        <f>COUNTIFS('Kickstart Data'!$F:$F,'Success by Goal Amount'!F$3,'Kickstart Data'!$D:$D,"&gt;="&amp;$B12,'Kickstart Data'!$D:$D,"&lt;="&amp;$C12)</f>
        <v>26</v>
      </c>
      <c r="G12" s="15">
        <f>COUNTIFS('Kickstart Data'!$F:$F,'Success by Goal Amount'!G$3,'Kickstart Data'!$D:$D,"&gt;="&amp;$B12,'Kickstart Data'!$D:$D,"&lt;="&amp;$C12)</f>
        <v>22</v>
      </c>
      <c r="H12" s="15">
        <f>COUNTIFS('Kickstart Data'!$F:$F,'Success by Goal Amount'!H$3,'Kickstart Data'!$D:$D,"&gt;="&amp;$B12,'Kickstart Data'!$D:$D,"&lt;="&amp;$C12)</f>
        <v>7</v>
      </c>
      <c r="I12" s="27">
        <f t="shared" si="1"/>
        <v>55</v>
      </c>
      <c r="J12" s="20">
        <f t="shared" si="2"/>
        <v>0.47272727272727272</v>
      </c>
      <c r="K12" s="20">
        <f t="shared" si="3"/>
        <v>0.4</v>
      </c>
      <c r="L12" s="20">
        <f t="shared" si="4"/>
        <v>0.12727272727272726</v>
      </c>
    </row>
    <row r="13" spans="2:12" x14ac:dyDescent="0.3">
      <c r="B13" s="29">
        <f t="shared" si="6"/>
        <v>40000</v>
      </c>
      <c r="C13" s="29">
        <f t="shared" si="7"/>
        <v>44999</v>
      </c>
      <c r="E13" t="str">
        <f t="shared" si="5"/>
        <v>40000 to 44999</v>
      </c>
      <c r="F13" s="15">
        <f>COUNTIFS('Kickstart Data'!$F:$F,'Success by Goal Amount'!F$3,'Kickstart Data'!$D:$D,"&gt;="&amp;$B13,'Kickstart Data'!$D:$D,"&lt;="&amp;$C13)</f>
        <v>21</v>
      </c>
      <c r="G13" s="15">
        <f>COUNTIFS('Kickstart Data'!$F:$F,'Success by Goal Amount'!G$3,'Kickstart Data'!$D:$D,"&gt;="&amp;$B13,'Kickstart Data'!$D:$D,"&lt;="&amp;$C13)</f>
        <v>16</v>
      </c>
      <c r="H13" s="15">
        <f>COUNTIFS('Kickstart Data'!$F:$F,'Success by Goal Amount'!H$3,'Kickstart Data'!$D:$D,"&gt;="&amp;$B13,'Kickstart Data'!$D:$D,"&lt;="&amp;$C13)</f>
        <v>6</v>
      </c>
      <c r="I13" s="27">
        <f t="shared" si="1"/>
        <v>43</v>
      </c>
      <c r="J13" s="20">
        <f t="shared" si="2"/>
        <v>0.48837209302325579</v>
      </c>
      <c r="K13" s="20">
        <f t="shared" si="3"/>
        <v>0.37209302325581395</v>
      </c>
      <c r="L13" s="20">
        <f t="shared" si="4"/>
        <v>0.13953488372093023</v>
      </c>
    </row>
    <row r="14" spans="2:12" x14ac:dyDescent="0.3">
      <c r="B14" s="29">
        <f t="shared" si="6"/>
        <v>45000</v>
      </c>
      <c r="C14" s="29">
        <f t="shared" si="7"/>
        <v>49999</v>
      </c>
      <c r="E14" t="str">
        <f t="shared" si="5"/>
        <v>45000 to 49999</v>
      </c>
      <c r="F14" s="15">
        <f>COUNTIFS('Kickstart Data'!$F:$F,'Success by Goal Amount'!F$3,'Kickstart Data'!$D:$D,"&gt;="&amp;$B14,'Kickstart Data'!$D:$D,"&lt;="&amp;$C14)</f>
        <v>6</v>
      </c>
      <c r="G14" s="15">
        <f>COUNTIFS('Kickstart Data'!$F:$F,'Success by Goal Amount'!G$3,'Kickstart Data'!$D:$D,"&gt;="&amp;$B14,'Kickstart Data'!$D:$D,"&lt;="&amp;$C14)</f>
        <v>11</v>
      </c>
      <c r="H14" s="15">
        <f>COUNTIFS('Kickstart Data'!$F:$F,'Success by Goal Amount'!H$3,'Kickstart Data'!$D:$D,"&gt;="&amp;$B14,'Kickstart Data'!$D:$D,"&lt;="&amp;$C14)</f>
        <v>4</v>
      </c>
      <c r="I14" s="27">
        <f t="shared" si="1"/>
        <v>21</v>
      </c>
      <c r="J14" s="20">
        <f t="shared" si="2"/>
        <v>0.2857142857142857</v>
      </c>
      <c r="K14" s="20">
        <f t="shared" si="3"/>
        <v>0.52380952380952384</v>
      </c>
      <c r="L14" s="20">
        <f t="shared" si="4"/>
        <v>0.19047619047619047</v>
      </c>
    </row>
    <row r="15" spans="2:12" x14ac:dyDescent="0.3">
      <c r="B15" s="29">
        <v>50000</v>
      </c>
      <c r="C15" s="29"/>
      <c r="E15" t="s">
        <v>8392</v>
      </c>
      <c r="F15" s="15">
        <f>COUNTIFS('Kickstart Data'!$F:$F,'Success by Goal Amount'!F$3,'Kickstart Data'!$D:$D,"&gt;="&amp;$B15)</f>
        <v>86</v>
      </c>
      <c r="G15" s="15">
        <f>COUNTIFS('Kickstart Data'!$F:$F,'Success by Goal Amount'!G$3,'Kickstart Data'!$D:$D,"&gt;="&amp;$B15)</f>
        <v>258</v>
      </c>
      <c r="H15" s="15">
        <f>COUNTIFS('Kickstart Data'!$F:$F,'Success by Goal Amount'!H$3,'Kickstart Data'!$D:$D,"&gt;="&amp;$B15)</f>
        <v>100</v>
      </c>
      <c r="I15" s="27">
        <f t="shared" si="1"/>
        <v>444</v>
      </c>
      <c r="J15" s="20">
        <f t="shared" si="2"/>
        <v>0.19369369369369369</v>
      </c>
      <c r="K15" s="20">
        <f t="shared" si="3"/>
        <v>0.58108108108108103</v>
      </c>
      <c r="L15" s="20">
        <f t="shared" si="4"/>
        <v>0.22522522522522523</v>
      </c>
    </row>
    <row r="16" spans="2:12" ht="4.8" customHeight="1" x14ac:dyDescent="0.3"/>
    <row r="17" spans="5:8" x14ac:dyDescent="0.3">
      <c r="E17" s="22" t="s">
        <v>8389</v>
      </c>
      <c r="F17" s="15">
        <f>SUM(F4:F15)</f>
        <v>2185</v>
      </c>
      <c r="G17" s="15">
        <f t="shared" ref="G17:H17" si="8">SUM(G4:G15)</f>
        <v>1530</v>
      </c>
      <c r="H17" s="15">
        <f t="shared" si="8"/>
        <v>349</v>
      </c>
    </row>
    <row r="18" spans="5:8" x14ac:dyDescent="0.3">
      <c r="E18" s="21" t="s">
        <v>8388</v>
      </c>
      <c r="F18" s="15">
        <f>GETPIVOTDATA("state",'State by Month &amp; Year Pivot'!$B$5,"state","successful")</f>
        <v>2185</v>
      </c>
      <c r="G18" s="15">
        <f>GETPIVOTDATA("state",'State by Month &amp; Year Pivot'!$B$5,"state","failed")</f>
        <v>1530</v>
      </c>
      <c r="H18" s="15">
        <f>GETPIVOTDATA("state",'State by Month &amp; Year Pivot'!$B$5,"state","canceled")</f>
        <v>349</v>
      </c>
    </row>
    <row r="19" spans="5:8" x14ac:dyDescent="0.3">
      <c r="F19" s="26">
        <f>F18-F17</f>
        <v>0</v>
      </c>
      <c r="G19" s="26">
        <f t="shared" ref="G19:H19" si="9">G18-G17</f>
        <v>0</v>
      </c>
      <c r="H19" s="26">
        <f t="shared" si="9"/>
        <v>0</v>
      </c>
    </row>
  </sheetData>
  <dataConsolid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Kickstart Data</vt:lpstr>
      <vt:lpstr>State by Category Pivot</vt:lpstr>
      <vt:lpstr>State by SubCategory Pivot</vt:lpstr>
      <vt:lpstr>State by Month &amp; Year Pivot</vt:lpstr>
      <vt:lpstr>Success by Goal Amount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Jeremy Burr</cp:lastModifiedBy>
  <dcterms:created xsi:type="dcterms:W3CDTF">2017-04-20T15:17:24Z</dcterms:created>
  <dcterms:modified xsi:type="dcterms:W3CDTF">2019-05-14T00:46:40Z</dcterms:modified>
</cp:coreProperties>
</file>