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ch\Documents\TUDelft\MSc\Thesis\YSES_IFU\2nd_epoch\"/>
    </mc:Choice>
  </mc:AlternateContent>
  <xr:revisionPtr revIDLastSave="0" documentId="13_ncr:1_{B2B05839-C353-439A-88F4-0CF169B274A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ll stars" sheetId="1" r:id="rId1"/>
    <sheet name="Companion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2" l="1"/>
  <c r="L2" i="2"/>
  <c r="L3" i="2"/>
  <c r="L4" i="2"/>
  <c r="L5" i="2"/>
  <c r="L6" i="2"/>
  <c r="O3" i="2"/>
  <c r="O4" i="2"/>
  <c r="O5" i="2"/>
  <c r="O6" i="2"/>
  <c r="O2" i="2"/>
  <c r="O7" i="2" l="1"/>
</calcChain>
</file>

<file path=xl/sharedStrings.xml><?xml version="1.0" encoding="utf-8"?>
<sst xmlns="http://schemas.openxmlformats.org/spreadsheetml/2006/main" count="470" uniqueCount="242">
  <si>
    <t>2023-04-20-1</t>
  </si>
  <si>
    <t>https://archive.eso.org/downloadportalapi/script/6b356d6e-2ad1-45fe-b67b-fd6b89e97c79?username=burrzach</t>
  </si>
  <si>
    <t>2023-04-20-2</t>
  </si>
  <si>
    <t>https://archive.eso.org/downloadportalapi/script/be8beb51-7251-4257-9e00-a7dd0ce29da1?username=burrzach</t>
  </si>
  <si>
    <t>2023-05-16</t>
  </si>
  <si>
    <t>https://archive.eso.org/downloadportalapi/script/e5f746a7-2601-4aac-9e88-e41fa8ddd567?username=burrzach</t>
  </si>
  <si>
    <t>2023-05-27</t>
  </si>
  <si>
    <t>https://archive.eso.org/downloadportalapi/script/a4d3bdfd-3f5f-4515-8328-281ef5ec133f?username=burrzach</t>
  </si>
  <si>
    <t>2023-05-28-1</t>
  </si>
  <si>
    <t>https://archive.eso.org/downloadportalapi/script/c99785c2-ebbf-4512-991e-d63913b9c745?username=burrzach</t>
  </si>
  <si>
    <t>2023-05-28-2</t>
  </si>
  <si>
    <t>https://archive.eso.org/downloadportalapi/script/b7deffae-14ce-4266-9127-f1111884e8a9?username=burrzach</t>
  </si>
  <si>
    <t>2023-05-28-3</t>
  </si>
  <si>
    <t>https://archive.eso.org/downloadportalapi/script/f4245275-764c-49bb-971d-c407948c7e86?username=burrzach</t>
  </si>
  <si>
    <t>2023-05-30-1</t>
  </si>
  <si>
    <t>https://archive.eso.org/downloadportalapi/script/dd7fa4c0-fb0c-483c-a7b8-27f6bde10319?username=burrzach</t>
  </si>
  <si>
    <t>2023-05-30-2</t>
  </si>
  <si>
    <t>https://archive.eso.org/downloadportalapi/script/0dfe0195-8544-42bd-b0ee-ce71dd4717fe?username=burrzach</t>
  </si>
  <si>
    <t>2023-05-30-3</t>
  </si>
  <si>
    <t>https://archive.eso.org/downloadportalapi/script/dc15dcc4-00e9-40e2-8630-27dc5ffe261b?username=burrzach</t>
  </si>
  <si>
    <t>2023-06-15-1</t>
  </si>
  <si>
    <t>https://archive.eso.org/downloadportalapi/script/9be4cee7-d1a0-40e7-934e-209f7e2a7931?username=burrzach</t>
  </si>
  <si>
    <t>2023-06-15-2</t>
  </si>
  <si>
    <t>https://archive.eso.org/downloadportalapi/script/3db6d8ae-2064-4811-9869-64f085ef83ed?username=burrzach</t>
  </si>
  <si>
    <t>2023-06-16</t>
  </si>
  <si>
    <t>https://archive.eso.org/downloadportalapi/script/dd082dd3-cf1c-4c74-a814-eefa104ff7bd?username=burrzach</t>
  </si>
  <si>
    <t>2023-06-17-1</t>
  </si>
  <si>
    <t>https://archive.eso.org/downloadportalapi/script/a43e3690-174e-4aae-9b7d-c299be8a65e1?username=burrzach</t>
  </si>
  <si>
    <t>2023-06-17-2</t>
  </si>
  <si>
    <t>https://archive.eso.org/downloadportalapi/script/b04ae6bb-3337-4494-adb3-bedfb0dab983?username=burrzach</t>
  </si>
  <si>
    <t>2023-06-17-3</t>
  </si>
  <si>
    <t>https://archive.eso.org/downloadportalapi/script/4e527d25-e5ec-4917-87c2-8e03dc287767?username=burrzach</t>
  </si>
  <si>
    <t>2023-07-08-1</t>
  </si>
  <si>
    <t>https://archive.eso.org/downloadportalapi/script/ef8cacde-e3d9-41ba-9c6a-94d4f851a789?username=burrzach</t>
  </si>
  <si>
    <t>2023-07-08-2</t>
  </si>
  <si>
    <t>2023-07-08-3</t>
  </si>
  <si>
    <t>https://archive.eso.org/downloadportalapi/script/b4733c1b-48d1-4f07-aa38-fe822f924609?username=burrzach</t>
  </si>
  <si>
    <t>2023-07-08-4</t>
  </si>
  <si>
    <t>https://archive.eso.org/downloadportalapi/script/768c492e-5f9a-4450-abd7-7659834977c5?username=burrzach</t>
  </si>
  <si>
    <t>2023-07-14-1</t>
  </si>
  <si>
    <t>https://archive.eso.org/downloadportalapi/script/8002630a-bfd5-4807-b085-301cc68883c2?username=burrzach</t>
  </si>
  <si>
    <t>2023-07-14-2</t>
  </si>
  <si>
    <t>https://archive.eso.org/downloadportalapi/script/5c0b8547-2810-4fb5-8146-9442bebc757c?username=burrzach</t>
  </si>
  <si>
    <t>2023-07-22-1</t>
  </si>
  <si>
    <t>https://archive.eso.org/downloadportalapi/script/94eb9826-d946-4de3-b3f9-4d5e470ee4fd?username=burrzach</t>
  </si>
  <si>
    <t>2023-07-22-2</t>
  </si>
  <si>
    <t>https://archive.eso.org/downloadportalapi/script/587ed953-0d45-411f-ba74-c65a4227b672?username=burrzach</t>
  </si>
  <si>
    <t>2023-07-22-3</t>
  </si>
  <si>
    <t>2023-07-22-4</t>
  </si>
  <si>
    <t>https://archive.eso.org/downloadportalapi/script/1743d7c3-0726-46fe-a5a0-5f861d5bfb01?username=burrzach</t>
  </si>
  <si>
    <t>2023-07-23-1</t>
  </si>
  <si>
    <t>https://archive.eso.org/downloadportalapi/script/0f8f5581-8d3a-4d0f-bed2-54cbd9304bc2?username=burrzach</t>
  </si>
  <si>
    <t>2023-07-23-2</t>
  </si>
  <si>
    <t>https://archive.eso.org/downloadportalapi/script/f7db366b-8de4-44a4-ab18-f1763c0d1cf6?username=burrzach</t>
  </si>
  <si>
    <t>2023-07-23-3</t>
  </si>
  <si>
    <t>https://archive.eso.org/downloadportalapi/script/9c7ca555-876f-448f-b7d4-256c05be8d66?username=burrzach</t>
  </si>
  <si>
    <t>2023-07-23-4</t>
  </si>
  <si>
    <t>https://archive.eso.org/downloadportalapi/script/9d212b96-6d42-4f24-9aad-8e9b81a91e5b?username=burrzach</t>
  </si>
  <si>
    <t>2023-07-26-1</t>
  </si>
  <si>
    <t>https://archive.eso.org/downloadportalapi/script/38527f38-fed6-4180-a663-78c40a941918?username=burrzach</t>
  </si>
  <si>
    <t>2023-07-26-2</t>
  </si>
  <si>
    <t>https://archive.eso.org/downloadportalapi/script/e45c6609-308b-4a3b-bb9f-d7f2df69d6a6?username=burrzach</t>
  </si>
  <si>
    <t>2023-08-07-1</t>
  </si>
  <si>
    <t>https://archive.eso.org/downloadportalapi/script/d6d72bb4-c97a-4fd8-892d-31359c641f9e?username=burrzach</t>
  </si>
  <si>
    <t>2023-08-07-2</t>
  </si>
  <si>
    <t>https://archive.eso.org/downloadportalapi/script/cb6b2554-fa27-4def-b409-d77bde0288a1?username=burrzach</t>
  </si>
  <si>
    <t>2023-08-07-3</t>
  </si>
  <si>
    <t>https://archive.eso.org/downloadportalapi/script/e9799fb6-ee9a-4a5b-8ddd-5da12d2bd287?username=burrzach</t>
  </si>
  <si>
    <t>2023-08-07-4</t>
  </si>
  <si>
    <t>https://archive.eso.org/downloadportalapi/script/9f2c9565-966b-4936-8f5e-d8bb9f49a3ea?username=burrzach</t>
  </si>
  <si>
    <t>2023-08-20</t>
  </si>
  <si>
    <t>https://archive.eso.org/downloadportalapi/script/9f8dde12-f0ad-4677-b43c-f3013b47b733?username=burrzach</t>
  </si>
  <si>
    <t>Observation</t>
  </si>
  <si>
    <t>Download</t>
  </si>
  <si>
    <t>Notes</t>
  </si>
  <si>
    <t>2022-12-20</t>
  </si>
  <si>
    <t>2023-03-03-1</t>
  </si>
  <si>
    <t>2023-03-03-2</t>
  </si>
  <si>
    <t>2023-01-28</t>
  </si>
  <si>
    <t>-</t>
  </si>
  <si>
    <t>No</t>
  </si>
  <si>
    <t>Two observations of same target on this night. Take 2nd one.</t>
  </si>
  <si>
    <t>Yes</t>
  </si>
  <si>
    <t>2nd observation of same target.</t>
  </si>
  <si>
    <t>Point sources</t>
  </si>
  <si>
    <t>Yes!</t>
  </si>
  <si>
    <t>Target</t>
  </si>
  <si>
    <t>*</t>
  </si>
  <si>
    <t>Bright speck in slices 19/20. Probably just noise.</t>
  </si>
  <si>
    <t>Slices don't seem to be centered.</t>
  </si>
  <si>
    <t>Two clear point sources. Simbad lists as known binary, but maybe triple?</t>
  </si>
  <si>
    <t>Slices seem slightly off-center.</t>
  </si>
  <si>
    <t>Couple slices off-center.</t>
  </si>
  <si>
    <t>Bad pixel to right side.</t>
  </si>
  <si>
    <t>Slices off-center.</t>
  </si>
  <si>
    <t>Couple slices very slightly off-center.</t>
  </si>
  <si>
    <t>Couple bad pixels, but nothing major.</t>
  </si>
  <si>
    <t>Slice 1 completely missing! And some slices not centered.</t>
  </si>
  <si>
    <t>Bright smudge just left of center.</t>
  </si>
  <si>
    <t>Bright spot at top of image; Simbad lists no known children.</t>
  </si>
  <si>
    <t>Two bright objects at left; no known children.</t>
  </si>
  <si>
    <t>Obv point sources</t>
  </si>
  <si>
    <t>Subtraction Notes</t>
  </si>
  <si>
    <t>Very bright smudge just outside IWA. Might be two different objects stuck together</t>
  </si>
  <si>
    <t>RDI?</t>
  </si>
  <si>
    <t>?</t>
  </si>
  <si>
    <t>Slightly brighter spot towards bottom right</t>
  </si>
  <si>
    <t>Point sources now very well visible. But large self subtraction wings.</t>
  </si>
  <si>
    <t>Bright speck visible in coadd, but in cube is only present at a couple wavelengths. Likely just a bad pixel.</t>
  </si>
  <si>
    <t>Very bad self subtraction due to sources being aligned radially.</t>
  </si>
  <si>
    <t>Coadded image extremely bright for some reason.</t>
  </si>
  <si>
    <t>Bad pixel has caused some self-subtraction artifacts</t>
  </si>
  <si>
    <t>Bad pixels, resulting in weird lines around the outside, but doesn't seem to affect the rest of the image.</t>
  </si>
  <si>
    <t>Point source has very large self subtraction wings. Likely due to being too bright.</t>
  </si>
  <si>
    <t>Some bad pixels around edge of image</t>
  </si>
  <si>
    <t>Small bright spot at top in coadded image, but not present in individual slices. Likely just noise.</t>
  </si>
  <si>
    <t>Seems to be a lot of self subtraction due to objects being aligned radially, and their brightness.</t>
  </si>
  <si>
    <t>Some bad pixels around image edge.</t>
  </si>
  <si>
    <t>Very clear point source on right. Not well visible in residual cube but is very clear in coadded. Simbad lists no children</t>
  </si>
  <si>
    <t>Star props</t>
  </si>
  <si>
    <t>Star type</t>
  </si>
  <si>
    <t>Gaia ruwe</t>
  </si>
  <si>
    <t>Ref</t>
  </si>
  <si>
    <t>Candidates</t>
  </si>
  <si>
    <t>2*</t>
  </si>
  <si>
    <t>Children</t>
  </si>
  <si>
    <t>Original RV measurement from SACY 2006 of 12.4; Gaia lists much lower measurement of 8.7</t>
  </si>
  <si>
    <t>Fairly high RV measurement by both SACY (12) and Gaia (14)</t>
  </si>
  <si>
    <t>K7Ve/M0V</t>
  </si>
  <si>
    <t>SACY2006</t>
  </si>
  <si>
    <t>SACY2006 / Riaz2006</t>
  </si>
  <si>
    <t>Riaz 2006: Identification of new M dwarfs in the solar neighborhood.</t>
  </si>
  <si>
    <t>SACY: Search for associations containing young stars (SACY). I. Sample and searching method. 2006; TORRES</t>
  </si>
  <si>
    <t>Candidate companions in a binary together. Very high RV measurement means potential interior companion?</t>
  </si>
  <si>
    <t>Known binary</t>
  </si>
  <si>
    <t>K5Ve/K7V</t>
  </si>
  <si>
    <t>Pecaut2016 / SACY2006</t>
  </si>
  <si>
    <t>Companion is extremely bright, likely same spectral type as host.</t>
  </si>
  <si>
    <t>K3IV</t>
  </si>
  <si>
    <t>Pecaut2016</t>
  </si>
  <si>
    <t>K2.5IV/K2Ve</t>
  </si>
  <si>
    <t>EW(Halpha) (ang)</t>
  </si>
  <si>
    <t>A_v (mag)</t>
  </si>
  <si>
    <t>pi_kin (mas)</t>
  </si>
  <si>
    <t>log(T_eff) (dex)</t>
  </si>
  <si>
    <t>log(L/L*) (dex)</t>
  </si>
  <si>
    <t>Age (Myr)</t>
  </si>
  <si>
    <t>Mass (M*)</t>
  </si>
  <si>
    <t>0.08+-0.08</t>
  </si>
  <si>
    <t>11.56+-0.95</t>
  </si>
  <si>
    <t>-0.163+-0.076</t>
  </si>
  <si>
    <t>0.00+-0.03</t>
  </si>
  <si>
    <t>7.86+-0.45</t>
  </si>
  <si>
    <t>-0.330+-0.056</t>
  </si>
  <si>
    <t>K2V(e)</t>
  </si>
  <si>
    <t>0.18+-0.05</t>
  </si>
  <si>
    <t>6.29+-0.5</t>
  </si>
  <si>
    <t>-0.2+-0.073</t>
  </si>
  <si>
    <t>Disk</t>
  </si>
  <si>
    <t>None</t>
  </si>
  <si>
    <t>Debris</t>
  </si>
  <si>
    <t>0.19+-0.03</t>
  </si>
  <si>
    <t>9.9+-0.93</t>
  </si>
  <si>
    <t>-0.274+-0.083</t>
  </si>
  <si>
    <t>0.00+-0.06</t>
  </si>
  <si>
    <t>7.15+-0.62</t>
  </si>
  <si>
    <t>-0.095+-0.078</t>
  </si>
  <si>
    <t>T_eff(K)</t>
  </si>
  <si>
    <t>Log g</t>
  </si>
  <si>
    <t>sun log g</t>
  </si>
  <si>
    <t>12182762-5943128</t>
  </si>
  <si>
    <t>12404664-5211046</t>
  </si>
  <si>
    <t>12560830-6926539</t>
  </si>
  <si>
    <t>13130714-4537438</t>
  </si>
  <si>
    <t>13015435-4249422</t>
  </si>
  <si>
    <t>12505143-5156353</t>
  </si>
  <si>
    <t>10065573-6352086</t>
  </si>
  <si>
    <t>11445217-6438548</t>
  </si>
  <si>
    <t>11454278-5739285</t>
  </si>
  <si>
    <t>13015069-5304581</t>
  </si>
  <si>
    <t>12333381-5714066</t>
  </si>
  <si>
    <t>12264842-5215070</t>
  </si>
  <si>
    <t>12240975-6003416</t>
  </si>
  <si>
    <t>12405458-5031550</t>
  </si>
  <si>
    <t>12391404-5454469</t>
  </si>
  <si>
    <t>13064012-5159386</t>
  </si>
  <si>
    <t>13334410-6359345</t>
  </si>
  <si>
    <t>12210808-5212226</t>
  </si>
  <si>
    <t>12195938-5018404</t>
  </si>
  <si>
    <t>12192161-6454101</t>
  </si>
  <si>
    <t>12210499-7116493</t>
  </si>
  <si>
    <t>12185802-5737191</t>
  </si>
  <si>
    <t>12092655-4923487</t>
  </si>
  <si>
    <t>13065439-4541313</t>
  </si>
  <si>
    <t>12383556-5916438</t>
  </si>
  <si>
    <t>12374883-5209463</t>
  </si>
  <si>
    <t>12160114-5614068</t>
  </si>
  <si>
    <t>12454884-5410583</t>
  </si>
  <si>
    <t>13055087-5304181</t>
  </si>
  <si>
    <t>12113142-5816533</t>
  </si>
  <si>
    <t>12472196-6808397</t>
  </si>
  <si>
    <t>13095880-4527388</t>
  </si>
  <si>
    <t>13335481-6536414</t>
  </si>
  <si>
    <t>13444279-6347495</t>
  </si>
  <si>
    <t>12483152-5944493</t>
  </si>
  <si>
    <t>13343188-4209305</t>
  </si>
  <si>
    <t>12205449-6457242</t>
  </si>
  <si>
    <t>sun g (cgs)</t>
  </si>
  <si>
    <t>Candidate T_eff</t>
  </si>
  <si>
    <t>6000?</t>
  </si>
  <si>
    <t>3500</t>
  </si>
  <si>
    <t>Two observations of same target. First has big smudge to right side, issue with observation, which has been discarded.</t>
  </si>
  <si>
    <t>Some issues with computing contrast curve</t>
  </si>
  <si>
    <t>4400/4000</t>
  </si>
  <si>
    <t>Host star name</t>
  </si>
  <si>
    <t>Host star distance</t>
  </si>
  <si>
    <t>Candidate distance</t>
  </si>
  <si>
    <t>Candidate determination</t>
  </si>
  <si>
    <t>2MASS J</t>
  </si>
  <si>
    <t>[pc]</t>
  </si>
  <si>
    <t>[K]</t>
  </si>
  <si>
    <t>Background triple system</t>
  </si>
  <si>
    <t>6000+</t>
  </si>
  <si>
    <t>Background star</t>
  </si>
  <si>
    <t>Background binary system</t>
  </si>
  <si>
    <t>5600</t>
  </si>
  <si>
    <t>3500/3400</t>
  </si>
  <si>
    <t>4400+</t>
  </si>
  <si>
    <t>[arcsec]</t>
  </si>
  <si>
    <t>[deg]</t>
  </si>
  <si>
    <t>3.3e-9</t>
  </si>
  <si>
    <t>4.7e-9</t>
  </si>
  <si>
    <t>4.7e-37</t>
  </si>
  <si>
    <t>Candidate</t>
  </si>
  <si>
    <t>2.6e-10</t>
  </si>
  <si>
    <t>1.7e-24</t>
  </si>
  <si>
    <t>1.37e-37</t>
  </si>
  <si>
    <t>1.48e-39</t>
  </si>
  <si>
    <t>Separation</t>
  </si>
  <si>
    <t>Angle</t>
  </si>
  <si>
    <t>FPF</t>
  </si>
  <si>
    <t>Best fit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</si>
</sst>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10101"/>
      <name val="Arial Unicode MS"/>
    </font>
    <font>
      <sz val="10"/>
      <color rgb="FF000000"/>
      <name val="Arial Unicode M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8" fillId="0" borderId="0" xfId="0" applyFont="1"/>
    <xf numFmtId="49" fontId="16" fillId="0" borderId="0" xfId="0" applyNumberFormat="1" applyFont="1"/>
    <xf numFmtId="0" fontId="20" fillId="0" borderId="0" xfId="0" applyFont="1" applyAlignment="1">
      <alignment vertical="center"/>
    </xf>
    <xf numFmtId="0" fontId="0" fillId="0" borderId="0" xfId="0" quotePrefix="1"/>
    <xf numFmtId="0" fontId="16" fillId="0" borderId="0" xfId="0" applyFont="1"/>
    <xf numFmtId="0" fontId="21" fillId="0" borderId="0" xfId="0" applyFont="1" applyAlignment="1">
      <alignment vertical="center"/>
    </xf>
    <xf numFmtId="0" fontId="16" fillId="0" borderId="0" xfId="0" quotePrefix="1" applyFont="1"/>
    <xf numFmtId="0" fontId="0" fillId="34" borderId="0" xfId="0" applyFill="1"/>
    <xf numFmtId="0" fontId="0" fillId="33" borderId="0" xfId="0" applyFill="1"/>
    <xf numFmtId="0" fontId="0" fillId="35" borderId="0" xfId="0" applyFill="1"/>
    <xf numFmtId="49" fontId="0" fillId="0" borderId="0" xfId="0" applyNumberFormat="1" applyFont="1"/>
    <xf numFmtId="11" fontId="0" fillId="0" borderId="0" xfId="0" quotePrefix="1" applyNumberFormat="1"/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pane ySplit="1" topLeftCell="A8" activePane="bottomLeft" state="frozen"/>
      <selection pane="bottomLeft" activeCell="H25" sqref="H25"/>
    </sheetView>
  </sheetViews>
  <sheetFormatPr defaultRowHeight="15.75"/>
  <cols>
    <col min="1" max="1" width="12.42578125" customWidth="1"/>
    <col min="2" max="2" width="10.28515625" customWidth="1"/>
    <col min="3" max="3" width="17.28515625" bestFit="1" customWidth="1"/>
    <col min="4" max="4" width="18.140625" bestFit="1" customWidth="1"/>
    <col min="5" max="5" width="13.7109375" style="2" bestFit="1" customWidth="1"/>
    <col min="8" max="8" width="18" bestFit="1" customWidth="1"/>
  </cols>
  <sheetData>
    <row r="1" spans="1:9" s="2" customFormat="1">
      <c r="A1" s="2" t="s">
        <v>72</v>
      </c>
      <c r="B1" s="2" t="s">
        <v>73</v>
      </c>
      <c r="C1" s="2" t="s">
        <v>86</v>
      </c>
      <c r="D1" s="2" t="s">
        <v>101</v>
      </c>
      <c r="E1" s="2" t="s">
        <v>84</v>
      </c>
      <c r="F1" s="2" t="s">
        <v>104</v>
      </c>
      <c r="G1" s="2" t="s">
        <v>74</v>
      </c>
      <c r="H1" s="2" t="s">
        <v>102</v>
      </c>
      <c r="I1" s="2" t="s">
        <v>119</v>
      </c>
    </row>
    <row r="2" spans="1:9" ht="15">
      <c r="A2" s="1" t="s">
        <v>75</v>
      </c>
      <c r="B2" t="s">
        <v>79</v>
      </c>
      <c r="C2" t="s">
        <v>175</v>
      </c>
      <c r="D2" t="s">
        <v>80</v>
      </c>
      <c r="E2" t="s">
        <v>80</v>
      </c>
      <c r="F2" t="s">
        <v>82</v>
      </c>
    </row>
    <row r="3" spans="1:9" ht="15">
      <c r="A3" s="1" t="s">
        <v>78</v>
      </c>
      <c r="B3" t="s">
        <v>79</v>
      </c>
      <c r="C3" s="11" t="s">
        <v>176</v>
      </c>
      <c r="D3" t="s">
        <v>80</v>
      </c>
      <c r="E3" t="s">
        <v>80</v>
      </c>
      <c r="F3" t="s">
        <v>82</v>
      </c>
    </row>
    <row r="4" spans="1:9" ht="15">
      <c r="A4" s="1" t="s">
        <v>76</v>
      </c>
      <c r="B4" t="s">
        <v>79</v>
      </c>
      <c r="C4" s="11" t="s">
        <v>176</v>
      </c>
      <c r="D4" t="s">
        <v>80</v>
      </c>
      <c r="E4" t="s">
        <v>105</v>
      </c>
      <c r="F4" t="s">
        <v>80</v>
      </c>
      <c r="G4" t="s">
        <v>81</v>
      </c>
    </row>
    <row r="5" spans="1:9" ht="15">
      <c r="A5" s="1" t="s">
        <v>77</v>
      </c>
      <c r="B5" t="s">
        <v>79</v>
      </c>
      <c r="C5" s="11" t="s">
        <v>176</v>
      </c>
      <c r="D5" t="s">
        <v>80</v>
      </c>
      <c r="E5" t="s">
        <v>105</v>
      </c>
      <c r="F5" t="s">
        <v>82</v>
      </c>
      <c r="G5" t="s">
        <v>83</v>
      </c>
      <c r="H5" t="s">
        <v>106</v>
      </c>
    </row>
    <row r="6" spans="1:9" ht="15">
      <c r="A6" s="1" t="s">
        <v>0</v>
      </c>
      <c r="B6" s="1" t="s">
        <v>1</v>
      </c>
      <c r="C6" t="s">
        <v>177</v>
      </c>
      <c r="D6" t="s">
        <v>80</v>
      </c>
      <c r="E6" s="1" t="s">
        <v>80</v>
      </c>
      <c r="F6" t="s">
        <v>82</v>
      </c>
    </row>
    <row r="7" spans="1:9" ht="15">
      <c r="A7" s="1" t="s">
        <v>2</v>
      </c>
      <c r="B7" s="1" t="s">
        <v>3</v>
      </c>
      <c r="C7" t="s">
        <v>178</v>
      </c>
      <c r="D7" s="1" t="s">
        <v>80</v>
      </c>
      <c r="E7" s="1" t="s">
        <v>105</v>
      </c>
      <c r="F7" s="1" t="s">
        <v>82</v>
      </c>
      <c r="H7" t="s">
        <v>106</v>
      </c>
    </row>
    <row r="8" spans="1:9" ht="15">
      <c r="A8" s="1" t="s">
        <v>4</v>
      </c>
      <c r="B8" s="1" t="s">
        <v>5</v>
      </c>
      <c r="C8" t="s">
        <v>179</v>
      </c>
      <c r="D8" s="1" t="s">
        <v>80</v>
      </c>
      <c r="E8" s="1" t="s">
        <v>80</v>
      </c>
      <c r="F8" s="1" t="s">
        <v>82</v>
      </c>
    </row>
    <row r="9" spans="1:9" ht="15">
      <c r="A9" s="3" t="s">
        <v>6</v>
      </c>
      <c r="B9" s="1" t="s">
        <v>7</v>
      </c>
      <c r="C9" t="s">
        <v>170</v>
      </c>
      <c r="D9" s="1" t="s">
        <v>85</v>
      </c>
      <c r="E9" s="1" t="s">
        <v>82</v>
      </c>
      <c r="F9" s="1" t="s">
        <v>80</v>
      </c>
      <c r="G9" s="1" t="s">
        <v>90</v>
      </c>
      <c r="H9" s="1" t="s">
        <v>107</v>
      </c>
    </row>
    <row r="10" spans="1:9" ht="15">
      <c r="A10" s="1" t="s">
        <v>8</v>
      </c>
      <c r="B10" s="1" t="s">
        <v>9</v>
      </c>
      <c r="C10" t="s">
        <v>180</v>
      </c>
      <c r="D10" s="1" t="s">
        <v>80</v>
      </c>
      <c r="E10" s="1" t="s">
        <v>80</v>
      </c>
      <c r="F10" s="1" t="s">
        <v>87</v>
      </c>
      <c r="G10" s="1" t="s">
        <v>88</v>
      </c>
      <c r="H10" s="1" t="s">
        <v>108</v>
      </c>
    </row>
    <row r="11" spans="1:9" ht="15">
      <c r="A11" s="1" t="s">
        <v>10</v>
      </c>
      <c r="B11" s="1" t="s">
        <v>11</v>
      </c>
      <c r="C11" t="s">
        <v>181</v>
      </c>
      <c r="D11" s="1" t="s">
        <v>80</v>
      </c>
      <c r="E11" s="1" t="s">
        <v>80</v>
      </c>
      <c r="F11" s="1" t="s">
        <v>82</v>
      </c>
    </row>
    <row r="12" spans="1:9" ht="15">
      <c r="A12" s="1" t="s">
        <v>12</v>
      </c>
      <c r="B12" s="1" t="s">
        <v>13</v>
      </c>
      <c r="C12" t="s">
        <v>182</v>
      </c>
      <c r="D12" s="1" t="s">
        <v>80</v>
      </c>
      <c r="E12" s="1" t="s">
        <v>80</v>
      </c>
      <c r="F12" s="1" t="s">
        <v>87</v>
      </c>
      <c r="G12" s="1" t="s">
        <v>89</v>
      </c>
    </row>
    <row r="13" spans="1:9" ht="15">
      <c r="A13" s="1" t="s">
        <v>14</v>
      </c>
      <c r="B13" s="1" t="s">
        <v>15</v>
      </c>
      <c r="C13" t="s">
        <v>183</v>
      </c>
      <c r="D13" s="1" t="s">
        <v>80</v>
      </c>
      <c r="E13" s="1" t="s">
        <v>80</v>
      </c>
      <c r="F13" s="1" t="s">
        <v>82</v>
      </c>
      <c r="G13" s="1"/>
    </row>
    <row r="14" spans="1:9" ht="15">
      <c r="A14" s="3" t="s">
        <v>16</v>
      </c>
      <c r="B14" s="1" t="s">
        <v>17</v>
      </c>
      <c r="C14" t="s">
        <v>171</v>
      </c>
      <c r="D14" s="1" t="s">
        <v>80</v>
      </c>
      <c r="E14" s="1" t="s">
        <v>85</v>
      </c>
      <c r="F14" s="1" t="s">
        <v>80</v>
      </c>
      <c r="G14" s="1" t="s">
        <v>91</v>
      </c>
      <c r="H14" s="1" t="s">
        <v>118</v>
      </c>
    </row>
    <row r="15" spans="1:9" ht="15">
      <c r="A15" s="1" t="s">
        <v>18</v>
      </c>
      <c r="B15" s="1" t="s">
        <v>19</v>
      </c>
      <c r="C15" t="s">
        <v>184</v>
      </c>
      <c r="D15" s="1" t="s">
        <v>80</v>
      </c>
      <c r="E15" s="1" t="s">
        <v>80</v>
      </c>
      <c r="F15" s="1" t="s">
        <v>82</v>
      </c>
    </row>
    <row r="16" spans="1:9" ht="15">
      <c r="A16" s="3" t="s">
        <v>20</v>
      </c>
      <c r="B16" s="1" t="s">
        <v>21</v>
      </c>
      <c r="C16" t="s">
        <v>172</v>
      </c>
      <c r="D16" s="1" t="s">
        <v>85</v>
      </c>
      <c r="E16" s="1" t="s">
        <v>82</v>
      </c>
      <c r="F16" s="1" t="s">
        <v>80</v>
      </c>
      <c r="G16" s="1" t="s">
        <v>103</v>
      </c>
      <c r="H16" s="1" t="s">
        <v>109</v>
      </c>
    </row>
    <row r="17" spans="1:8" ht="15">
      <c r="A17" s="1" t="s">
        <v>22</v>
      </c>
      <c r="B17" s="1" t="s">
        <v>23</v>
      </c>
      <c r="C17" t="s">
        <v>185</v>
      </c>
      <c r="D17" s="1" t="s">
        <v>80</v>
      </c>
      <c r="E17" s="1" t="s">
        <v>80</v>
      </c>
      <c r="F17" s="1" t="s">
        <v>82</v>
      </c>
    </row>
    <row r="18" spans="1:8" ht="15">
      <c r="A18" s="1" t="s">
        <v>24</v>
      </c>
      <c r="B18" s="1" t="s">
        <v>25</v>
      </c>
      <c r="C18" s="9" t="s">
        <v>186</v>
      </c>
      <c r="D18" s="1" t="s">
        <v>80</v>
      </c>
      <c r="E18" s="1" t="s">
        <v>80</v>
      </c>
      <c r="F18" s="1" t="s">
        <v>87</v>
      </c>
      <c r="G18" s="1" t="s">
        <v>92</v>
      </c>
      <c r="H18" s="1" t="s">
        <v>110</v>
      </c>
    </row>
    <row r="19" spans="1:8" ht="15">
      <c r="A19" s="1" t="s">
        <v>26</v>
      </c>
      <c r="B19" s="1" t="s">
        <v>27</v>
      </c>
      <c r="C19" t="s">
        <v>187</v>
      </c>
      <c r="D19" s="1" t="s">
        <v>80</v>
      </c>
      <c r="E19" s="1" t="s">
        <v>80</v>
      </c>
      <c r="F19" s="1" t="s">
        <v>82</v>
      </c>
    </row>
    <row r="20" spans="1:8" ht="15">
      <c r="A20" s="1" t="s">
        <v>28</v>
      </c>
      <c r="B20" s="1" t="s">
        <v>29</v>
      </c>
      <c r="C20" t="s">
        <v>188</v>
      </c>
      <c r="D20" s="1" t="s">
        <v>80</v>
      </c>
      <c r="E20" s="1" t="s">
        <v>80</v>
      </c>
      <c r="F20" s="1" t="s">
        <v>80</v>
      </c>
      <c r="G20" s="1" t="s">
        <v>93</v>
      </c>
      <c r="H20" s="1" t="s">
        <v>111</v>
      </c>
    </row>
    <row r="21" spans="1:8" ht="15">
      <c r="A21" s="1" t="s">
        <v>30</v>
      </c>
      <c r="B21" s="1" t="s">
        <v>31</v>
      </c>
      <c r="C21" t="s">
        <v>189</v>
      </c>
      <c r="D21" s="1" t="s">
        <v>80</v>
      </c>
      <c r="E21" s="1" t="s">
        <v>80</v>
      </c>
      <c r="F21" s="1" t="s">
        <v>82</v>
      </c>
      <c r="G21" s="1"/>
    </row>
    <row r="22" spans="1:8" ht="15">
      <c r="A22" s="1" t="s">
        <v>32</v>
      </c>
      <c r="B22" s="1" t="s">
        <v>33</v>
      </c>
      <c r="C22" t="s">
        <v>190</v>
      </c>
      <c r="D22" s="1" t="s">
        <v>80</v>
      </c>
      <c r="E22" s="1" t="s">
        <v>80</v>
      </c>
      <c r="F22" s="1" t="s">
        <v>87</v>
      </c>
      <c r="G22" s="1" t="s">
        <v>94</v>
      </c>
    </row>
    <row r="23" spans="1:8" ht="15">
      <c r="A23" t="s">
        <v>34</v>
      </c>
      <c r="B23" s="1" t="s">
        <v>79</v>
      </c>
      <c r="C23" t="s">
        <v>191</v>
      </c>
      <c r="D23" s="1" t="s">
        <v>80</v>
      </c>
      <c r="E23" s="1" t="s">
        <v>80</v>
      </c>
      <c r="F23" s="1" t="s">
        <v>87</v>
      </c>
      <c r="G23" s="1" t="s">
        <v>211</v>
      </c>
    </row>
    <row r="24" spans="1:8" ht="15">
      <c r="A24" s="1" t="s">
        <v>35</v>
      </c>
      <c r="B24" s="1" t="s">
        <v>36</v>
      </c>
      <c r="C24" t="s">
        <v>192</v>
      </c>
      <c r="D24" s="1" t="s">
        <v>80</v>
      </c>
      <c r="E24" s="1" t="s">
        <v>80</v>
      </c>
      <c r="F24" s="1" t="s">
        <v>87</v>
      </c>
      <c r="G24" s="1" t="s">
        <v>94</v>
      </c>
    </row>
    <row r="25" spans="1:8" ht="15">
      <c r="A25" s="1" t="s">
        <v>37</v>
      </c>
      <c r="B25" s="1" t="s">
        <v>38</v>
      </c>
      <c r="C25" t="s">
        <v>193</v>
      </c>
      <c r="D25" s="1" t="s">
        <v>80</v>
      </c>
      <c r="E25" s="1" t="s">
        <v>80</v>
      </c>
      <c r="F25" s="1" t="s">
        <v>87</v>
      </c>
      <c r="G25" s="1" t="s">
        <v>94</v>
      </c>
    </row>
    <row r="26" spans="1:8" ht="15">
      <c r="A26" s="1" t="s">
        <v>39</v>
      </c>
      <c r="B26" s="1" t="s">
        <v>40</v>
      </c>
      <c r="C26" t="s">
        <v>194</v>
      </c>
      <c r="D26" s="1" t="s">
        <v>80</v>
      </c>
      <c r="E26" s="1" t="s">
        <v>80</v>
      </c>
      <c r="F26" s="1" t="s">
        <v>82</v>
      </c>
      <c r="G26" s="1" t="s">
        <v>95</v>
      </c>
    </row>
    <row r="27" spans="1:8" ht="15">
      <c r="A27" s="1" t="s">
        <v>41</v>
      </c>
      <c r="B27" s="1" t="s">
        <v>42</v>
      </c>
      <c r="C27" t="s">
        <v>195</v>
      </c>
      <c r="D27" s="1" t="s">
        <v>80</v>
      </c>
      <c r="E27" s="1" t="s">
        <v>80</v>
      </c>
      <c r="F27" s="1" t="s">
        <v>87</v>
      </c>
      <c r="G27" s="1" t="s">
        <v>94</v>
      </c>
    </row>
    <row r="28" spans="1:8" ht="15">
      <c r="A28" s="1" t="s">
        <v>43</v>
      </c>
      <c r="B28" s="1" t="s">
        <v>44</v>
      </c>
      <c r="C28" t="s">
        <v>196</v>
      </c>
      <c r="D28" s="1" t="s">
        <v>80</v>
      </c>
      <c r="E28" s="1" t="s">
        <v>80</v>
      </c>
      <c r="F28" s="1" t="s">
        <v>82</v>
      </c>
      <c r="G28" s="1" t="s">
        <v>96</v>
      </c>
      <c r="H28" s="1" t="s">
        <v>212</v>
      </c>
    </row>
    <row r="29" spans="1:8" ht="15">
      <c r="A29" s="1" t="s">
        <v>45</v>
      </c>
      <c r="B29" s="1" t="s">
        <v>46</v>
      </c>
      <c r="C29" t="s">
        <v>197</v>
      </c>
      <c r="D29" s="1" t="s">
        <v>80</v>
      </c>
      <c r="E29" s="1" t="s">
        <v>80</v>
      </c>
      <c r="F29" s="1" t="s">
        <v>82</v>
      </c>
    </row>
    <row r="30" spans="1:8" ht="15">
      <c r="A30" s="1" t="s">
        <v>47</v>
      </c>
      <c r="B30" s="1" t="s">
        <v>79</v>
      </c>
      <c r="C30" t="s">
        <v>198</v>
      </c>
      <c r="D30" s="1" t="s">
        <v>80</v>
      </c>
      <c r="E30" s="1" t="s">
        <v>80</v>
      </c>
      <c r="F30" s="1" t="s">
        <v>80</v>
      </c>
      <c r="G30" s="1" t="s">
        <v>97</v>
      </c>
    </row>
    <row r="31" spans="1:8" ht="15">
      <c r="A31" s="1" t="s">
        <v>48</v>
      </c>
      <c r="B31" s="1" t="s">
        <v>49</v>
      </c>
      <c r="C31" s="9" t="s">
        <v>186</v>
      </c>
      <c r="D31" s="1" t="s">
        <v>80</v>
      </c>
      <c r="E31" s="1" t="s">
        <v>80</v>
      </c>
      <c r="F31" s="1" t="s">
        <v>82</v>
      </c>
      <c r="G31" s="1" t="s">
        <v>112</v>
      </c>
    </row>
    <row r="32" spans="1:8" ht="15">
      <c r="A32" s="1" t="s">
        <v>50</v>
      </c>
      <c r="B32" s="1" t="s">
        <v>51</v>
      </c>
      <c r="C32" t="s">
        <v>199</v>
      </c>
      <c r="D32" s="1" t="s">
        <v>80</v>
      </c>
      <c r="E32" s="1" t="s">
        <v>80</v>
      </c>
      <c r="F32" s="1" t="s">
        <v>82</v>
      </c>
    </row>
    <row r="33" spans="1:8" ht="15">
      <c r="A33" s="1" t="s">
        <v>52</v>
      </c>
      <c r="B33" s="1" t="s">
        <v>53</v>
      </c>
      <c r="C33" t="s">
        <v>200</v>
      </c>
      <c r="D33" s="1" t="s">
        <v>80</v>
      </c>
      <c r="E33" s="1" t="s">
        <v>80</v>
      </c>
      <c r="F33" s="1" t="s">
        <v>87</v>
      </c>
      <c r="G33" s="1" t="s">
        <v>94</v>
      </c>
    </row>
    <row r="34" spans="1:8" ht="15">
      <c r="A34" s="1" t="s">
        <v>54</v>
      </c>
      <c r="B34" s="1" t="s">
        <v>55</v>
      </c>
      <c r="C34" t="s">
        <v>201</v>
      </c>
      <c r="D34" s="1" t="s">
        <v>80</v>
      </c>
      <c r="E34" s="1" t="s">
        <v>80</v>
      </c>
      <c r="F34" s="1" t="s">
        <v>82</v>
      </c>
    </row>
    <row r="35" spans="1:8" ht="15">
      <c r="A35" s="1" t="s">
        <v>56</v>
      </c>
      <c r="B35" s="1" t="s">
        <v>57</v>
      </c>
      <c r="C35" t="s">
        <v>202</v>
      </c>
      <c r="D35" s="1" t="s">
        <v>80</v>
      </c>
      <c r="E35" s="1" t="s">
        <v>80</v>
      </c>
      <c r="F35" s="1" t="s">
        <v>82</v>
      </c>
    </row>
    <row r="36" spans="1:8" ht="15">
      <c r="A36" s="3" t="s">
        <v>58</v>
      </c>
      <c r="B36" s="1" t="s">
        <v>59</v>
      </c>
      <c r="C36" t="s">
        <v>173</v>
      </c>
      <c r="D36" s="1" t="s">
        <v>85</v>
      </c>
      <c r="E36" s="1" t="s">
        <v>82</v>
      </c>
      <c r="F36" s="1" t="s">
        <v>80</v>
      </c>
      <c r="G36" s="1" t="s">
        <v>99</v>
      </c>
      <c r="H36" s="1" t="s">
        <v>113</v>
      </c>
    </row>
    <row r="37" spans="1:8" ht="15">
      <c r="A37" s="1" t="s">
        <v>60</v>
      </c>
      <c r="B37" s="1" t="s">
        <v>61</v>
      </c>
      <c r="C37" s="10" t="s">
        <v>203</v>
      </c>
      <c r="D37" s="1" t="s">
        <v>80</v>
      </c>
      <c r="E37" s="1" t="s">
        <v>80</v>
      </c>
      <c r="F37" s="1" t="s">
        <v>80</v>
      </c>
      <c r="H37" s="1" t="s">
        <v>114</v>
      </c>
    </row>
    <row r="38" spans="1:8" ht="15">
      <c r="A38" s="1" t="s">
        <v>62</v>
      </c>
      <c r="B38" s="1" t="s">
        <v>63</v>
      </c>
      <c r="C38" t="s">
        <v>204</v>
      </c>
      <c r="D38" s="1" t="s">
        <v>80</v>
      </c>
      <c r="E38" s="1" t="s">
        <v>80</v>
      </c>
      <c r="F38" s="1" t="s">
        <v>82</v>
      </c>
      <c r="H38" s="1" t="s">
        <v>115</v>
      </c>
    </row>
    <row r="39" spans="1:8" ht="15">
      <c r="A39" s="3" t="s">
        <v>64</v>
      </c>
      <c r="B39" s="1" t="s">
        <v>65</v>
      </c>
      <c r="C39" t="s">
        <v>174</v>
      </c>
      <c r="D39" s="1" t="s">
        <v>85</v>
      </c>
      <c r="E39" s="1" t="s">
        <v>82</v>
      </c>
      <c r="F39" s="1" t="s">
        <v>80</v>
      </c>
      <c r="G39" s="1" t="s">
        <v>100</v>
      </c>
      <c r="H39" s="1" t="s">
        <v>116</v>
      </c>
    </row>
    <row r="40" spans="1:8" ht="15">
      <c r="A40" s="1" t="s">
        <v>66</v>
      </c>
      <c r="B40" s="1" t="s">
        <v>67</v>
      </c>
      <c r="C40" t="s">
        <v>205</v>
      </c>
      <c r="D40" s="1" t="s">
        <v>80</v>
      </c>
      <c r="E40" s="1" t="s">
        <v>80</v>
      </c>
      <c r="F40" s="1" t="s">
        <v>82</v>
      </c>
    </row>
    <row r="41" spans="1:8" ht="15">
      <c r="A41" s="1" t="s">
        <v>68</v>
      </c>
      <c r="B41" s="1" t="s">
        <v>69</v>
      </c>
      <c r="C41" s="10" t="s">
        <v>203</v>
      </c>
      <c r="D41" s="1" t="s">
        <v>80</v>
      </c>
      <c r="E41" s="1" t="s">
        <v>80</v>
      </c>
      <c r="F41" s="1" t="s">
        <v>82</v>
      </c>
      <c r="G41" s="1" t="s">
        <v>117</v>
      </c>
    </row>
    <row r="42" spans="1:8" ht="15">
      <c r="A42" t="s">
        <v>70</v>
      </c>
      <c r="B42" s="1" t="s">
        <v>71</v>
      </c>
      <c r="C42" t="s">
        <v>206</v>
      </c>
      <c r="D42" s="1" t="s">
        <v>80</v>
      </c>
      <c r="E42" s="1" t="s">
        <v>80</v>
      </c>
      <c r="F42" s="1" t="s">
        <v>82</v>
      </c>
      <c r="G42" s="1" t="s">
        <v>98</v>
      </c>
    </row>
  </sheetData>
  <phoneticPr fontId="19" type="noConversion"/>
  <conditionalFormatting sqref="A9 A16 A36 A39">
    <cfRule type="containsText" dxfId="3" priority="6" operator="containsText" text="2023">
      <formula>NOT(ISERROR(SEARCH("2023",A9)))</formula>
    </cfRule>
  </conditionalFormatting>
  <conditionalFormatting sqref="A14">
    <cfRule type="containsText" dxfId="2" priority="3" operator="containsText" text="2023">
      <formula>NOT(ISERROR(SEARCH("2023",A14)))</formula>
    </cfRule>
  </conditionalFormatting>
  <conditionalFormatting sqref="D1:F1048576 H5 H9:H10 H14 H16 H18 H20 H28 H36:H39 G41">
    <cfRule type="containsText" dxfId="1" priority="5" operator="containsText" text="Yes">
      <formula>NOT(ISERROR(SEARCH("Yes",D1)))</formula>
    </cfRule>
  </conditionalFormatting>
  <conditionalFormatting sqref="H7">
    <cfRule type="containsText" dxfId="0" priority="4" operator="containsText" text="Yes">
      <formula>NOT(ISERROR(SEARCH("Yes",H7)))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070C-8B8B-4344-A248-271BA937A4E0}">
  <dimension ref="A1:T28"/>
  <sheetViews>
    <sheetView workbookViewId="0">
      <selection activeCell="A15" sqref="A15:N20"/>
    </sheetView>
  </sheetViews>
  <sheetFormatPr defaultRowHeight="15"/>
  <cols>
    <col min="1" max="1" width="12.7109375" customWidth="1"/>
    <col min="2" max="2" width="17.28515625" customWidth="1"/>
    <col min="3" max="3" width="11.140625" customWidth="1"/>
    <col min="4" max="4" width="11.85546875" bestFit="1" customWidth="1"/>
    <col min="5" max="5" width="22.28515625" hidden="1" customWidth="1"/>
    <col min="6" max="6" width="16.7109375" hidden="1" customWidth="1"/>
    <col min="7" max="7" width="10.140625" hidden="1" customWidth="1"/>
    <col min="8" max="8" width="11.85546875" hidden="1" customWidth="1"/>
    <col min="9" max="9" width="14" hidden="1" customWidth="1"/>
    <col min="10" max="10" width="15" bestFit="1" customWidth="1"/>
    <col min="11" max="11" width="4.85546875" customWidth="1"/>
    <col min="12" max="12" width="8.140625" bestFit="1" customWidth="1"/>
    <col min="13" max="13" width="9.85546875" bestFit="1" customWidth="1"/>
    <col min="14" max="14" width="10.28515625" bestFit="1" customWidth="1"/>
    <col min="15" max="15" width="10" bestFit="1" customWidth="1"/>
    <col min="16" max="16" width="6.28515625" customWidth="1"/>
    <col min="17" max="17" width="11.85546875" bestFit="1" customWidth="1"/>
    <col min="18" max="18" width="13.28515625" bestFit="1" customWidth="1"/>
    <col min="19" max="19" width="15.5703125" style="1" customWidth="1"/>
    <col min="20" max="20" width="100.42578125" bestFit="1" customWidth="1"/>
  </cols>
  <sheetData>
    <row r="1" spans="1:20" s="2" customFormat="1" ht="15.75">
      <c r="A1" s="2" t="s">
        <v>72</v>
      </c>
      <c r="B1" s="2" t="s">
        <v>86</v>
      </c>
      <c r="C1" s="2" t="s">
        <v>121</v>
      </c>
      <c r="D1" s="2" t="s">
        <v>120</v>
      </c>
      <c r="E1" s="2" t="s">
        <v>122</v>
      </c>
      <c r="F1" s="6" t="s">
        <v>141</v>
      </c>
      <c r="G1" s="6" t="s">
        <v>142</v>
      </c>
      <c r="H1" s="6" t="s">
        <v>143</v>
      </c>
      <c r="I1" s="6" t="s">
        <v>145</v>
      </c>
      <c r="J1" s="6" t="s">
        <v>144</v>
      </c>
      <c r="K1" s="6"/>
      <c r="L1" s="6" t="s">
        <v>167</v>
      </c>
      <c r="M1" s="6" t="s">
        <v>146</v>
      </c>
      <c r="N1" s="6" t="s">
        <v>147</v>
      </c>
      <c r="O1" s="6" t="s">
        <v>168</v>
      </c>
      <c r="P1" s="6" t="s">
        <v>158</v>
      </c>
      <c r="Q1" s="2" t="s">
        <v>125</v>
      </c>
      <c r="R1" s="2" t="s">
        <v>123</v>
      </c>
      <c r="S1" s="3" t="s">
        <v>208</v>
      </c>
      <c r="T1" s="2" t="s">
        <v>74</v>
      </c>
    </row>
    <row r="2" spans="1:20">
      <c r="A2" s="3" t="s">
        <v>6</v>
      </c>
      <c r="B2" s="1" t="s">
        <v>170</v>
      </c>
      <c r="C2">
        <v>2.68</v>
      </c>
      <c r="D2" s="4" t="s">
        <v>140</v>
      </c>
      <c r="E2" s="4" t="s">
        <v>136</v>
      </c>
      <c r="F2">
        <v>-0.3</v>
      </c>
      <c r="G2" t="s">
        <v>148</v>
      </c>
      <c r="H2" t="s">
        <v>149</v>
      </c>
      <c r="I2" s="5" t="s">
        <v>150</v>
      </c>
      <c r="J2">
        <v>3.6680000000000001</v>
      </c>
      <c r="K2" s="5">
        <v>1.9E-2</v>
      </c>
      <c r="L2" s="8">
        <f>ROUND(10^J2,-2)</f>
        <v>4700</v>
      </c>
      <c r="M2">
        <v>10</v>
      </c>
      <c r="N2">
        <v>1.1000000000000001</v>
      </c>
      <c r="O2" s="6">
        <f>LOG($O$9*N2)</f>
        <v>4.4803778043545668</v>
      </c>
      <c r="P2" t="s">
        <v>159</v>
      </c>
      <c r="Q2" s="1" t="s">
        <v>134</v>
      </c>
      <c r="R2">
        <v>2</v>
      </c>
      <c r="S2" s="1" t="s">
        <v>213</v>
      </c>
      <c r="T2" s="1" t="s">
        <v>126</v>
      </c>
    </row>
    <row r="3" spans="1:20">
      <c r="A3" s="3" t="s">
        <v>16</v>
      </c>
      <c r="B3" s="1" t="s">
        <v>171</v>
      </c>
      <c r="C3">
        <v>5.86</v>
      </c>
      <c r="D3" s="1" t="s">
        <v>154</v>
      </c>
      <c r="E3" s="1" t="s">
        <v>129</v>
      </c>
      <c r="F3">
        <v>0</v>
      </c>
      <c r="G3" t="s">
        <v>155</v>
      </c>
      <c r="H3" t="s">
        <v>156</v>
      </c>
      <c r="I3" s="5" t="s">
        <v>157</v>
      </c>
      <c r="J3">
        <v>3.6779999999999999</v>
      </c>
      <c r="K3" s="5">
        <v>1.7000000000000001E-2</v>
      </c>
      <c r="L3" s="8">
        <f t="shared" ref="L3:L6" si="0">ROUND(10^J3,-2)</f>
        <v>4800</v>
      </c>
      <c r="M3">
        <v>14</v>
      </c>
      <c r="N3">
        <v>1.1000000000000001</v>
      </c>
      <c r="O3" s="6">
        <f t="shared" ref="O3:O6" si="1">LOG($O$9*N3)</f>
        <v>4.4803778043545668</v>
      </c>
      <c r="P3" t="s">
        <v>160</v>
      </c>
      <c r="Q3" s="1" t="s">
        <v>80</v>
      </c>
      <c r="R3">
        <v>1</v>
      </c>
      <c r="S3" s="1" t="s">
        <v>209</v>
      </c>
      <c r="T3" s="1" t="s">
        <v>127</v>
      </c>
    </row>
    <row r="4" spans="1:20">
      <c r="A4" s="3" t="s">
        <v>20</v>
      </c>
      <c r="B4" s="1" t="s">
        <v>172</v>
      </c>
      <c r="C4">
        <v>13.06</v>
      </c>
      <c r="D4" s="1" t="s">
        <v>128</v>
      </c>
      <c r="E4" s="1" t="s">
        <v>130</v>
      </c>
      <c r="F4">
        <v>-1.2</v>
      </c>
      <c r="G4" t="s">
        <v>161</v>
      </c>
      <c r="H4" t="s">
        <v>162</v>
      </c>
      <c r="I4" s="5" t="s">
        <v>163</v>
      </c>
      <c r="J4">
        <v>3.5990000000000002</v>
      </c>
      <c r="K4" s="5">
        <v>4.0000000000000001E-3</v>
      </c>
      <c r="L4" s="8">
        <f t="shared" si="0"/>
        <v>4000</v>
      </c>
      <c r="M4">
        <v>3</v>
      </c>
      <c r="N4">
        <v>0.7</v>
      </c>
      <c r="O4" s="6">
        <f t="shared" si="1"/>
        <v>4.2840831592105983</v>
      </c>
      <c r="P4" t="s">
        <v>160</v>
      </c>
      <c r="Q4" s="1" t="s">
        <v>80</v>
      </c>
      <c r="R4" s="1" t="s">
        <v>124</v>
      </c>
      <c r="S4" s="1" t="s">
        <v>210</v>
      </c>
      <c r="T4" s="1" t="s">
        <v>133</v>
      </c>
    </row>
    <row r="5" spans="1:20">
      <c r="A5" s="3" t="s">
        <v>58</v>
      </c>
      <c r="B5" s="1" t="s">
        <v>173</v>
      </c>
      <c r="C5">
        <v>6.16</v>
      </c>
      <c r="D5" s="1" t="s">
        <v>135</v>
      </c>
      <c r="E5" s="1" t="s">
        <v>130</v>
      </c>
      <c r="F5">
        <v>-0.5</v>
      </c>
      <c r="G5" t="s">
        <v>164</v>
      </c>
      <c r="H5" t="s">
        <v>165</v>
      </c>
      <c r="I5" s="5" t="s">
        <v>166</v>
      </c>
      <c r="J5">
        <v>3.617</v>
      </c>
      <c r="K5" s="5">
        <v>1.6E-2</v>
      </c>
      <c r="L5" s="8">
        <f t="shared" si="0"/>
        <v>4100</v>
      </c>
      <c r="M5">
        <v>2</v>
      </c>
      <c r="N5">
        <v>0.8</v>
      </c>
      <c r="O5" s="6">
        <f t="shared" si="1"/>
        <v>4.3420751061882852</v>
      </c>
      <c r="P5" t="s">
        <v>159</v>
      </c>
      <c r="Q5" s="1" t="s">
        <v>80</v>
      </c>
      <c r="R5">
        <v>1</v>
      </c>
      <c r="S5" s="1" t="s">
        <v>225</v>
      </c>
      <c r="T5" s="1" t="s">
        <v>137</v>
      </c>
    </row>
    <row r="6" spans="1:20">
      <c r="A6" s="3" t="s">
        <v>64</v>
      </c>
      <c r="B6" s="1" t="s">
        <v>174</v>
      </c>
      <c r="C6">
        <v>2</v>
      </c>
      <c r="D6" s="1" t="s">
        <v>138</v>
      </c>
      <c r="E6" s="1" t="s">
        <v>139</v>
      </c>
      <c r="F6">
        <v>0.2</v>
      </c>
      <c r="G6" t="s">
        <v>151</v>
      </c>
      <c r="H6" t="s">
        <v>152</v>
      </c>
      <c r="I6" s="5" t="s">
        <v>153</v>
      </c>
      <c r="J6">
        <v>3.6579999999999999</v>
      </c>
      <c r="K6" s="5">
        <v>2.1000000000000001E-2</v>
      </c>
      <c r="L6" s="8">
        <f t="shared" si="0"/>
        <v>4500</v>
      </c>
      <c r="M6">
        <v>14</v>
      </c>
      <c r="N6">
        <v>1</v>
      </c>
      <c r="O6" s="6">
        <f t="shared" si="1"/>
        <v>4.4389851191963414</v>
      </c>
      <c r="P6" t="s">
        <v>159</v>
      </c>
      <c r="Q6" s="1" t="s">
        <v>80</v>
      </c>
      <c r="R6">
        <v>2</v>
      </c>
      <c r="S6" s="1" t="s">
        <v>226</v>
      </c>
    </row>
    <row r="7" spans="1:20">
      <c r="L7" s="6"/>
      <c r="O7" s="6">
        <f>AVERAGE(O2:O6)</f>
        <v>4.4051797986608721</v>
      </c>
    </row>
    <row r="8" spans="1:20">
      <c r="L8">
        <f>(10^(J2+K2) - 10^(J2-K2))*0.5</f>
        <v>203.75478646979582</v>
      </c>
      <c r="N8" t="s">
        <v>169</v>
      </c>
      <c r="O8">
        <v>4.4374000000000002</v>
      </c>
    </row>
    <row r="9" spans="1:20">
      <c r="N9" t="s">
        <v>207</v>
      </c>
      <c r="O9">
        <v>27478</v>
      </c>
    </row>
    <row r="10" spans="1:20">
      <c r="A10" t="s">
        <v>132</v>
      </c>
      <c r="P10" s="5"/>
    </row>
    <row r="11" spans="1:20">
      <c r="A11" t="s">
        <v>131</v>
      </c>
    </row>
    <row r="12" spans="1:20">
      <c r="A12" s="3"/>
    </row>
    <row r="13" spans="1:20">
      <c r="A13" s="3"/>
    </row>
    <row r="21" spans="1:2">
      <c r="A21" s="7"/>
      <c r="B21" s="7"/>
    </row>
    <row r="22" spans="1:2">
      <c r="A22" s="7"/>
    </row>
    <row r="23" spans="1:2">
      <c r="A23" s="7"/>
    </row>
    <row r="24" spans="1:2">
      <c r="A24" s="7"/>
    </row>
    <row r="25" spans="1:2">
      <c r="A25" s="7"/>
    </row>
    <row r="26" spans="1:2">
      <c r="A26" s="7"/>
    </row>
    <row r="27" spans="1:2">
      <c r="A27" s="7"/>
    </row>
    <row r="28" spans="1:2">
      <c r="A2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865C-A0BD-4261-9363-F15077378F13}">
  <dimension ref="A1:H35"/>
  <sheetViews>
    <sheetView tabSelected="1" topLeftCell="A7" workbookViewId="0">
      <selection activeCell="C18" sqref="C18"/>
    </sheetView>
  </sheetViews>
  <sheetFormatPr defaultRowHeight="15"/>
  <cols>
    <col min="1" max="1" width="31.42578125" bestFit="1" customWidth="1"/>
    <col min="2" max="2" width="8.140625" bestFit="1" customWidth="1"/>
    <col min="3" max="3" width="23.7109375" bestFit="1" customWidth="1"/>
    <col min="4" max="4" width="16.85546875" bestFit="1" customWidth="1"/>
    <col min="5" max="5" width="24.42578125" bestFit="1" customWidth="1"/>
    <col min="6" max="6" width="16.85546875" bestFit="1" customWidth="1"/>
    <col min="7" max="7" width="23.7109375" bestFit="1" customWidth="1"/>
    <col min="8" max="8" width="12.140625" bestFit="1" customWidth="1"/>
    <col min="9" max="9" width="16.85546875" bestFit="1" customWidth="1"/>
    <col min="10" max="10" width="16.7109375" bestFit="1" customWidth="1"/>
    <col min="11" max="11" width="17" bestFit="1" customWidth="1"/>
    <col min="12" max="12" width="31.42578125" bestFit="1" customWidth="1"/>
    <col min="13" max="13" width="24.42578125" bestFit="1" customWidth="1"/>
  </cols>
  <sheetData>
    <row r="1" spans="1:8">
      <c r="A1" s="7" t="s">
        <v>72</v>
      </c>
      <c r="B1" s="5"/>
      <c r="C1" t="s">
        <v>233</v>
      </c>
      <c r="D1" s="12" t="s">
        <v>6</v>
      </c>
      <c r="E1" s="12" t="s">
        <v>16</v>
      </c>
      <c r="F1" s="12" t="s">
        <v>20</v>
      </c>
      <c r="G1" s="12" t="s">
        <v>58</v>
      </c>
      <c r="H1" s="12" t="s">
        <v>64</v>
      </c>
    </row>
    <row r="2" spans="1:8">
      <c r="A2" t="s">
        <v>214</v>
      </c>
      <c r="B2" t="s">
        <v>218</v>
      </c>
      <c r="D2" s="1" t="s">
        <v>170</v>
      </c>
      <c r="E2" s="1" t="s">
        <v>171</v>
      </c>
      <c r="F2" s="1" t="s">
        <v>172</v>
      </c>
      <c r="G2" s="1" t="s">
        <v>173</v>
      </c>
      <c r="H2" s="1" t="s">
        <v>174</v>
      </c>
    </row>
    <row r="3" spans="1:8">
      <c r="A3" t="s">
        <v>238</v>
      </c>
      <c r="B3" t="s">
        <v>228</v>
      </c>
      <c r="C3">
        <v>1</v>
      </c>
      <c r="D3">
        <v>0.61</v>
      </c>
      <c r="E3">
        <v>0.43</v>
      </c>
      <c r="F3">
        <v>0.19</v>
      </c>
      <c r="G3">
        <v>0.56000000000000005</v>
      </c>
      <c r="H3">
        <v>0.52</v>
      </c>
    </row>
    <row r="4" spans="1:8">
      <c r="C4">
        <v>2</v>
      </c>
      <c r="D4">
        <v>0.64</v>
      </c>
      <c r="H4">
        <v>0.59</v>
      </c>
    </row>
    <row r="5" spans="1:8">
      <c r="A5" t="s">
        <v>239</v>
      </c>
      <c r="B5" t="s">
        <v>229</v>
      </c>
      <c r="C5">
        <v>1</v>
      </c>
      <c r="D5">
        <v>271</v>
      </c>
      <c r="E5">
        <v>295</v>
      </c>
      <c r="F5">
        <v>39</v>
      </c>
      <c r="G5">
        <v>158</v>
      </c>
      <c r="H5">
        <v>231</v>
      </c>
    </row>
    <row r="6" spans="1:8">
      <c r="A6" s="5"/>
      <c r="C6">
        <v>2</v>
      </c>
      <c r="D6">
        <v>278</v>
      </c>
      <c r="H6">
        <v>233</v>
      </c>
    </row>
    <row r="7" spans="1:8">
      <c r="A7" t="s">
        <v>240</v>
      </c>
      <c r="B7" t="s">
        <v>79</v>
      </c>
      <c r="C7">
        <v>1</v>
      </c>
      <c r="D7" s="13" t="s">
        <v>235</v>
      </c>
      <c r="E7" s="13" t="s">
        <v>230</v>
      </c>
      <c r="F7" s="13" t="s">
        <v>231</v>
      </c>
      <c r="G7" s="5" t="s">
        <v>232</v>
      </c>
      <c r="H7" s="5" t="s">
        <v>237</v>
      </c>
    </row>
    <row r="8" spans="1:8">
      <c r="C8">
        <v>2</v>
      </c>
      <c r="D8" s="5" t="s">
        <v>234</v>
      </c>
      <c r="E8" s="13"/>
      <c r="F8" s="13"/>
      <c r="G8" s="5"/>
      <c r="H8" s="5" t="s">
        <v>236</v>
      </c>
    </row>
    <row r="9" spans="1:8">
      <c r="A9" t="s">
        <v>241</v>
      </c>
      <c r="B9" t="s">
        <v>220</v>
      </c>
      <c r="C9">
        <v>1</v>
      </c>
      <c r="D9">
        <v>4400</v>
      </c>
      <c r="E9" t="s">
        <v>222</v>
      </c>
      <c r="F9">
        <v>3500</v>
      </c>
      <c r="G9">
        <v>5600</v>
      </c>
      <c r="H9">
        <v>3500</v>
      </c>
    </row>
    <row r="10" spans="1:8">
      <c r="C10">
        <v>2</v>
      </c>
      <c r="D10">
        <v>4000</v>
      </c>
      <c r="H10">
        <v>3400</v>
      </c>
    </row>
    <row r="11" spans="1:8">
      <c r="A11" t="s">
        <v>215</v>
      </c>
      <c r="B11" t="s">
        <v>219</v>
      </c>
      <c r="D11">
        <v>90</v>
      </c>
      <c r="E11">
        <v>160</v>
      </c>
      <c r="F11">
        <v>100</v>
      </c>
      <c r="G11">
        <v>140</v>
      </c>
      <c r="H11">
        <v>130</v>
      </c>
    </row>
    <row r="12" spans="1:8">
      <c r="A12" s="7" t="s">
        <v>216</v>
      </c>
      <c r="B12" t="s">
        <v>219</v>
      </c>
      <c r="D12">
        <v>170</v>
      </c>
      <c r="E12" t="s">
        <v>227</v>
      </c>
      <c r="F12">
        <v>170</v>
      </c>
      <c r="G12">
        <v>260</v>
      </c>
      <c r="H12">
        <v>360</v>
      </c>
    </row>
    <row r="13" spans="1:8">
      <c r="A13" s="7" t="s">
        <v>217</v>
      </c>
      <c r="B13" s="5" t="s">
        <v>79</v>
      </c>
      <c r="D13" t="s">
        <v>221</v>
      </c>
      <c r="E13" t="s">
        <v>223</v>
      </c>
      <c r="F13" t="s">
        <v>224</v>
      </c>
      <c r="G13" t="s">
        <v>223</v>
      </c>
      <c r="H13" t="s">
        <v>221</v>
      </c>
    </row>
    <row r="15" spans="1:8">
      <c r="A15" s="7" t="s">
        <v>72</v>
      </c>
      <c r="B15" s="5"/>
      <c r="C15" s="14" t="s">
        <v>6</v>
      </c>
      <c r="D15" s="14"/>
      <c r="E15" s="14" t="s">
        <v>64</v>
      </c>
      <c r="F15" s="14"/>
    </row>
    <row r="16" spans="1:8">
      <c r="A16" s="7" t="s">
        <v>233</v>
      </c>
      <c r="C16">
        <v>1</v>
      </c>
      <c r="D16">
        <v>2</v>
      </c>
      <c r="E16">
        <v>1</v>
      </c>
      <c r="F16">
        <v>2</v>
      </c>
    </row>
    <row r="17" spans="1:6">
      <c r="A17" t="s">
        <v>214</v>
      </c>
      <c r="B17" t="s">
        <v>218</v>
      </c>
      <c r="C17" s="15" t="s">
        <v>170</v>
      </c>
      <c r="D17" s="15"/>
      <c r="E17" s="15" t="s">
        <v>174</v>
      </c>
      <c r="F17" s="15"/>
    </row>
    <row r="18" spans="1:6">
      <c r="A18" t="s">
        <v>238</v>
      </c>
      <c r="B18" t="s">
        <v>228</v>
      </c>
      <c r="C18">
        <v>0.61</v>
      </c>
      <c r="D18">
        <v>0.64</v>
      </c>
      <c r="E18">
        <v>0.52</v>
      </c>
      <c r="F18">
        <v>0.59</v>
      </c>
    </row>
    <row r="19" spans="1:6">
      <c r="A19" t="s">
        <v>239</v>
      </c>
      <c r="B19" t="s">
        <v>229</v>
      </c>
      <c r="C19">
        <v>271</v>
      </c>
      <c r="D19">
        <v>278</v>
      </c>
      <c r="E19">
        <v>231</v>
      </c>
      <c r="F19">
        <v>233</v>
      </c>
    </row>
    <row r="20" spans="1:6">
      <c r="A20" t="s">
        <v>240</v>
      </c>
      <c r="B20" t="s">
        <v>79</v>
      </c>
      <c r="C20" s="13" t="s">
        <v>235</v>
      </c>
      <c r="D20" s="5" t="s">
        <v>234</v>
      </c>
      <c r="E20" s="5" t="s">
        <v>237</v>
      </c>
      <c r="F20" s="5" t="s">
        <v>236</v>
      </c>
    </row>
    <row r="21" spans="1:6">
      <c r="A21" t="s">
        <v>241</v>
      </c>
      <c r="B21" t="s">
        <v>220</v>
      </c>
      <c r="C21">
        <v>4400</v>
      </c>
      <c r="D21">
        <v>4000</v>
      </c>
      <c r="E21">
        <v>3500</v>
      </c>
      <c r="F21">
        <v>3400</v>
      </c>
    </row>
    <row r="22" spans="1:6">
      <c r="A22" t="s">
        <v>215</v>
      </c>
      <c r="B22" t="s">
        <v>219</v>
      </c>
      <c r="C22">
        <v>90</v>
      </c>
      <c r="E22">
        <v>130</v>
      </c>
      <c r="F22">
        <v>360</v>
      </c>
    </row>
    <row r="23" spans="1:6">
      <c r="A23" s="7" t="s">
        <v>216</v>
      </c>
      <c r="B23" t="s">
        <v>219</v>
      </c>
      <c r="C23">
        <v>170</v>
      </c>
    </row>
    <row r="24" spans="1:6">
      <c r="A24" s="7" t="s">
        <v>217</v>
      </c>
      <c r="B24" s="5" t="s">
        <v>79</v>
      </c>
      <c r="C24" t="s">
        <v>221</v>
      </c>
      <c r="E24" t="s">
        <v>221</v>
      </c>
    </row>
    <row r="27" spans="1:6">
      <c r="A27" s="7" t="s">
        <v>72</v>
      </c>
      <c r="B27" s="5"/>
      <c r="C27" s="12" t="s">
        <v>16</v>
      </c>
      <c r="D27" s="12" t="s">
        <v>20</v>
      </c>
      <c r="E27" s="12" t="s">
        <v>58</v>
      </c>
    </row>
    <row r="28" spans="1:6">
      <c r="A28" t="s">
        <v>214</v>
      </c>
      <c r="B28" t="s">
        <v>218</v>
      </c>
      <c r="C28" s="1" t="s">
        <v>171</v>
      </c>
      <c r="D28" s="1" t="s">
        <v>172</v>
      </c>
      <c r="E28" s="1" t="s">
        <v>173</v>
      </c>
    </row>
    <row r="29" spans="1:6">
      <c r="A29" t="s">
        <v>238</v>
      </c>
      <c r="B29" t="s">
        <v>228</v>
      </c>
      <c r="C29">
        <v>0.43</v>
      </c>
      <c r="D29">
        <v>0.19</v>
      </c>
      <c r="E29">
        <v>0.56000000000000005</v>
      </c>
    </row>
    <row r="30" spans="1:6">
      <c r="A30" t="s">
        <v>239</v>
      </c>
      <c r="B30" t="s">
        <v>229</v>
      </c>
      <c r="C30">
        <v>295</v>
      </c>
      <c r="D30">
        <v>39</v>
      </c>
      <c r="E30">
        <v>158</v>
      </c>
    </row>
    <row r="31" spans="1:6">
      <c r="A31" t="s">
        <v>240</v>
      </c>
      <c r="B31" t="s">
        <v>79</v>
      </c>
      <c r="C31" s="13" t="s">
        <v>230</v>
      </c>
      <c r="D31" s="13" t="s">
        <v>231</v>
      </c>
      <c r="E31" s="5" t="s">
        <v>232</v>
      </c>
    </row>
    <row r="32" spans="1:6">
      <c r="A32" t="s">
        <v>241</v>
      </c>
      <c r="B32" t="s">
        <v>220</v>
      </c>
      <c r="C32" t="s">
        <v>222</v>
      </c>
      <c r="D32">
        <v>3500</v>
      </c>
      <c r="E32">
        <v>5600</v>
      </c>
    </row>
    <row r="33" spans="1:5">
      <c r="A33" t="s">
        <v>215</v>
      </c>
      <c r="B33" t="s">
        <v>219</v>
      </c>
      <c r="C33">
        <v>160</v>
      </c>
      <c r="D33">
        <v>100</v>
      </c>
      <c r="E33">
        <v>140</v>
      </c>
    </row>
    <row r="34" spans="1:5">
      <c r="A34" s="7" t="s">
        <v>216</v>
      </c>
      <c r="B34" t="s">
        <v>219</v>
      </c>
      <c r="C34" t="s">
        <v>227</v>
      </c>
      <c r="D34">
        <v>170</v>
      </c>
      <c r="E34">
        <v>260</v>
      </c>
    </row>
    <row r="35" spans="1:5">
      <c r="A35" s="7" t="s">
        <v>217</v>
      </c>
      <c r="B35" s="5" t="s">
        <v>79</v>
      </c>
      <c r="C35" t="s">
        <v>223</v>
      </c>
      <c r="D35" t="s">
        <v>224</v>
      </c>
      <c r="E35" t="s">
        <v>223</v>
      </c>
    </row>
  </sheetData>
  <mergeCells count="4">
    <mergeCell ref="C15:D15"/>
    <mergeCell ref="E15:F15"/>
    <mergeCell ref="C17:D17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stars</vt:lpstr>
      <vt:lpstr>Companions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2023-09-08T21:44:37Z</dcterms:created>
  <dcterms:modified xsi:type="dcterms:W3CDTF">2024-01-10T09:45:02Z</dcterms:modified>
</cp:coreProperties>
</file>