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CHAEL STUFF\"/>
    </mc:Choice>
  </mc:AlternateContent>
  <xr:revisionPtr revIDLastSave="0" documentId="13_ncr:1_{E86D8CEA-8A32-48BD-A087-5BF8A09AC52C}" xr6:coauthVersionLast="47" xr6:coauthVersionMax="47" xr10:uidLastSave="{00000000-0000-0000-0000-000000000000}"/>
  <bookViews>
    <workbookView xWindow="-108" yWindow="-108" windowWidth="23256" windowHeight="12576" xr2:uid="{5732EED5-EA6A-40B9-BBEB-8F80FA7F35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8" i="1" l="1"/>
  <c r="AN17" i="1"/>
  <c r="AN16" i="1"/>
  <c r="AN15" i="1"/>
  <c r="AN5" i="1"/>
  <c r="AN6" i="1"/>
  <c r="AN7" i="1"/>
  <c r="AN8" i="1"/>
  <c r="AN9" i="1"/>
  <c r="AN10" i="1"/>
  <c r="AN11" i="1"/>
  <c r="AN12" i="1"/>
  <c r="AN13" i="1"/>
  <c r="AN4" i="1"/>
  <c r="L15" i="1"/>
  <c r="M15" i="1"/>
  <c r="N15" i="1"/>
  <c r="O15" i="1"/>
  <c r="O18" i="1" s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P18" i="1"/>
  <c r="Q18" i="1"/>
  <c r="K16" i="1"/>
  <c r="K17" i="1"/>
  <c r="K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J18" i="1"/>
  <c r="I18" i="1"/>
  <c r="H18" i="1"/>
  <c r="G18" i="1"/>
  <c r="F18" i="1"/>
  <c r="E18" i="1"/>
  <c r="D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J17" i="1"/>
  <c r="I17" i="1"/>
  <c r="H17" i="1"/>
  <c r="G17" i="1"/>
  <c r="F17" i="1"/>
  <c r="E17" i="1"/>
  <c r="D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J16" i="1"/>
  <c r="I16" i="1"/>
  <c r="H16" i="1"/>
  <c r="G16" i="1"/>
  <c r="F16" i="1"/>
  <c r="E16" i="1"/>
  <c r="D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K15" i="1"/>
  <c r="J15" i="1"/>
  <c r="I15" i="1"/>
  <c r="H15" i="1"/>
  <c r="G15" i="1"/>
  <c r="F15" i="1"/>
  <c r="E15" i="1"/>
  <c r="D15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12" i="1"/>
  <c r="AG12" i="1"/>
  <c r="AH12" i="1"/>
  <c r="AI12" i="1"/>
  <c r="AJ12" i="1"/>
  <c r="AK12" i="1"/>
  <c r="AL12" i="1"/>
  <c r="AF13" i="1"/>
  <c r="AG13" i="1"/>
  <c r="AH13" i="1"/>
  <c r="AI13" i="1"/>
  <c r="AJ13" i="1"/>
  <c r="AK13" i="1"/>
  <c r="AL13" i="1"/>
  <c r="AG4" i="1"/>
  <c r="AH4" i="1"/>
  <c r="AI4" i="1"/>
  <c r="AJ4" i="1"/>
  <c r="AK4" i="1"/>
  <c r="AL4" i="1"/>
  <c r="AG3" i="1"/>
  <c r="AH3" i="1" s="1"/>
  <c r="AI3" i="1" s="1"/>
  <c r="AJ3" i="1" s="1"/>
  <c r="AK3" i="1" s="1"/>
  <c r="AL3" i="1" s="1"/>
  <c r="Y10" i="1"/>
  <c r="Y6" i="1"/>
  <c r="Z3" i="1"/>
  <c r="AA3" i="1" s="1"/>
  <c r="AB3" i="1" s="1"/>
  <c r="AC3" i="1" s="1"/>
  <c r="AD3" i="1" s="1"/>
  <c r="AE3" i="1" s="1"/>
  <c r="V4" i="1"/>
  <c r="U4" i="1"/>
  <c r="T4" i="1"/>
  <c r="S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W4" i="1"/>
  <c r="X4" i="1"/>
  <c r="R4" i="1"/>
  <c r="T3" i="1"/>
  <c r="U3" i="1" s="1"/>
  <c r="V3" i="1" s="1"/>
  <c r="W3" i="1" s="1"/>
  <c r="X3" i="1" s="1"/>
  <c r="M4" i="1"/>
  <c r="AA4" i="1" s="1"/>
  <c r="N4" i="1"/>
  <c r="AB4" i="1" s="1"/>
  <c r="O4" i="1"/>
  <c r="AC4" i="1" s="1"/>
  <c r="P4" i="1"/>
  <c r="AD4" i="1" s="1"/>
  <c r="Q4" i="1"/>
  <c r="AE4" i="1" s="1"/>
  <c r="M5" i="1"/>
  <c r="AA5" i="1" s="1"/>
  <c r="N5" i="1"/>
  <c r="AB5" i="1" s="1"/>
  <c r="O5" i="1"/>
  <c r="AC5" i="1" s="1"/>
  <c r="P5" i="1"/>
  <c r="AD5" i="1" s="1"/>
  <c r="Q5" i="1"/>
  <c r="AE5" i="1" s="1"/>
  <c r="M6" i="1"/>
  <c r="AA6" i="1" s="1"/>
  <c r="N6" i="1"/>
  <c r="AB6" i="1" s="1"/>
  <c r="O6" i="1"/>
  <c r="AC6" i="1" s="1"/>
  <c r="P6" i="1"/>
  <c r="AD6" i="1" s="1"/>
  <c r="Q6" i="1"/>
  <c r="AE6" i="1" s="1"/>
  <c r="M7" i="1"/>
  <c r="AA7" i="1" s="1"/>
  <c r="N7" i="1"/>
  <c r="AB7" i="1" s="1"/>
  <c r="O7" i="1"/>
  <c r="AC7" i="1" s="1"/>
  <c r="P7" i="1"/>
  <c r="AD7" i="1" s="1"/>
  <c r="Q7" i="1"/>
  <c r="AE7" i="1" s="1"/>
  <c r="M8" i="1"/>
  <c r="AA8" i="1" s="1"/>
  <c r="N8" i="1"/>
  <c r="AB8" i="1" s="1"/>
  <c r="O8" i="1"/>
  <c r="AC8" i="1" s="1"/>
  <c r="P8" i="1"/>
  <c r="AD8" i="1" s="1"/>
  <c r="Q8" i="1"/>
  <c r="AE8" i="1" s="1"/>
  <c r="M9" i="1"/>
  <c r="AA9" i="1" s="1"/>
  <c r="N9" i="1"/>
  <c r="AB9" i="1" s="1"/>
  <c r="O9" i="1"/>
  <c r="AC9" i="1" s="1"/>
  <c r="P9" i="1"/>
  <c r="AD9" i="1" s="1"/>
  <c r="Q9" i="1"/>
  <c r="AE9" i="1" s="1"/>
  <c r="M10" i="1"/>
  <c r="AA10" i="1" s="1"/>
  <c r="N10" i="1"/>
  <c r="AB10" i="1" s="1"/>
  <c r="O10" i="1"/>
  <c r="AC10" i="1" s="1"/>
  <c r="P10" i="1"/>
  <c r="AD10" i="1" s="1"/>
  <c r="Q10" i="1"/>
  <c r="AE10" i="1" s="1"/>
  <c r="M11" i="1"/>
  <c r="AA11" i="1" s="1"/>
  <c r="N11" i="1"/>
  <c r="AB11" i="1" s="1"/>
  <c r="O11" i="1"/>
  <c r="AC11" i="1" s="1"/>
  <c r="P11" i="1"/>
  <c r="AD11" i="1" s="1"/>
  <c r="Q11" i="1"/>
  <c r="AE11" i="1" s="1"/>
  <c r="M12" i="1"/>
  <c r="AA12" i="1" s="1"/>
  <c r="N12" i="1"/>
  <c r="AB12" i="1" s="1"/>
  <c r="O12" i="1"/>
  <c r="AC12" i="1" s="1"/>
  <c r="P12" i="1"/>
  <c r="AD12" i="1" s="1"/>
  <c r="Q12" i="1"/>
  <c r="AE12" i="1" s="1"/>
  <c r="M13" i="1"/>
  <c r="AA13" i="1" s="1"/>
  <c r="N13" i="1"/>
  <c r="AB13" i="1" s="1"/>
  <c r="O13" i="1"/>
  <c r="AC13" i="1" s="1"/>
  <c r="P13" i="1"/>
  <c r="AD13" i="1" s="1"/>
  <c r="Q13" i="1"/>
  <c r="AE13" i="1" s="1"/>
  <c r="L5" i="1"/>
  <c r="Z5" i="1" s="1"/>
  <c r="L6" i="1"/>
  <c r="Z6" i="1" s="1"/>
  <c r="L7" i="1"/>
  <c r="Z7" i="1" s="1"/>
  <c r="L8" i="1"/>
  <c r="Z8" i="1" s="1"/>
  <c r="L9" i="1"/>
  <c r="Z9" i="1" s="1"/>
  <c r="L10" i="1"/>
  <c r="Z10" i="1" s="1"/>
  <c r="L11" i="1"/>
  <c r="Z11" i="1" s="1"/>
  <c r="L12" i="1"/>
  <c r="Z12" i="1" s="1"/>
  <c r="L13" i="1"/>
  <c r="Z13" i="1" s="1"/>
  <c r="L4" i="1"/>
  <c r="Z4" i="1" s="1"/>
  <c r="L3" i="1"/>
  <c r="M3" i="1" s="1"/>
  <c r="N3" i="1" s="1"/>
  <c r="O3" i="1" s="1"/>
  <c r="P3" i="1" s="1"/>
  <c r="Q3" i="1" s="1"/>
  <c r="E3" i="1"/>
  <c r="F3" i="1" s="1"/>
  <c r="G3" i="1" s="1"/>
  <c r="H3" i="1" s="1"/>
  <c r="I3" i="1" s="1"/>
  <c r="J3" i="1" s="1"/>
  <c r="K5" i="1"/>
  <c r="Y5" i="1" s="1"/>
  <c r="K6" i="1"/>
  <c r="K7" i="1"/>
  <c r="Y7" i="1" s="1"/>
  <c r="K8" i="1"/>
  <c r="Y8" i="1" s="1"/>
  <c r="K9" i="1"/>
  <c r="Y9" i="1" s="1"/>
  <c r="K11" i="1"/>
  <c r="Y11" i="1" s="1"/>
  <c r="K12" i="1"/>
  <c r="Y12" i="1" s="1"/>
  <c r="K13" i="1"/>
  <c r="Y13" i="1" s="1"/>
  <c r="K4" i="1"/>
  <c r="Y4" i="1" s="1"/>
  <c r="C18" i="1"/>
  <c r="C17" i="1"/>
  <c r="C16" i="1"/>
  <c r="C15" i="1"/>
  <c r="AF4" i="1" l="1"/>
</calcChain>
</file>

<file path=xl/sharedStrings.xml><?xml version="1.0" encoding="utf-8"?>
<sst xmlns="http://schemas.openxmlformats.org/spreadsheetml/2006/main" count="47" uniqueCount="33">
  <si>
    <t>john</t>
  </si>
  <si>
    <t>kira</t>
  </si>
  <si>
    <t>snow</t>
  </si>
  <si>
    <t>bella</t>
  </si>
  <si>
    <t>winters</t>
  </si>
  <si>
    <t>hunter</t>
  </si>
  <si>
    <t>jane</t>
  </si>
  <si>
    <t>nancy</t>
  </si>
  <si>
    <t>drew</t>
  </si>
  <si>
    <t>logan</t>
  </si>
  <si>
    <t>paul</t>
  </si>
  <si>
    <t>sammy</t>
  </si>
  <si>
    <t>walter</t>
  </si>
  <si>
    <t xml:space="preserve">baker </t>
  </si>
  <si>
    <t>tom</t>
  </si>
  <si>
    <t>macy</t>
  </si>
  <si>
    <t>blue</t>
  </si>
  <si>
    <t>max</t>
  </si>
  <si>
    <t>min</t>
  </si>
  <si>
    <t>average</t>
  </si>
  <si>
    <t>total</t>
  </si>
  <si>
    <t>Ms Rachael</t>
  </si>
  <si>
    <t>Employee payroll</t>
  </si>
  <si>
    <t>Last name</t>
  </si>
  <si>
    <t>First name</t>
  </si>
  <si>
    <t>Hourly wage</t>
  </si>
  <si>
    <t>Hours worked</t>
  </si>
  <si>
    <t>Pay</t>
  </si>
  <si>
    <t xml:space="preserve">Mandela </t>
  </si>
  <si>
    <t>Kirkin</t>
  </si>
  <si>
    <t xml:space="preserve">Blake </t>
  </si>
  <si>
    <t>overtime bonus</t>
  </si>
  <si>
    <t>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</si>
</sst>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0" borderId="0" xfId="0" applyNumberFormat="1"/>
    <xf numFmtId="0" fontId="0" fillId="6" borderId="0" xfId="0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ACE7-F63C-4D1E-8FD7-96BC1FDBB771}">
  <sheetPr>
    <pageSetUpPr fitToPage="1"/>
  </sheetPr>
  <dimension ref="A1:AN19"/>
  <sheetViews>
    <sheetView tabSelected="1" zoomScale="141" zoomScaleNormal="141" workbookViewId="0">
      <selection activeCell="AO13" sqref="AO13"/>
    </sheetView>
  </sheetViews>
  <sheetFormatPr defaultRowHeight="14.4" x14ac:dyDescent="0.3"/>
  <cols>
    <col min="1" max="1" width="18" customWidth="1"/>
    <col min="2" max="2" width="11.21875" customWidth="1"/>
    <col min="3" max="3" width="13.21875" customWidth="1"/>
    <col min="4" max="17" width="15.88671875" customWidth="1"/>
    <col min="18" max="24" width="16.6640625" customWidth="1"/>
    <col min="25" max="31" width="16" customWidth="1"/>
    <col min="32" max="32" width="16.44140625" customWidth="1"/>
    <col min="33" max="33" width="12" customWidth="1"/>
    <col min="34" max="34" width="12.21875" customWidth="1"/>
    <col min="35" max="35" width="12.5546875" customWidth="1"/>
    <col min="36" max="36" width="12.21875" customWidth="1"/>
    <col min="37" max="37" width="12.6640625" customWidth="1"/>
    <col min="38" max="38" width="10.6640625" customWidth="1"/>
    <col min="40" max="40" width="14.44140625" customWidth="1"/>
  </cols>
  <sheetData>
    <row r="1" spans="1:40" x14ac:dyDescent="0.3">
      <c r="A1" t="s">
        <v>22</v>
      </c>
      <c r="C1" t="s">
        <v>21</v>
      </c>
    </row>
    <row r="2" spans="1:40" x14ac:dyDescent="0.3"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4" t="s">
        <v>32</v>
      </c>
      <c r="L2" s="4" t="s">
        <v>32</v>
      </c>
      <c r="M2" s="4" t="s">
        <v>32</v>
      </c>
      <c r="N2" s="4" t="s">
        <v>32</v>
      </c>
      <c r="O2" s="4" t="s">
        <v>32</v>
      </c>
      <c r="P2" s="4" t="s">
        <v>32</v>
      </c>
      <c r="Q2" s="4" t="s">
        <v>32</v>
      </c>
      <c r="R2" s="6" t="s">
        <v>27</v>
      </c>
      <c r="S2" s="6"/>
      <c r="T2" s="6"/>
      <c r="U2" s="6"/>
      <c r="V2" s="6"/>
      <c r="W2" s="6"/>
      <c r="X2" s="6"/>
      <c r="Y2" s="9" t="s">
        <v>31</v>
      </c>
      <c r="Z2" s="9"/>
      <c r="AA2" s="9"/>
      <c r="AB2" s="9"/>
      <c r="AC2" s="9"/>
      <c r="AD2" s="9"/>
      <c r="AE2" s="9"/>
      <c r="AF2" s="13" t="s">
        <v>20</v>
      </c>
      <c r="AG2" s="13"/>
      <c r="AH2" s="13"/>
      <c r="AI2" s="13"/>
      <c r="AJ2" s="13"/>
      <c r="AK2" s="13"/>
      <c r="AL2" s="13"/>
      <c r="AN2" t="s">
        <v>20</v>
      </c>
    </row>
    <row r="3" spans="1:40" x14ac:dyDescent="0.3">
      <c r="A3" t="s">
        <v>23</v>
      </c>
      <c r="B3" t="s">
        <v>24</v>
      </c>
      <c r="C3" t="s">
        <v>25</v>
      </c>
      <c r="D3" s="3">
        <v>45658</v>
      </c>
      <c r="E3" s="3">
        <f>D3+7</f>
        <v>45665</v>
      </c>
      <c r="F3" s="3">
        <f t="shared" ref="F3:I3" si="0">E3+7</f>
        <v>45672</v>
      </c>
      <c r="G3" s="3">
        <f t="shared" si="0"/>
        <v>45679</v>
      </c>
      <c r="H3" s="3">
        <f t="shared" si="0"/>
        <v>45686</v>
      </c>
      <c r="I3" s="3">
        <f t="shared" si="0"/>
        <v>45693</v>
      </c>
      <c r="J3" s="3">
        <f>I3+7</f>
        <v>45700</v>
      </c>
      <c r="K3" s="5">
        <v>45658</v>
      </c>
      <c r="L3" s="5">
        <f>K3+7</f>
        <v>45665</v>
      </c>
      <c r="M3" s="5">
        <f t="shared" ref="M3:Q3" si="1">L3+7</f>
        <v>45672</v>
      </c>
      <c r="N3" s="5">
        <f t="shared" si="1"/>
        <v>45679</v>
      </c>
      <c r="O3" s="5">
        <f t="shared" si="1"/>
        <v>45686</v>
      </c>
      <c r="P3" s="5">
        <f t="shared" si="1"/>
        <v>45693</v>
      </c>
      <c r="Q3" s="5">
        <f t="shared" si="1"/>
        <v>45700</v>
      </c>
      <c r="R3" s="7">
        <v>45658</v>
      </c>
      <c r="S3" s="7">
        <v>45665</v>
      </c>
      <c r="T3" s="7">
        <f t="shared" ref="T3:X3" si="2">S3+7</f>
        <v>45672</v>
      </c>
      <c r="U3" s="7">
        <f t="shared" si="2"/>
        <v>45679</v>
      </c>
      <c r="V3" s="7">
        <f t="shared" si="2"/>
        <v>45686</v>
      </c>
      <c r="W3" s="7">
        <f t="shared" si="2"/>
        <v>45693</v>
      </c>
      <c r="X3" s="7">
        <f t="shared" si="2"/>
        <v>45700</v>
      </c>
      <c r="Y3" s="10">
        <v>45658</v>
      </c>
      <c r="Z3" s="10">
        <f>Y3+7</f>
        <v>45665</v>
      </c>
      <c r="AA3" s="10">
        <f t="shared" ref="AA3:AE3" si="3">Z3+7</f>
        <v>45672</v>
      </c>
      <c r="AB3" s="10">
        <f t="shared" si="3"/>
        <v>45679</v>
      </c>
      <c r="AC3" s="10">
        <f t="shared" si="3"/>
        <v>45686</v>
      </c>
      <c r="AD3" s="10">
        <f t="shared" si="3"/>
        <v>45693</v>
      </c>
      <c r="AE3" s="10">
        <f t="shared" si="3"/>
        <v>45700</v>
      </c>
      <c r="AF3" s="14">
        <v>45658</v>
      </c>
      <c r="AG3" s="14">
        <f>AF3+7</f>
        <v>45665</v>
      </c>
      <c r="AH3" s="14">
        <f t="shared" ref="AH3:AL3" si="4">AG3+7</f>
        <v>45672</v>
      </c>
      <c r="AI3" s="14">
        <f t="shared" si="4"/>
        <v>45679</v>
      </c>
      <c r="AJ3" s="14">
        <f t="shared" si="4"/>
        <v>45686</v>
      </c>
      <c r="AK3" s="14">
        <f t="shared" si="4"/>
        <v>45693</v>
      </c>
      <c r="AL3" s="14">
        <f t="shared" si="4"/>
        <v>45700</v>
      </c>
    </row>
    <row r="4" spans="1:40" x14ac:dyDescent="0.3">
      <c r="A4" t="s">
        <v>28</v>
      </c>
      <c r="B4" t="s">
        <v>0</v>
      </c>
      <c r="C4" s="1">
        <v>20.9</v>
      </c>
      <c r="D4" s="2">
        <v>30</v>
      </c>
      <c r="E4" s="2">
        <v>45</v>
      </c>
      <c r="F4" s="2">
        <v>40</v>
      </c>
      <c r="G4" s="2">
        <v>43</v>
      </c>
      <c r="H4" s="2">
        <v>32</v>
      </c>
      <c r="I4" s="2">
        <v>41</v>
      </c>
      <c r="J4" s="2">
        <v>40</v>
      </c>
      <c r="K4" s="4">
        <f t="shared" ref="K4:K9" si="5">IF(D4&gt;40,D4&gt;-40,0)</f>
        <v>0</v>
      </c>
      <c r="L4" s="4">
        <f>IF(E4&gt;40,E4-40,0)</f>
        <v>5</v>
      </c>
      <c r="M4" s="4">
        <f t="shared" ref="M4:Q13" si="6">IF(F4&gt;40,F4-40,0)</f>
        <v>0</v>
      </c>
      <c r="N4" s="4">
        <f t="shared" si="6"/>
        <v>3</v>
      </c>
      <c r="O4" s="4">
        <f t="shared" si="6"/>
        <v>0</v>
      </c>
      <c r="P4" s="4">
        <f t="shared" si="6"/>
        <v>1</v>
      </c>
      <c r="Q4" s="4">
        <f t="shared" si="6"/>
        <v>0</v>
      </c>
      <c r="R4" s="8">
        <f>$C4*D4</f>
        <v>627</v>
      </c>
      <c r="S4" s="8">
        <f>$C4*E4</f>
        <v>940.49999999999989</v>
      </c>
      <c r="T4" s="8">
        <f>$C4*F4</f>
        <v>836</v>
      </c>
      <c r="U4" s="8">
        <f>$C4*G4</f>
        <v>898.69999999999993</v>
      </c>
      <c r="V4" s="8">
        <f>$C4*H4</f>
        <v>668.8</v>
      </c>
      <c r="W4" s="8">
        <f>$C4*I4</f>
        <v>856.9</v>
      </c>
      <c r="X4" s="8">
        <f t="shared" ref="X4" si="7">$C4*J4</f>
        <v>836</v>
      </c>
      <c r="Y4" s="11">
        <f>0.5*$C4*K4</f>
        <v>0</v>
      </c>
      <c r="Z4" s="11">
        <f t="shared" ref="Z4:AE4" si="8">0.5*$C4*L4</f>
        <v>52.25</v>
      </c>
      <c r="AA4" s="11">
        <f t="shared" si="8"/>
        <v>0</v>
      </c>
      <c r="AB4" s="11">
        <f t="shared" si="8"/>
        <v>31.349999999999998</v>
      </c>
      <c r="AC4" s="11">
        <f t="shared" si="8"/>
        <v>0</v>
      </c>
      <c r="AD4" s="11">
        <f t="shared" si="8"/>
        <v>10.45</v>
      </c>
      <c r="AE4" s="11">
        <f t="shared" si="8"/>
        <v>0</v>
      </c>
      <c r="AF4" s="15">
        <f>R4+Y4</f>
        <v>627</v>
      </c>
      <c r="AG4" s="15">
        <f t="shared" ref="AG4:AL4" si="9">S4+Z4</f>
        <v>992.74999999999989</v>
      </c>
      <c r="AH4" s="15">
        <f t="shared" si="9"/>
        <v>836</v>
      </c>
      <c r="AI4" s="15">
        <f t="shared" si="9"/>
        <v>930.05</v>
      </c>
      <c r="AJ4" s="15">
        <f t="shared" si="9"/>
        <v>668.8</v>
      </c>
      <c r="AK4" s="15">
        <f t="shared" si="9"/>
        <v>867.35</v>
      </c>
      <c r="AL4" s="15">
        <f t="shared" si="9"/>
        <v>836</v>
      </c>
      <c r="AN4" s="1">
        <f>SUM(AF4:AL4)</f>
        <v>5757.9500000000007</v>
      </c>
    </row>
    <row r="5" spans="1:40" x14ac:dyDescent="0.3">
      <c r="A5" t="s">
        <v>29</v>
      </c>
      <c r="B5" t="s">
        <v>1</v>
      </c>
      <c r="C5" s="1">
        <v>35.799999999999997</v>
      </c>
      <c r="D5" s="2">
        <v>25</v>
      </c>
      <c r="E5" s="2">
        <v>39</v>
      </c>
      <c r="F5" s="2">
        <v>44</v>
      </c>
      <c r="G5" s="2">
        <v>39</v>
      </c>
      <c r="H5" s="2">
        <v>41</v>
      </c>
      <c r="I5" s="2">
        <v>43</v>
      </c>
      <c r="J5" s="2">
        <v>49</v>
      </c>
      <c r="K5" s="4">
        <f t="shared" si="5"/>
        <v>0</v>
      </c>
      <c r="L5" s="4">
        <f t="shared" ref="L5:L13" si="10">IF(E5&gt;40,E5-40,0)</f>
        <v>0</v>
      </c>
      <c r="M5" s="4">
        <f t="shared" si="6"/>
        <v>4</v>
      </c>
      <c r="N5" s="4">
        <f t="shared" si="6"/>
        <v>0</v>
      </c>
      <c r="O5" s="4">
        <f t="shared" si="6"/>
        <v>1</v>
      </c>
      <c r="P5" s="4">
        <f t="shared" si="6"/>
        <v>3</v>
      </c>
      <c r="Q5" s="4">
        <f t="shared" si="6"/>
        <v>9</v>
      </c>
      <c r="R5" s="8">
        <f t="shared" ref="R5:R13" si="11">$C5*D5</f>
        <v>894.99999999999989</v>
      </c>
      <c r="S5" s="8">
        <f t="shared" ref="S5:S13" si="12">$C5*E5</f>
        <v>1396.1999999999998</v>
      </c>
      <c r="T5" s="8">
        <f t="shared" ref="T5:T13" si="13">$C5*F5</f>
        <v>1575.1999999999998</v>
      </c>
      <c r="U5" s="8">
        <f t="shared" ref="U5:U13" si="14">$C5*G5</f>
        <v>1396.1999999999998</v>
      </c>
      <c r="V5" s="8">
        <f t="shared" ref="V5:V13" si="15">$C5*H5</f>
        <v>1467.8</v>
      </c>
      <c r="W5" s="8">
        <f t="shared" ref="W5:W13" si="16">$C5*I5</f>
        <v>1539.3999999999999</v>
      </c>
      <c r="X5" s="8">
        <f t="shared" ref="X5:X13" si="17">$C5*J5</f>
        <v>1754.1999999999998</v>
      </c>
      <c r="Y5" s="11">
        <f t="shared" ref="Y5:Y13" si="18">0.5*$C5*K5</f>
        <v>0</v>
      </c>
      <c r="Z5" s="11">
        <f t="shared" ref="Z5:Z13" si="19">0.5*$C5*L5</f>
        <v>0</v>
      </c>
      <c r="AA5" s="11">
        <f t="shared" ref="AA5:AA13" si="20">0.5*$C5*M5</f>
        <v>71.599999999999994</v>
      </c>
      <c r="AB5" s="11">
        <f t="shared" ref="AB5:AB13" si="21">0.5*$C5*N5</f>
        <v>0</v>
      </c>
      <c r="AC5" s="11">
        <f t="shared" ref="AC5:AC13" si="22">0.5*$C5*O5</f>
        <v>17.899999999999999</v>
      </c>
      <c r="AD5" s="11">
        <f t="shared" ref="AD5:AD13" si="23">0.5*$C5*P5</f>
        <v>53.699999999999996</v>
      </c>
      <c r="AE5" s="11">
        <f t="shared" ref="AE5:AE13" si="24">0.5*$C5*Q5</f>
        <v>161.1</v>
      </c>
      <c r="AF5" s="15">
        <f t="shared" ref="AF5:AF13" si="25">R5+Y5</f>
        <v>894.99999999999989</v>
      </c>
      <c r="AG5" s="15">
        <f t="shared" ref="AG5:AG13" si="26">S5+Z5</f>
        <v>1396.1999999999998</v>
      </c>
      <c r="AH5" s="15">
        <f t="shared" ref="AH5:AH13" si="27">T5+AA5</f>
        <v>1646.7999999999997</v>
      </c>
      <c r="AI5" s="15">
        <f t="shared" ref="AI5:AI13" si="28">U5+AB5</f>
        <v>1396.1999999999998</v>
      </c>
      <c r="AJ5" s="15">
        <f t="shared" ref="AJ5:AJ13" si="29">V5+AC5</f>
        <v>1485.7</v>
      </c>
      <c r="AK5" s="15">
        <f t="shared" ref="AK5:AK13" si="30">W5+AD5</f>
        <v>1593.1</v>
      </c>
      <c r="AL5" s="15">
        <f t="shared" ref="AL5:AL13" si="31">X5+AE5</f>
        <v>1915.2999999999997</v>
      </c>
      <c r="AN5" s="1">
        <f t="shared" ref="AN5:AN13" si="32">SUM(AF5:AL5)</f>
        <v>10328.299999999997</v>
      </c>
    </row>
    <row r="6" spans="1:40" x14ac:dyDescent="0.3">
      <c r="A6" t="s">
        <v>30</v>
      </c>
      <c r="B6" t="s">
        <v>2</v>
      </c>
      <c r="C6" s="1">
        <v>15.45</v>
      </c>
      <c r="D6" s="2">
        <v>12</v>
      </c>
      <c r="E6" s="2">
        <v>46</v>
      </c>
      <c r="F6" s="2">
        <v>45</v>
      </c>
      <c r="G6" s="2">
        <v>42</v>
      </c>
      <c r="H6" s="2">
        <v>39</v>
      </c>
      <c r="I6" s="2">
        <v>41</v>
      </c>
      <c r="J6" s="2">
        <v>40</v>
      </c>
      <c r="K6" s="4">
        <f t="shared" si="5"/>
        <v>0</v>
      </c>
      <c r="L6" s="4">
        <f t="shared" si="10"/>
        <v>6</v>
      </c>
      <c r="M6" s="4">
        <f t="shared" si="6"/>
        <v>5</v>
      </c>
      <c r="N6" s="4">
        <f t="shared" si="6"/>
        <v>2</v>
      </c>
      <c r="O6" s="4">
        <f t="shared" si="6"/>
        <v>0</v>
      </c>
      <c r="P6" s="4">
        <f t="shared" si="6"/>
        <v>1</v>
      </c>
      <c r="Q6" s="4">
        <f t="shared" si="6"/>
        <v>0</v>
      </c>
      <c r="R6" s="8">
        <f t="shared" si="11"/>
        <v>185.39999999999998</v>
      </c>
      <c r="S6" s="8">
        <f t="shared" si="12"/>
        <v>710.69999999999993</v>
      </c>
      <c r="T6" s="8">
        <f t="shared" si="13"/>
        <v>695.25</v>
      </c>
      <c r="U6" s="8">
        <f t="shared" si="14"/>
        <v>648.9</v>
      </c>
      <c r="V6" s="8">
        <f t="shared" si="15"/>
        <v>602.54999999999995</v>
      </c>
      <c r="W6" s="8">
        <f t="shared" si="16"/>
        <v>633.44999999999993</v>
      </c>
      <c r="X6" s="8">
        <f t="shared" si="17"/>
        <v>618</v>
      </c>
      <c r="Y6" s="11">
        <f t="shared" si="18"/>
        <v>0</v>
      </c>
      <c r="Z6" s="11">
        <f t="shared" si="19"/>
        <v>46.349999999999994</v>
      </c>
      <c r="AA6" s="11">
        <f t="shared" si="20"/>
        <v>38.625</v>
      </c>
      <c r="AB6" s="11">
        <f t="shared" si="21"/>
        <v>15.45</v>
      </c>
      <c r="AC6" s="11">
        <f t="shared" si="22"/>
        <v>0</v>
      </c>
      <c r="AD6" s="11">
        <f t="shared" si="23"/>
        <v>7.7249999999999996</v>
      </c>
      <c r="AE6" s="11">
        <f t="shared" si="24"/>
        <v>0</v>
      </c>
      <c r="AF6" s="15">
        <f t="shared" si="25"/>
        <v>185.39999999999998</v>
      </c>
      <c r="AG6" s="15">
        <f t="shared" si="26"/>
        <v>757.05</v>
      </c>
      <c r="AH6" s="15">
        <f t="shared" si="27"/>
        <v>733.875</v>
      </c>
      <c r="AI6" s="15">
        <f t="shared" si="28"/>
        <v>664.35</v>
      </c>
      <c r="AJ6" s="15">
        <f t="shared" si="29"/>
        <v>602.54999999999995</v>
      </c>
      <c r="AK6" s="15">
        <f t="shared" si="30"/>
        <v>641.17499999999995</v>
      </c>
      <c r="AL6" s="15">
        <f t="shared" si="31"/>
        <v>618</v>
      </c>
      <c r="AN6" s="1">
        <f t="shared" si="32"/>
        <v>4202.3999999999996</v>
      </c>
    </row>
    <row r="7" spans="1:40" x14ac:dyDescent="0.3">
      <c r="A7" t="s">
        <v>4</v>
      </c>
      <c r="B7" t="s">
        <v>3</v>
      </c>
      <c r="C7" s="1">
        <v>5.9</v>
      </c>
      <c r="D7" s="2">
        <v>9</v>
      </c>
      <c r="E7" s="2">
        <v>45</v>
      </c>
      <c r="F7" s="2">
        <v>40</v>
      </c>
      <c r="G7" s="2">
        <v>39</v>
      </c>
      <c r="H7" s="2">
        <v>38</v>
      </c>
      <c r="I7" s="2">
        <v>42</v>
      </c>
      <c r="J7" s="2">
        <v>41</v>
      </c>
      <c r="K7" s="4">
        <f t="shared" si="5"/>
        <v>0</v>
      </c>
      <c r="L7" s="4">
        <f t="shared" si="10"/>
        <v>5</v>
      </c>
      <c r="M7" s="4">
        <f t="shared" si="6"/>
        <v>0</v>
      </c>
      <c r="N7" s="4">
        <f t="shared" si="6"/>
        <v>0</v>
      </c>
      <c r="O7" s="4">
        <f t="shared" si="6"/>
        <v>0</v>
      </c>
      <c r="P7" s="4">
        <f t="shared" si="6"/>
        <v>2</v>
      </c>
      <c r="Q7" s="4">
        <f t="shared" si="6"/>
        <v>1</v>
      </c>
      <c r="R7" s="8">
        <f t="shared" si="11"/>
        <v>53.1</v>
      </c>
      <c r="S7" s="8">
        <f t="shared" si="12"/>
        <v>265.5</v>
      </c>
      <c r="T7" s="8">
        <f t="shared" si="13"/>
        <v>236</v>
      </c>
      <c r="U7" s="8">
        <f t="shared" si="14"/>
        <v>230.10000000000002</v>
      </c>
      <c r="V7" s="8">
        <f t="shared" si="15"/>
        <v>224.20000000000002</v>
      </c>
      <c r="W7" s="8">
        <f t="shared" si="16"/>
        <v>247.8</v>
      </c>
      <c r="X7" s="8">
        <f t="shared" si="17"/>
        <v>241.9</v>
      </c>
      <c r="Y7" s="11">
        <f t="shared" si="18"/>
        <v>0</v>
      </c>
      <c r="Z7" s="11">
        <f t="shared" si="19"/>
        <v>14.75</v>
      </c>
      <c r="AA7" s="11">
        <f t="shared" si="20"/>
        <v>0</v>
      </c>
      <c r="AB7" s="11">
        <f t="shared" si="21"/>
        <v>0</v>
      </c>
      <c r="AC7" s="11">
        <f t="shared" si="22"/>
        <v>0</v>
      </c>
      <c r="AD7" s="11">
        <f t="shared" si="23"/>
        <v>5.9</v>
      </c>
      <c r="AE7" s="11">
        <f t="shared" si="24"/>
        <v>2.95</v>
      </c>
      <c r="AF7" s="15">
        <f t="shared" si="25"/>
        <v>53.1</v>
      </c>
      <c r="AG7" s="15">
        <f t="shared" si="26"/>
        <v>280.25</v>
      </c>
      <c r="AH7" s="15">
        <f t="shared" si="27"/>
        <v>236</v>
      </c>
      <c r="AI7" s="15">
        <f t="shared" si="28"/>
        <v>230.10000000000002</v>
      </c>
      <c r="AJ7" s="15">
        <f t="shared" si="29"/>
        <v>224.20000000000002</v>
      </c>
      <c r="AK7" s="15">
        <f t="shared" si="30"/>
        <v>253.70000000000002</v>
      </c>
      <c r="AL7" s="15">
        <f t="shared" si="31"/>
        <v>244.85</v>
      </c>
      <c r="AN7" s="1">
        <f t="shared" si="32"/>
        <v>1522.2</v>
      </c>
    </row>
    <row r="8" spans="1:40" x14ac:dyDescent="0.3">
      <c r="A8" t="s">
        <v>5</v>
      </c>
      <c r="B8" t="s">
        <v>6</v>
      </c>
      <c r="C8" s="1">
        <v>25.8</v>
      </c>
      <c r="D8" s="2">
        <v>29</v>
      </c>
      <c r="E8" s="2">
        <v>40</v>
      </c>
      <c r="F8" s="2">
        <v>44</v>
      </c>
      <c r="G8" s="2">
        <v>39</v>
      </c>
      <c r="H8" s="2">
        <v>42</v>
      </c>
      <c r="I8" s="2">
        <v>43</v>
      </c>
      <c r="J8" s="2">
        <v>39</v>
      </c>
      <c r="K8" s="4">
        <f t="shared" si="5"/>
        <v>0</v>
      </c>
      <c r="L8" s="4">
        <f t="shared" si="10"/>
        <v>0</v>
      </c>
      <c r="M8" s="4">
        <f t="shared" si="6"/>
        <v>4</v>
      </c>
      <c r="N8" s="4">
        <f t="shared" si="6"/>
        <v>0</v>
      </c>
      <c r="O8" s="4">
        <f t="shared" si="6"/>
        <v>2</v>
      </c>
      <c r="P8" s="4">
        <f t="shared" si="6"/>
        <v>3</v>
      </c>
      <c r="Q8" s="4">
        <f t="shared" si="6"/>
        <v>0</v>
      </c>
      <c r="R8" s="8">
        <f t="shared" si="11"/>
        <v>748.2</v>
      </c>
      <c r="S8" s="8">
        <f t="shared" si="12"/>
        <v>1032</v>
      </c>
      <c r="T8" s="8">
        <f t="shared" si="13"/>
        <v>1135.2</v>
      </c>
      <c r="U8" s="8">
        <f t="shared" si="14"/>
        <v>1006.2</v>
      </c>
      <c r="V8" s="8">
        <f t="shared" si="15"/>
        <v>1083.6000000000001</v>
      </c>
      <c r="W8" s="8">
        <f t="shared" si="16"/>
        <v>1109.4000000000001</v>
      </c>
      <c r="X8" s="8">
        <f t="shared" si="17"/>
        <v>1006.2</v>
      </c>
      <c r="Y8" s="11">
        <f t="shared" si="18"/>
        <v>0</v>
      </c>
      <c r="Z8" s="11">
        <f t="shared" si="19"/>
        <v>0</v>
      </c>
      <c r="AA8" s="11">
        <f t="shared" si="20"/>
        <v>51.6</v>
      </c>
      <c r="AB8" s="11">
        <f t="shared" si="21"/>
        <v>0</v>
      </c>
      <c r="AC8" s="11">
        <f t="shared" si="22"/>
        <v>25.8</v>
      </c>
      <c r="AD8" s="11">
        <f t="shared" si="23"/>
        <v>38.700000000000003</v>
      </c>
      <c r="AE8" s="11">
        <f t="shared" si="24"/>
        <v>0</v>
      </c>
      <c r="AF8" s="15">
        <f t="shared" si="25"/>
        <v>748.2</v>
      </c>
      <c r="AG8" s="15">
        <f t="shared" si="26"/>
        <v>1032</v>
      </c>
      <c r="AH8" s="15">
        <f t="shared" si="27"/>
        <v>1186.8</v>
      </c>
      <c r="AI8" s="15">
        <f t="shared" si="28"/>
        <v>1006.2</v>
      </c>
      <c r="AJ8" s="15">
        <f t="shared" si="29"/>
        <v>1109.4000000000001</v>
      </c>
      <c r="AK8" s="15">
        <f t="shared" si="30"/>
        <v>1148.1000000000001</v>
      </c>
      <c r="AL8" s="15">
        <f t="shared" si="31"/>
        <v>1006.2</v>
      </c>
      <c r="AN8" s="1">
        <f t="shared" si="32"/>
        <v>7236.9000000000005</v>
      </c>
    </row>
    <row r="9" spans="1:40" x14ac:dyDescent="0.3">
      <c r="A9" t="s">
        <v>8</v>
      </c>
      <c r="B9" t="s">
        <v>7</v>
      </c>
      <c r="C9" s="1">
        <v>22.1</v>
      </c>
      <c r="D9" s="2">
        <v>40</v>
      </c>
      <c r="E9" s="2">
        <v>45</v>
      </c>
      <c r="F9" s="2">
        <v>39</v>
      </c>
      <c r="G9" s="2">
        <v>32</v>
      </c>
      <c r="H9" s="2">
        <v>40</v>
      </c>
      <c r="I9" s="2">
        <v>44</v>
      </c>
      <c r="J9" s="2">
        <v>41</v>
      </c>
      <c r="K9" s="4">
        <f t="shared" si="5"/>
        <v>0</v>
      </c>
      <c r="L9" s="4">
        <f t="shared" si="10"/>
        <v>5</v>
      </c>
      <c r="M9" s="4">
        <f t="shared" si="6"/>
        <v>0</v>
      </c>
      <c r="N9" s="4">
        <f t="shared" si="6"/>
        <v>0</v>
      </c>
      <c r="O9" s="4">
        <f t="shared" si="6"/>
        <v>0</v>
      </c>
      <c r="P9" s="4">
        <f t="shared" si="6"/>
        <v>4</v>
      </c>
      <c r="Q9" s="4">
        <f t="shared" si="6"/>
        <v>1</v>
      </c>
      <c r="R9" s="8">
        <f t="shared" si="11"/>
        <v>884</v>
      </c>
      <c r="S9" s="8">
        <f t="shared" si="12"/>
        <v>994.50000000000011</v>
      </c>
      <c r="T9" s="8">
        <f t="shared" si="13"/>
        <v>861.90000000000009</v>
      </c>
      <c r="U9" s="8">
        <f t="shared" si="14"/>
        <v>707.2</v>
      </c>
      <c r="V9" s="8">
        <f t="shared" si="15"/>
        <v>884</v>
      </c>
      <c r="W9" s="8">
        <f t="shared" si="16"/>
        <v>972.40000000000009</v>
      </c>
      <c r="X9" s="8">
        <f t="shared" si="17"/>
        <v>906.1</v>
      </c>
      <c r="Y9" s="11">
        <f t="shared" si="18"/>
        <v>0</v>
      </c>
      <c r="Z9" s="11">
        <f t="shared" si="19"/>
        <v>55.25</v>
      </c>
      <c r="AA9" s="11">
        <f t="shared" si="20"/>
        <v>0</v>
      </c>
      <c r="AB9" s="11">
        <f t="shared" si="21"/>
        <v>0</v>
      </c>
      <c r="AC9" s="11">
        <f t="shared" si="22"/>
        <v>0</v>
      </c>
      <c r="AD9" s="11">
        <f t="shared" si="23"/>
        <v>44.2</v>
      </c>
      <c r="AE9" s="11">
        <f t="shared" si="24"/>
        <v>11.05</v>
      </c>
      <c r="AF9" s="15">
        <f t="shared" si="25"/>
        <v>884</v>
      </c>
      <c r="AG9" s="15">
        <f t="shared" si="26"/>
        <v>1049.75</v>
      </c>
      <c r="AH9" s="15">
        <f t="shared" si="27"/>
        <v>861.90000000000009</v>
      </c>
      <c r="AI9" s="15">
        <f t="shared" si="28"/>
        <v>707.2</v>
      </c>
      <c r="AJ9" s="15">
        <f t="shared" si="29"/>
        <v>884</v>
      </c>
      <c r="AK9" s="15">
        <f t="shared" si="30"/>
        <v>1016.6000000000001</v>
      </c>
      <c r="AL9" s="15">
        <f t="shared" si="31"/>
        <v>917.15</v>
      </c>
      <c r="AN9" s="1">
        <f t="shared" si="32"/>
        <v>6320.6</v>
      </c>
    </row>
    <row r="10" spans="1:40" x14ac:dyDescent="0.3">
      <c r="A10" t="s">
        <v>9</v>
      </c>
      <c r="B10" t="s">
        <v>10</v>
      </c>
      <c r="C10" s="1">
        <v>19.5</v>
      </c>
      <c r="D10" s="2">
        <v>45</v>
      </c>
      <c r="E10" s="2">
        <v>40</v>
      </c>
      <c r="F10" s="2">
        <v>41</v>
      </c>
      <c r="G10" s="2">
        <v>43</v>
      </c>
      <c r="H10" s="2">
        <v>44</v>
      </c>
      <c r="I10" s="2">
        <v>39</v>
      </c>
      <c r="J10" s="2">
        <v>39</v>
      </c>
      <c r="K10" s="4">
        <v>5</v>
      </c>
      <c r="L10" s="4">
        <f t="shared" si="10"/>
        <v>0</v>
      </c>
      <c r="M10" s="4">
        <f t="shared" si="6"/>
        <v>1</v>
      </c>
      <c r="N10" s="4">
        <f t="shared" si="6"/>
        <v>3</v>
      </c>
      <c r="O10" s="4">
        <f t="shared" si="6"/>
        <v>4</v>
      </c>
      <c r="P10" s="4">
        <f t="shared" si="6"/>
        <v>0</v>
      </c>
      <c r="Q10" s="4">
        <f t="shared" si="6"/>
        <v>0</v>
      </c>
      <c r="R10" s="8">
        <f t="shared" si="11"/>
        <v>877.5</v>
      </c>
      <c r="S10" s="8">
        <f t="shared" si="12"/>
        <v>780</v>
      </c>
      <c r="T10" s="8">
        <f t="shared" si="13"/>
        <v>799.5</v>
      </c>
      <c r="U10" s="8">
        <f t="shared" si="14"/>
        <v>838.5</v>
      </c>
      <c r="V10" s="8">
        <f t="shared" si="15"/>
        <v>858</v>
      </c>
      <c r="W10" s="8">
        <f t="shared" si="16"/>
        <v>760.5</v>
      </c>
      <c r="X10" s="8">
        <f t="shared" si="17"/>
        <v>760.5</v>
      </c>
      <c r="Y10" s="11">
        <f t="shared" si="18"/>
        <v>48.75</v>
      </c>
      <c r="Z10" s="11">
        <f t="shared" si="19"/>
        <v>0</v>
      </c>
      <c r="AA10" s="11">
        <f t="shared" si="20"/>
        <v>9.75</v>
      </c>
      <c r="AB10" s="11">
        <f t="shared" si="21"/>
        <v>29.25</v>
      </c>
      <c r="AC10" s="11">
        <f t="shared" si="22"/>
        <v>39</v>
      </c>
      <c r="AD10" s="11">
        <f t="shared" si="23"/>
        <v>0</v>
      </c>
      <c r="AE10" s="11">
        <f t="shared" si="24"/>
        <v>0</v>
      </c>
      <c r="AF10" s="15">
        <f t="shared" si="25"/>
        <v>926.25</v>
      </c>
      <c r="AG10" s="15">
        <f t="shared" si="26"/>
        <v>780</v>
      </c>
      <c r="AH10" s="15">
        <f t="shared" si="27"/>
        <v>809.25</v>
      </c>
      <c r="AI10" s="15">
        <f t="shared" si="28"/>
        <v>867.75</v>
      </c>
      <c r="AJ10" s="15">
        <f t="shared" si="29"/>
        <v>897</v>
      </c>
      <c r="AK10" s="15">
        <f t="shared" si="30"/>
        <v>760.5</v>
      </c>
      <c r="AL10" s="15">
        <f t="shared" si="31"/>
        <v>760.5</v>
      </c>
      <c r="AN10" s="1">
        <f t="shared" si="32"/>
        <v>5801.25</v>
      </c>
    </row>
    <row r="11" spans="1:40" x14ac:dyDescent="0.3">
      <c r="A11" t="s">
        <v>12</v>
      </c>
      <c r="B11" t="s">
        <v>11</v>
      </c>
      <c r="C11" s="1">
        <v>14.5</v>
      </c>
      <c r="D11" s="2">
        <v>34</v>
      </c>
      <c r="E11" s="2">
        <v>43</v>
      </c>
      <c r="F11" s="2">
        <v>43</v>
      </c>
      <c r="G11" s="2">
        <v>39</v>
      </c>
      <c r="H11" s="2">
        <v>40</v>
      </c>
      <c r="I11" s="2">
        <v>42</v>
      </c>
      <c r="J11" s="2">
        <v>39</v>
      </c>
      <c r="K11" s="4">
        <f>IF(D11&gt;40,D11&gt;-40,0)</f>
        <v>0</v>
      </c>
      <c r="L11" s="4">
        <f t="shared" si="10"/>
        <v>3</v>
      </c>
      <c r="M11" s="4">
        <f t="shared" si="6"/>
        <v>3</v>
      </c>
      <c r="N11" s="4">
        <f t="shared" si="6"/>
        <v>0</v>
      </c>
      <c r="O11" s="4">
        <f t="shared" si="6"/>
        <v>0</v>
      </c>
      <c r="P11" s="4">
        <f t="shared" si="6"/>
        <v>2</v>
      </c>
      <c r="Q11" s="4">
        <f t="shared" si="6"/>
        <v>0</v>
      </c>
      <c r="R11" s="8">
        <f t="shared" si="11"/>
        <v>493</v>
      </c>
      <c r="S11" s="8">
        <f t="shared" si="12"/>
        <v>623.5</v>
      </c>
      <c r="T11" s="8">
        <f t="shared" si="13"/>
        <v>623.5</v>
      </c>
      <c r="U11" s="8">
        <f t="shared" si="14"/>
        <v>565.5</v>
      </c>
      <c r="V11" s="8">
        <f t="shared" si="15"/>
        <v>580</v>
      </c>
      <c r="W11" s="8">
        <f t="shared" si="16"/>
        <v>609</v>
      </c>
      <c r="X11" s="8">
        <f t="shared" si="17"/>
        <v>565.5</v>
      </c>
      <c r="Y11" s="11">
        <f t="shared" si="18"/>
        <v>0</v>
      </c>
      <c r="Z11" s="11">
        <f t="shared" si="19"/>
        <v>21.75</v>
      </c>
      <c r="AA11" s="11">
        <f t="shared" si="20"/>
        <v>21.75</v>
      </c>
      <c r="AB11" s="11">
        <f t="shared" si="21"/>
        <v>0</v>
      </c>
      <c r="AC11" s="11">
        <f t="shared" si="22"/>
        <v>0</v>
      </c>
      <c r="AD11" s="11">
        <f t="shared" si="23"/>
        <v>14.5</v>
      </c>
      <c r="AE11" s="11">
        <f t="shared" si="24"/>
        <v>0</v>
      </c>
      <c r="AF11" s="15">
        <f t="shared" si="25"/>
        <v>493</v>
      </c>
      <c r="AG11" s="15">
        <f t="shared" si="26"/>
        <v>645.25</v>
      </c>
      <c r="AH11" s="15">
        <f t="shared" si="27"/>
        <v>645.25</v>
      </c>
      <c r="AI11" s="15">
        <f t="shared" si="28"/>
        <v>565.5</v>
      </c>
      <c r="AJ11" s="15">
        <f t="shared" si="29"/>
        <v>580</v>
      </c>
      <c r="AK11" s="15">
        <f t="shared" si="30"/>
        <v>623.5</v>
      </c>
      <c r="AL11" s="15">
        <f t="shared" si="31"/>
        <v>565.5</v>
      </c>
      <c r="AN11" s="1">
        <f t="shared" si="32"/>
        <v>4118</v>
      </c>
    </row>
    <row r="12" spans="1:40" x14ac:dyDescent="0.3">
      <c r="A12" t="s">
        <v>13</v>
      </c>
      <c r="B12" t="s">
        <v>14</v>
      </c>
      <c r="C12" s="1">
        <v>9</v>
      </c>
      <c r="D12" s="2">
        <v>34</v>
      </c>
      <c r="E12" s="2">
        <v>40</v>
      </c>
      <c r="F12" s="2">
        <v>42</v>
      </c>
      <c r="G12" s="2">
        <v>41</v>
      </c>
      <c r="H12" s="2">
        <v>39</v>
      </c>
      <c r="I12" s="2">
        <v>40</v>
      </c>
      <c r="J12" s="2">
        <v>45</v>
      </c>
      <c r="K12" s="4">
        <f>IF(D12&gt;40,D12&gt;-40,0)</f>
        <v>0</v>
      </c>
      <c r="L12" s="4">
        <f t="shared" si="10"/>
        <v>0</v>
      </c>
      <c r="M12" s="4">
        <f t="shared" si="6"/>
        <v>2</v>
      </c>
      <c r="N12" s="4">
        <f t="shared" si="6"/>
        <v>1</v>
      </c>
      <c r="O12" s="4">
        <f t="shared" si="6"/>
        <v>0</v>
      </c>
      <c r="P12" s="4">
        <f t="shared" si="6"/>
        <v>0</v>
      </c>
      <c r="Q12" s="4">
        <f t="shared" si="6"/>
        <v>5</v>
      </c>
      <c r="R12" s="8">
        <f t="shared" si="11"/>
        <v>306</v>
      </c>
      <c r="S12" s="8">
        <f t="shared" si="12"/>
        <v>360</v>
      </c>
      <c r="T12" s="8">
        <f t="shared" si="13"/>
        <v>378</v>
      </c>
      <c r="U12" s="8">
        <f t="shared" si="14"/>
        <v>369</v>
      </c>
      <c r="V12" s="8">
        <f t="shared" si="15"/>
        <v>351</v>
      </c>
      <c r="W12" s="8">
        <f t="shared" si="16"/>
        <v>360</v>
      </c>
      <c r="X12" s="8">
        <f t="shared" si="17"/>
        <v>405</v>
      </c>
      <c r="Y12" s="11">
        <f t="shared" si="18"/>
        <v>0</v>
      </c>
      <c r="Z12" s="11">
        <f t="shared" si="19"/>
        <v>0</v>
      </c>
      <c r="AA12" s="11">
        <f t="shared" si="20"/>
        <v>9</v>
      </c>
      <c r="AB12" s="11">
        <f t="shared" si="21"/>
        <v>4.5</v>
      </c>
      <c r="AC12" s="11">
        <f t="shared" si="22"/>
        <v>0</v>
      </c>
      <c r="AD12" s="11">
        <f t="shared" si="23"/>
        <v>0</v>
      </c>
      <c r="AE12" s="11">
        <f t="shared" si="24"/>
        <v>22.5</v>
      </c>
      <c r="AF12" s="15">
        <f t="shared" si="25"/>
        <v>306</v>
      </c>
      <c r="AG12" s="15">
        <f t="shared" si="26"/>
        <v>360</v>
      </c>
      <c r="AH12" s="15">
        <f t="shared" si="27"/>
        <v>387</v>
      </c>
      <c r="AI12" s="15">
        <f t="shared" si="28"/>
        <v>373.5</v>
      </c>
      <c r="AJ12" s="15">
        <f t="shared" si="29"/>
        <v>351</v>
      </c>
      <c r="AK12" s="15">
        <f t="shared" si="30"/>
        <v>360</v>
      </c>
      <c r="AL12" s="15">
        <f t="shared" si="31"/>
        <v>427.5</v>
      </c>
      <c r="AN12" s="1">
        <f t="shared" si="32"/>
        <v>2565</v>
      </c>
    </row>
    <row r="13" spans="1:40" x14ac:dyDescent="0.3">
      <c r="A13" t="s">
        <v>16</v>
      </c>
      <c r="B13" t="s">
        <v>15</v>
      </c>
      <c r="C13" s="1">
        <v>8.9</v>
      </c>
      <c r="D13" s="2">
        <v>23</v>
      </c>
      <c r="E13" s="2">
        <v>43</v>
      </c>
      <c r="F13" s="2">
        <v>41</v>
      </c>
      <c r="G13" s="2">
        <v>39</v>
      </c>
      <c r="H13" s="2">
        <v>40</v>
      </c>
      <c r="I13" s="2">
        <v>39</v>
      </c>
      <c r="J13" s="2">
        <v>38</v>
      </c>
      <c r="K13" s="4">
        <f>IF(D13&gt;40,D13&gt;-40,0)</f>
        <v>0</v>
      </c>
      <c r="L13" s="4">
        <f t="shared" si="10"/>
        <v>3</v>
      </c>
      <c r="M13" s="4">
        <f t="shared" si="6"/>
        <v>1</v>
      </c>
      <c r="N13" s="4">
        <f t="shared" si="6"/>
        <v>0</v>
      </c>
      <c r="O13" s="4">
        <f t="shared" si="6"/>
        <v>0</v>
      </c>
      <c r="P13" s="4">
        <f t="shared" si="6"/>
        <v>0</v>
      </c>
      <c r="Q13" s="4">
        <f t="shared" si="6"/>
        <v>0</v>
      </c>
      <c r="R13" s="8">
        <f t="shared" si="11"/>
        <v>204.70000000000002</v>
      </c>
      <c r="S13" s="8">
        <f t="shared" si="12"/>
        <v>382.7</v>
      </c>
      <c r="T13" s="8">
        <f t="shared" si="13"/>
        <v>364.90000000000003</v>
      </c>
      <c r="U13" s="8">
        <f t="shared" si="14"/>
        <v>347.1</v>
      </c>
      <c r="V13" s="8">
        <f t="shared" si="15"/>
        <v>356</v>
      </c>
      <c r="W13" s="8">
        <f t="shared" si="16"/>
        <v>347.1</v>
      </c>
      <c r="X13" s="8">
        <f t="shared" si="17"/>
        <v>338.2</v>
      </c>
      <c r="Y13" s="11">
        <f t="shared" si="18"/>
        <v>0</v>
      </c>
      <c r="Z13" s="11">
        <f t="shared" si="19"/>
        <v>13.350000000000001</v>
      </c>
      <c r="AA13" s="11">
        <f t="shared" si="20"/>
        <v>4.45</v>
      </c>
      <c r="AB13" s="11">
        <f t="shared" si="21"/>
        <v>0</v>
      </c>
      <c r="AC13" s="11">
        <f t="shared" si="22"/>
        <v>0</v>
      </c>
      <c r="AD13" s="11">
        <f t="shared" si="23"/>
        <v>0</v>
      </c>
      <c r="AE13" s="11">
        <f t="shared" si="24"/>
        <v>0</v>
      </c>
      <c r="AF13" s="15">
        <f t="shared" si="25"/>
        <v>204.70000000000002</v>
      </c>
      <c r="AG13" s="15">
        <f t="shared" si="26"/>
        <v>396.05</v>
      </c>
      <c r="AH13" s="15">
        <f t="shared" si="27"/>
        <v>369.35</v>
      </c>
      <c r="AI13" s="15">
        <f t="shared" si="28"/>
        <v>347.1</v>
      </c>
      <c r="AJ13" s="15">
        <f t="shared" si="29"/>
        <v>356</v>
      </c>
      <c r="AK13" s="15">
        <f t="shared" si="30"/>
        <v>347.1</v>
      </c>
      <c r="AL13" s="15">
        <f t="shared" si="31"/>
        <v>338.2</v>
      </c>
      <c r="AN13" s="1">
        <f t="shared" si="32"/>
        <v>2358.5</v>
      </c>
    </row>
    <row r="14" spans="1:40" x14ac:dyDescent="0.3">
      <c r="C14" s="1"/>
      <c r="R14" s="1"/>
      <c r="S14" s="1"/>
      <c r="T14" s="1"/>
      <c r="U14" s="1"/>
      <c r="V14" s="1"/>
      <c r="W14" s="1"/>
      <c r="X14" s="1"/>
    </row>
    <row r="15" spans="1:40" x14ac:dyDescent="0.3">
      <c r="A15" t="s">
        <v>17</v>
      </c>
      <c r="C15" s="1">
        <f>MAX(C4:C13)</f>
        <v>35.799999999999997</v>
      </c>
      <c r="D15" s="12">
        <f t="shared" ref="D15:AL15" si="33">MAX(D4:D13)</f>
        <v>45</v>
      </c>
      <c r="E15" s="12">
        <f t="shared" si="33"/>
        <v>46</v>
      </c>
      <c r="F15" s="12">
        <f t="shared" si="33"/>
        <v>45</v>
      </c>
      <c r="G15" s="12">
        <f t="shared" si="33"/>
        <v>43</v>
      </c>
      <c r="H15" s="12">
        <f t="shared" si="33"/>
        <v>44</v>
      </c>
      <c r="I15" s="12">
        <f t="shared" si="33"/>
        <v>44</v>
      </c>
      <c r="J15" s="12">
        <f t="shared" si="33"/>
        <v>49</v>
      </c>
      <c r="K15" s="12">
        <f t="shared" si="33"/>
        <v>5</v>
      </c>
      <c r="L15" s="12">
        <f t="shared" ref="L15:Q15" si="34">MAX(L4:L13)</f>
        <v>6</v>
      </c>
      <c r="M15" s="12">
        <f t="shared" si="34"/>
        <v>5</v>
      </c>
      <c r="N15" s="12">
        <f t="shared" si="34"/>
        <v>3</v>
      </c>
      <c r="O15" s="12">
        <f t="shared" si="34"/>
        <v>4</v>
      </c>
      <c r="P15" s="12">
        <f t="shared" si="34"/>
        <v>4</v>
      </c>
      <c r="Q15" s="12">
        <f t="shared" si="34"/>
        <v>9</v>
      </c>
      <c r="R15" s="1">
        <f t="shared" si="33"/>
        <v>894.99999999999989</v>
      </c>
      <c r="S15" s="1">
        <f t="shared" si="33"/>
        <v>1396.1999999999998</v>
      </c>
      <c r="T15" s="1">
        <f t="shared" si="33"/>
        <v>1575.1999999999998</v>
      </c>
      <c r="U15" s="1">
        <f t="shared" si="33"/>
        <v>1396.1999999999998</v>
      </c>
      <c r="V15" s="1">
        <f t="shared" si="33"/>
        <v>1467.8</v>
      </c>
      <c r="W15" s="1">
        <f t="shared" si="33"/>
        <v>1539.3999999999999</v>
      </c>
      <c r="X15" s="1">
        <f t="shared" si="33"/>
        <v>1754.1999999999998</v>
      </c>
      <c r="Y15" s="1">
        <f t="shared" si="33"/>
        <v>48.75</v>
      </c>
      <c r="Z15" s="1">
        <f t="shared" si="33"/>
        <v>55.25</v>
      </c>
      <c r="AA15" s="1">
        <f t="shared" si="33"/>
        <v>71.599999999999994</v>
      </c>
      <c r="AB15" s="1">
        <f t="shared" si="33"/>
        <v>31.349999999999998</v>
      </c>
      <c r="AC15" s="1">
        <f t="shared" si="33"/>
        <v>39</v>
      </c>
      <c r="AD15" s="1">
        <f t="shared" si="33"/>
        <v>53.699999999999996</v>
      </c>
      <c r="AE15" s="1">
        <f t="shared" si="33"/>
        <v>161.1</v>
      </c>
      <c r="AF15" s="1">
        <f t="shared" si="33"/>
        <v>926.25</v>
      </c>
      <c r="AG15" s="1">
        <f t="shared" si="33"/>
        <v>1396.1999999999998</v>
      </c>
      <c r="AH15" s="1">
        <f t="shared" si="33"/>
        <v>1646.7999999999997</v>
      </c>
      <c r="AI15" s="1">
        <f t="shared" si="33"/>
        <v>1396.1999999999998</v>
      </c>
      <c r="AJ15" s="1">
        <f t="shared" si="33"/>
        <v>1485.7</v>
      </c>
      <c r="AK15" s="1">
        <f t="shared" si="33"/>
        <v>1593.1</v>
      </c>
      <c r="AL15" s="1">
        <f t="shared" si="33"/>
        <v>1915.2999999999997</v>
      </c>
      <c r="AM15" s="1"/>
      <c r="AN15" s="1">
        <f t="shared" ref="AM15:AN15" si="35">MAX(AN4:AN13)</f>
        <v>10328.299999999997</v>
      </c>
    </row>
    <row r="16" spans="1:40" x14ac:dyDescent="0.3">
      <c r="A16" t="s">
        <v>18</v>
      </c>
      <c r="C16" s="1">
        <f>MIN(C4:C13)</f>
        <v>5.9</v>
      </c>
      <c r="D16" s="12">
        <f t="shared" ref="D16:AL16" si="36">MIN(D4:D13)</f>
        <v>9</v>
      </c>
      <c r="E16" s="12">
        <f t="shared" si="36"/>
        <v>39</v>
      </c>
      <c r="F16" s="12">
        <f t="shared" si="36"/>
        <v>39</v>
      </c>
      <c r="G16" s="12">
        <f t="shared" si="36"/>
        <v>32</v>
      </c>
      <c r="H16" s="12">
        <f t="shared" si="36"/>
        <v>32</v>
      </c>
      <c r="I16" s="12">
        <f t="shared" si="36"/>
        <v>39</v>
      </c>
      <c r="J16" s="12">
        <f t="shared" si="36"/>
        <v>38</v>
      </c>
      <c r="K16" s="12">
        <f t="shared" ref="K16:Q16" si="37">MAX(K5:K14)</f>
        <v>5</v>
      </c>
      <c r="L16" s="12">
        <f t="shared" si="37"/>
        <v>6</v>
      </c>
      <c r="M16" s="12">
        <f t="shared" si="37"/>
        <v>5</v>
      </c>
      <c r="N16" s="12">
        <f t="shared" si="37"/>
        <v>3</v>
      </c>
      <c r="O16" s="12">
        <f t="shared" si="37"/>
        <v>4</v>
      </c>
      <c r="P16" s="12">
        <f t="shared" si="37"/>
        <v>4</v>
      </c>
      <c r="Q16" s="12">
        <f t="shared" si="37"/>
        <v>9</v>
      </c>
      <c r="R16" s="1">
        <f t="shared" si="36"/>
        <v>53.1</v>
      </c>
      <c r="S16" s="1">
        <f t="shared" si="36"/>
        <v>265.5</v>
      </c>
      <c r="T16" s="1">
        <f t="shared" si="36"/>
        <v>236</v>
      </c>
      <c r="U16" s="1">
        <f t="shared" si="36"/>
        <v>230.10000000000002</v>
      </c>
      <c r="V16" s="1">
        <f t="shared" si="36"/>
        <v>224.20000000000002</v>
      </c>
      <c r="W16" s="1">
        <f t="shared" si="36"/>
        <v>247.8</v>
      </c>
      <c r="X16" s="1">
        <f t="shared" si="36"/>
        <v>241.9</v>
      </c>
      <c r="Y16" s="1">
        <f t="shared" si="36"/>
        <v>0</v>
      </c>
      <c r="Z16" s="1">
        <f t="shared" si="36"/>
        <v>0</v>
      </c>
      <c r="AA16" s="1">
        <f t="shared" si="36"/>
        <v>0</v>
      </c>
      <c r="AB16" s="1">
        <f t="shared" si="36"/>
        <v>0</v>
      </c>
      <c r="AC16" s="1">
        <f t="shared" si="36"/>
        <v>0</v>
      </c>
      <c r="AD16" s="1">
        <f t="shared" si="36"/>
        <v>0</v>
      </c>
      <c r="AE16" s="1">
        <f t="shared" si="36"/>
        <v>0</v>
      </c>
      <c r="AF16" s="1">
        <f t="shared" si="36"/>
        <v>53.1</v>
      </c>
      <c r="AG16" s="1">
        <f t="shared" si="36"/>
        <v>280.25</v>
      </c>
      <c r="AH16" s="1">
        <f t="shared" si="36"/>
        <v>236</v>
      </c>
      <c r="AI16" s="1">
        <f t="shared" si="36"/>
        <v>230.10000000000002</v>
      </c>
      <c r="AJ16" s="1">
        <f t="shared" si="36"/>
        <v>224.20000000000002</v>
      </c>
      <c r="AK16" s="1">
        <f t="shared" si="36"/>
        <v>253.70000000000002</v>
      </c>
      <c r="AL16" s="1">
        <f t="shared" si="36"/>
        <v>244.85</v>
      </c>
      <c r="AM16" s="1"/>
      <c r="AN16" s="1">
        <f t="shared" ref="AM16:AN16" si="38">MIN(AN4:AN13)</f>
        <v>1522.2</v>
      </c>
    </row>
    <row r="17" spans="1:40" x14ac:dyDescent="0.3">
      <c r="A17" t="s">
        <v>19</v>
      </c>
      <c r="C17" s="1">
        <f>AVERAGE(C4:C13)</f>
        <v>17.785</v>
      </c>
      <c r="D17" s="12">
        <f t="shared" ref="D17:AL17" si="39">AVERAGE(D4:D13)</f>
        <v>28.1</v>
      </c>
      <c r="E17" s="12">
        <f t="shared" si="39"/>
        <v>42.6</v>
      </c>
      <c r="F17" s="12">
        <f t="shared" si="39"/>
        <v>41.9</v>
      </c>
      <c r="G17" s="12">
        <f t="shared" si="39"/>
        <v>39.6</v>
      </c>
      <c r="H17" s="12">
        <f t="shared" si="39"/>
        <v>39.5</v>
      </c>
      <c r="I17" s="12">
        <f t="shared" si="39"/>
        <v>41.4</v>
      </c>
      <c r="J17" s="12">
        <f t="shared" si="39"/>
        <v>41.1</v>
      </c>
      <c r="K17" s="12">
        <f t="shared" ref="K17:Q17" si="40">MAX(K6:K15)</f>
        <v>5</v>
      </c>
      <c r="L17" s="12">
        <f t="shared" si="40"/>
        <v>6</v>
      </c>
      <c r="M17" s="12">
        <f t="shared" si="40"/>
        <v>5</v>
      </c>
      <c r="N17" s="12">
        <f t="shared" si="40"/>
        <v>3</v>
      </c>
      <c r="O17" s="12">
        <f t="shared" si="40"/>
        <v>4</v>
      </c>
      <c r="P17" s="12">
        <f t="shared" si="40"/>
        <v>4</v>
      </c>
      <c r="Q17" s="12">
        <f t="shared" si="40"/>
        <v>9</v>
      </c>
      <c r="R17" s="1">
        <f t="shared" si="39"/>
        <v>527.39</v>
      </c>
      <c r="S17" s="1">
        <f t="shared" si="39"/>
        <v>748.56</v>
      </c>
      <c r="T17" s="1">
        <f t="shared" si="39"/>
        <v>750.54499999999985</v>
      </c>
      <c r="U17" s="1">
        <f t="shared" si="39"/>
        <v>700.74</v>
      </c>
      <c r="V17" s="1">
        <f t="shared" si="39"/>
        <v>707.59500000000003</v>
      </c>
      <c r="W17" s="1">
        <f t="shared" si="39"/>
        <v>743.59500000000003</v>
      </c>
      <c r="X17" s="1">
        <f t="shared" si="39"/>
        <v>743.16000000000008</v>
      </c>
      <c r="Y17" s="1">
        <f t="shared" si="39"/>
        <v>4.875</v>
      </c>
      <c r="Z17" s="1">
        <f t="shared" si="39"/>
        <v>20.369999999999997</v>
      </c>
      <c r="AA17" s="1">
        <f t="shared" si="39"/>
        <v>20.677499999999998</v>
      </c>
      <c r="AB17" s="1">
        <f t="shared" si="39"/>
        <v>8.0549999999999997</v>
      </c>
      <c r="AC17" s="1">
        <f t="shared" si="39"/>
        <v>8.27</v>
      </c>
      <c r="AD17" s="1">
        <f t="shared" si="39"/>
        <v>17.517500000000002</v>
      </c>
      <c r="AE17" s="1">
        <f t="shared" si="39"/>
        <v>19.759999999999998</v>
      </c>
      <c r="AF17" s="1">
        <f t="shared" si="39"/>
        <v>532.26499999999999</v>
      </c>
      <c r="AG17" s="1">
        <f t="shared" si="39"/>
        <v>768.93000000000006</v>
      </c>
      <c r="AH17" s="1">
        <f t="shared" si="39"/>
        <v>771.22250000000008</v>
      </c>
      <c r="AI17" s="1">
        <f t="shared" si="39"/>
        <v>708.79499999999996</v>
      </c>
      <c r="AJ17" s="1">
        <f t="shared" si="39"/>
        <v>715.86500000000001</v>
      </c>
      <c r="AK17" s="1">
        <f t="shared" si="39"/>
        <v>761.11250000000007</v>
      </c>
      <c r="AL17" s="1">
        <f t="shared" si="39"/>
        <v>762.91999999999985</v>
      </c>
      <c r="AM17" s="1"/>
      <c r="AN17" s="1">
        <f t="shared" ref="AM17:AN17" si="41">AVERAGE(AN4:AN13)</f>
        <v>5021.1099999999997</v>
      </c>
    </row>
    <row r="18" spans="1:40" x14ac:dyDescent="0.3">
      <c r="A18" t="s">
        <v>20</v>
      </c>
      <c r="C18" s="1">
        <f>SUM(C4:C13)</f>
        <v>177.85</v>
      </c>
      <c r="D18" s="12">
        <f t="shared" ref="D18:AL18" si="42">SUM(D4:D13)</f>
        <v>281</v>
      </c>
      <c r="E18" s="12">
        <f t="shared" si="42"/>
        <v>426</v>
      </c>
      <c r="F18" s="12">
        <f t="shared" si="42"/>
        <v>419</v>
      </c>
      <c r="G18" s="12">
        <f t="shared" si="42"/>
        <v>396</v>
      </c>
      <c r="H18" s="12">
        <f t="shared" si="42"/>
        <v>395</v>
      </c>
      <c r="I18" s="12">
        <f t="shared" si="42"/>
        <v>414</v>
      </c>
      <c r="J18" s="12">
        <f t="shared" si="42"/>
        <v>411</v>
      </c>
      <c r="K18" s="12">
        <f t="shared" ref="K18:Q18" si="43">MAX(K7:K16)</f>
        <v>5</v>
      </c>
      <c r="L18" s="12">
        <f t="shared" si="43"/>
        <v>6</v>
      </c>
      <c r="M18" s="12">
        <f t="shared" si="43"/>
        <v>5</v>
      </c>
      <c r="N18" s="12">
        <f t="shared" si="43"/>
        <v>3</v>
      </c>
      <c r="O18" s="12">
        <f t="shared" si="43"/>
        <v>4</v>
      </c>
      <c r="P18" s="12">
        <f t="shared" si="43"/>
        <v>4</v>
      </c>
      <c r="Q18" s="12">
        <f t="shared" si="43"/>
        <v>9</v>
      </c>
      <c r="R18" s="1">
        <f t="shared" si="42"/>
        <v>5273.9</v>
      </c>
      <c r="S18" s="1">
        <f t="shared" si="42"/>
        <v>7485.5999999999995</v>
      </c>
      <c r="T18" s="1">
        <f t="shared" si="42"/>
        <v>7505.4499999999989</v>
      </c>
      <c r="U18" s="1">
        <f t="shared" si="42"/>
        <v>7007.4</v>
      </c>
      <c r="V18" s="1">
        <f t="shared" si="42"/>
        <v>7075.95</v>
      </c>
      <c r="W18" s="1">
        <f t="shared" si="42"/>
        <v>7435.9500000000007</v>
      </c>
      <c r="X18" s="1">
        <f t="shared" si="42"/>
        <v>7431.6</v>
      </c>
      <c r="Y18" s="1">
        <f t="shared" si="42"/>
        <v>48.75</v>
      </c>
      <c r="Z18" s="1">
        <f t="shared" si="42"/>
        <v>203.7</v>
      </c>
      <c r="AA18" s="1">
        <f t="shared" si="42"/>
        <v>206.77499999999998</v>
      </c>
      <c r="AB18" s="1">
        <f t="shared" si="42"/>
        <v>80.55</v>
      </c>
      <c r="AC18" s="1">
        <f t="shared" si="42"/>
        <v>82.7</v>
      </c>
      <c r="AD18" s="1">
        <f t="shared" si="42"/>
        <v>175.17500000000001</v>
      </c>
      <c r="AE18" s="1">
        <f t="shared" si="42"/>
        <v>197.6</v>
      </c>
      <c r="AF18" s="1">
        <f t="shared" si="42"/>
        <v>5322.65</v>
      </c>
      <c r="AG18" s="1">
        <f t="shared" si="42"/>
        <v>7689.3</v>
      </c>
      <c r="AH18" s="1">
        <f t="shared" si="42"/>
        <v>7712.2250000000004</v>
      </c>
      <c r="AI18" s="1">
        <f t="shared" si="42"/>
        <v>7087.95</v>
      </c>
      <c r="AJ18" s="1">
        <f t="shared" si="42"/>
        <v>7158.65</v>
      </c>
      <c r="AK18" s="1">
        <f t="shared" si="42"/>
        <v>7611.1250000000009</v>
      </c>
      <c r="AL18" s="1">
        <f t="shared" si="42"/>
        <v>7629.1999999999989</v>
      </c>
      <c r="AM18" s="1"/>
      <c r="AN18" s="1">
        <f t="shared" ref="AM18:AN18" si="44">SUM(AN4:AN13)</f>
        <v>50211.1</v>
      </c>
    </row>
    <row r="19" spans="1:40" x14ac:dyDescent="0.3">
      <c r="D19" s="12"/>
      <c r="E19" s="12"/>
      <c r="F19" s="12"/>
      <c r="G19" s="12"/>
      <c r="H19" s="12"/>
      <c r="I19" s="12"/>
      <c r="J19" s="12"/>
    </row>
  </sheetData>
  <pageMargins left="0.7" right="0.7" top="0.75" bottom="0.75" header="0.3" footer="0.3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Olumbe</dc:creator>
  <cp:lastModifiedBy>Michael Olumbe</cp:lastModifiedBy>
  <cp:lastPrinted>2025-01-28T15:35:36Z</cp:lastPrinted>
  <dcterms:created xsi:type="dcterms:W3CDTF">2025-01-28T12:08:30Z</dcterms:created>
  <dcterms:modified xsi:type="dcterms:W3CDTF">2025-01-28T15:36:57Z</dcterms:modified>
</cp:coreProperties>
</file>