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o.buscherini_t\PycharmProjects\GUICorrezioneXLS\soluzione\"/>
    </mc:Choice>
  </mc:AlternateContent>
  <xr:revisionPtr revIDLastSave="0" documentId="13_ncr:1_{0FBD49E8-7933-4898-90C6-2A95EA5FAF20}" xr6:coauthVersionLast="47" xr6:coauthVersionMax="47" xr10:uidLastSave="{00000000-0000-0000-0000-000000000000}"/>
  <bookViews>
    <workbookView xWindow="240" yWindow="0" windowWidth="21600" windowHeight="11385" activeTab="4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 5" sheetId="6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K19" i="2"/>
  <c r="J18" i="2"/>
  <c r="I17" i="2"/>
  <c r="I16" i="2"/>
  <c r="I15" i="2"/>
  <c r="J7" i="2"/>
  <c r="K7" i="2"/>
  <c r="J8" i="2"/>
  <c r="K8" i="2"/>
  <c r="J9" i="2"/>
  <c r="K9" i="2"/>
  <c r="J10" i="2"/>
  <c r="K10" i="2"/>
  <c r="J11" i="2"/>
  <c r="K11" i="2"/>
  <c r="K6" i="2"/>
  <c r="J6" i="2"/>
  <c r="I7" i="2"/>
  <c r="I8" i="2"/>
  <c r="I9" i="2"/>
  <c r="I10" i="2"/>
  <c r="I11" i="2"/>
  <c r="I6" i="2"/>
  <c r="E9" i="6"/>
  <c r="E10" i="6"/>
  <c r="E11" i="6"/>
  <c r="E12" i="6"/>
  <c r="E13" i="6"/>
  <c r="E14" i="6"/>
  <c r="E15" i="6"/>
  <c r="E8" i="6"/>
  <c r="E16" i="4"/>
  <c r="F16" i="4"/>
  <c r="G16" i="4"/>
  <c r="H16" i="4"/>
  <c r="I16" i="4"/>
  <c r="J16" i="4"/>
  <c r="K16" i="4"/>
  <c r="D16" i="4"/>
  <c r="E15" i="4"/>
  <c r="F15" i="4"/>
  <c r="G15" i="4"/>
  <c r="H15" i="4"/>
  <c r="I15" i="4"/>
  <c r="J15" i="4"/>
  <c r="K15" i="4"/>
  <c r="D15" i="4"/>
  <c r="E14" i="4"/>
  <c r="F14" i="4"/>
  <c r="G14" i="4"/>
  <c r="H14" i="4"/>
  <c r="L13" i="4"/>
  <c r="I14" i="4" s="1"/>
  <c r="E13" i="4"/>
  <c r="F13" i="4"/>
  <c r="G13" i="4"/>
  <c r="H13" i="4"/>
  <c r="I13" i="4"/>
  <c r="J13" i="4"/>
  <c r="K13" i="4"/>
  <c r="D13" i="4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6" i="5"/>
  <c r="E6" i="5"/>
  <c r="F6" i="5"/>
  <c r="G6" i="5"/>
  <c r="H6" i="5"/>
  <c r="I6" i="5"/>
  <c r="J6" i="5"/>
  <c r="C6" i="5"/>
  <c r="D14" i="4" l="1"/>
  <c r="K14" i="4"/>
  <c r="J14" i="4"/>
  <c r="E14" i="5"/>
  <c r="J14" i="5" s="1"/>
</calcChain>
</file>

<file path=xl/sharedStrings.xml><?xml version="1.0" encoding="utf-8"?>
<sst xmlns="http://schemas.openxmlformats.org/spreadsheetml/2006/main" count="104" uniqueCount="92">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</sst>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8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1259"/>
            <a:gd name="adj8" fmla="val -7541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uguale o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23147"/>
            <a:gd name="adj8" fmla="val -7260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opLeftCell="A5" workbookViewId="0">
      <selection activeCell="J20" sqref="J20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14"/>
      <c r="C1" s="3" t="s">
        <v>25</v>
      </c>
      <c r="D1" s="14"/>
    </row>
    <row r="2" spans="1:11" ht="45" x14ac:dyDescent="0.25">
      <c r="H2" s="16" t="s">
        <v>26</v>
      </c>
      <c r="I2" s="17">
        <v>400</v>
      </c>
    </row>
    <row r="3" spans="1:11" ht="15" x14ac:dyDescent="0.25">
      <c r="H3" s="18" t="s">
        <v>22</v>
      </c>
      <c r="I3" s="19">
        <v>120</v>
      </c>
    </row>
    <row r="4" spans="1:11" ht="18" customHeight="1" x14ac:dyDescent="0.25">
      <c r="J4" s="22" t="s">
        <v>18</v>
      </c>
      <c r="K4" s="22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24" t="str">
        <f>IF(H6&gt;=$I$2,"SI",$I$2-H6)</f>
        <v>SI</v>
      </c>
      <c r="J6" s="24">
        <f>QUOTIENT(G6,60)</f>
        <v>161</v>
      </c>
      <c r="K6" s="24">
        <f>MOD(G6,60)</f>
        <v>40</v>
      </c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24">
        <f t="shared" ref="I7:I11" si="0">IF(H7&gt;=$I$2,"SI",$I$2-H7)</f>
        <v>400</v>
      </c>
      <c r="J7" s="24">
        <f t="shared" ref="J7:J11" si="1">QUOTIENT(G7,60)</f>
        <v>141</v>
      </c>
      <c r="K7" s="24">
        <f t="shared" ref="K7:K11" si="2">MOD(G7,60)</f>
        <v>40</v>
      </c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24">
        <f t="shared" si="0"/>
        <v>100</v>
      </c>
      <c r="J8" s="24">
        <f t="shared" si="1"/>
        <v>166</v>
      </c>
      <c r="K8" s="24">
        <f t="shared" si="2"/>
        <v>40</v>
      </c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24" t="str">
        <f t="shared" si="0"/>
        <v>SI</v>
      </c>
      <c r="J9" s="24">
        <f t="shared" si="1"/>
        <v>14</v>
      </c>
      <c r="K9" s="24">
        <f t="shared" si="2"/>
        <v>45</v>
      </c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24">
        <f t="shared" si="0"/>
        <v>400</v>
      </c>
      <c r="J10" s="24">
        <f t="shared" si="1"/>
        <v>183</v>
      </c>
      <c r="K10" s="24">
        <f t="shared" si="2"/>
        <v>20</v>
      </c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24" t="str">
        <f t="shared" si="0"/>
        <v>SI</v>
      </c>
      <c r="J11" s="24">
        <f t="shared" si="1"/>
        <v>83</v>
      </c>
      <c r="K11" s="24">
        <f t="shared" si="2"/>
        <v>20</v>
      </c>
    </row>
    <row r="15" spans="1:11" ht="18" customHeight="1" x14ac:dyDescent="0.25">
      <c r="D15" s="4" t="s">
        <v>12</v>
      </c>
      <c r="I15" s="24">
        <f>COUNTIF(E6:E11,"Vendite")</f>
        <v>3</v>
      </c>
    </row>
    <row r="16" spans="1:11" ht="18" customHeight="1" x14ac:dyDescent="0.25">
      <c r="D16" s="4" t="s">
        <v>21</v>
      </c>
      <c r="I16" s="24">
        <f>COUNTA(D6:D11)</f>
        <v>6</v>
      </c>
    </row>
    <row r="17" spans="4:11" ht="18" customHeight="1" x14ac:dyDescent="0.25">
      <c r="D17" s="4" t="s">
        <v>13</v>
      </c>
      <c r="I17" s="24">
        <f>COUNT(F6:F11)</f>
        <v>4</v>
      </c>
    </row>
    <row r="18" spans="4:11" ht="18" customHeight="1" x14ac:dyDescent="0.25">
      <c r="D18" s="4" t="s">
        <v>91</v>
      </c>
      <c r="J18" s="24">
        <f>COUNTBLANK(H6:H11)</f>
        <v>1</v>
      </c>
    </row>
    <row r="19" spans="4:11" ht="18" customHeight="1" x14ac:dyDescent="0.25">
      <c r="D19" s="4" t="s">
        <v>19</v>
      </c>
      <c r="K19" s="24">
        <f>COUNTIFS(E6:E11,"IT",G6:G11,"&gt;9000")</f>
        <v>1</v>
      </c>
    </row>
    <row r="20" spans="4:11" ht="18" customHeight="1" x14ac:dyDescent="0.25">
      <c r="D20" s="4" t="s">
        <v>23</v>
      </c>
      <c r="J20" s="24">
        <f>COUNTIF(J6:J11,"&gt;"&amp;I3)</f>
        <v>4</v>
      </c>
    </row>
    <row r="21" spans="4:11" ht="18" customHeight="1" x14ac:dyDescent="0.25">
      <c r="D21" s="4"/>
    </row>
    <row r="22" spans="4:11" ht="18" customHeight="1" x14ac:dyDescent="0.25">
      <c r="D22" s="4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J14" sqref="J14"/>
    </sheetView>
  </sheetViews>
  <sheetFormatPr defaultRowHeight="15" x14ac:dyDescent="0.25"/>
  <sheetData>
    <row r="1" spans="1:10" x14ac:dyDescent="0.25">
      <c r="A1" s="3" t="s">
        <v>24</v>
      </c>
      <c r="B1" s="14"/>
      <c r="C1" s="3" t="s">
        <v>25</v>
      </c>
      <c r="D1" s="14"/>
    </row>
    <row r="3" spans="1:10" x14ac:dyDescent="0.25">
      <c r="E3" s="15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24">
        <f ca="1">RANDBETWEEN(0,1)</f>
        <v>1</v>
      </c>
      <c r="D6" s="24">
        <f t="shared" ref="D6:J6" ca="1" si="0">RANDBETWEEN(0,1)</f>
        <v>0</v>
      </c>
      <c r="E6" s="24">
        <f t="shared" ca="1" si="0"/>
        <v>1</v>
      </c>
      <c r="F6" s="24">
        <f t="shared" ca="1" si="0"/>
        <v>1</v>
      </c>
      <c r="G6" s="24">
        <f t="shared" ca="1" si="0"/>
        <v>0</v>
      </c>
      <c r="H6" s="24">
        <f t="shared" ca="1" si="0"/>
        <v>0</v>
      </c>
      <c r="I6" s="24">
        <f t="shared" ca="1" si="0"/>
        <v>1</v>
      </c>
      <c r="J6" s="24">
        <f t="shared" ca="1" si="0"/>
        <v>1</v>
      </c>
    </row>
    <row r="14" spans="1:10" x14ac:dyDescent="0.25">
      <c r="D14" s="13" t="s">
        <v>83</v>
      </c>
      <c r="E14" s="24" t="str">
        <f ca="1">C6&amp;D6&amp;E6&amp;F6&amp;G6&amp;H6&amp;I6&amp;J6</f>
        <v>10110011</v>
      </c>
      <c r="I14" s="13" t="s">
        <v>84</v>
      </c>
      <c r="J14" s="24">
        <f ca="1">BIN2DEC(E14)</f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opLeftCell="A10" workbookViewId="0">
      <selection activeCell="D11" sqref="D11:D27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14"/>
      <c r="C1" s="3" t="s">
        <v>25</v>
      </c>
      <c r="D1" s="14"/>
    </row>
    <row r="4" spans="1:5" ht="18" customHeight="1" thickBot="1" x14ac:dyDescent="0.3"/>
    <row r="5" spans="1:5" ht="18" customHeight="1" thickBot="1" x14ac:dyDescent="0.3">
      <c r="C5" s="5" t="s">
        <v>29</v>
      </c>
      <c r="D5" s="6"/>
      <c r="E5" s="6"/>
    </row>
    <row r="6" spans="1:5" ht="18" customHeight="1" thickBot="1" x14ac:dyDescent="0.3">
      <c r="C6" s="6"/>
      <c r="D6" s="6"/>
      <c r="E6" s="6"/>
    </row>
    <row r="7" spans="1:5" ht="34.5" customHeight="1" thickBot="1" x14ac:dyDescent="0.3">
      <c r="C7" s="7" t="s">
        <v>30</v>
      </c>
      <c r="D7" s="7" t="s">
        <v>31</v>
      </c>
      <c r="E7" s="7" t="s">
        <v>32</v>
      </c>
    </row>
    <row r="8" spans="1:5" ht="18" customHeight="1" thickBot="1" x14ac:dyDescent="0.3">
      <c r="C8" s="8" t="s">
        <v>33</v>
      </c>
      <c r="D8" s="9">
        <v>100</v>
      </c>
      <c r="E8" s="10"/>
    </row>
    <row r="9" spans="1:5" ht="18" customHeight="1" thickBot="1" x14ac:dyDescent="0.3">
      <c r="C9" s="8" t="s">
        <v>34</v>
      </c>
      <c r="D9" s="11">
        <v>100</v>
      </c>
      <c r="E9" s="10">
        <v>0</v>
      </c>
    </row>
    <row r="10" spans="1:5" ht="18" customHeight="1" thickBot="1" x14ac:dyDescent="0.3">
      <c r="C10" s="8" t="s">
        <v>35</v>
      </c>
      <c r="D10" s="11">
        <v>118</v>
      </c>
      <c r="E10" s="10">
        <v>0.18</v>
      </c>
    </row>
    <row r="11" spans="1:5" ht="18" customHeight="1" thickBot="1" x14ac:dyDescent="0.3">
      <c r="C11" s="8" t="s">
        <v>36</v>
      </c>
      <c r="D11" s="24">
        <f>D10+D10*E11</f>
        <v>64.900000000000006</v>
      </c>
      <c r="E11" s="10">
        <v>-0.45</v>
      </c>
    </row>
    <row r="12" spans="1:5" ht="18" customHeight="1" thickBot="1" x14ac:dyDescent="0.3">
      <c r="C12" s="8" t="s">
        <v>37</v>
      </c>
      <c r="D12" s="24">
        <f t="shared" ref="D12:D27" si="0">D11+D11*E12</f>
        <v>42.834000000000003</v>
      </c>
      <c r="E12" s="10">
        <v>-0.34</v>
      </c>
    </row>
    <row r="13" spans="1:5" ht="18" customHeight="1" thickBot="1" x14ac:dyDescent="0.3">
      <c r="C13" s="8" t="s">
        <v>38</v>
      </c>
      <c r="D13" s="24">
        <f t="shared" si="0"/>
        <v>62.53764000000001</v>
      </c>
      <c r="E13" s="10">
        <v>0.46</v>
      </c>
    </row>
    <row r="14" spans="1:5" ht="18" customHeight="1" thickBot="1" x14ac:dyDescent="0.3">
      <c r="C14" s="8" t="s">
        <v>39</v>
      </c>
      <c r="D14" s="24">
        <f t="shared" si="0"/>
        <v>49.404735600000009</v>
      </c>
      <c r="E14" s="10">
        <v>-0.21</v>
      </c>
    </row>
    <row r="15" spans="1:5" ht="18" customHeight="1" thickBot="1" x14ac:dyDescent="0.3">
      <c r="C15" s="8" t="s">
        <v>40</v>
      </c>
      <c r="D15" s="24">
        <f t="shared" si="0"/>
        <v>48.416640888000011</v>
      </c>
      <c r="E15" s="10">
        <v>-0.02</v>
      </c>
    </row>
    <row r="16" spans="1:5" ht="18" customHeight="1" thickBot="1" x14ac:dyDescent="0.3">
      <c r="C16" s="8" t="s">
        <v>41</v>
      </c>
      <c r="D16" s="24">
        <f t="shared" si="0"/>
        <v>39.217479119280007</v>
      </c>
      <c r="E16" s="10">
        <v>-0.19</v>
      </c>
    </row>
    <row r="17" spans="3:5" ht="18" customHeight="1" thickBot="1" x14ac:dyDescent="0.3">
      <c r="C17" s="8" t="s">
        <v>42</v>
      </c>
      <c r="D17" s="24">
        <f t="shared" si="0"/>
        <v>58.826218678920014</v>
      </c>
      <c r="E17" s="10">
        <v>0.5</v>
      </c>
    </row>
    <row r="18" spans="3:5" ht="18" customHeight="1" thickBot="1" x14ac:dyDescent="0.3">
      <c r="C18" s="8" t="s">
        <v>43</v>
      </c>
      <c r="D18" s="24">
        <f t="shared" si="0"/>
        <v>52.943596811028016</v>
      </c>
      <c r="E18" s="10">
        <v>-0.1</v>
      </c>
    </row>
    <row r="19" spans="3:5" ht="18" customHeight="1" thickBot="1" x14ac:dyDescent="0.3">
      <c r="C19" s="8" t="s">
        <v>44</v>
      </c>
      <c r="D19" s="24">
        <f t="shared" si="0"/>
        <v>67.76780391811586</v>
      </c>
      <c r="E19" s="10">
        <v>0.28000000000000003</v>
      </c>
    </row>
    <row r="20" spans="3:5" ht="18" customHeight="1" thickBot="1" x14ac:dyDescent="0.3">
      <c r="C20" s="8" t="s">
        <v>45</v>
      </c>
      <c r="D20" s="24">
        <f t="shared" si="0"/>
        <v>35.916936076601402</v>
      </c>
      <c r="E20" s="10">
        <v>-0.47</v>
      </c>
    </row>
    <row r="21" spans="3:5" ht="18" customHeight="1" thickBot="1" x14ac:dyDescent="0.3">
      <c r="C21" s="8" t="s">
        <v>46</v>
      </c>
      <c r="D21" s="24">
        <f t="shared" si="0"/>
        <v>22.627669728258883</v>
      </c>
      <c r="E21" s="10">
        <v>-0.37</v>
      </c>
    </row>
    <row r="22" spans="3:5" ht="18" customHeight="1" thickBot="1" x14ac:dyDescent="0.3">
      <c r="C22" s="8" t="s">
        <v>47</v>
      </c>
      <c r="D22" s="24">
        <f t="shared" si="0"/>
        <v>23.985329911954416</v>
      </c>
      <c r="E22" s="10">
        <v>0.06</v>
      </c>
    </row>
    <row r="23" spans="3:5" ht="18" customHeight="1" thickBot="1" x14ac:dyDescent="0.3">
      <c r="C23" s="8" t="s">
        <v>48</v>
      </c>
      <c r="D23" s="24">
        <f t="shared" si="0"/>
        <v>17.749144134846269</v>
      </c>
      <c r="E23" s="10">
        <v>-0.26</v>
      </c>
    </row>
    <row r="24" spans="3:5" ht="18" customHeight="1" thickBot="1" x14ac:dyDescent="0.3">
      <c r="C24" s="8" t="s">
        <v>49</v>
      </c>
      <c r="D24" s="24">
        <f t="shared" si="0"/>
        <v>22.008938727209372</v>
      </c>
      <c r="E24" s="10">
        <v>0.24</v>
      </c>
    </row>
    <row r="25" spans="3:5" ht="18" customHeight="1" thickBot="1" x14ac:dyDescent="0.3">
      <c r="C25" s="8" t="s">
        <v>50</v>
      </c>
      <c r="D25" s="24">
        <f t="shared" si="0"/>
        <v>11.224558750876779</v>
      </c>
      <c r="E25" s="10">
        <v>-0.49</v>
      </c>
    </row>
    <row r="26" spans="3:5" ht="18" customHeight="1" thickBot="1" x14ac:dyDescent="0.3">
      <c r="C26" s="8" t="s">
        <v>51</v>
      </c>
      <c r="D26" s="24">
        <f t="shared" si="0"/>
        <v>7.0714720130523707</v>
      </c>
      <c r="E26" s="10">
        <v>-0.37</v>
      </c>
    </row>
    <row r="27" spans="3:5" ht="18" customHeight="1" thickBot="1" x14ac:dyDescent="0.3">
      <c r="C27" s="8" t="s">
        <v>52</v>
      </c>
      <c r="D27" s="24">
        <f t="shared" si="0"/>
        <v>5.6571776104418969</v>
      </c>
      <c r="E27" s="10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workbookViewId="0">
      <selection activeCell="L13" sqref="L13"/>
    </sheetView>
  </sheetViews>
  <sheetFormatPr defaultRowHeight="15" x14ac:dyDescent="0.25"/>
  <cols>
    <col min="2" max="2" width="13.42578125" customWidth="1"/>
    <col min="3" max="3" width="19.85546875" customWidth="1"/>
  </cols>
  <sheetData>
    <row r="1" spans="1:12" x14ac:dyDescent="0.25">
      <c r="A1" s="3" t="s">
        <v>24</v>
      </c>
      <c r="B1" s="14"/>
      <c r="C1" s="3" t="s">
        <v>25</v>
      </c>
      <c r="D1" s="14"/>
    </row>
    <row r="3" spans="1:12" x14ac:dyDescent="0.25">
      <c r="C3" s="23" t="s">
        <v>53</v>
      </c>
      <c r="D3" s="23"/>
      <c r="E3" s="23"/>
      <c r="F3" s="23"/>
      <c r="G3" s="23"/>
      <c r="H3" s="23"/>
      <c r="I3" s="23"/>
      <c r="J3" s="23"/>
      <c r="K3" s="23"/>
    </row>
    <row r="5" spans="1:12" x14ac:dyDescent="0.25">
      <c r="C5" s="3"/>
      <c r="D5" s="12" t="s">
        <v>54</v>
      </c>
      <c r="E5" s="12" t="s">
        <v>55</v>
      </c>
      <c r="F5" s="12" t="s">
        <v>56</v>
      </c>
      <c r="G5" s="12" t="s">
        <v>57</v>
      </c>
      <c r="H5" s="12" t="s">
        <v>58</v>
      </c>
      <c r="I5" s="12" t="s">
        <v>59</v>
      </c>
      <c r="J5" s="12" t="s">
        <v>60</v>
      </c>
      <c r="K5" s="12" t="s">
        <v>61</v>
      </c>
    </row>
    <row r="6" spans="1:12" x14ac:dyDescent="0.25">
      <c r="C6" s="13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3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3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3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3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3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3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3" t="s">
        <v>70</v>
      </c>
      <c r="D13" s="24">
        <f>SUM(D6:D12)</f>
        <v>56.099999999999994</v>
      </c>
      <c r="E13" s="24">
        <f t="shared" ref="E13:K13" si="0">SUM(E6:E12)</f>
        <v>79.199999999999989</v>
      </c>
      <c r="F13" s="24">
        <f t="shared" si="0"/>
        <v>89.2</v>
      </c>
      <c r="G13" s="24">
        <f t="shared" si="0"/>
        <v>107.19999999999999</v>
      </c>
      <c r="H13" s="24">
        <f t="shared" si="0"/>
        <v>57.600000000000009</v>
      </c>
      <c r="I13" s="24">
        <f t="shared" si="0"/>
        <v>61.5</v>
      </c>
      <c r="J13" s="24">
        <f t="shared" si="0"/>
        <v>80.7</v>
      </c>
      <c r="K13" s="24">
        <f t="shared" si="0"/>
        <v>45.5</v>
      </c>
      <c r="L13" s="24">
        <f>SUM(D13:K13)</f>
        <v>577</v>
      </c>
    </row>
    <row r="14" spans="1:12" x14ac:dyDescent="0.25">
      <c r="C14" s="13" t="s">
        <v>71</v>
      </c>
      <c r="D14" s="24">
        <f>D13/$L$13</f>
        <v>9.7227036395147307E-2</v>
      </c>
      <c r="E14" s="24">
        <f t="shared" ref="E14:K14" si="1">E13/$L$13</f>
        <v>0.13726169844020794</v>
      </c>
      <c r="F14" s="24">
        <f t="shared" si="1"/>
        <v>0.15459272097053728</v>
      </c>
      <c r="G14" s="24">
        <f t="shared" si="1"/>
        <v>0.18578856152512996</v>
      </c>
      <c r="H14" s="24">
        <f t="shared" si="1"/>
        <v>9.982668977469672E-2</v>
      </c>
      <c r="I14" s="24">
        <f t="shared" si="1"/>
        <v>0.10658578856152513</v>
      </c>
      <c r="J14" s="24">
        <f t="shared" si="1"/>
        <v>0.13986135181975737</v>
      </c>
      <c r="K14" s="24">
        <f t="shared" si="1"/>
        <v>7.8856152512998268E-2</v>
      </c>
    </row>
    <row r="15" spans="1:12" x14ac:dyDescent="0.25">
      <c r="C15" s="13" t="s">
        <v>72</v>
      </c>
      <c r="D15" s="24">
        <f>AVERAGE(D6:D12)</f>
        <v>8.0142857142857142</v>
      </c>
      <c r="E15" s="24">
        <f t="shared" ref="E15:K15" si="2">AVERAGE(E6:E12)</f>
        <v>11.314285714285713</v>
      </c>
      <c r="F15" s="24">
        <f t="shared" si="2"/>
        <v>12.742857142857144</v>
      </c>
      <c r="G15" s="24">
        <f t="shared" si="2"/>
        <v>15.314285714285713</v>
      </c>
      <c r="H15" s="24">
        <f t="shared" si="2"/>
        <v>8.2285714285714295</v>
      </c>
      <c r="I15" s="24">
        <f t="shared" si="2"/>
        <v>8.7857142857142865</v>
      </c>
      <c r="J15" s="24">
        <f t="shared" si="2"/>
        <v>11.528571428571428</v>
      </c>
      <c r="K15" s="24">
        <f t="shared" si="2"/>
        <v>6.5</v>
      </c>
    </row>
    <row r="16" spans="1:12" x14ac:dyDescent="0.25">
      <c r="C16" s="13" t="s">
        <v>73</v>
      </c>
      <c r="D16" s="24">
        <f>COUNTIF(D6:D12,"&gt;"&amp;D15)</f>
        <v>2</v>
      </c>
      <c r="E16" s="24">
        <f t="shared" ref="E16:K16" si="3">COUNTIF(E6:E12,"&gt;"&amp;E15)</f>
        <v>4</v>
      </c>
      <c r="F16" s="24">
        <f t="shared" si="3"/>
        <v>4</v>
      </c>
      <c r="G16" s="24">
        <f t="shared" si="3"/>
        <v>4</v>
      </c>
      <c r="H16" s="24">
        <f t="shared" si="3"/>
        <v>3</v>
      </c>
      <c r="I16" s="24">
        <f t="shared" si="3"/>
        <v>3</v>
      </c>
      <c r="J16" s="24">
        <f t="shared" si="3"/>
        <v>4</v>
      </c>
      <c r="K16" s="24">
        <f t="shared" si="3"/>
        <v>3</v>
      </c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tabSelected="1" workbookViewId="0">
      <selection activeCell="B8" sqref="B8:E15"/>
    </sheetView>
  </sheetViews>
  <sheetFormatPr defaultRowHeight="15" x14ac:dyDescent="0.25"/>
  <sheetData>
    <row r="1" spans="1:5" x14ac:dyDescent="0.25">
      <c r="A1" s="3" t="s">
        <v>24</v>
      </c>
      <c r="B1" s="14"/>
      <c r="C1" s="3" t="s">
        <v>25</v>
      </c>
      <c r="D1" s="14"/>
    </row>
    <row r="4" spans="1:5" x14ac:dyDescent="0.25">
      <c r="A4" t="s">
        <v>85</v>
      </c>
    </row>
    <row r="5" spans="1:5" x14ac:dyDescent="0.25">
      <c r="A5" s="15" t="s">
        <v>86</v>
      </c>
    </row>
    <row r="7" spans="1:5" x14ac:dyDescent="0.25">
      <c r="B7" s="20" t="s">
        <v>87</v>
      </c>
      <c r="C7" s="20" t="s">
        <v>88</v>
      </c>
      <c r="D7" s="20" t="s">
        <v>89</v>
      </c>
      <c r="E7" s="21" t="s">
        <v>90</v>
      </c>
    </row>
    <row r="8" spans="1:5" x14ac:dyDescent="0.25">
      <c r="B8" s="24">
        <v>0</v>
      </c>
      <c r="C8" s="24">
        <v>0</v>
      </c>
      <c r="D8" s="24">
        <v>0</v>
      </c>
      <c r="E8" s="24" t="b">
        <f>OR(AND(B8,C8),D8)</f>
        <v>0</v>
      </c>
    </row>
    <row r="9" spans="1:5" x14ac:dyDescent="0.25">
      <c r="B9" s="24">
        <v>0</v>
      </c>
      <c r="C9" s="24">
        <v>0</v>
      </c>
      <c r="D9" s="24">
        <v>1</v>
      </c>
      <c r="E9" s="24" t="b">
        <f t="shared" ref="E9:E15" si="0">OR(AND(B9,C9),D9)</f>
        <v>1</v>
      </c>
    </row>
    <row r="10" spans="1:5" x14ac:dyDescent="0.25">
      <c r="B10" s="24">
        <v>0</v>
      </c>
      <c r="C10" s="24">
        <v>1</v>
      </c>
      <c r="D10" s="24">
        <v>0</v>
      </c>
      <c r="E10" s="24" t="b">
        <f t="shared" si="0"/>
        <v>0</v>
      </c>
    </row>
    <row r="11" spans="1:5" x14ac:dyDescent="0.25">
      <c r="B11" s="24">
        <v>0</v>
      </c>
      <c r="C11" s="24">
        <v>1</v>
      </c>
      <c r="D11" s="24">
        <v>1</v>
      </c>
      <c r="E11" s="24" t="b">
        <f t="shared" si="0"/>
        <v>1</v>
      </c>
    </row>
    <row r="12" spans="1:5" x14ac:dyDescent="0.25">
      <c r="B12" s="24">
        <v>1</v>
      </c>
      <c r="C12" s="24">
        <v>0</v>
      </c>
      <c r="D12" s="24">
        <v>0</v>
      </c>
      <c r="E12" s="24" t="b">
        <f t="shared" si="0"/>
        <v>0</v>
      </c>
    </row>
    <row r="13" spans="1:5" x14ac:dyDescent="0.25">
      <c r="B13" s="24">
        <v>1</v>
      </c>
      <c r="C13" s="24">
        <v>0</v>
      </c>
      <c r="D13" s="24">
        <v>1</v>
      </c>
      <c r="E13" s="24" t="b">
        <f t="shared" si="0"/>
        <v>1</v>
      </c>
    </row>
    <row r="14" spans="1:5" x14ac:dyDescent="0.25">
      <c r="B14" s="24">
        <v>1</v>
      </c>
      <c r="C14" s="24">
        <v>1</v>
      </c>
      <c r="D14" s="24">
        <v>0</v>
      </c>
      <c r="E14" s="24" t="b">
        <f t="shared" si="0"/>
        <v>1</v>
      </c>
    </row>
    <row r="15" spans="1:5" x14ac:dyDescent="0.25">
      <c r="B15" s="24">
        <v>1</v>
      </c>
      <c r="C15" s="24">
        <v>1</v>
      </c>
      <c r="D15" s="24">
        <v>1</v>
      </c>
      <c r="E15" s="24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Stefano Buscherini</cp:lastModifiedBy>
  <dcterms:created xsi:type="dcterms:W3CDTF">2024-12-10T15:41:47Z</dcterms:created>
  <dcterms:modified xsi:type="dcterms:W3CDTF">2025-01-14T07:55:28Z</dcterms:modified>
</cp:coreProperties>
</file>