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.biondi1_stude\Desktop\"/>
    </mc:Choice>
  </mc:AlternateContent>
  <xr:revisionPtr revIDLastSave="0" documentId="8_{449CB3FC-0E69-40DC-80FC-958CC2260846}" xr6:coauthVersionLast="47" xr6:coauthVersionMax="47" xr10:uidLastSave="{00000000-0000-0000-0000-000000000000}"/>
  <bookViews>
    <workbookView xWindow="-120" yWindow="-120" windowWidth="21840" windowHeight="13140" activeTab="3" xr2:uid="{BAB278E2-4423-45D4-AC04-5DA6F6AE8D0C}"/>
  </bookViews>
  <sheets>
    <sheet name="esercizio 1" sheetId="2" r:id="rId1"/>
    <sheet name="esercizio 2" sheetId="5" r:id="rId2"/>
    <sheet name="esercizio 3" sheetId="3" r:id="rId3"/>
    <sheet name="esercizio 4" sheetId="4" r:id="rId4"/>
    <sheet name="esercizio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4" l="1"/>
  <c r="E16" i="4"/>
  <c r="F16" i="4"/>
  <c r="G16" i="4"/>
  <c r="H16" i="4"/>
  <c r="I16" i="4"/>
  <c r="J16" i="4"/>
  <c r="K16" i="4"/>
  <c r="E9" i="6"/>
  <c r="E10" i="6"/>
  <c r="E11" i="6"/>
  <c r="E12" i="6"/>
  <c r="E13" i="6"/>
  <c r="E14" i="6"/>
  <c r="E15" i="6"/>
  <c r="E8" i="6"/>
  <c r="D15" i="4"/>
  <c r="E15" i="4"/>
  <c r="F15" i="4"/>
  <c r="G15" i="4"/>
  <c r="H15" i="4"/>
  <c r="I15" i="4"/>
  <c r="J15" i="4"/>
  <c r="K15" i="4"/>
  <c r="E14" i="4"/>
  <c r="F14" i="4"/>
  <c r="G14" i="4"/>
  <c r="H14" i="4"/>
  <c r="I14" i="4"/>
  <c r="J14" i="4"/>
  <c r="K14" i="4"/>
  <c r="D14" i="4"/>
  <c r="L13" i="4"/>
  <c r="E13" i="4"/>
  <c r="F13" i="4"/>
  <c r="G13" i="4"/>
  <c r="H13" i="4"/>
  <c r="I13" i="4"/>
  <c r="J13" i="4"/>
  <c r="K13" i="4"/>
  <c r="D13" i="4"/>
  <c r="D6" i="5"/>
  <c r="E6" i="5"/>
  <c r="F6" i="5"/>
  <c r="G6" i="5"/>
  <c r="H6" i="5"/>
  <c r="I6" i="5"/>
  <c r="J6" i="5"/>
  <c r="C6" i="5"/>
  <c r="J20" i="2"/>
  <c r="I7" i="2"/>
  <c r="I8" i="2"/>
  <c r="I9" i="2"/>
  <c r="I10" i="2"/>
  <c r="I11" i="2"/>
  <c r="I6" i="2"/>
  <c r="J7" i="2"/>
  <c r="K7" i="2"/>
  <c r="J8" i="2"/>
  <c r="K8" i="2"/>
  <c r="J9" i="2"/>
  <c r="K9" i="2"/>
  <c r="J10" i="2"/>
  <c r="K10" i="2"/>
  <c r="J11" i="2"/>
  <c r="K11" i="2"/>
  <c r="K6" i="2"/>
  <c r="J6" i="2"/>
  <c r="K19" i="2"/>
  <c r="I15" i="2"/>
  <c r="I16" i="2"/>
  <c r="I17" i="2"/>
  <c r="J18" i="2"/>
  <c r="E14" i="5" l="1"/>
  <c r="J14" i="5" s="1"/>
</calcChain>
</file>

<file path=xl/sharedStrings.xml><?xml version="1.0" encoding="utf-8"?>
<sst xmlns="http://schemas.openxmlformats.org/spreadsheetml/2006/main" count="114" uniqueCount="94">
  <si>
    <t>Nome</t>
  </si>
  <si>
    <t>Reparto</t>
  </si>
  <si>
    <t>Obiettivi raggiunti</t>
  </si>
  <si>
    <t>Mario</t>
  </si>
  <si>
    <t>Vendite</t>
  </si>
  <si>
    <t>Anna</t>
  </si>
  <si>
    <t>Marketing</t>
  </si>
  <si>
    <t>IT</t>
  </si>
  <si>
    <t>Sofia</t>
  </si>
  <si>
    <t>Giulia</t>
  </si>
  <si>
    <t>Marco</t>
  </si>
  <si>
    <t>Bonus Adeguato</t>
  </si>
  <si>
    <t>Conta quanti dipendenti lavorano nel reparto "Vendite".</t>
  </si>
  <si>
    <t>Quanti numeri ci sono nella colonna "Obiettivi raggiunti".</t>
  </si>
  <si>
    <t>-</t>
  </si>
  <si>
    <t>minuti lavorati</t>
  </si>
  <si>
    <t>ore</t>
  </si>
  <si>
    <t>minuti</t>
  </si>
  <si>
    <t>lavorato</t>
  </si>
  <si>
    <t>Conta quanti dipendenti del reparto "IT" hanno lavorato più di 9000 minuti</t>
  </si>
  <si>
    <t>Bonus (€)</t>
  </si>
  <si>
    <t>Quanti valori sono presenti nella colonna "Nome".</t>
  </si>
  <si>
    <t>Soglia ore</t>
  </si>
  <si>
    <t>Conta quanti dipendenti hanno lavorato più di "soglia ore" ore</t>
  </si>
  <si>
    <t>nome</t>
  </si>
  <si>
    <t>cognome</t>
  </si>
  <si>
    <t>soglia bonus adeguato</t>
  </si>
  <si>
    <t>Sara</t>
  </si>
  <si>
    <r>
      <t xml:space="preserve">Crea un </t>
    </r>
    <r>
      <rPr>
        <b/>
        <sz val="11"/>
        <color theme="1"/>
        <rFont val="Aptos Narrow"/>
        <family val="2"/>
        <scheme val="minor"/>
      </rPr>
      <t>istogramma</t>
    </r>
    <r>
      <rPr>
        <sz val="11"/>
        <color theme="1"/>
        <rFont val="Aptos Narrow"/>
        <family val="2"/>
        <scheme val="minor"/>
      </rPr>
      <t xml:space="preserve"> che mostri il numero di "Obiettivi raggiunti" per ciascun dipendente.</t>
    </r>
  </si>
  <si>
    <t>Calcolare il peso di ogni settimana in base alla variazione percentuale precedente</t>
  </si>
  <si>
    <t>settimana</t>
  </si>
  <si>
    <t>peso (kg)</t>
  </si>
  <si>
    <t>variazione settimanale</t>
  </si>
  <si>
    <t>settimana0</t>
  </si>
  <si>
    <t>settimana1</t>
  </si>
  <si>
    <t>settimana2</t>
  </si>
  <si>
    <t>settimana3</t>
  </si>
  <si>
    <t>settimana4</t>
  </si>
  <si>
    <t>settimana5</t>
  </si>
  <si>
    <t>settimana6</t>
  </si>
  <si>
    <t>settimana7</t>
  </si>
  <si>
    <t>settimana8</t>
  </si>
  <si>
    <t>settimana9</t>
  </si>
  <si>
    <t>settimana10</t>
  </si>
  <si>
    <t>settimana11</t>
  </si>
  <si>
    <t>settimana12</t>
  </si>
  <si>
    <t>settimana13</t>
  </si>
  <si>
    <t>settimana14</t>
  </si>
  <si>
    <t>settimana15</t>
  </si>
  <si>
    <t>settimana16</t>
  </si>
  <si>
    <t>settimana17</t>
  </si>
  <si>
    <t>settimana18</t>
  </si>
  <si>
    <t>settimana19</t>
  </si>
  <si>
    <t>pioggia in mm</t>
  </si>
  <si>
    <t>RA</t>
  </si>
  <si>
    <t>BO</t>
  </si>
  <si>
    <t>RN</t>
  </si>
  <si>
    <t>FC</t>
  </si>
  <si>
    <t>FE</t>
  </si>
  <si>
    <t>MO</t>
  </si>
  <si>
    <t>PC</t>
  </si>
  <si>
    <t>RE</t>
  </si>
  <si>
    <t>lunedì 15 febbraio</t>
  </si>
  <si>
    <t>martedì 16 febbraio</t>
  </si>
  <si>
    <t>mercoledì 17 febbraio</t>
  </si>
  <si>
    <t>giovedì 18 febbraio</t>
  </si>
  <si>
    <t>venerdì 19 febbraio</t>
  </si>
  <si>
    <t>sabato 20 febbraio</t>
  </si>
  <si>
    <t>domenica 21 febbraio</t>
  </si>
  <si>
    <t>totale regionale</t>
  </si>
  <si>
    <t>totale</t>
  </si>
  <si>
    <t>percentuale sul totale regionale</t>
  </si>
  <si>
    <t>media</t>
  </si>
  <si>
    <t>quanti giorni hanno 
superato la media</t>
  </si>
  <si>
    <t>genera 8 bit casuali</t>
  </si>
  <si>
    <t>bit7</t>
  </si>
  <si>
    <t>bit6</t>
  </si>
  <si>
    <t>bit5</t>
  </si>
  <si>
    <t>bit4</t>
  </si>
  <si>
    <t>bit3</t>
  </si>
  <si>
    <t>bit2</t>
  </si>
  <si>
    <t>bit1</t>
  </si>
  <si>
    <t>bit0</t>
  </si>
  <si>
    <t>uniscili in una unica sequenza</t>
  </si>
  <si>
    <t>converti il numero binario in decimale</t>
  </si>
  <si>
    <t>tabella della verita di</t>
  </si>
  <si>
    <t>mangio pizza qualora (abbia soldi sufficienti, ci sia posto) o (consegna a casa)</t>
  </si>
  <si>
    <t>soldi</t>
  </si>
  <si>
    <t>posto</t>
  </si>
  <si>
    <t>casa</t>
  </si>
  <si>
    <t>pizza</t>
  </si>
  <si>
    <t>Quante celle vuote ci sono nella colonna "Bonus (€)".</t>
  </si>
  <si>
    <t>Biondi</t>
  </si>
  <si>
    <t>Nicola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</si>
</sst>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10" fontId="3" fillId="3" borderId="1" xfId="0" applyNumberFormat="1" applyFont="1" applyFill="1" applyBorder="1" applyAlignment="1">
      <alignment horizontal="center" wrapText="1"/>
    </xf>
    <xf numFmtId="2" fontId="3" fillId="4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/>
    <xf numFmtId="0" fontId="0" fillId="5" borderId="0" xfId="0" applyFill="1"/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</xdr:row>
      <xdr:rowOff>47625</xdr:rowOff>
    </xdr:from>
    <xdr:to>
      <xdr:col>14</xdr:col>
      <xdr:colOff>247650</xdr:colOff>
      <xdr:row>3</xdr:row>
      <xdr:rowOff>171450</xdr:rowOff>
    </xdr:to>
    <xdr:sp macro="" textlink="">
      <xdr:nvSpPr>
        <xdr:cNvPr id="3" name="Callout: doppia linea piegata senza bordo 2">
          <a:extLst>
            <a:ext uri="{FF2B5EF4-FFF2-40B4-BE49-F238E27FC236}">
              <a16:creationId xmlns:a16="http://schemas.microsoft.com/office/drawing/2014/main" id="{21EC2A10-B878-114F-834D-96847760C940}"/>
            </a:ext>
          </a:extLst>
        </xdr:cNvPr>
        <xdr:cNvSpPr/>
      </xdr:nvSpPr>
      <xdr:spPr>
        <a:xfrm>
          <a:off x="7486650" y="276225"/>
          <a:ext cx="2314575" cy="885825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61039"/>
            <a:gd name="adj6" fmla="val -61253"/>
            <a:gd name="adj7" fmla="val 115560"/>
            <a:gd name="adj8" fmla="val -9105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compare</a:t>
          </a:r>
          <a:r>
            <a:rPr lang="it-IT" sz="1100" kern="1200" baseline="0"/>
            <a:t> "SI" nei casi in cui il bonus è superiore della soglia, altrimenti compare quanto manca alla soglia</a:t>
          </a:r>
          <a:endParaRPr lang="it-IT" sz="1100" kern="1200"/>
        </a:p>
      </xdr:txBody>
    </xdr:sp>
    <xdr:clientData/>
  </xdr:twoCellAnchor>
  <xdr:twoCellAnchor>
    <xdr:from>
      <xdr:col>12</xdr:col>
      <xdr:colOff>1</xdr:colOff>
      <xdr:row>4</xdr:row>
      <xdr:rowOff>0</xdr:rowOff>
    </xdr:from>
    <xdr:to>
      <xdr:col>14</xdr:col>
      <xdr:colOff>476251</xdr:colOff>
      <xdr:row>6</xdr:row>
      <xdr:rowOff>114299</xdr:rowOff>
    </xdr:to>
    <xdr:sp macro="" textlink="">
      <xdr:nvSpPr>
        <xdr:cNvPr id="4" name="Callout: doppia linea piegata senza bordo 3">
          <a:extLst>
            <a:ext uri="{FF2B5EF4-FFF2-40B4-BE49-F238E27FC236}">
              <a16:creationId xmlns:a16="http://schemas.microsoft.com/office/drawing/2014/main" id="{6C698BC9-93A9-4830-8511-A565D672DF72}"/>
            </a:ext>
          </a:extLst>
        </xdr:cNvPr>
        <xdr:cNvSpPr/>
      </xdr:nvSpPr>
      <xdr:spPr>
        <a:xfrm>
          <a:off x="8201026" y="1219200"/>
          <a:ext cx="1828800" cy="781049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18182"/>
            <a:gd name="adj6" fmla="val -66381"/>
            <a:gd name="adj7" fmla="val 34122"/>
            <a:gd name="adj8" fmla="val -7365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partendo</a:t>
          </a:r>
          <a:r>
            <a:rPr lang="it-IT" sz="1100" kern="1200" baseline="0"/>
            <a:t> dai "minuti lavorati" calcola le ore e i minuti corrispondenti, un'ora è composta da 60 minuti.</a:t>
          </a:r>
          <a:endParaRPr lang="it-IT" sz="1100" kern="1200"/>
        </a:p>
      </xdr:txBody>
    </xdr:sp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85725</xdr:colOff>
      <xdr:row>3</xdr:row>
      <xdr:rowOff>148179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6A473C5F-CF7C-1298-4FED-3598355F9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8850" y="276224"/>
          <a:ext cx="466725" cy="86255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16</xdr:row>
      <xdr:rowOff>76200</xdr:rowOff>
    </xdr:from>
    <xdr:to>
      <xdr:col>15</xdr:col>
      <xdr:colOff>72027</xdr:colOff>
      <xdr:row>21</xdr:row>
      <xdr:rowOff>152799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6B24838-5C27-8DF3-871F-A6F4E825B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4248150"/>
          <a:ext cx="1996077" cy="1219599"/>
        </a:xfrm>
        <a:prstGeom prst="rect">
          <a:avLst/>
        </a:prstGeom>
      </xdr:spPr>
    </xdr:pic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152400</xdr:colOff>
      <xdr:row>3</xdr:row>
      <xdr:rowOff>182439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81BB4C8B-391F-EC68-85C2-F0B35B5B8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48850" y="276224"/>
          <a:ext cx="533400" cy="896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0A4A-9ADA-4349-8221-09726CE7817A}">
  <dimension ref="A1:K22"/>
  <sheetViews>
    <sheetView topLeftCell="A5" workbookViewId="0">
      <selection activeCell="I3" sqref="I3"/>
    </sheetView>
  </sheetViews>
  <sheetFormatPr defaultColWidth="10.140625" defaultRowHeight="18" customHeight="1" x14ac:dyDescent="0.25"/>
  <cols>
    <col min="1" max="8" width="10.140625" style="3"/>
    <col min="9" max="9" width="11.42578125" style="3" bestFit="1" customWidth="1"/>
    <col min="10" max="16384" width="10.140625" style="3"/>
  </cols>
  <sheetData>
    <row r="1" spans="1:11" ht="18" customHeight="1" x14ac:dyDescent="0.25">
      <c r="A1" s="3" t="s">
        <v>24</v>
      </c>
      <c r="B1" s="4" t="s">
        <v>93</v>
      </c>
      <c r="C1" s="3" t="s">
        <v>25</v>
      </c>
      <c r="D1" s="4" t="s">
        <v>92</v>
      </c>
    </row>
    <row r="2" spans="1:11" ht="45" x14ac:dyDescent="0.25">
      <c r="H2" s="19" t="s">
        <v>26</v>
      </c>
      <c r="I2" s="20">
        <v>400</v>
      </c>
    </row>
    <row r="3" spans="1:11" ht="15" x14ac:dyDescent="0.25">
      <c r="H3" s="21" t="s">
        <v>22</v>
      </c>
      <c r="I3" s="22">
        <v>120</v>
      </c>
    </row>
    <row r="4" spans="1:11" ht="18" customHeight="1" x14ac:dyDescent="0.25">
      <c r="J4" s="25" t="s">
        <v>18</v>
      </c>
      <c r="K4" s="25"/>
    </row>
    <row r="5" spans="1:11" ht="34.5" customHeight="1" x14ac:dyDescent="0.25">
      <c r="D5" s="2" t="s">
        <v>0</v>
      </c>
      <c r="E5" s="2" t="s">
        <v>1</v>
      </c>
      <c r="F5" s="2" t="s">
        <v>2</v>
      </c>
      <c r="G5" s="2" t="s">
        <v>15</v>
      </c>
      <c r="H5" s="2" t="s">
        <v>20</v>
      </c>
      <c r="I5" s="2" t="s">
        <v>11</v>
      </c>
      <c r="J5" s="2" t="s">
        <v>16</v>
      </c>
      <c r="K5" s="2" t="s">
        <v>17</v>
      </c>
    </row>
    <row r="6" spans="1:11" ht="18" customHeight="1" x14ac:dyDescent="0.25">
      <c r="D6" s="1" t="s">
        <v>3</v>
      </c>
      <c r="E6" s="1" t="s">
        <v>4</v>
      </c>
      <c r="F6" s="1">
        <v>12</v>
      </c>
      <c r="G6" s="1">
        <v>9700</v>
      </c>
      <c r="H6" s="1">
        <v>500</v>
      </c>
      <c r="I6" s="4" t="str">
        <f>IF(H6&gt;$I$2,"SI",$I$2-H6)</f>
        <v>SI</v>
      </c>
      <c r="J6" s="4">
        <f>QUOTIENT(G6,60)</f>
        <v>161</v>
      </c>
      <c r="K6" s="4">
        <f>MOD(G6,60)</f>
        <v>40</v>
      </c>
    </row>
    <row r="7" spans="1:11" ht="18" customHeight="1" x14ac:dyDescent="0.25">
      <c r="D7" s="1" t="s">
        <v>5</v>
      </c>
      <c r="E7" s="1" t="s">
        <v>7</v>
      </c>
      <c r="F7" s="1" t="s">
        <v>14</v>
      </c>
      <c r="G7" s="1">
        <v>8500</v>
      </c>
      <c r="H7" s="1"/>
      <c r="I7" s="4">
        <f t="shared" ref="I7:I11" si="0">IF(H7&gt;$I$2,"SI",$I$2-H7)</f>
        <v>400</v>
      </c>
      <c r="J7" s="4">
        <f t="shared" ref="J7:J11" si="1">QUOTIENT(G7,60)</f>
        <v>141</v>
      </c>
      <c r="K7" s="4">
        <f t="shared" ref="K7:K11" si="2">MOD(G7,60)</f>
        <v>40</v>
      </c>
    </row>
    <row r="8" spans="1:11" ht="18" customHeight="1" x14ac:dyDescent="0.25">
      <c r="D8" s="1" t="s">
        <v>27</v>
      </c>
      <c r="E8" s="1" t="s">
        <v>4</v>
      </c>
      <c r="F8" s="1">
        <v>10</v>
      </c>
      <c r="G8" s="1">
        <v>10000</v>
      </c>
      <c r="H8" s="1">
        <v>300</v>
      </c>
      <c r="I8" s="4">
        <f t="shared" si="0"/>
        <v>100</v>
      </c>
      <c r="J8" s="4">
        <f t="shared" si="1"/>
        <v>166</v>
      </c>
      <c r="K8" s="4">
        <f t="shared" si="2"/>
        <v>40</v>
      </c>
    </row>
    <row r="9" spans="1:11" ht="18" customHeight="1" x14ac:dyDescent="0.25">
      <c r="D9" s="1" t="s">
        <v>8</v>
      </c>
      <c r="E9" s="1" t="s">
        <v>4</v>
      </c>
      <c r="F9" s="1">
        <v>20</v>
      </c>
      <c r="G9" s="1">
        <v>885</v>
      </c>
      <c r="H9" s="1">
        <v>700</v>
      </c>
      <c r="I9" s="4" t="str">
        <f t="shared" si="0"/>
        <v>SI</v>
      </c>
      <c r="J9" s="4">
        <f t="shared" si="1"/>
        <v>14</v>
      </c>
      <c r="K9" s="4">
        <f t="shared" si="2"/>
        <v>45</v>
      </c>
    </row>
    <row r="10" spans="1:11" ht="18" customHeight="1" x14ac:dyDescent="0.25">
      <c r="D10" s="1" t="s">
        <v>9</v>
      </c>
      <c r="E10" s="1" t="s">
        <v>7</v>
      </c>
      <c r="F10" s="1" t="s">
        <v>14</v>
      </c>
      <c r="G10" s="1">
        <v>11000</v>
      </c>
      <c r="H10" s="1">
        <v>0</v>
      </c>
      <c r="I10" s="4">
        <f t="shared" si="0"/>
        <v>400</v>
      </c>
      <c r="J10" s="4">
        <f t="shared" si="1"/>
        <v>183</v>
      </c>
      <c r="K10" s="4">
        <f t="shared" si="2"/>
        <v>20</v>
      </c>
    </row>
    <row r="11" spans="1:11" ht="18" customHeight="1" x14ac:dyDescent="0.25">
      <c r="D11" s="1" t="s">
        <v>10</v>
      </c>
      <c r="E11" s="1" t="s">
        <v>6</v>
      </c>
      <c r="F11" s="1">
        <v>18</v>
      </c>
      <c r="G11" s="1">
        <v>5000</v>
      </c>
      <c r="H11" s="1">
        <v>600</v>
      </c>
      <c r="I11" s="4" t="str">
        <f t="shared" si="0"/>
        <v>SI</v>
      </c>
      <c r="J11" s="4">
        <f t="shared" si="1"/>
        <v>83</v>
      </c>
      <c r="K11" s="4">
        <f t="shared" si="2"/>
        <v>20</v>
      </c>
    </row>
    <row r="15" spans="1:11" ht="18" customHeight="1" x14ac:dyDescent="0.25">
      <c r="D15" s="5" t="s">
        <v>12</v>
      </c>
      <c r="I15" s="4">
        <f>COUNTIF(E6:E11,"Vendite")</f>
        <v>3</v>
      </c>
    </row>
    <row r="16" spans="1:11" ht="18" customHeight="1" x14ac:dyDescent="0.25">
      <c r="D16" s="5" t="s">
        <v>21</v>
      </c>
      <c r="I16" s="4">
        <f>COUNTA(D6:D11)</f>
        <v>6</v>
      </c>
    </row>
    <row r="17" spans="4:11" ht="18" customHeight="1" x14ac:dyDescent="0.25">
      <c r="D17" s="5" t="s">
        <v>13</v>
      </c>
      <c r="I17" s="4">
        <f>COUNT(F6:F11)</f>
        <v>4</v>
      </c>
    </row>
    <row r="18" spans="4:11" ht="18" customHeight="1" x14ac:dyDescent="0.25">
      <c r="D18" s="5" t="s">
        <v>91</v>
      </c>
      <c r="J18" s="4">
        <f>COUNTBLANK(H6:H11)</f>
        <v>1</v>
      </c>
    </row>
    <row r="19" spans="4:11" ht="18" customHeight="1" x14ac:dyDescent="0.25">
      <c r="D19" s="5" t="s">
        <v>19</v>
      </c>
      <c r="K19" s="4">
        <f>COUNTIFS(E6:E11,"IT",G6:G11,"&gt;9000")</f>
        <v>1</v>
      </c>
    </row>
    <row r="20" spans="4:11" ht="18" customHeight="1" x14ac:dyDescent="0.25">
      <c r="D20" s="5" t="s">
        <v>23</v>
      </c>
      <c r="J20" s="4">
        <f>COUNTIF(J6:J11,"")</f>
        <v>0</v>
      </c>
    </row>
    <row r="21" spans="4:11" ht="18" customHeight="1" x14ac:dyDescent="0.25">
      <c r="D21" s="5"/>
    </row>
    <row r="22" spans="4:11" ht="18" customHeight="1" x14ac:dyDescent="0.25">
      <c r="D22" s="5" t="s">
        <v>28</v>
      </c>
    </row>
  </sheetData>
  <mergeCells count="1">
    <mergeCell ref="J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3468-1000-4092-A7E7-C703376D31AF}">
  <dimension ref="A1:J14"/>
  <sheetViews>
    <sheetView workbookViewId="0">
      <selection activeCell="J15" sqref="J15"/>
    </sheetView>
  </sheetViews>
  <sheetFormatPr defaultRowHeight="15" x14ac:dyDescent="0.25"/>
  <sheetData>
    <row r="1" spans="1:10" x14ac:dyDescent="0.25">
      <c r="A1" s="3" t="s">
        <v>24</v>
      </c>
      <c r="B1" s="4" t="s">
        <v>93</v>
      </c>
      <c r="C1" s="3" t="s">
        <v>25</v>
      </c>
      <c r="D1" s="4" t="s">
        <v>92</v>
      </c>
    </row>
    <row r="3" spans="1:10" x14ac:dyDescent="0.25">
      <c r="E3" s="17" t="s">
        <v>74</v>
      </c>
    </row>
    <row r="5" spans="1:10" x14ac:dyDescent="0.25">
      <c r="C5" s="3" t="s">
        <v>75</v>
      </c>
      <c r="D5" s="3" t="s">
        <v>76</v>
      </c>
      <c r="E5" s="3" t="s">
        <v>77</v>
      </c>
      <c r="F5" s="3" t="s">
        <v>78</v>
      </c>
      <c r="G5" s="3" t="s">
        <v>79</v>
      </c>
      <c r="H5" s="3" t="s">
        <v>80</v>
      </c>
      <c r="I5" s="3" t="s">
        <v>81</v>
      </c>
      <c r="J5" s="3" t="s">
        <v>82</v>
      </c>
    </row>
    <row r="6" spans="1:10" x14ac:dyDescent="0.25">
      <c r="C6" s="4">
        <f ca="1">RANDBETWEEN(0,1)</f>
        <v>0</v>
      </c>
      <c r="D6" s="4">
        <f t="shared" ref="D6:J6" ca="1" si="0">RANDBETWEEN(0,1)</f>
        <v>0</v>
      </c>
      <c r="E6" s="4">
        <f t="shared" ca="1" si="0"/>
        <v>1</v>
      </c>
      <c r="F6" s="4">
        <f t="shared" ca="1" si="0"/>
        <v>0</v>
      </c>
      <c r="G6" s="4">
        <f t="shared" ca="1" si="0"/>
        <v>1</v>
      </c>
      <c r="H6" s="4">
        <f t="shared" ca="1" si="0"/>
        <v>1</v>
      </c>
      <c r="I6" s="4">
        <f t="shared" ca="1" si="0"/>
        <v>1</v>
      </c>
      <c r="J6" s="4">
        <f t="shared" ca="1" si="0"/>
        <v>0</v>
      </c>
    </row>
    <row r="14" spans="1:10" x14ac:dyDescent="0.25">
      <c r="D14" s="15" t="s">
        <v>83</v>
      </c>
      <c r="E14" s="16" t="str">
        <f ca="1">C6&amp;D6&amp;E6&amp;F6&amp;G6&amp;H6&amp;I6&amp;J6</f>
        <v>00101110</v>
      </c>
      <c r="I14" s="15" t="s">
        <v>84</v>
      </c>
      <c r="J14" s="18">
        <f ca="1">BIN2DEC(E14)</f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23AC-983A-4505-A498-28C005022607}">
  <dimension ref="A1:E27"/>
  <sheetViews>
    <sheetView topLeftCell="A9" workbookViewId="0">
      <selection activeCell="D11" sqref="D11"/>
    </sheetView>
  </sheetViews>
  <sheetFormatPr defaultRowHeight="18" customHeight="1" x14ac:dyDescent="0.25"/>
  <cols>
    <col min="3" max="3" width="10.85546875" customWidth="1"/>
    <col min="4" max="4" width="10.5703125" bestFit="1" customWidth="1"/>
    <col min="5" max="5" width="13.140625" customWidth="1"/>
  </cols>
  <sheetData>
    <row r="1" spans="1:5" ht="18" customHeight="1" x14ac:dyDescent="0.25">
      <c r="A1" s="3" t="s">
        <v>24</v>
      </c>
      <c r="B1" s="4" t="s">
        <v>93</v>
      </c>
      <c r="C1" s="3" t="s">
        <v>25</v>
      </c>
      <c r="D1" s="4" t="s">
        <v>92</v>
      </c>
    </row>
    <row r="4" spans="1:5" ht="18" customHeight="1" thickBot="1" x14ac:dyDescent="0.3"/>
    <row r="5" spans="1:5" ht="18" customHeight="1" thickBot="1" x14ac:dyDescent="0.3">
      <c r="C5" s="6" t="s">
        <v>29</v>
      </c>
      <c r="D5" s="7"/>
      <c r="E5" s="7"/>
    </row>
    <row r="6" spans="1:5" ht="18" customHeight="1" thickBot="1" x14ac:dyDescent="0.3">
      <c r="C6" s="7"/>
      <c r="D6" s="7"/>
      <c r="E6" s="7"/>
    </row>
    <row r="7" spans="1:5" ht="34.5" customHeight="1" thickBot="1" x14ac:dyDescent="0.3">
      <c r="C7" s="8" t="s">
        <v>30</v>
      </c>
      <c r="D7" s="8" t="s">
        <v>31</v>
      </c>
      <c r="E7" s="8" t="s">
        <v>32</v>
      </c>
    </row>
    <row r="8" spans="1:5" ht="18" customHeight="1" thickBot="1" x14ac:dyDescent="0.3">
      <c r="C8" s="9" t="s">
        <v>33</v>
      </c>
      <c r="D8" s="10">
        <v>100</v>
      </c>
      <c r="E8" s="11"/>
    </row>
    <row r="9" spans="1:5" ht="18" customHeight="1" thickBot="1" x14ac:dyDescent="0.3">
      <c r="C9" s="9" t="s">
        <v>34</v>
      </c>
      <c r="D9" s="12">
        <v>100</v>
      </c>
      <c r="E9" s="11">
        <v>0</v>
      </c>
    </row>
    <row r="10" spans="1:5" ht="18" customHeight="1" thickBot="1" x14ac:dyDescent="0.3">
      <c r="C10" s="9" t="s">
        <v>35</v>
      </c>
      <c r="D10" s="12">
        <v>118</v>
      </c>
      <c r="E10" s="11">
        <v>0.18</v>
      </c>
    </row>
    <row r="11" spans="1:5" ht="18" customHeight="1" thickBot="1" x14ac:dyDescent="0.3">
      <c r="C11" s="9" t="s">
        <v>36</v>
      </c>
      <c r="D11" s="13"/>
      <c r="E11" s="11">
        <v>-0.45</v>
      </c>
    </row>
    <row r="12" spans="1:5" ht="18" customHeight="1" thickBot="1" x14ac:dyDescent="0.3">
      <c r="C12" s="9" t="s">
        <v>37</v>
      </c>
      <c r="D12" s="13"/>
      <c r="E12" s="11">
        <v>-0.34</v>
      </c>
    </row>
    <row r="13" spans="1:5" ht="18" customHeight="1" thickBot="1" x14ac:dyDescent="0.3">
      <c r="C13" s="9" t="s">
        <v>38</v>
      </c>
      <c r="D13" s="13"/>
      <c r="E13" s="11">
        <v>0.46</v>
      </c>
    </row>
    <row r="14" spans="1:5" ht="18" customHeight="1" thickBot="1" x14ac:dyDescent="0.3">
      <c r="C14" s="9" t="s">
        <v>39</v>
      </c>
      <c r="D14" s="13"/>
      <c r="E14" s="11">
        <v>-0.21</v>
      </c>
    </row>
    <row r="15" spans="1:5" ht="18" customHeight="1" thickBot="1" x14ac:dyDescent="0.3">
      <c r="C15" s="9" t="s">
        <v>40</v>
      </c>
      <c r="D15" s="13"/>
      <c r="E15" s="11">
        <v>-0.02</v>
      </c>
    </row>
    <row r="16" spans="1:5" ht="18" customHeight="1" thickBot="1" x14ac:dyDescent="0.3">
      <c r="C16" s="9" t="s">
        <v>41</v>
      </c>
      <c r="D16" s="13"/>
      <c r="E16" s="11">
        <v>-0.19</v>
      </c>
    </row>
    <row r="17" spans="3:5" ht="18" customHeight="1" thickBot="1" x14ac:dyDescent="0.3">
      <c r="C17" s="9" t="s">
        <v>42</v>
      </c>
      <c r="D17" s="13"/>
      <c r="E17" s="11">
        <v>0.5</v>
      </c>
    </row>
    <row r="18" spans="3:5" ht="18" customHeight="1" thickBot="1" x14ac:dyDescent="0.3">
      <c r="C18" s="9" t="s">
        <v>43</v>
      </c>
      <c r="D18" s="13"/>
      <c r="E18" s="11">
        <v>-0.1</v>
      </c>
    </row>
    <row r="19" spans="3:5" ht="18" customHeight="1" thickBot="1" x14ac:dyDescent="0.3">
      <c r="C19" s="9" t="s">
        <v>44</v>
      </c>
      <c r="D19" s="13"/>
      <c r="E19" s="11">
        <v>0.28000000000000003</v>
      </c>
    </row>
    <row r="20" spans="3:5" ht="18" customHeight="1" thickBot="1" x14ac:dyDescent="0.3">
      <c r="C20" s="9" t="s">
        <v>45</v>
      </c>
      <c r="D20" s="13"/>
      <c r="E20" s="11">
        <v>-0.47</v>
      </c>
    </row>
    <row r="21" spans="3:5" ht="18" customHeight="1" thickBot="1" x14ac:dyDescent="0.3">
      <c r="C21" s="9" t="s">
        <v>46</v>
      </c>
      <c r="D21" s="13"/>
      <c r="E21" s="11">
        <v>-0.37</v>
      </c>
    </row>
    <row r="22" spans="3:5" ht="18" customHeight="1" thickBot="1" x14ac:dyDescent="0.3">
      <c r="C22" s="9" t="s">
        <v>47</v>
      </c>
      <c r="D22" s="13"/>
      <c r="E22" s="11">
        <v>0.06</v>
      </c>
    </row>
    <row r="23" spans="3:5" ht="18" customHeight="1" thickBot="1" x14ac:dyDescent="0.3">
      <c r="C23" s="9" t="s">
        <v>48</v>
      </c>
      <c r="D23" s="13"/>
      <c r="E23" s="11">
        <v>-0.26</v>
      </c>
    </row>
    <row r="24" spans="3:5" ht="18" customHeight="1" thickBot="1" x14ac:dyDescent="0.3">
      <c r="C24" s="9" t="s">
        <v>49</v>
      </c>
      <c r="D24" s="13"/>
      <c r="E24" s="11">
        <v>0.24</v>
      </c>
    </row>
    <row r="25" spans="3:5" ht="18" customHeight="1" thickBot="1" x14ac:dyDescent="0.3">
      <c r="C25" s="9" t="s">
        <v>50</v>
      </c>
      <c r="D25" s="13"/>
      <c r="E25" s="11">
        <v>-0.49</v>
      </c>
    </row>
    <row r="26" spans="3:5" ht="18" customHeight="1" thickBot="1" x14ac:dyDescent="0.3">
      <c r="C26" s="9" t="s">
        <v>51</v>
      </c>
      <c r="D26" s="13"/>
      <c r="E26" s="11">
        <v>-0.37</v>
      </c>
    </row>
    <row r="27" spans="3:5" ht="18" customHeight="1" thickBot="1" x14ac:dyDescent="0.3">
      <c r="C27" s="9" t="s">
        <v>52</v>
      </c>
      <c r="D27" s="13"/>
      <c r="E27" s="11">
        <v>-0.2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04D7-8C7E-4B11-95CE-D356DFEB6709}">
  <dimension ref="A1:L16"/>
  <sheetViews>
    <sheetView tabSelected="1" workbookViewId="0">
      <selection activeCell="G17" sqref="G17"/>
    </sheetView>
  </sheetViews>
  <sheetFormatPr defaultRowHeight="15" x14ac:dyDescent="0.25"/>
  <cols>
    <col min="2" max="2" width="13.42578125" customWidth="1"/>
    <col min="3" max="3" width="19.85546875" customWidth="1"/>
    <col min="4" max="4" width="9.42578125" bestFit="1" customWidth="1"/>
    <col min="12" max="12" width="9.42578125" bestFit="1" customWidth="1"/>
  </cols>
  <sheetData>
    <row r="1" spans="1:12" x14ac:dyDescent="0.25">
      <c r="A1" s="3" t="s">
        <v>24</v>
      </c>
      <c r="B1" s="4" t="s">
        <v>93</v>
      </c>
      <c r="C1" s="3" t="s">
        <v>25</v>
      </c>
      <c r="D1" s="4" t="s">
        <v>92</v>
      </c>
    </row>
    <row r="3" spans="1:12" x14ac:dyDescent="0.25">
      <c r="C3" s="26" t="s">
        <v>53</v>
      </c>
      <c r="D3" s="26"/>
      <c r="E3" s="26"/>
      <c r="F3" s="26"/>
      <c r="G3" s="26"/>
      <c r="H3" s="26"/>
      <c r="I3" s="26"/>
      <c r="J3" s="26"/>
      <c r="K3" s="26"/>
    </row>
    <row r="5" spans="1:12" x14ac:dyDescent="0.25">
      <c r="C5" s="3"/>
      <c r="D5" s="14" t="s">
        <v>54</v>
      </c>
      <c r="E5" s="14" t="s">
        <v>55</v>
      </c>
      <c r="F5" s="14" t="s">
        <v>56</v>
      </c>
      <c r="G5" s="14" t="s">
        <v>57</v>
      </c>
      <c r="H5" s="14" t="s">
        <v>58</v>
      </c>
      <c r="I5" s="14" t="s">
        <v>59</v>
      </c>
      <c r="J5" s="14" t="s">
        <v>60</v>
      </c>
      <c r="K5" s="14" t="s">
        <v>61</v>
      </c>
    </row>
    <row r="6" spans="1:12" x14ac:dyDescent="0.25">
      <c r="C6" s="15" t="s">
        <v>62</v>
      </c>
      <c r="D6" s="3">
        <v>5.4</v>
      </c>
      <c r="E6" s="3">
        <v>0.4</v>
      </c>
      <c r="F6" s="3">
        <v>5.8</v>
      </c>
      <c r="G6" s="3">
        <v>9.3000000000000007</v>
      </c>
      <c r="H6" s="3">
        <v>4.3</v>
      </c>
      <c r="I6" s="3">
        <v>14</v>
      </c>
      <c r="J6" s="3">
        <v>14.8</v>
      </c>
      <c r="K6" s="3">
        <v>3.5</v>
      </c>
    </row>
    <row r="7" spans="1:12" x14ac:dyDescent="0.25">
      <c r="C7" s="15" t="s">
        <v>63</v>
      </c>
      <c r="D7" s="3">
        <v>10.7</v>
      </c>
      <c r="E7" s="3">
        <v>8</v>
      </c>
      <c r="F7" s="3">
        <v>10.7</v>
      </c>
      <c r="G7" s="3">
        <v>19.5</v>
      </c>
      <c r="H7" s="3">
        <v>2.2000000000000002</v>
      </c>
      <c r="I7" s="3">
        <v>4.3</v>
      </c>
      <c r="J7" s="3">
        <v>8.9</v>
      </c>
      <c r="K7" s="3">
        <v>13.1</v>
      </c>
    </row>
    <row r="8" spans="1:12" x14ac:dyDescent="0.25">
      <c r="C8" s="15" t="s">
        <v>64</v>
      </c>
      <c r="D8" s="3">
        <v>2.4</v>
      </c>
      <c r="E8" s="3">
        <v>17.399999999999999</v>
      </c>
      <c r="F8" s="3">
        <v>16.899999999999999</v>
      </c>
      <c r="G8" s="3">
        <v>13.6</v>
      </c>
      <c r="H8" s="3">
        <v>4.9000000000000004</v>
      </c>
      <c r="I8" s="3">
        <v>18.8</v>
      </c>
      <c r="J8" s="3">
        <v>18.7</v>
      </c>
      <c r="K8" s="3">
        <v>12.1</v>
      </c>
    </row>
    <row r="9" spans="1:12" x14ac:dyDescent="0.25">
      <c r="C9" s="15" t="s">
        <v>65</v>
      </c>
      <c r="D9" s="3">
        <v>7.2</v>
      </c>
      <c r="E9" s="3">
        <v>15.7</v>
      </c>
      <c r="F9" s="3">
        <v>14.7</v>
      </c>
      <c r="G9" s="3">
        <v>16.2</v>
      </c>
      <c r="H9" s="3">
        <v>18.7</v>
      </c>
      <c r="I9" s="3">
        <v>5.9</v>
      </c>
      <c r="J9" s="3">
        <v>7.6</v>
      </c>
      <c r="K9" s="3">
        <v>1.3</v>
      </c>
    </row>
    <row r="10" spans="1:12" x14ac:dyDescent="0.25">
      <c r="C10" s="15" t="s">
        <v>66</v>
      </c>
      <c r="D10" s="3">
        <v>7.4</v>
      </c>
      <c r="E10" s="3">
        <v>14.9</v>
      </c>
      <c r="F10" s="3">
        <v>4.7</v>
      </c>
      <c r="G10" s="3">
        <v>19.5</v>
      </c>
      <c r="H10" s="3">
        <v>8.3000000000000007</v>
      </c>
      <c r="I10" s="3">
        <v>2.2000000000000002</v>
      </c>
      <c r="J10" s="3">
        <v>11.9</v>
      </c>
      <c r="K10" s="3">
        <v>6.5</v>
      </c>
    </row>
    <row r="11" spans="1:12" x14ac:dyDescent="0.25">
      <c r="C11" s="15" t="s">
        <v>67</v>
      </c>
      <c r="D11" s="3">
        <v>4.8</v>
      </c>
      <c r="E11" s="3">
        <v>6.4</v>
      </c>
      <c r="F11" s="3">
        <v>16.600000000000001</v>
      </c>
      <c r="G11" s="3">
        <v>19</v>
      </c>
      <c r="H11" s="3">
        <v>5.5</v>
      </c>
      <c r="I11" s="3">
        <v>13.9</v>
      </c>
      <c r="J11" s="3">
        <v>1.6</v>
      </c>
      <c r="K11" s="3">
        <v>9</v>
      </c>
    </row>
    <row r="12" spans="1:12" x14ac:dyDescent="0.25">
      <c r="C12" s="15" t="s">
        <v>68</v>
      </c>
      <c r="D12" s="3">
        <v>18.2</v>
      </c>
      <c r="E12" s="3">
        <v>16.399999999999999</v>
      </c>
      <c r="F12" s="3">
        <v>19.8</v>
      </c>
      <c r="G12" s="3">
        <v>10.1</v>
      </c>
      <c r="H12" s="3">
        <v>13.7</v>
      </c>
      <c r="I12" s="3">
        <v>2.4</v>
      </c>
      <c r="J12" s="3">
        <v>17.2</v>
      </c>
      <c r="K12" s="3">
        <v>0</v>
      </c>
      <c r="L12" t="s">
        <v>69</v>
      </c>
    </row>
    <row r="13" spans="1:12" x14ac:dyDescent="0.25">
      <c r="C13" s="15" t="s">
        <v>70</v>
      </c>
      <c r="D13" s="16">
        <f>SUM(D6:D12)</f>
        <v>56.099999999999994</v>
      </c>
      <c r="E13" s="16">
        <f t="shared" ref="E13:K13" si="0">SUM(E6:E12)</f>
        <v>79.199999999999989</v>
      </c>
      <c r="F13" s="16">
        <f t="shared" si="0"/>
        <v>89.2</v>
      </c>
      <c r="G13" s="16">
        <f t="shared" si="0"/>
        <v>107.19999999999999</v>
      </c>
      <c r="H13" s="16">
        <f t="shared" si="0"/>
        <v>57.600000000000009</v>
      </c>
      <c r="I13" s="16">
        <f t="shared" si="0"/>
        <v>61.5</v>
      </c>
      <c r="J13" s="16">
        <f t="shared" si="0"/>
        <v>80.7</v>
      </c>
      <c r="K13" s="16">
        <f t="shared" si="0"/>
        <v>45.5</v>
      </c>
      <c r="L13" s="16">
        <f>SUM(D13:K13)</f>
        <v>577</v>
      </c>
    </row>
    <row r="14" spans="1:12" x14ac:dyDescent="0.25">
      <c r="C14" s="15" t="s">
        <v>71</v>
      </c>
      <c r="D14" s="16">
        <f>(D13/$L$13)*100</f>
        <v>9.7227036395147302</v>
      </c>
      <c r="E14" s="16">
        <f t="shared" ref="E14:K14" si="1">(E13/$L$13)*100</f>
        <v>13.726169844020793</v>
      </c>
      <c r="F14" s="16">
        <f t="shared" si="1"/>
        <v>15.459272097053727</v>
      </c>
      <c r="G14" s="16">
        <f t="shared" si="1"/>
        <v>18.578856152512994</v>
      </c>
      <c r="H14" s="16">
        <f t="shared" si="1"/>
        <v>9.9826689774696717</v>
      </c>
      <c r="I14" s="16">
        <f t="shared" si="1"/>
        <v>10.658578856152513</v>
      </c>
      <c r="J14" s="16">
        <f t="shared" si="1"/>
        <v>13.986135181975737</v>
      </c>
      <c r="K14" s="16">
        <f t="shared" si="1"/>
        <v>7.8856152512998268</v>
      </c>
      <c r="L14" s="16"/>
    </row>
    <row r="15" spans="1:12" x14ac:dyDescent="0.25">
      <c r="C15" s="15" t="s">
        <v>72</v>
      </c>
      <c r="D15" s="16">
        <f>AVERAGE(D6:D12)</f>
        <v>8.0142857142857142</v>
      </c>
      <c r="E15" s="16">
        <f t="shared" ref="E15:K15" si="2">AVERAGE(E6:E12)</f>
        <v>11.314285714285713</v>
      </c>
      <c r="F15" s="16">
        <f t="shared" si="2"/>
        <v>12.742857142857144</v>
      </c>
      <c r="G15" s="16">
        <f t="shared" si="2"/>
        <v>15.314285714285713</v>
      </c>
      <c r="H15" s="16">
        <f t="shared" si="2"/>
        <v>8.2285714285714295</v>
      </c>
      <c r="I15" s="16">
        <f t="shared" si="2"/>
        <v>8.7857142857142865</v>
      </c>
      <c r="J15" s="16">
        <f t="shared" si="2"/>
        <v>11.528571428571428</v>
      </c>
      <c r="K15" s="16">
        <f t="shared" si="2"/>
        <v>6.5</v>
      </c>
    </row>
    <row r="16" spans="1:12" x14ac:dyDescent="0.25">
      <c r="C16" s="15" t="s">
        <v>73</v>
      </c>
      <c r="D16" s="16">
        <f>COUNTIF(D6:D12,"&gt;D15")</f>
        <v>0</v>
      </c>
      <c r="E16" s="16">
        <f t="shared" ref="E16:K16" si="3">COUNTIF(E6:E12,"&gt;D15")</f>
        <v>0</v>
      </c>
      <c r="F16" s="16">
        <f t="shared" si="3"/>
        <v>0</v>
      </c>
      <c r="G16" s="16">
        <f t="shared" si="3"/>
        <v>0</v>
      </c>
      <c r="H16" s="16">
        <f t="shared" si="3"/>
        <v>0</v>
      </c>
      <c r="I16" s="16">
        <f t="shared" si="3"/>
        <v>0</v>
      </c>
      <c r="J16" s="16">
        <f t="shared" si="3"/>
        <v>0</v>
      </c>
      <c r="K16" s="16">
        <f t="shared" si="3"/>
        <v>0</v>
      </c>
    </row>
  </sheetData>
  <mergeCells count="1">
    <mergeCell ref="C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8753-3055-43B0-858F-8D52D4C7061A}">
  <dimension ref="A1:E15"/>
  <sheetViews>
    <sheetView workbookViewId="0">
      <selection activeCell="M17" sqref="M17"/>
    </sheetView>
  </sheetViews>
  <sheetFormatPr defaultRowHeight="15" x14ac:dyDescent="0.25"/>
  <sheetData>
    <row r="1" spans="1:5" x14ac:dyDescent="0.25">
      <c r="A1" s="3" t="s">
        <v>24</v>
      </c>
      <c r="B1" s="4" t="s">
        <v>93</v>
      </c>
      <c r="C1" s="3" t="s">
        <v>25</v>
      </c>
      <c r="D1" s="4" t="s">
        <v>92</v>
      </c>
    </row>
    <row r="4" spans="1:5" x14ac:dyDescent="0.25">
      <c r="A4" t="s">
        <v>85</v>
      </c>
    </row>
    <row r="5" spans="1:5" x14ac:dyDescent="0.25">
      <c r="A5" s="17" t="s">
        <v>86</v>
      </c>
    </row>
    <row r="7" spans="1:5" x14ac:dyDescent="0.25">
      <c r="B7" s="23" t="s">
        <v>87</v>
      </c>
      <c r="C7" s="23" t="s">
        <v>88</v>
      </c>
      <c r="D7" s="23" t="s">
        <v>89</v>
      </c>
      <c r="E7" s="24" t="s">
        <v>90</v>
      </c>
    </row>
    <row r="8" spans="1:5" x14ac:dyDescent="0.25">
      <c r="B8" s="16">
        <v>0</v>
      </c>
      <c r="C8" s="16">
        <v>0</v>
      </c>
      <c r="D8" s="16">
        <v>0</v>
      </c>
      <c r="E8" s="16" t="b">
        <f>OR(AND(B8,C8),D8)</f>
        <v>0</v>
      </c>
    </row>
    <row r="9" spans="1:5" x14ac:dyDescent="0.25">
      <c r="B9" s="16">
        <v>0</v>
      </c>
      <c r="C9" s="16">
        <v>0</v>
      </c>
      <c r="D9" s="16">
        <v>1</v>
      </c>
      <c r="E9" s="16" t="b">
        <f t="shared" ref="E9:E15" si="0">OR(AND(B9,C9),D9)</f>
        <v>1</v>
      </c>
    </row>
    <row r="10" spans="1:5" x14ac:dyDescent="0.25">
      <c r="B10" s="16">
        <v>0</v>
      </c>
      <c r="C10" s="16">
        <v>1</v>
      </c>
      <c r="D10" s="16">
        <v>0</v>
      </c>
      <c r="E10" s="16" t="b">
        <f t="shared" si="0"/>
        <v>0</v>
      </c>
    </row>
    <row r="11" spans="1:5" x14ac:dyDescent="0.25">
      <c r="B11" s="16">
        <v>0</v>
      </c>
      <c r="C11" s="16">
        <v>1</v>
      </c>
      <c r="D11" s="16">
        <v>1</v>
      </c>
      <c r="E11" s="16" t="b">
        <f t="shared" si="0"/>
        <v>1</v>
      </c>
    </row>
    <row r="12" spans="1:5" x14ac:dyDescent="0.25">
      <c r="B12" s="16">
        <v>1</v>
      </c>
      <c r="C12" s="16">
        <v>0</v>
      </c>
      <c r="D12" s="16">
        <v>0</v>
      </c>
      <c r="E12" s="16" t="b">
        <f t="shared" si="0"/>
        <v>0</v>
      </c>
    </row>
    <row r="13" spans="1:5" x14ac:dyDescent="0.25">
      <c r="B13" s="16">
        <v>1</v>
      </c>
      <c r="C13" s="16">
        <v>0</v>
      </c>
      <c r="D13" s="16">
        <v>1</v>
      </c>
      <c r="E13" s="16" t="b">
        <f t="shared" si="0"/>
        <v>1</v>
      </c>
    </row>
    <row r="14" spans="1:5" x14ac:dyDescent="0.25">
      <c r="B14" s="16">
        <v>1</v>
      </c>
      <c r="C14" s="16">
        <v>1</v>
      </c>
      <c r="D14" s="16">
        <v>0</v>
      </c>
      <c r="E14" s="16" t="b">
        <f t="shared" si="0"/>
        <v>1</v>
      </c>
    </row>
    <row r="15" spans="1:5" x14ac:dyDescent="0.25">
      <c r="B15" s="16">
        <v>1</v>
      </c>
      <c r="C15" s="16">
        <v>1</v>
      </c>
      <c r="D15" s="16">
        <v>1</v>
      </c>
      <c r="E15" s="16" t="b">
        <f t="shared" si="0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871289A9FD2942A7169134ED8570C5" ma:contentTypeVersion="5" ma:contentTypeDescription="Creare un nuovo documento." ma:contentTypeScope="" ma:versionID="e6f62308d430b992866414e40e430e9b">
  <xsd:schema xmlns:xsd="http://www.w3.org/2001/XMLSchema" xmlns:xs="http://www.w3.org/2001/XMLSchema" xmlns:p="http://schemas.microsoft.com/office/2006/metadata/properties" xmlns:ns3="3a09b459-d37e-4749-814d-8a81172aea7d" targetNamespace="http://schemas.microsoft.com/office/2006/metadata/properties" ma:root="true" ma:fieldsID="7d82c40453b44bb8778e139c5bb3dbae" ns3:_="">
    <xsd:import namespace="3a09b459-d37e-4749-814d-8a81172aea7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9b459-d37e-4749-814d-8a81172aea7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5CBCFA-9D39-4A1B-9554-021F71E27EC3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3a09b459-d37e-4749-814d-8a81172aea7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70CA300-59F4-4CD5-AD0D-E75FFAA378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09b459-d37e-4749-814d-8a81172aea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2D12E1-7501-46AC-B050-6318BFB0FB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esercizio 1</vt:lpstr>
      <vt:lpstr>esercizio 2</vt:lpstr>
      <vt:lpstr>esercizio 3</vt:lpstr>
      <vt:lpstr>esercizio 4</vt:lpstr>
      <vt:lpstr>esercizio5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zoli</dc:creator>
  <cp:lastModifiedBy>Nicola Biondi</cp:lastModifiedBy>
  <dcterms:created xsi:type="dcterms:W3CDTF">2024-12-10T15:41:47Z</dcterms:created>
  <dcterms:modified xsi:type="dcterms:W3CDTF">2025-01-14T08:57:40Z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0x010100B0871289A9FD2942A7169134ED8570C5</vt:lpwstr>
  </property>
</Properties>
</file>